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OneDrive\Desktop\TISS MSc Analytics\Projects\Top 1000 Youtubers\"/>
    </mc:Choice>
  </mc:AlternateContent>
  <xr:revisionPtr revIDLastSave="0" documentId="13_ncr:1_{0D6893FE-6C93-41AE-B103-88C7C5D79F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nyx Data -DataDNA Dataset Chal" sheetId="1" r:id="rId1"/>
    <sheet name="Sheet1" sheetId="2" r:id="rId2"/>
    <sheet name="Sheet2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AI15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7" i="1"/>
  <c r="AI68" i="1"/>
  <c r="AI69" i="1"/>
  <c r="AI70" i="1"/>
  <c r="AI71" i="1"/>
  <c r="AI72" i="1"/>
  <c r="AI73" i="1"/>
  <c r="AI74" i="1"/>
  <c r="AI75" i="1"/>
  <c r="AI76" i="1"/>
  <c r="AI77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4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2" i="1"/>
  <c r="AI153" i="1"/>
  <c r="AI154" i="1"/>
  <c r="AI155" i="1"/>
  <c r="AI156" i="1"/>
  <c r="AI157" i="1"/>
  <c r="AI158" i="1"/>
  <c r="AI159" i="1"/>
  <c r="AI160" i="1"/>
  <c r="AI161" i="1"/>
  <c r="AI162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8" i="1"/>
  <c r="AI219" i="1"/>
  <c r="AI220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3" i="1"/>
  <c r="AI254" i="1"/>
  <c r="AI255" i="1"/>
  <c r="AI256" i="1"/>
  <c r="AI257" i="1"/>
  <c r="AI258" i="1"/>
  <c r="AI259" i="1"/>
  <c r="AI260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3" i="1"/>
  <c r="AI324" i="1"/>
  <c r="AI325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8" i="1"/>
  <c r="AI379" i="1"/>
  <c r="AI380" i="1"/>
  <c r="AI381" i="1"/>
  <c r="AI382" i="1"/>
  <c r="AI383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6" i="1"/>
  <c r="AI437" i="1"/>
  <c r="AI439" i="1"/>
  <c r="AI440" i="1"/>
  <c r="AI441" i="1"/>
  <c r="AI442" i="1"/>
  <c r="AI443" i="1"/>
  <c r="AI444" i="1"/>
  <c r="AI445" i="1"/>
  <c r="AI446" i="1"/>
  <c r="AI447" i="1"/>
  <c r="AI448" i="1"/>
  <c r="AI450" i="1"/>
  <c r="AI451" i="1"/>
  <c r="AI452" i="1"/>
  <c r="AI453" i="1"/>
  <c r="AI454" i="1"/>
  <c r="AI455" i="1"/>
  <c r="AI457" i="1"/>
  <c r="AI458" i="1"/>
  <c r="AI459" i="1"/>
  <c r="AI460" i="1"/>
  <c r="AI461" i="1"/>
  <c r="AI462" i="1"/>
  <c r="AI463" i="1"/>
  <c r="AI465" i="1"/>
  <c r="AI466" i="1"/>
  <c r="AI467" i="1"/>
  <c r="AI468" i="1"/>
  <c r="AI469" i="1"/>
  <c r="AI470" i="1"/>
  <c r="AI471" i="1"/>
  <c r="AI473" i="1"/>
  <c r="AI474" i="1"/>
  <c r="AI475" i="1"/>
  <c r="AI476" i="1"/>
  <c r="AI477" i="1"/>
  <c r="AI478" i="1"/>
  <c r="AI479" i="1"/>
  <c r="AI480" i="1"/>
  <c r="AI481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4" i="1"/>
  <c r="AI565" i="1"/>
  <c r="AI566" i="1"/>
  <c r="AI567" i="1"/>
  <c r="AI568" i="1"/>
  <c r="AI569" i="1"/>
  <c r="AI570" i="1"/>
  <c r="AI571" i="1"/>
  <c r="AI572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1" i="1"/>
  <c r="AI632" i="1"/>
  <c r="AI633" i="1"/>
  <c r="AI635" i="1"/>
  <c r="AI636" i="1"/>
  <c r="AI637" i="1"/>
  <c r="AI638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2" i="1"/>
  <c r="AI673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4" i="1"/>
  <c r="AI695" i="1"/>
  <c r="AI696" i="1"/>
  <c r="AI697" i="1"/>
  <c r="AI698" i="1"/>
  <c r="AI701" i="1"/>
  <c r="AI702" i="1"/>
  <c r="AI703" i="1"/>
  <c r="AI704" i="1"/>
  <c r="AI705" i="1"/>
  <c r="AI706" i="1"/>
  <c r="AI707" i="1"/>
  <c r="AI708" i="1"/>
  <c r="AI710" i="1"/>
  <c r="AI711" i="1"/>
  <c r="AI712" i="1"/>
  <c r="AI713" i="1"/>
  <c r="AI714" i="1"/>
  <c r="AI715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1" i="1"/>
  <c r="AI732" i="1"/>
  <c r="AI733" i="1"/>
  <c r="AI734" i="1"/>
  <c r="AI735" i="1"/>
  <c r="AI736" i="1"/>
  <c r="AI737" i="1"/>
  <c r="AI738" i="1"/>
  <c r="AI739" i="1"/>
  <c r="AI740" i="1"/>
  <c r="AI742" i="1"/>
  <c r="AI743" i="1"/>
  <c r="AI744" i="1"/>
  <c r="AI746" i="1"/>
  <c r="AI747" i="1"/>
  <c r="AI748" i="1"/>
  <c r="AI749" i="1"/>
  <c r="AI750" i="1"/>
  <c r="AI752" i="1"/>
  <c r="AI753" i="1"/>
  <c r="AI756" i="1"/>
  <c r="AI757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7" i="1"/>
  <c r="AI788" i="1"/>
  <c r="AI789" i="1"/>
  <c r="AI790" i="1"/>
  <c r="AI791" i="1"/>
  <c r="AI792" i="1"/>
  <c r="AI793" i="1"/>
  <c r="AI794" i="1"/>
  <c r="AI795" i="1"/>
  <c r="AI796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3" i="1"/>
  <c r="AI814" i="1"/>
  <c r="AI815" i="1"/>
  <c r="AI816" i="1"/>
  <c r="AI817" i="1"/>
  <c r="AI819" i="1"/>
  <c r="AI820" i="1"/>
  <c r="AI821" i="1"/>
  <c r="AI822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9" i="1"/>
  <c r="AI870" i="1"/>
  <c r="AI871" i="1"/>
  <c r="AI872" i="1"/>
  <c r="AI873" i="1"/>
  <c r="AI874" i="1"/>
  <c r="AI875" i="1"/>
  <c r="AI878" i="1"/>
  <c r="AI879" i="1"/>
  <c r="AI880" i="1"/>
  <c r="AI881" i="1"/>
  <c r="AI882" i="1"/>
  <c r="AI883" i="1"/>
  <c r="AI884" i="1"/>
  <c r="AI886" i="1"/>
  <c r="AI887" i="1"/>
  <c r="AI888" i="1"/>
  <c r="AI889" i="1"/>
  <c r="AI890" i="1"/>
  <c r="AI891" i="1"/>
  <c r="AI892" i="1"/>
  <c r="AI894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20" i="1"/>
  <c r="AI921" i="1"/>
  <c r="AI923" i="1"/>
  <c r="AI924" i="1"/>
  <c r="AI925" i="1"/>
  <c r="AI926" i="1"/>
  <c r="AI927" i="1"/>
  <c r="AI928" i="1"/>
  <c r="AI929" i="1"/>
  <c r="AI930" i="1"/>
  <c r="AI932" i="1"/>
  <c r="AI933" i="1"/>
  <c r="AI934" i="1"/>
  <c r="AI935" i="1"/>
  <c r="AI936" i="1"/>
  <c r="AI937" i="1"/>
  <c r="AI938" i="1"/>
  <c r="AI939" i="1"/>
  <c r="AI940" i="1"/>
  <c r="AI942" i="1"/>
  <c r="AI943" i="1"/>
  <c r="AI944" i="1"/>
  <c r="AI945" i="1"/>
  <c r="AI946" i="1"/>
  <c r="AI948" i="1"/>
  <c r="AI949" i="1"/>
  <c r="AI950" i="1"/>
  <c r="AI951" i="1"/>
  <c r="AI952" i="1"/>
  <c r="AI953" i="1"/>
  <c r="AI954" i="1"/>
  <c r="AI955" i="1"/>
  <c r="AI956" i="1"/>
  <c r="AI957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4" i="1"/>
  <c r="AK94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5" i="1"/>
  <c r="AK135" i="1" s="1"/>
  <c r="AJ136" i="1"/>
  <c r="AK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0" i="1"/>
  <c r="AK160" i="1" s="1"/>
  <c r="AJ161" i="1"/>
  <c r="AK161" i="1" s="1"/>
  <c r="AJ162" i="1"/>
  <c r="AK162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8" i="1"/>
  <c r="AK198" i="1" s="1"/>
  <c r="AJ199" i="1"/>
  <c r="AK199" i="1" s="1"/>
  <c r="AJ200" i="1"/>
  <c r="AK200" i="1" s="1"/>
  <c r="AJ201" i="1"/>
  <c r="AK201" i="1" s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8" i="1"/>
  <c r="AK218" i="1" s="1"/>
  <c r="AJ219" i="1"/>
  <c r="AK219" i="1" s="1"/>
  <c r="AJ220" i="1"/>
  <c r="AK220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K237" i="1" s="1"/>
  <c r="AJ238" i="1"/>
  <c r="AK238" i="1" s="1"/>
  <c r="AJ239" i="1"/>
  <c r="AK239" i="1" s="1"/>
  <c r="AJ240" i="1"/>
  <c r="AK240" i="1" s="1"/>
  <c r="AJ241" i="1"/>
  <c r="AK241" i="1" s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K277" i="1" s="1"/>
  <c r="AJ278" i="1"/>
  <c r="AK278" i="1" s="1"/>
  <c r="AJ279" i="1"/>
  <c r="AK279" i="1" s="1"/>
  <c r="AJ280" i="1"/>
  <c r="AK280" i="1" s="1"/>
  <c r="AJ281" i="1"/>
  <c r="AK281" i="1" s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J290" i="1"/>
  <c r="AK290" i="1" s="1"/>
  <c r="AJ291" i="1"/>
  <c r="AK291" i="1" s="1"/>
  <c r="AJ292" i="1"/>
  <c r="AK292" i="1" s="1"/>
  <c r="AJ293" i="1"/>
  <c r="AK293" i="1" s="1"/>
  <c r="AJ294" i="1"/>
  <c r="AK294" i="1" s="1"/>
  <c r="AJ295" i="1"/>
  <c r="AK295" i="1" s="1"/>
  <c r="AJ296" i="1"/>
  <c r="AK296" i="1" s="1"/>
  <c r="AJ297" i="1"/>
  <c r="AK297" i="1" s="1"/>
  <c r="AJ298" i="1"/>
  <c r="AK298" i="1" s="1"/>
  <c r="AJ299" i="1"/>
  <c r="AK299" i="1" s="1"/>
  <c r="AJ300" i="1"/>
  <c r="AK300" i="1" s="1"/>
  <c r="AJ301" i="1"/>
  <c r="AK301" i="1" s="1"/>
  <c r="AJ302" i="1"/>
  <c r="AK302" i="1" s="1"/>
  <c r="AJ303" i="1"/>
  <c r="AK303" i="1" s="1"/>
  <c r="AJ304" i="1"/>
  <c r="AK304" i="1" s="1"/>
  <c r="AJ305" i="1"/>
  <c r="AK305" i="1" s="1"/>
  <c r="AJ306" i="1"/>
  <c r="AK306" i="1" s="1"/>
  <c r="AJ307" i="1"/>
  <c r="AK307" i="1" s="1"/>
  <c r="AJ308" i="1"/>
  <c r="AK308" i="1" s="1"/>
  <c r="AJ309" i="1"/>
  <c r="AK309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16" i="1"/>
  <c r="AK316" i="1" s="1"/>
  <c r="AJ317" i="1"/>
  <c r="AK317" i="1" s="1"/>
  <c r="AJ318" i="1"/>
  <c r="AK318" i="1" s="1"/>
  <c r="AJ319" i="1"/>
  <c r="AK319" i="1" s="1"/>
  <c r="AJ320" i="1"/>
  <c r="AK320" i="1" s="1"/>
  <c r="AJ321" i="1"/>
  <c r="AK321" i="1" s="1"/>
  <c r="AJ323" i="1"/>
  <c r="AK323" i="1" s="1"/>
  <c r="AJ324" i="1"/>
  <c r="AK324" i="1" s="1"/>
  <c r="AJ325" i="1"/>
  <c r="AK325" i="1" s="1"/>
  <c r="AJ327" i="1"/>
  <c r="AK327" i="1" s="1"/>
  <c r="AJ328" i="1"/>
  <c r="AK328" i="1" s="1"/>
  <c r="AJ329" i="1"/>
  <c r="AK329" i="1" s="1"/>
  <c r="AJ330" i="1"/>
  <c r="AK330" i="1" s="1"/>
  <c r="AJ331" i="1"/>
  <c r="AK331" i="1" s="1"/>
  <c r="AJ332" i="1"/>
  <c r="AK332" i="1" s="1"/>
  <c r="AJ333" i="1"/>
  <c r="AK333" i="1" s="1"/>
  <c r="AJ334" i="1"/>
  <c r="AK334" i="1" s="1"/>
  <c r="AJ335" i="1"/>
  <c r="AK335" i="1" s="1"/>
  <c r="AJ336" i="1"/>
  <c r="AK336" i="1" s="1"/>
  <c r="AJ337" i="1"/>
  <c r="AK337" i="1" s="1"/>
  <c r="AJ338" i="1"/>
  <c r="AK338" i="1" s="1"/>
  <c r="AJ339" i="1"/>
  <c r="AK339" i="1" s="1"/>
  <c r="AJ340" i="1"/>
  <c r="AK340" i="1" s="1"/>
  <c r="AJ341" i="1"/>
  <c r="AK341" i="1" s="1"/>
  <c r="AJ342" i="1"/>
  <c r="AK342" i="1" s="1"/>
  <c r="AJ343" i="1"/>
  <c r="AK343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352" i="1"/>
  <c r="AK352" i="1" s="1"/>
  <c r="AJ353" i="1"/>
  <c r="AK353" i="1" s="1"/>
  <c r="AJ354" i="1"/>
  <c r="AK354" i="1" s="1"/>
  <c r="AJ355" i="1"/>
  <c r="AK355" i="1" s="1"/>
  <c r="AJ356" i="1"/>
  <c r="AK356" i="1" s="1"/>
  <c r="AJ357" i="1"/>
  <c r="AK357" i="1" s="1"/>
  <c r="AJ358" i="1"/>
  <c r="AK358" i="1" s="1"/>
  <c r="AJ359" i="1"/>
  <c r="AK359" i="1" s="1"/>
  <c r="AJ360" i="1"/>
  <c r="AK360" i="1" s="1"/>
  <c r="AJ361" i="1"/>
  <c r="AK361" i="1" s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8" i="1"/>
  <c r="AK368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8" i="1"/>
  <c r="AK378" i="1" s="1"/>
  <c r="AJ379" i="1"/>
  <c r="AK379" i="1" s="1"/>
  <c r="AJ380" i="1"/>
  <c r="AK380" i="1" s="1"/>
  <c r="AJ381" i="1"/>
  <c r="AK381" i="1" s="1"/>
  <c r="AJ382" i="1"/>
  <c r="AK382" i="1" s="1"/>
  <c r="AJ383" i="1"/>
  <c r="AK383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94" i="1"/>
  <c r="AK394" i="1" s="1"/>
  <c r="AJ395" i="1"/>
  <c r="AK395" i="1" s="1"/>
  <c r="AJ396" i="1"/>
  <c r="AK396" i="1" s="1"/>
  <c r="AJ397" i="1"/>
  <c r="AK397" i="1" s="1"/>
  <c r="AJ398" i="1"/>
  <c r="AK398" i="1" s="1"/>
  <c r="AJ399" i="1"/>
  <c r="AK399" i="1" s="1"/>
  <c r="AJ400" i="1"/>
  <c r="AK400" i="1" s="1"/>
  <c r="AJ401" i="1"/>
  <c r="AK401" i="1" s="1"/>
  <c r="AJ402" i="1"/>
  <c r="AK402" i="1" s="1"/>
  <c r="AJ403" i="1"/>
  <c r="AK403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4" i="1"/>
  <c r="AK414" i="1" s="1"/>
  <c r="AJ415" i="1"/>
  <c r="AK415" i="1" s="1"/>
  <c r="AJ416" i="1"/>
  <c r="AK416" i="1" s="1"/>
  <c r="AJ417" i="1"/>
  <c r="AK417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0" i="1"/>
  <c r="AK430" i="1" s="1"/>
  <c r="AJ431" i="1"/>
  <c r="AK431" i="1" s="1"/>
  <c r="AJ432" i="1"/>
  <c r="AK432" i="1" s="1"/>
  <c r="AJ433" i="1"/>
  <c r="AK433" i="1" s="1"/>
  <c r="AJ434" i="1"/>
  <c r="AK434" i="1" s="1"/>
  <c r="AJ436" i="1"/>
  <c r="AK436" i="1" s="1"/>
  <c r="AJ437" i="1"/>
  <c r="AK437" i="1" s="1"/>
  <c r="AJ439" i="1"/>
  <c r="AK439" i="1" s="1"/>
  <c r="AJ440" i="1"/>
  <c r="AK440" i="1" s="1"/>
  <c r="AJ441" i="1"/>
  <c r="AK441" i="1" s="1"/>
  <c r="AJ442" i="1"/>
  <c r="AK442" i="1" s="1"/>
  <c r="AJ443" i="1"/>
  <c r="AK443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50" i="1"/>
  <c r="AK450" i="1" s="1"/>
  <c r="AJ451" i="1"/>
  <c r="AK451" i="1" s="1"/>
  <c r="AJ452" i="1"/>
  <c r="AK452" i="1" s="1"/>
  <c r="AJ453" i="1"/>
  <c r="AK453" i="1" s="1"/>
  <c r="AJ454" i="1"/>
  <c r="AK454" i="1" s="1"/>
  <c r="AJ455" i="1"/>
  <c r="AK455" i="1" s="1"/>
  <c r="AJ457" i="1"/>
  <c r="AK457" i="1" s="1"/>
  <c r="AJ458" i="1"/>
  <c r="AK458" i="1" s="1"/>
  <c r="AJ459" i="1"/>
  <c r="AK459" i="1" s="1"/>
  <c r="AJ460" i="1"/>
  <c r="AK460" i="1" s="1"/>
  <c r="AJ461" i="1"/>
  <c r="AK461" i="1" s="1"/>
  <c r="AJ462" i="1"/>
  <c r="AK462" i="1" s="1"/>
  <c r="AJ463" i="1"/>
  <c r="AK463" i="1" s="1"/>
  <c r="AJ465" i="1"/>
  <c r="AK465" i="1" s="1"/>
  <c r="AJ466" i="1"/>
  <c r="AK466" i="1" s="1"/>
  <c r="AJ467" i="1"/>
  <c r="AK467" i="1" s="1"/>
  <c r="AJ468" i="1"/>
  <c r="AK468" i="1" s="1"/>
  <c r="AJ469" i="1"/>
  <c r="AK469" i="1" s="1"/>
  <c r="AJ470" i="1"/>
  <c r="AK470" i="1" s="1"/>
  <c r="AJ471" i="1"/>
  <c r="AK471" i="1" s="1"/>
  <c r="AJ473" i="1"/>
  <c r="AK473" i="1" s="1"/>
  <c r="AJ474" i="1"/>
  <c r="AK474" i="1" s="1"/>
  <c r="AJ475" i="1"/>
  <c r="AK475" i="1" s="1"/>
  <c r="AJ476" i="1"/>
  <c r="AK476" i="1" s="1"/>
  <c r="AJ477" i="1"/>
  <c r="AK477" i="1" s="1"/>
  <c r="AJ478" i="1"/>
  <c r="AK478" i="1" s="1"/>
  <c r="AJ479" i="1"/>
  <c r="AK479" i="1" s="1"/>
  <c r="AJ480" i="1"/>
  <c r="AK480" i="1" s="1"/>
  <c r="AJ481" i="1"/>
  <c r="AK481" i="1" s="1"/>
  <c r="AJ483" i="1"/>
  <c r="AK483" i="1" s="1"/>
  <c r="AJ484" i="1"/>
  <c r="AK484" i="1" s="1"/>
  <c r="AJ485" i="1"/>
  <c r="AK485" i="1" s="1"/>
  <c r="AJ486" i="1"/>
  <c r="AK486" i="1" s="1"/>
  <c r="AJ487" i="1"/>
  <c r="AK487" i="1" s="1"/>
  <c r="AJ488" i="1"/>
  <c r="AK488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7" i="1"/>
  <c r="AK497" i="1" s="1"/>
  <c r="AJ499" i="1"/>
  <c r="AK499" i="1" s="1"/>
  <c r="AJ500" i="1"/>
  <c r="AK500" i="1" s="1"/>
  <c r="AJ501" i="1"/>
  <c r="AK501" i="1" s="1"/>
  <c r="AJ502" i="1"/>
  <c r="AK502" i="1" s="1"/>
  <c r="AJ503" i="1"/>
  <c r="AK503" i="1" s="1"/>
  <c r="AJ504" i="1"/>
  <c r="AK504" i="1" s="1"/>
  <c r="AJ505" i="1"/>
  <c r="AK505" i="1" s="1"/>
  <c r="AJ506" i="1"/>
  <c r="AK506" i="1" s="1"/>
  <c r="AJ507" i="1"/>
  <c r="AK507" i="1" s="1"/>
  <c r="AJ508" i="1"/>
  <c r="AK508" i="1" s="1"/>
  <c r="AJ509" i="1"/>
  <c r="AK509" i="1" s="1"/>
  <c r="AJ510" i="1"/>
  <c r="AK510" i="1" s="1"/>
  <c r="AJ511" i="1"/>
  <c r="AK511" i="1" s="1"/>
  <c r="AJ512" i="1"/>
  <c r="AK512" i="1" s="1"/>
  <c r="AJ513" i="1"/>
  <c r="AK513" i="1" s="1"/>
  <c r="AJ514" i="1"/>
  <c r="AK514" i="1" s="1"/>
  <c r="AJ515" i="1"/>
  <c r="AK515" i="1" s="1"/>
  <c r="AJ516" i="1"/>
  <c r="AK516" i="1" s="1"/>
  <c r="AJ517" i="1"/>
  <c r="AK517" i="1" s="1"/>
  <c r="AJ520" i="1"/>
  <c r="AK520" i="1" s="1"/>
  <c r="AJ521" i="1"/>
  <c r="AK521" i="1" s="1"/>
  <c r="AJ522" i="1"/>
  <c r="AK522" i="1" s="1"/>
  <c r="AJ523" i="1"/>
  <c r="AK523" i="1" s="1"/>
  <c r="AJ524" i="1"/>
  <c r="AK524" i="1" s="1"/>
  <c r="AJ525" i="1"/>
  <c r="AK525" i="1" s="1"/>
  <c r="AJ526" i="1"/>
  <c r="AK526" i="1" s="1"/>
  <c r="AJ527" i="1"/>
  <c r="AK527" i="1" s="1"/>
  <c r="AJ528" i="1"/>
  <c r="AK528" i="1" s="1"/>
  <c r="AJ529" i="1"/>
  <c r="AK529" i="1" s="1"/>
  <c r="AJ530" i="1"/>
  <c r="AK530" i="1" s="1"/>
  <c r="AJ531" i="1"/>
  <c r="AK531" i="1" s="1"/>
  <c r="AJ532" i="1"/>
  <c r="AK532" i="1" s="1"/>
  <c r="AJ533" i="1"/>
  <c r="AK533" i="1" s="1"/>
  <c r="AJ534" i="1"/>
  <c r="AK534" i="1" s="1"/>
  <c r="AJ535" i="1"/>
  <c r="AK535" i="1" s="1"/>
  <c r="AJ536" i="1"/>
  <c r="AK536" i="1" s="1"/>
  <c r="AJ537" i="1"/>
  <c r="AK537" i="1" s="1"/>
  <c r="AJ538" i="1"/>
  <c r="AK538" i="1" s="1"/>
  <c r="AJ539" i="1"/>
  <c r="AK539" i="1" s="1"/>
  <c r="AJ540" i="1"/>
  <c r="AK540" i="1" s="1"/>
  <c r="AJ541" i="1"/>
  <c r="AK541" i="1" s="1"/>
  <c r="AJ542" i="1"/>
  <c r="AK542" i="1" s="1"/>
  <c r="AJ543" i="1"/>
  <c r="AK543" i="1" s="1"/>
  <c r="AJ544" i="1"/>
  <c r="AK544" i="1" s="1"/>
  <c r="AJ545" i="1"/>
  <c r="AK545" i="1" s="1"/>
  <c r="AJ546" i="1"/>
  <c r="AK546" i="1" s="1"/>
  <c r="AJ547" i="1"/>
  <c r="AK547" i="1" s="1"/>
  <c r="AJ548" i="1"/>
  <c r="AK548" i="1" s="1"/>
  <c r="AJ550" i="1"/>
  <c r="AK550" i="1" s="1"/>
  <c r="AJ551" i="1"/>
  <c r="AK551" i="1" s="1"/>
  <c r="AJ552" i="1"/>
  <c r="AK552" i="1" s="1"/>
  <c r="AJ553" i="1"/>
  <c r="AK553" i="1" s="1"/>
  <c r="AJ554" i="1"/>
  <c r="AK554" i="1" s="1"/>
  <c r="AJ555" i="1"/>
  <c r="AK555" i="1" s="1"/>
  <c r="AJ556" i="1"/>
  <c r="AK556" i="1" s="1"/>
  <c r="AJ557" i="1"/>
  <c r="AK557" i="1" s="1"/>
  <c r="AJ558" i="1"/>
  <c r="AK558" i="1" s="1"/>
  <c r="AJ559" i="1"/>
  <c r="AK559" i="1" s="1"/>
  <c r="AJ560" i="1"/>
  <c r="AK560" i="1" s="1"/>
  <c r="AJ561" i="1"/>
  <c r="AK561" i="1" s="1"/>
  <c r="AJ562" i="1"/>
  <c r="AK562" i="1" s="1"/>
  <c r="AJ564" i="1"/>
  <c r="AK564" i="1" s="1"/>
  <c r="AJ565" i="1"/>
  <c r="AK565" i="1" s="1"/>
  <c r="AJ566" i="1"/>
  <c r="AK566" i="1" s="1"/>
  <c r="AJ567" i="1"/>
  <c r="AK567" i="1" s="1"/>
  <c r="AJ568" i="1"/>
  <c r="AK568" i="1" s="1"/>
  <c r="AJ569" i="1"/>
  <c r="AK569" i="1" s="1"/>
  <c r="AJ570" i="1"/>
  <c r="AK570" i="1" s="1"/>
  <c r="AJ571" i="1"/>
  <c r="AK571" i="1" s="1"/>
  <c r="AJ572" i="1"/>
  <c r="AK572" i="1" s="1"/>
  <c r="AJ574" i="1"/>
  <c r="AK574" i="1" s="1"/>
  <c r="AJ575" i="1"/>
  <c r="AK575" i="1" s="1"/>
  <c r="AJ576" i="1"/>
  <c r="AK576" i="1" s="1"/>
  <c r="AJ577" i="1"/>
  <c r="AK577" i="1" s="1"/>
  <c r="AJ578" i="1"/>
  <c r="AK578" i="1" s="1"/>
  <c r="AJ579" i="1"/>
  <c r="AK579" i="1" s="1"/>
  <c r="AJ580" i="1"/>
  <c r="AK580" i="1" s="1"/>
  <c r="AJ581" i="1"/>
  <c r="AK581" i="1" s="1"/>
  <c r="AJ582" i="1"/>
  <c r="AK582" i="1" s="1"/>
  <c r="AJ583" i="1"/>
  <c r="AK583" i="1" s="1"/>
  <c r="AJ584" i="1"/>
  <c r="AK584" i="1" s="1"/>
  <c r="AJ585" i="1"/>
  <c r="AK585" i="1" s="1"/>
  <c r="AJ586" i="1"/>
  <c r="AK586" i="1" s="1"/>
  <c r="AJ587" i="1"/>
  <c r="AK587" i="1" s="1"/>
  <c r="AJ588" i="1"/>
  <c r="AK588" i="1" s="1"/>
  <c r="AJ589" i="1"/>
  <c r="AK589" i="1" s="1"/>
  <c r="AJ590" i="1"/>
  <c r="AK590" i="1" s="1"/>
  <c r="AJ591" i="1"/>
  <c r="AK591" i="1" s="1"/>
  <c r="AJ592" i="1"/>
  <c r="AK592" i="1" s="1"/>
  <c r="AJ593" i="1"/>
  <c r="AK593" i="1" s="1"/>
  <c r="AJ594" i="1"/>
  <c r="AK594" i="1" s="1"/>
  <c r="AJ595" i="1"/>
  <c r="AK595" i="1" s="1"/>
  <c r="AJ596" i="1"/>
  <c r="AK596" i="1" s="1"/>
  <c r="AJ597" i="1"/>
  <c r="AK597" i="1" s="1"/>
  <c r="AJ598" i="1"/>
  <c r="AK598" i="1" s="1"/>
  <c r="AJ599" i="1"/>
  <c r="AK599" i="1" s="1"/>
  <c r="AJ600" i="1"/>
  <c r="AK600" i="1" s="1"/>
  <c r="AJ601" i="1"/>
  <c r="AK601" i="1" s="1"/>
  <c r="AJ602" i="1"/>
  <c r="AK602" i="1" s="1"/>
  <c r="AJ603" i="1"/>
  <c r="AK603" i="1" s="1"/>
  <c r="AJ604" i="1"/>
  <c r="AK604" i="1" s="1"/>
  <c r="AJ605" i="1"/>
  <c r="AK605" i="1" s="1"/>
  <c r="AJ606" i="1"/>
  <c r="AK606" i="1" s="1"/>
  <c r="AJ609" i="1"/>
  <c r="AK609" i="1" s="1"/>
  <c r="AJ610" i="1"/>
  <c r="AK610" i="1" s="1"/>
  <c r="AJ611" i="1"/>
  <c r="AK611" i="1" s="1"/>
  <c r="AJ612" i="1"/>
  <c r="AK612" i="1" s="1"/>
  <c r="AJ613" i="1"/>
  <c r="AK613" i="1" s="1"/>
  <c r="AJ614" i="1"/>
  <c r="AK614" i="1" s="1"/>
  <c r="AJ615" i="1"/>
  <c r="AK615" i="1" s="1"/>
  <c r="AJ616" i="1"/>
  <c r="AK616" i="1" s="1"/>
  <c r="AJ617" i="1"/>
  <c r="AK617" i="1" s="1"/>
  <c r="AJ618" i="1"/>
  <c r="AK618" i="1" s="1"/>
  <c r="AJ619" i="1"/>
  <c r="AK619" i="1" s="1"/>
  <c r="AJ620" i="1"/>
  <c r="AK620" i="1" s="1"/>
  <c r="AJ621" i="1"/>
  <c r="AK621" i="1" s="1"/>
  <c r="AJ622" i="1"/>
  <c r="AK622" i="1" s="1"/>
  <c r="AJ623" i="1"/>
  <c r="AK623" i="1" s="1"/>
  <c r="AJ624" i="1"/>
  <c r="AK624" i="1" s="1"/>
  <c r="AJ625" i="1"/>
  <c r="AK625" i="1" s="1"/>
  <c r="AJ626" i="1"/>
  <c r="AK626" i="1" s="1"/>
  <c r="AJ627" i="1"/>
  <c r="AK627" i="1" s="1"/>
  <c r="AJ628" i="1"/>
  <c r="AK628" i="1" s="1"/>
  <c r="AJ629" i="1"/>
  <c r="AK629" i="1" s="1"/>
  <c r="AJ631" i="1"/>
  <c r="AK631" i="1" s="1"/>
  <c r="AJ632" i="1"/>
  <c r="AK632" i="1" s="1"/>
  <c r="AJ633" i="1"/>
  <c r="AK633" i="1" s="1"/>
  <c r="AJ635" i="1"/>
  <c r="AK635" i="1" s="1"/>
  <c r="AJ636" i="1"/>
  <c r="AK636" i="1" s="1"/>
  <c r="AJ637" i="1"/>
  <c r="AK637" i="1" s="1"/>
  <c r="AJ638" i="1"/>
  <c r="AK638" i="1" s="1"/>
  <c r="AJ640" i="1"/>
  <c r="AK640" i="1" s="1"/>
  <c r="AJ641" i="1"/>
  <c r="AK641" i="1" s="1"/>
  <c r="AJ642" i="1"/>
  <c r="AK642" i="1" s="1"/>
  <c r="AJ643" i="1"/>
  <c r="AK643" i="1" s="1"/>
  <c r="AJ644" i="1"/>
  <c r="AK644" i="1" s="1"/>
  <c r="AJ645" i="1"/>
  <c r="AK645" i="1" s="1"/>
  <c r="AJ646" i="1"/>
  <c r="AK646" i="1" s="1"/>
  <c r="AJ647" i="1"/>
  <c r="AK647" i="1" s="1"/>
  <c r="AJ648" i="1"/>
  <c r="AK648" i="1" s="1"/>
  <c r="AJ649" i="1"/>
  <c r="AK649" i="1" s="1"/>
  <c r="AJ650" i="1"/>
  <c r="AK650" i="1" s="1"/>
  <c r="AJ651" i="1"/>
  <c r="AK651" i="1" s="1"/>
  <c r="AJ652" i="1"/>
  <c r="AK652" i="1" s="1"/>
  <c r="AJ654" i="1"/>
  <c r="AK654" i="1" s="1"/>
  <c r="AJ655" i="1"/>
  <c r="AK655" i="1" s="1"/>
  <c r="AJ656" i="1"/>
  <c r="AK656" i="1" s="1"/>
  <c r="AJ657" i="1"/>
  <c r="AK657" i="1" s="1"/>
  <c r="AJ658" i="1"/>
  <c r="AK658" i="1" s="1"/>
  <c r="AJ659" i="1"/>
  <c r="AK659" i="1" s="1"/>
  <c r="AJ660" i="1"/>
  <c r="AK660" i="1" s="1"/>
  <c r="AJ661" i="1"/>
  <c r="AK661" i="1" s="1"/>
  <c r="AJ662" i="1"/>
  <c r="AK662" i="1" s="1"/>
  <c r="AJ663" i="1"/>
  <c r="AK663" i="1" s="1"/>
  <c r="AJ664" i="1"/>
  <c r="AK664" i="1" s="1"/>
  <c r="AJ665" i="1"/>
  <c r="AK665" i="1" s="1"/>
  <c r="AJ666" i="1"/>
  <c r="AK666" i="1" s="1"/>
  <c r="AJ667" i="1"/>
  <c r="AK667" i="1" s="1"/>
  <c r="AJ668" i="1"/>
  <c r="AK668" i="1" s="1"/>
  <c r="AJ669" i="1"/>
  <c r="AK669" i="1" s="1"/>
  <c r="AJ672" i="1"/>
  <c r="AK672" i="1" s="1"/>
  <c r="AJ673" i="1"/>
  <c r="AK673" i="1" s="1"/>
  <c r="AJ675" i="1"/>
  <c r="AK675" i="1" s="1"/>
  <c r="AJ676" i="1"/>
  <c r="AK676" i="1" s="1"/>
  <c r="AJ677" i="1"/>
  <c r="AK677" i="1" s="1"/>
  <c r="AJ678" i="1"/>
  <c r="AK678" i="1" s="1"/>
  <c r="AJ679" i="1"/>
  <c r="AK679" i="1" s="1"/>
  <c r="AJ680" i="1"/>
  <c r="AK680" i="1" s="1"/>
  <c r="AJ681" i="1"/>
  <c r="AK681" i="1" s="1"/>
  <c r="AJ682" i="1"/>
  <c r="AK682" i="1" s="1"/>
  <c r="AJ683" i="1"/>
  <c r="AK683" i="1" s="1"/>
  <c r="AJ684" i="1"/>
  <c r="AK684" i="1" s="1"/>
  <c r="AJ685" i="1"/>
  <c r="AK685" i="1" s="1"/>
  <c r="AJ686" i="1"/>
  <c r="AK686" i="1" s="1"/>
  <c r="AJ687" i="1"/>
  <c r="AK687" i="1" s="1"/>
  <c r="AJ688" i="1"/>
  <c r="AK688" i="1" s="1"/>
  <c r="AJ689" i="1"/>
  <c r="AK689" i="1" s="1"/>
  <c r="AJ690" i="1"/>
  <c r="AK690" i="1" s="1"/>
  <c r="AJ691" i="1"/>
  <c r="AK691" i="1" s="1"/>
  <c r="AJ694" i="1"/>
  <c r="AK694" i="1" s="1"/>
  <c r="AJ695" i="1"/>
  <c r="AK695" i="1" s="1"/>
  <c r="AJ696" i="1"/>
  <c r="AK696" i="1" s="1"/>
  <c r="AJ697" i="1"/>
  <c r="AK697" i="1" s="1"/>
  <c r="AJ698" i="1"/>
  <c r="AK698" i="1" s="1"/>
  <c r="AJ701" i="1"/>
  <c r="AK701" i="1" s="1"/>
  <c r="AJ702" i="1"/>
  <c r="AK702" i="1" s="1"/>
  <c r="AJ703" i="1"/>
  <c r="AK703" i="1" s="1"/>
  <c r="AJ704" i="1"/>
  <c r="AK704" i="1" s="1"/>
  <c r="AJ705" i="1"/>
  <c r="AK705" i="1" s="1"/>
  <c r="AJ706" i="1"/>
  <c r="AK706" i="1" s="1"/>
  <c r="AJ707" i="1"/>
  <c r="AK707" i="1" s="1"/>
  <c r="AJ708" i="1"/>
  <c r="AK708" i="1" s="1"/>
  <c r="AJ710" i="1"/>
  <c r="AK710" i="1" s="1"/>
  <c r="AJ711" i="1"/>
  <c r="AK711" i="1" s="1"/>
  <c r="AJ712" i="1"/>
  <c r="AK712" i="1" s="1"/>
  <c r="AJ713" i="1"/>
  <c r="AK713" i="1" s="1"/>
  <c r="AJ714" i="1"/>
  <c r="AK714" i="1" s="1"/>
  <c r="AJ715" i="1"/>
  <c r="AK715" i="1" s="1"/>
  <c r="AJ717" i="1"/>
  <c r="AK717" i="1" s="1"/>
  <c r="AJ718" i="1"/>
  <c r="AK718" i="1" s="1"/>
  <c r="AJ719" i="1"/>
  <c r="AK719" i="1" s="1"/>
  <c r="AJ720" i="1"/>
  <c r="AK720" i="1" s="1"/>
  <c r="AJ721" i="1"/>
  <c r="AK721" i="1" s="1"/>
  <c r="AJ722" i="1"/>
  <c r="AK722" i="1" s="1"/>
  <c r="AJ723" i="1"/>
  <c r="AK723" i="1" s="1"/>
  <c r="AJ724" i="1"/>
  <c r="AK724" i="1" s="1"/>
  <c r="AJ725" i="1"/>
  <c r="AK725" i="1" s="1"/>
  <c r="AJ726" i="1"/>
  <c r="AK726" i="1" s="1"/>
  <c r="AJ727" i="1"/>
  <c r="AK727" i="1" s="1"/>
  <c r="AJ728" i="1"/>
  <c r="AK728" i="1" s="1"/>
  <c r="AJ729" i="1"/>
  <c r="AK729" i="1" s="1"/>
  <c r="AJ731" i="1"/>
  <c r="AK731" i="1" s="1"/>
  <c r="AJ732" i="1"/>
  <c r="AK732" i="1" s="1"/>
  <c r="AJ733" i="1"/>
  <c r="AK733" i="1" s="1"/>
  <c r="AJ734" i="1"/>
  <c r="AK734" i="1" s="1"/>
  <c r="AJ735" i="1"/>
  <c r="AK735" i="1" s="1"/>
  <c r="AJ736" i="1"/>
  <c r="AK736" i="1" s="1"/>
  <c r="AJ737" i="1"/>
  <c r="AK737" i="1" s="1"/>
  <c r="AJ738" i="1"/>
  <c r="AK738" i="1" s="1"/>
  <c r="AJ739" i="1"/>
  <c r="AK739" i="1" s="1"/>
  <c r="AJ740" i="1"/>
  <c r="AK740" i="1" s="1"/>
  <c r="AJ742" i="1"/>
  <c r="AK742" i="1" s="1"/>
  <c r="AJ743" i="1"/>
  <c r="AK743" i="1" s="1"/>
  <c r="AJ744" i="1"/>
  <c r="AK744" i="1" s="1"/>
  <c r="AJ746" i="1"/>
  <c r="AK746" i="1" s="1"/>
  <c r="AJ747" i="1"/>
  <c r="AK747" i="1" s="1"/>
  <c r="AJ748" i="1"/>
  <c r="AK748" i="1" s="1"/>
  <c r="AJ749" i="1"/>
  <c r="AK749" i="1" s="1"/>
  <c r="AJ750" i="1"/>
  <c r="AK750" i="1" s="1"/>
  <c r="AJ752" i="1"/>
  <c r="AK752" i="1" s="1"/>
  <c r="AJ753" i="1"/>
  <c r="AK753" i="1" s="1"/>
  <c r="AJ756" i="1"/>
  <c r="AK756" i="1" s="1"/>
  <c r="AJ757" i="1"/>
  <c r="AK757" i="1" s="1"/>
  <c r="AJ759" i="1"/>
  <c r="AK759" i="1" s="1"/>
  <c r="AJ760" i="1"/>
  <c r="AK760" i="1" s="1"/>
  <c r="AJ761" i="1"/>
  <c r="AK761" i="1" s="1"/>
  <c r="AJ762" i="1"/>
  <c r="AK762" i="1" s="1"/>
  <c r="AJ763" i="1"/>
  <c r="AK763" i="1" s="1"/>
  <c r="AJ764" i="1"/>
  <c r="AK764" i="1" s="1"/>
  <c r="AJ765" i="1"/>
  <c r="AK765" i="1" s="1"/>
  <c r="AJ766" i="1"/>
  <c r="AK766" i="1" s="1"/>
  <c r="AJ767" i="1"/>
  <c r="AK767" i="1" s="1"/>
  <c r="AJ768" i="1"/>
  <c r="AK768" i="1" s="1"/>
  <c r="AJ769" i="1"/>
  <c r="AK769" i="1" s="1"/>
  <c r="AJ770" i="1"/>
  <c r="AK770" i="1" s="1"/>
  <c r="AJ771" i="1"/>
  <c r="AK771" i="1" s="1"/>
  <c r="AJ772" i="1"/>
  <c r="AK772" i="1" s="1"/>
  <c r="AJ773" i="1"/>
  <c r="AK773" i="1" s="1"/>
  <c r="AJ774" i="1"/>
  <c r="AK774" i="1" s="1"/>
  <c r="AJ775" i="1"/>
  <c r="AK775" i="1" s="1"/>
  <c r="AJ776" i="1"/>
  <c r="AK776" i="1" s="1"/>
  <c r="AJ777" i="1"/>
  <c r="AK777" i="1" s="1"/>
  <c r="AJ778" i="1"/>
  <c r="AK778" i="1" s="1"/>
  <c r="AJ779" i="1"/>
  <c r="AK779" i="1" s="1"/>
  <c r="AJ780" i="1"/>
  <c r="AK780" i="1" s="1"/>
  <c r="AJ781" i="1"/>
  <c r="AK781" i="1" s="1"/>
  <c r="AJ782" i="1"/>
  <c r="AK782" i="1" s="1"/>
  <c r="AJ783" i="1"/>
  <c r="AK783" i="1" s="1"/>
  <c r="AJ784" i="1"/>
  <c r="AK784" i="1" s="1"/>
  <c r="AJ785" i="1"/>
  <c r="AK785" i="1" s="1"/>
  <c r="AJ787" i="1"/>
  <c r="AK787" i="1" s="1"/>
  <c r="AJ788" i="1"/>
  <c r="AK788" i="1" s="1"/>
  <c r="AJ789" i="1"/>
  <c r="AK789" i="1" s="1"/>
  <c r="AJ790" i="1"/>
  <c r="AK790" i="1" s="1"/>
  <c r="AJ791" i="1"/>
  <c r="AK791" i="1" s="1"/>
  <c r="AJ792" i="1"/>
  <c r="AK792" i="1" s="1"/>
  <c r="AJ793" i="1"/>
  <c r="AK793" i="1" s="1"/>
  <c r="AJ794" i="1"/>
  <c r="AK794" i="1" s="1"/>
  <c r="AJ795" i="1"/>
  <c r="AK795" i="1" s="1"/>
  <c r="AJ796" i="1"/>
  <c r="AK796" i="1" s="1"/>
  <c r="AJ799" i="1"/>
  <c r="AK799" i="1" s="1"/>
  <c r="AJ800" i="1"/>
  <c r="AK800" i="1" s="1"/>
  <c r="AJ801" i="1"/>
  <c r="AK801" i="1" s="1"/>
  <c r="AJ802" i="1"/>
  <c r="AK802" i="1" s="1"/>
  <c r="AJ803" i="1"/>
  <c r="AK803" i="1" s="1"/>
  <c r="AJ804" i="1"/>
  <c r="AK804" i="1" s="1"/>
  <c r="AJ805" i="1"/>
  <c r="AK805" i="1" s="1"/>
  <c r="AJ806" i="1"/>
  <c r="AK806" i="1" s="1"/>
  <c r="AJ807" i="1"/>
  <c r="AK807" i="1" s="1"/>
  <c r="AJ808" i="1"/>
  <c r="AK808" i="1" s="1"/>
  <c r="AJ809" i="1"/>
  <c r="AK809" i="1" s="1"/>
  <c r="AJ810" i="1"/>
  <c r="AK810" i="1" s="1"/>
  <c r="AJ811" i="1"/>
  <c r="AK811" i="1" s="1"/>
  <c r="AJ813" i="1"/>
  <c r="AK813" i="1" s="1"/>
  <c r="AJ814" i="1"/>
  <c r="AK814" i="1" s="1"/>
  <c r="AJ815" i="1"/>
  <c r="AK815" i="1" s="1"/>
  <c r="AJ816" i="1"/>
  <c r="AK816" i="1" s="1"/>
  <c r="AJ817" i="1"/>
  <c r="AK817" i="1" s="1"/>
  <c r="AJ819" i="1"/>
  <c r="AK819" i="1" s="1"/>
  <c r="AJ820" i="1"/>
  <c r="AK820" i="1" s="1"/>
  <c r="AJ821" i="1"/>
  <c r="AK821" i="1" s="1"/>
  <c r="AJ822" i="1"/>
  <c r="AK822" i="1" s="1"/>
  <c r="AJ824" i="1"/>
  <c r="AK824" i="1" s="1"/>
  <c r="AJ825" i="1"/>
  <c r="AK825" i="1" s="1"/>
  <c r="AJ826" i="1"/>
  <c r="AK826" i="1" s="1"/>
  <c r="AJ827" i="1"/>
  <c r="AK827" i="1" s="1"/>
  <c r="AJ828" i="1"/>
  <c r="AK828" i="1" s="1"/>
  <c r="AJ829" i="1"/>
  <c r="AK829" i="1" s="1"/>
  <c r="AJ830" i="1"/>
  <c r="AK830" i="1" s="1"/>
  <c r="AJ831" i="1"/>
  <c r="AK831" i="1" s="1"/>
  <c r="AJ832" i="1"/>
  <c r="AK832" i="1" s="1"/>
  <c r="AJ833" i="1"/>
  <c r="AK833" i="1" s="1"/>
  <c r="AJ834" i="1"/>
  <c r="AK834" i="1" s="1"/>
  <c r="AJ835" i="1"/>
  <c r="AK835" i="1" s="1"/>
  <c r="AJ836" i="1"/>
  <c r="AK836" i="1" s="1"/>
  <c r="AJ837" i="1"/>
  <c r="AK837" i="1" s="1"/>
  <c r="AJ838" i="1"/>
  <c r="AK838" i="1" s="1"/>
  <c r="AJ839" i="1"/>
  <c r="AK839" i="1" s="1"/>
  <c r="AJ840" i="1"/>
  <c r="AK840" i="1" s="1"/>
  <c r="AJ841" i="1"/>
  <c r="AK841" i="1" s="1"/>
  <c r="AJ842" i="1"/>
  <c r="AK842" i="1" s="1"/>
  <c r="AJ843" i="1"/>
  <c r="AK843" i="1" s="1"/>
  <c r="AJ844" i="1"/>
  <c r="AK844" i="1" s="1"/>
  <c r="AJ845" i="1"/>
  <c r="AK845" i="1" s="1"/>
  <c r="AJ846" i="1"/>
  <c r="AK846" i="1" s="1"/>
  <c r="AJ847" i="1"/>
  <c r="AK847" i="1" s="1"/>
  <c r="AJ848" i="1"/>
  <c r="AK848" i="1" s="1"/>
  <c r="AJ849" i="1"/>
  <c r="AK849" i="1" s="1"/>
  <c r="AJ850" i="1"/>
  <c r="AK850" i="1" s="1"/>
  <c r="AJ851" i="1"/>
  <c r="AK851" i="1" s="1"/>
  <c r="AJ852" i="1"/>
  <c r="AK852" i="1" s="1"/>
  <c r="AJ853" i="1"/>
  <c r="AK853" i="1" s="1"/>
  <c r="AJ854" i="1"/>
  <c r="AK854" i="1" s="1"/>
  <c r="AJ855" i="1"/>
  <c r="AK855" i="1" s="1"/>
  <c r="AJ856" i="1"/>
  <c r="AK856" i="1" s="1"/>
  <c r="AJ857" i="1"/>
  <c r="AK857" i="1" s="1"/>
  <c r="AJ858" i="1"/>
  <c r="AK858" i="1" s="1"/>
  <c r="AJ859" i="1"/>
  <c r="AK859" i="1" s="1"/>
  <c r="AJ860" i="1"/>
  <c r="AK860" i="1" s="1"/>
  <c r="AJ861" i="1"/>
  <c r="AK861" i="1" s="1"/>
  <c r="AJ862" i="1"/>
  <c r="AK862" i="1" s="1"/>
  <c r="AJ863" i="1"/>
  <c r="AK863" i="1" s="1"/>
  <c r="AJ864" i="1"/>
  <c r="AK864" i="1" s="1"/>
  <c r="AJ865" i="1"/>
  <c r="AK865" i="1" s="1"/>
  <c r="AJ866" i="1"/>
  <c r="AK866" i="1" s="1"/>
  <c r="AJ867" i="1"/>
  <c r="AK867" i="1" s="1"/>
  <c r="AJ869" i="1"/>
  <c r="AK869" i="1" s="1"/>
  <c r="AJ870" i="1"/>
  <c r="AK870" i="1" s="1"/>
  <c r="AJ871" i="1"/>
  <c r="AK871" i="1" s="1"/>
  <c r="AJ872" i="1"/>
  <c r="AK872" i="1" s="1"/>
  <c r="AJ873" i="1"/>
  <c r="AK873" i="1" s="1"/>
  <c r="AJ874" i="1"/>
  <c r="AK874" i="1" s="1"/>
  <c r="AJ875" i="1"/>
  <c r="AK875" i="1" s="1"/>
  <c r="AJ878" i="1"/>
  <c r="AK878" i="1" s="1"/>
  <c r="AJ879" i="1"/>
  <c r="AK879" i="1" s="1"/>
  <c r="AJ880" i="1"/>
  <c r="AK880" i="1" s="1"/>
  <c r="AJ881" i="1"/>
  <c r="AK881" i="1" s="1"/>
  <c r="AJ882" i="1"/>
  <c r="AK882" i="1" s="1"/>
  <c r="AJ883" i="1"/>
  <c r="AK883" i="1" s="1"/>
  <c r="AJ884" i="1"/>
  <c r="AK884" i="1" s="1"/>
  <c r="AJ886" i="1"/>
  <c r="AK886" i="1" s="1"/>
  <c r="AJ887" i="1"/>
  <c r="AK887" i="1" s="1"/>
  <c r="AJ888" i="1"/>
  <c r="AK888" i="1" s="1"/>
  <c r="AJ889" i="1"/>
  <c r="AK889" i="1" s="1"/>
  <c r="AJ890" i="1"/>
  <c r="AK890" i="1" s="1"/>
  <c r="AJ891" i="1"/>
  <c r="AK891" i="1" s="1"/>
  <c r="AJ892" i="1"/>
  <c r="AK892" i="1" s="1"/>
  <c r="AJ894" i="1"/>
  <c r="AK894" i="1" s="1"/>
  <c r="AJ896" i="1"/>
  <c r="AK896" i="1" s="1"/>
  <c r="AJ897" i="1"/>
  <c r="AK897" i="1" s="1"/>
  <c r="AJ898" i="1"/>
  <c r="AK898" i="1" s="1"/>
  <c r="AJ899" i="1"/>
  <c r="AK899" i="1" s="1"/>
  <c r="AJ900" i="1"/>
  <c r="AK900" i="1" s="1"/>
  <c r="AJ901" i="1"/>
  <c r="AK901" i="1" s="1"/>
  <c r="AJ902" i="1"/>
  <c r="AK902" i="1" s="1"/>
  <c r="AJ903" i="1"/>
  <c r="AK903" i="1" s="1"/>
  <c r="AJ904" i="1"/>
  <c r="AK904" i="1" s="1"/>
  <c r="AJ905" i="1"/>
  <c r="AK905" i="1" s="1"/>
  <c r="AJ906" i="1"/>
  <c r="AK906" i="1" s="1"/>
  <c r="AJ907" i="1"/>
  <c r="AK907" i="1" s="1"/>
  <c r="AJ908" i="1"/>
  <c r="AK908" i="1" s="1"/>
  <c r="AJ909" i="1"/>
  <c r="AK909" i="1" s="1"/>
  <c r="AJ910" i="1"/>
  <c r="AK910" i="1" s="1"/>
  <c r="AJ911" i="1"/>
  <c r="AK911" i="1" s="1"/>
  <c r="AJ912" i="1"/>
  <c r="AK912" i="1" s="1"/>
  <c r="AJ913" i="1"/>
  <c r="AK913" i="1" s="1"/>
  <c r="AJ914" i="1"/>
  <c r="AK914" i="1" s="1"/>
  <c r="AJ915" i="1"/>
  <c r="AK915" i="1" s="1"/>
  <c r="AJ916" i="1"/>
  <c r="AK916" i="1" s="1"/>
  <c r="AJ917" i="1"/>
  <c r="AK917" i="1" s="1"/>
  <c r="AJ918" i="1"/>
  <c r="AK918" i="1" s="1"/>
  <c r="AJ920" i="1"/>
  <c r="AK920" i="1" s="1"/>
  <c r="AJ921" i="1"/>
  <c r="AK921" i="1" s="1"/>
  <c r="AJ923" i="1"/>
  <c r="AK923" i="1" s="1"/>
  <c r="AJ924" i="1"/>
  <c r="AK924" i="1" s="1"/>
  <c r="AJ925" i="1"/>
  <c r="AK925" i="1" s="1"/>
  <c r="AJ926" i="1"/>
  <c r="AK926" i="1" s="1"/>
  <c r="AJ927" i="1"/>
  <c r="AK927" i="1" s="1"/>
  <c r="AJ928" i="1"/>
  <c r="AK928" i="1" s="1"/>
  <c r="AJ929" i="1"/>
  <c r="AK929" i="1" s="1"/>
  <c r="AJ930" i="1"/>
  <c r="AK930" i="1" s="1"/>
  <c r="AJ932" i="1"/>
  <c r="AK932" i="1" s="1"/>
  <c r="AJ933" i="1"/>
  <c r="AK933" i="1" s="1"/>
  <c r="AJ934" i="1"/>
  <c r="AK934" i="1" s="1"/>
  <c r="AJ935" i="1"/>
  <c r="AK935" i="1" s="1"/>
  <c r="AJ936" i="1"/>
  <c r="AK936" i="1" s="1"/>
  <c r="AJ937" i="1"/>
  <c r="AK937" i="1" s="1"/>
  <c r="AJ938" i="1"/>
  <c r="AK938" i="1" s="1"/>
  <c r="AJ939" i="1"/>
  <c r="AK939" i="1" s="1"/>
  <c r="AJ940" i="1"/>
  <c r="AK940" i="1" s="1"/>
  <c r="AJ942" i="1"/>
  <c r="AK942" i="1" s="1"/>
  <c r="AJ943" i="1"/>
  <c r="AK943" i="1" s="1"/>
  <c r="AJ944" i="1"/>
  <c r="AK944" i="1" s="1"/>
  <c r="AJ945" i="1"/>
  <c r="AK945" i="1" s="1"/>
  <c r="AJ946" i="1"/>
  <c r="AK946" i="1" s="1"/>
  <c r="AJ948" i="1"/>
  <c r="AK948" i="1" s="1"/>
  <c r="AJ949" i="1"/>
  <c r="AK949" i="1" s="1"/>
  <c r="AJ950" i="1"/>
  <c r="AK950" i="1" s="1"/>
  <c r="AJ951" i="1"/>
  <c r="AK951" i="1" s="1"/>
  <c r="AJ952" i="1"/>
  <c r="AK952" i="1" s="1"/>
  <c r="AJ953" i="1"/>
  <c r="AK953" i="1" s="1"/>
  <c r="AJ954" i="1"/>
  <c r="AK954" i="1" s="1"/>
  <c r="AJ955" i="1"/>
  <c r="AK955" i="1" s="1"/>
  <c r="AJ956" i="1"/>
  <c r="AK956" i="1" s="1"/>
  <c r="AJ957" i="1"/>
  <c r="AK957" i="1" s="1"/>
  <c r="AJ959" i="1"/>
  <c r="AK959" i="1" s="1"/>
  <c r="AJ960" i="1"/>
  <c r="AK960" i="1" s="1"/>
  <c r="AJ961" i="1"/>
  <c r="AK961" i="1" s="1"/>
  <c r="AJ962" i="1"/>
  <c r="AK962" i="1" s="1"/>
  <c r="AJ963" i="1"/>
  <c r="AK963" i="1" s="1"/>
  <c r="AJ964" i="1"/>
  <c r="AK964" i="1" s="1"/>
  <c r="AJ965" i="1"/>
  <c r="AK965" i="1" s="1"/>
  <c r="AJ966" i="1"/>
  <c r="AK966" i="1" s="1"/>
  <c r="AJ967" i="1"/>
  <c r="AK967" i="1" s="1"/>
  <c r="AJ968" i="1"/>
  <c r="AK968" i="1" s="1"/>
  <c r="AJ969" i="1"/>
  <c r="AK969" i="1" s="1"/>
  <c r="AJ970" i="1"/>
  <c r="AK970" i="1" s="1"/>
  <c r="AJ971" i="1"/>
  <c r="AK971" i="1" s="1"/>
  <c r="AJ972" i="1"/>
  <c r="AK972" i="1" s="1"/>
  <c r="AJ973" i="1"/>
  <c r="AK973" i="1" s="1"/>
  <c r="AJ974" i="1"/>
  <c r="AK974" i="1" s="1"/>
  <c r="AJ975" i="1"/>
  <c r="AK975" i="1" s="1"/>
  <c r="AJ976" i="1"/>
  <c r="AK976" i="1" s="1"/>
  <c r="AJ977" i="1"/>
  <c r="AK977" i="1" s="1"/>
  <c r="AJ978" i="1"/>
  <c r="AK978" i="1" s="1"/>
  <c r="AJ979" i="1"/>
  <c r="AK979" i="1" s="1"/>
  <c r="AJ980" i="1"/>
  <c r="AK980" i="1" s="1"/>
  <c r="AJ981" i="1"/>
  <c r="AK981" i="1" s="1"/>
  <c r="AJ982" i="1"/>
  <c r="AK982" i="1" s="1"/>
  <c r="AJ983" i="1"/>
  <c r="AK983" i="1" s="1"/>
  <c r="AJ984" i="1"/>
  <c r="AK984" i="1" s="1"/>
  <c r="AJ985" i="1"/>
  <c r="AK985" i="1" s="1"/>
  <c r="AJ986" i="1"/>
  <c r="AK986" i="1" s="1"/>
  <c r="AJ987" i="1"/>
  <c r="AK987" i="1" s="1"/>
  <c r="AJ988" i="1"/>
  <c r="AK988" i="1" s="1"/>
  <c r="AJ989" i="1"/>
  <c r="AK989" i="1" s="1"/>
  <c r="AJ990" i="1"/>
  <c r="AK990" i="1" s="1"/>
  <c r="AJ991" i="1"/>
  <c r="AK991" i="1" s="1"/>
  <c r="AJ992" i="1"/>
  <c r="AK992" i="1" s="1"/>
  <c r="AJ993" i="1"/>
  <c r="AK993" i="1" s="1"/>
  <c r="AJ994" i="1"/>
  <c r="AK994" i="1" s="1"/>
  <c r="AJ995" i="1"/>
  <c r="AK995" i="1" s="1"/>
  <c r="AJ996" i="1"/>
  <c r="AK996" i="1" s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8" i="1"/>
  <c r="AH59" i="1"/>
  <c r="AH60" i="1"/>
  <c r="AH61" i="1"/>
  <c r="AH62" i="1"/>
  <c r="AH63" i="1"/>
  <c r="AH64" i="1"/>
  <c r="AH65" i="1"/>
  <c r="AH67" i="1"/>
  <c r="AH68" i="1"/>
  <c r="AH69" i="1"/>
  <c r="AH70" i="1"/>
  <c r="AH71" i="1"/>
  <c r="AH72" i="1"/>
  <c r="AH73" i="1"/>
  <c r="AH74" i="1"/>
  <c r="AH75" i="1"/>
  <c r="AH76" i="1"/>
  <c r="AH77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8" i="1"/>
  <c r="AH219" i="1"/>
  <c r="AH220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3" i="1"/>
  <c r="AH254" i="1"/>
  <c r="AH255" i="1"/>
  <c r="AH256" i="1"/>
  <c r="AH257" i="1"/>
  <c r="AH258" i="1"/>
  <c r="AH259" i="1"/>
  <c r="AH260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3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8" i="1"/>
  <c r="AH379" i="1"/>
  <c r="AH380" i="1"/>
  <c r="AH381" i="1"/>
  <c r="AH382" i="1"/>
  <c r="AH383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6" i="1"/>
  <c r="AH437" i="1"/>
  <c r="AH439" i="1"/>
  <c r="AH440" i="1"/>
  <c r="AH441" i="1"/>
  <c r="AH442" i="1"/>
  <c r="AH443" i="1"/>
  <c r="AH444" i="1"/>
  <c r="AH445" i="1"/>
  <c r="AH446" i="1"/>
  <c r="AH447" i="1"/>
  <c r="AH448" i="1"/>
  <c r="AH450" i="1"/>
  <c r="AH451" i="1"/>
  <c r="AH452" i="1"/>
  <c r="AH453" i="1"/>
  <c r="AH454" i="1"/>
  <c r="AH455" i="1"/>
  <c r="AH457" i="1"/>
  <c r="AH458" i="1"/>
  <c r="AH459" i="1"/>
  <c r="AH460" i="1"/>
  <c r="AH461" i="1"/>
  <c r="AH462" i="1"/>
  <c r="AH463" i="1"/>
  <c r="AH465" i="1"/>
  <c r="AH466" i="1"/>
  <c r="AH467" i="1"/>
  <c r="AH468" i="1"/>
  <c r="AH469" i="1"/>
  <c r="AH470" i="1"/>
  <c r="AH471" i="1"/>
  <c r="AH473" i="1"/>
  <c r="AH474" i="1"/>
  <c r="AH475" i="1"/>
  <c r="AH476" i="1"/>
  <c r="AH477" i="1"/>
  <c r="AH478" i="1"/>
  <c r="AH479" i="1"/>
  <c r="AH480" i="1"/>
  <c r="AH481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4" i="1"/>
  <c r="AH565" i="1"/>
  <c r="AH566" i="1"/>
  <c r="AH567" i="1"/>
  <c r="AH568" i="1"/>
  <c r="AH569" i="1"/>
  <c r="AH570" i="1"/>
  <c r="AH571" i="1"/>
  <c r="AH572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1" i="1"/>
  <c r="AH632" i="1"/>
  <c r="AH633" i="1"/>
  <c r="AH635" i="1"/>
  <c r="AH636" i="1"/>
  <c r="AH637" i="1"/>
  <c r="AH638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2" i="1"/>
  <c r="AH673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4" i="1"/>
  <c r="AH695" i="1"/>
  <c r="AH696" i="1"/>
  <c r="AH697" i="1"/>
  <c r="AH698" i="1"/>
  <c r="AH701" i="1"/>
  <c r="AH702" i="1"/>
  <c r="AH703" i="1"/>
  <c r="AH704" i="1"/>
  <c r="AH705" i="1"/>
  <c r="AH706" i="1"/>
  <c r="AH707" i="1"/>
  <c r="AH708" i="1"/>
  <c r="AH710" i="1"/>
  <c r="AH711" i="1"/>
  <c r="AH712" i="1"/>
  <c r="AH713" i="1"/>
  <c r="AH714" i="1"/>
  <c r="AH715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1" i="1"/>
  <c r="AH732" i="1"/>
  <c r="AH733" i="1"/>
  <c r="AH734" i="1"/>
  <c r="AH735" i="1"/>
  <c r="AH736" i="1"/>
  <c r="AH737" i="1"/>
  <c r="AH738" i="1"/>
  <c r="AH739" i="1"/>
  <c r="AH740" i="1"/>
  <c r="AH742" i="1"/>
  <c r="AH743" i="1"/>
  <c r="AH744" i="1"/>
  <c r="AH746" i="1"/>
  <c r="AH747" i="1"/>
  <c r="AH748" i="1"/>
  <c r="AH749" i="1"/>
  <c r="AH750" i="1"/>
  <c r="AH752" i="1"/>
  <c r="AH753" i="1"/>
  <c r="AH756" i="1"/>
  <c r="AH757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7" i="1"/>
  <c r="AH788" i="1"/>
  <c r="AH789" i="1"/>
  <c r="AH790" i="1"/>
  <c r="AH791" i="1"/>
  <c r="AH792" i="1"/>
  <c r="AH793" i="1"/>
  <c r="AH794" i="1"/>
  <c r="AH795" i="1"/>
  <c r="AH796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3" i="1"/>
  <c r="AH814" i="1"/>
  <c r="AH815" i="1"/>
  <c r="AH816" i="1"/>
  <c r="AH817" i="1"/>
  <c r="AH819" i="1"/>
  <c r="AH820" i="1"/>
  <c r="AH821" i="1"/>
  <c r="AH822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9" i="1"/>
  <c r="AH870" i="1"/>
  <c r="AH871" i="1"/>
  <c r="AH872" i="1"/>
  <c r="AH873" i="1"/>
  <c r="AH874" i="1"/>
  <c r="AH875" i="1"/>
  <c r="AH878" i="1"/>
  <c r="AH879" i="1"/>
  <c r="AH880" i="1"/>
  <c r="AH881" i="1"/>
  <c r="AH882" i="1"/>
  <c r="AH883" i="1"/>
  <c r="AH884" i="1"/>
  <c r="AH886" i="1"/>
  <c r="AH887" i="1"/>
  <c r="AH888" i="1"/>
  <c r="AH889" i="1"/>
  <c r="AH890" i="1"/>
  <c r="AH891" i="1"/>
  <c r="AH892" i="1"/>
  <c r="AH894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20" i="1"/>
  <c r="AH921" i="1"/>
  <c r="AH923" i="1"/>
  <c r="AH924" i="1"/>
  <c r="AH925" i="1"/>
  <c r="AH926" i="1"/>
  <c r="AH927" i="1"/>
  <c r="AH928" i="1"/>
  <c r="AH929" i="1"/>
  <c r="AH930" i="1"/>
  <c r="AH932" i="1"/>
  <c r="AH933" i="1"/>
  <c r="AH934" i="1"/>
  <c r="AH935" i="1"/>
  <c r="AH936" i="1"/>
  <c r="AH937" i="1"/>
  <c r="AH938" i="1"/>
  <c r="AH939" i="1"/>
  <c r="AH940" i="1"/>
  <c r="AH942" i="1"/>
  <c r="AH943" i="1"/>
  <c r="AH944" i="1"/>
  <c r="AH945" i="1"/>
  <c r="AH946" i="1"/>
  <c r="AH948" i="1"/>
  <c r="AH949" i="1"/>
  <c r="AH950" i="1"/>
  <c r="AH951" i="1"/>
  <c r="AH952" i="1"/>
  <c r="AH953" i="1"/>
  <c r="AH954" i="1"/>
  <c r="AH955" i="1"/>
  <c r="AH956" i="1"/>
  <c r="AH957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8" i="1"/>
  <c r="AG59" i="1"/>
  <c r="AG60" i="1"/>
  <c r="AG61" i="1"/>
  <c r="AG62" i="1"/>
  <c r="AG63" i="1"/>
  <c r="AG64" i="1"/>
  <c r="AG65" i="1"/>
  <c r="AG67" i="1"/>
  <c r="AG68" i="1"/>
  <c r="AG69" i="1"/>
  <c r="AG70" i="1"/>
  <c r="AG71" i="1"/>
  <c r="AG72" i="1"/>
  <c r="AG73" i="1"/>
  <c r="AG74" i="1"/>
  <c r="AG75" i="1"/>
  <c r="AG76" i="1"/>
  <c r="AG77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4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8" i="1"/>
  <c r="AG219" i="1"/>
  <c r="AG220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3" i="1"/>
  <c r="AG254" i="1"/>
  <c r="AG255" i="1"/>
  <c r="AG256" i="1"/>
  <c r="AG257" i="1"/>
  <c r="AG258" i="1"/>
  <c r="AG259" i="1"/>
  <c r="AG260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3" i="1"/>
  <c r="AG324" i="1"/>
  <c r="AG325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8" i="1"/>
  <c r="AG379" i="1"/>
  <c r="AG380" i="1"/>
  <c r="AG381" i="1"/>
  <c r="AG382" i="1"/>
  <c r="AG383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6" i="1"/>
  <c r="AG437" i="1"/>
  <c r="AG439" i="1"/>
  <c r="AG440" i="1"/>
  <c r="AG441" i="1"/>
  <c r="AG442" i="1"/>
  <c r="AG443" i="1"/>
  <c r="AG444" i="1"/>
  <c r="AG445" i="1"/>
  <c r="AG446" i="1"/>
  <c r="AG447" i="1"/>
  <c r="AG448" i="1"/>
  <c r="AG450" i="1"/>
  <c r="AG451" i="1"/>
  <c r="AG452" i="1"/>
  <c r="AG453" i="1"/>
  <c r="AG454" i="1"/>
  <c r="AG455" i="1"/>
  <c r="AG457" i="1"/>
  <c r="AG458" i="1"/>
  <c r="AG459" i="1"/>
  <c r="AG460" i="1"/>
  <c r="AG461" i="1"/>
  <c r="AG462" i="1"/>
  <c r="AG463" i="1"/>
  <c r="AG465" i="1"/>
  <c r="AG466" i="1"/>
  <c r="AG467" i="1"/>
  <c r="AG468" i="1"/>
  <c r="AG469" i="1"/>
  <c r="AG470" i="1"/>
  <c r="AG471" i="1"/>
  <c r="AG473" i="1"/>
  <c r="AG474" i="1"/>
  <c r="AG475" i="1"/>
  <c r="AG476" i="1"/>
  <c r="AG477" i="1"/>
  <c r="AG478" i="1"/>
  <c r="AG479" i="1"/>
  <c r="AG480" i="1"/>
  <c r="AG481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4" i="1"/>
  <c r="AG565" i="1"/>
  <c r="AG566" i="1"/>
  <c r="AG567" i="1"/>
  <c r="AG568" i="1"/>
  <c r="AG569" i="1"/>
  <c r="AG570" i="1"/>
  <c r="AG571" i="1"/>
  <c r="AG572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1" i="1"/>
  <c r="AG632" i="1"/>
  <c r="AG633" i="1"/>
  <c r="AG635" i="1"/>
  <c r="AG636" i="1"/>
  <c r="AG637" i="1"/>
  <c r="AG638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2" i="1"/>
  <c r="AG673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4" i="1"/>
  <c r="AG695" i="1"/>
  <c r="AG696" i="1"/>
  <c r="AG697" i="1"/>
  <c r="AG698" i="1"/>
  <c r="AG701" i="1"/>
  <c r="AG702" i="1"/>
  <c r="AG703" i="1"/>
  <c r="AG704" i="1"/>
  <c r="AG705" i="1"/>
  <c r="AG706" i="1"/>
  <c r="AG707" i="1"/>
  <c r="AG708" i="1"/>
  <c r="AG710" i="1"/>
  <c r="AG711" i="1"/>
  <c r="AG712" i="1"/>
  <c r="AG713" i="1"/>
  <c r="AG714" i="1"/>
  <c r="AG715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1" i="1"/>
  <c r="AG732" i="1"/>
  <c r="AG733" i="1"/>
  <c r="AG734" i="1"/>
  <c r="AG735" i="1"/>
  <c r="AG736" i="1"/>
  <c r="AG737" i="1"/>
  <c r="AG738" i="1"/>
  <c r="AG739" i="1"/>
  <c r="AG740" i="1"/>
  <c r="AG742" i="1"/>
  <c r="AG743" i="1"/>
  <c r="AG744" i="1"/>
  <c r="AG746" i="1"/>
  <c r="AG747" i="1"/>
  <c r="AG748" i="1"/>
  <c r="AG749" i="1"/>
  <c r="AG750" i="1"/>
  <c r="AG752" i="1"/>
  <c r="AG753" i="1"/>
  <c r="AG756" i="1"/>
  <c r="AG757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7" i="1"/>
  <c r="AG788" i="1"/>
  <c r="AG789" i="1"/>
  <c r="AG790" i="1"/>
  <c r="AG791" i="1"/>
  <c r="AG792" i="1"/>
  <c r="AG793" i="1"/>
  <c r="AG794" i="1"/>
  <c r="AG795" i="1"/>
  <c r="AG796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3" i="1"/>
  <c r="AG814" i="1"/>
  <c r="AG815" i="1"/>
  <c r="AG816" i="1"/>
  <c r="AG817" i="1"/>
  <c r="AG819" i="1"/>
  <c r="AG820" i="1"/>
  <c r="AG821" i="1"/>
  <c r="AG822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9" i="1"/>
  <c r="AG870" i="1"/>
  <c r="AG871" i="1"/>
  <c r="AG872" i="1"/>
  <c r="AG873" i="1"/>
  <c r="AG874" i="1"/>
  <c r="AG875" i="1"/>
  <c r="AG878" i="1"/>
  <c r="AG879" i="1"/>
  <c r="AG880" i="1"/>
  <c r="AG881" i="1"/>
  <c r="AG882" i="1"/>
  <c r="AG883" i="1"/>
  <c r="AG884" i="1"/>
  <c r="AG886" i="1"/>
  <c r="AG887" i="1"/>
  <c r="AG888" i="1"/>
  <c r="AG889" i="1"/>
  <c r="AG890" i="1"/>
  <c r="AG891" i="1"/>
  <c r="AG892" i="1"/>
  <c r="AG894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20" i="1"/>
  <c r="AG921" i="1"/>
  <c r="AG923" i="1"/>
  <c r="AG924" i="1"/>
  <c r="AG925" i="1"/>
  <c r="AG926" i="1"/>
  <c r="AG927" i="1"/>
  <c r="AG928" i="1"/>
  <c r="AG929" i="1"/>
  <c r="AG930" i="1"/>
  <c r="AG932" i="1"/>
  <c r="AG933" i="1"/>
  <c r="AG934" i="1"/>
  <c r="AG935" i="1"/>
  <c r="AG936" i="1"/>
  <c r="AG937" i="1"/>
  <c r="AG938" i="1"/>
  <c r="AG939" i="1"/>
  <c r="AG940" i="1"/>
  <c r="AG942" i="1"/>
  <c r="AG943" i="1"/>
  <c r="AG944" i="1"/>
  <c r="AG945" i="1"/>
  <c r="AG946" i="1"/>
  <c r="AG948" i="1"/>
  <c r="AG949" i="1"/>
  <c r="AG950" i="1"/>
  <c r="AG951" i="1"/>
  <c r="AG952" i="1"/>
  <c r="AG953" i="1"/>
  <c r="AG954" i="1"/>
  <c r="AG955" i="1"/>
  <c r="AG956" i="1"/>
  <c r="AG957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8" i="1"/>
  <c r="AF59" i="1"/>
  <c r="AF60" i="1"/>
  <c r="AF61" i="1"/>
  <c r="AF62" i="1"/>
  <c r="AF63" i="1"/>
  <c r="AF64" i="1"/>
  <c r="AF65" i="1"/>
  <c r="AF67" i="1"/>
  <c r="AF68" i="1"/>
  <c r="AF69" i="1"/>
  <c r="AF70" i="1"/>
  <c r="AF71" i="1"/>
  <c r="AF72" i="1"/>
  <c r="AF73" i="1"/>
  <c r="AF74" i="1"/>
  <c r="AF75" i="1"/>
  <c r="AF76" i="1"/>
  <c r="AF77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4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8" i="1"/>
  <c r="AF219" i="1"/>
  <c r="AF220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3" i="1"/>
  <c r="AF254" i="1"/>
  <c r="AF255" i="1"/>
  <c r="AF256" i="1"/>
  <c r="AF257" i="1"/>
  <c r="AF258" i="1"/>
  <c r="AF259" i="1"/>
  <c r="AF260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3" i="1"/>
  <c r="AF324" i="1"/>
  <c r="AF325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8" i="1"/>
  <c r="AF379" i="1"/>
  <c r="AF380" i="1"/>
  <c r="AF381" i="1"/>
  <c r="AF382" i="1"/>
  <c r="AF383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6" i="1"/>
  <c r="AF437" i="1"/>
  <c r="AF439" i="1"/>
  <c r="AF440" i="1"/>
  <c r="AF441" i="1"/>
  <c r="AF442" i="1"/>
  <c r="AF443" i="1"/>
  <c r="AF444" i="1"/>
  <c r="AF445" i="1"/>
  <c r="AF446" i="1"/>
  <c r="AF447" i="1"/>
  <c r="AF448" i="1"/>
  <c r="AF450" i="1"/>
  <c r="AF451" i="1"/>
  <c r="AF452" i="1"/>
  <c r="AF453" i="1"/>
  <c r="AF454" i="1"/>
  <c r="AF455" i="1"/>
  <c r="AF457" i="1"/>
  <c r="AF458" i="1"/>
  <c r="AF459" i="1"/>
  <c r="AF460" i="1"/>
  <c r="AF461" i="1"/>
  <c r="AF462" i="1"/>
  <c r="AF463" i="1"/>
  <c r="AF465" i="1"/>
  <c r="AF466" i="1"/>
  <c r="AF467" i="1"/>
  <c r="AF468" i="1"/>
  <c r="AF469" i="1"/>
  <c r="AF470" i="1"/>
  <c r="AF471" i="1"/>
  <c r="AF473" i="1"/>
  <c r="AF474" i="1"/>
  <c r="AF475" i="1"/>
  <c r="AF476" i="1"/>
  <c r="AF477" i="1"/>
  <c r="AF478" i="1"/>
  <c r="AF479" i="1"/>
  <c r="AF480" i="1"/>
  <c r="AF481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4" i="1"/>
  <c r="AF565" i="1"/>
  <c r="AF566" i="1"/>
  <c r="AF567" i="1"/>
  <c r="AF568" i="1"/>
  <c r="AF569" i="1"/>
  <c r="AF570" i="1"/>
  <c r="AF571" i="1"/>
  <c r="AF572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1" i="1"/>
  <c r="AF632" i="1"/>
  <c r="AF633" i="1"/>
  <c r="AF635" i="1"/>
  <c r="AF636" i="1"/>
  <c r="AF637" i="1"/>
  <c r="AF638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2" i="1"/>
  <c r="AF673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4" i="1"/>
  <c r="AF695" i="1"/>
  <c r="AF696" i="1"/>
  <c r="AF697" i="1"/>
  <c r="AF698" i="1"/>
  <c r="AF701" i="1"/>
  <c r="AF702" i="1"/>
  <c r="AF703" i="1"/>
  <c r="AF704" i="1"/>
  <c r="AF705" i="1"/>
  <c r="AF706" i="1"/>
  <c r="AF707" i="1"/>
  <c r="AF708" i="1"/>
  <c r="AF710" i="1"/>
  <c r="AF711" i="1"/>
  <c r="AF712" i="1"/>
  <c r="AF713" i="1"/>
  <c r="AF714" i="1"/>
  <c r="AF715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1" i="1"/>
  <c r="AF732" i="1"/>
  <c r="AF733" i="1"/>
  <c r="AF734" i="1"/>
  <c r="AF735" i="1"/>
  <c r="AF736" i="1"/>
  <c r="AF737" i="1"/>
  <c r="AF738" i="1"/>
  <c r="AF739" i="1"/>
  <c r="AF740" i="1"/>
  <c r="AF742" i="1"/>
  <c r="AF743" i="1"/>
  <c r="AF744" i="1"/>
  <c r="AF746" i="1"/>
  <c r="AF747" i="1"/>
  <c r="AF748" i="1"/>
  <c r="AF749" i="1"/>
  <c r="AF750" i="1"/>
  <c r="AF752" i="1"/>
  <c r="AF753" i="1"/>
  <c r="AF756" i="1"/>
  <c r="AF757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7" i="1"/>
  <c r="AF788" i="1"/>
  <c r="AF789" i="1"/>
  <c r="AF790" i="1"/>
  <c r="AF791" i="1"/>
  <c r="AF792" i="1"/>
  <c r="AF793" i="1"/>
  <c r="AF794" i="1"/>
  <c r="AF795" i="1"/>
  <c r="AF796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3" i="1"/>
  <c r="AF814" i="1"/>
  <c r="AF815" i="1"/>
  <c r="AF816" i="1"/>
  <c r="AF817" i="1"/>
  <c r="AF819" i="1"/>
  <c r="AF820" i="1"/>
  <c r="AF821" i="1"/>
  <c r="AF822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9" i="1"/>
  <c r="AF870" i="1"/>
  <c r="AF871" i="1"/>
  <c r="AF872" i="1"/>
  <c r="AF873" i="1"/>
  <c r="AF874" i="1"/>
  <c r="AF875" i="1"/>
  <c r="AF878" i="1"/>
  <c r="AF879" i="1"/>
  <c r="AF880" i="1"/>
  <c r="AF881" i="1"/>
  <c r="AF882" i="1"/>
  <c r="AF883" i="1"/>
  <c r="AF884" i="1"/>
  <c r="AF886" i="1"/>
  <c r="AF887" i="1"/>
  <c r="AF888" i="1"/>
  <c r="AF889" i="1"/>
  <c r="AF890" i="1"/>
  <c r="AF891" i="1"/>
  <c r="AF892" i="1"/>
  <c r="AF894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20" i="1"/>
  <c r="AF921" i="1"/>
  <c r="AF923" i="1"/>
  <c r="AF924" i="1"/>
  <c r="AF925" i="1"/>
  <c r="AF926" i="1"/>
  <c r="AF927" i="1"/>
  <c r="AF928" i="1"/>
  <c r="AF929" i="1"/>
  <c r="AF930" i="1"/>
  <c r="AF932" i="1"/>
  <c r="AF933" i="1"/>
  <c r="AF934" i="1"/>
  <c r="AF935" i="1"/>
  <c r="AF936" i="1"/>
  <c r="AF937" i="1"/>
  <c r="AF938" i="1"/>
  <c r="AF939" i="1"/>
  <c r="AF940" i="1"/>
  <c r="AF942" i="1"/>
  <c r="AF943" i="1"/>
  <c r="AF944" i="1"/>
  <c r="AF945" i="1"/>
  <c r="AF946" i="1"/>
  <c r="AF948" i="1"/>
  <c r="AF949" i="1"/>
  <c r="AF950" i="1"/>
  <c r="AF951" i="1"/>
  <c r="AF952" i="1"/>
  <c r="AF953" i="1"/>
  <c r="AF954" i="1"/>
  <c r="AF955" i="1"/>
  <c r="AF956" i="1"/>
  <c r="AF957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8" i="1"/>
  <c r="AE59" i="1"/>
  <c r="AE60" i="1"/>
  <c r="AE61" i="1"/>
  <c r="AE62" i="1"/>
  <c r="AE63" i="1"/>
  <c r="AE64" i="1"/>
  <c r="AE65" i="1"/>
  <c r="AE67" i="1"/>
  <c r="AE68" i="1"/>
  <c r="AE69" i="1"/>
  <c r="AE70" i="1"/>
  <c r="AE71" i="1"/>
  <c r="AE72" i="1"/>
  <c r="AE73" i="1"/>
  <c r="AE74" i="1"/>
  <c r="AE75" i="1"/>
  <c r="AE76" i="1"/>
  <c r="AE77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8" i="1"/>
  <c r="AE219" i="1"/>
  <c r="AE220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3" i="1"/>
  <c r="AE254" i="1"/>
  <c r="AE255" i="1"/>
  <c r="AE256" i="1"/>
  <c r="AE257" i="1"/>
  <c r="AE258" i="1"/>
  <c r="AE259" i="1"/>
  <c r="AE260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3" i="1"/>
  <c r="AE324" i="1"/>
  <c r="AE325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8" i="1"/>
  <c r="AE379" i="1"/>
  <c r="AE380" i="1"/>
  <c r="AE381" i="1"/>
  <c r="AE382" i="1"/>
  <c r="AE383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6" i="1"/>
  <c r="AE437" i="1"/>
  <c r="AE439" i="1"/>
  <c r="AE440" i="1"/>
  <c r="AE441" i="1"/>
  <c r="AE442" i="1"/>
  <c r="AE443" i="1"/>
  <c r="AE444" i="1"/>
  <c r="AE445" i="1"/>
  <c r="AE446" i="1"/>
  <c r="AE447" i="1"/>
  <c r="AE448" i="1"/>
  <c r="AE450" i="1"/>
  <c r="AE451" i="1"/>
  <c r="AE452" i="1"/>
  <c r="AE453" i="1"/>
  <c r="AE454" i="1"/>
  <c r="AE455" i="1"/>
  <c r="AE457" i="1"/>
  <c r="AE458" i="1"/>
  <c r="AE459" i="1"/>
  <c r="AE460" i="1"/>
  <c r="AE461" i="1"/>
  <c r="AE462" i="1"/>
  <c r="AE463" i="1"/>
  <c r="AE465" i="1"/>
  <c r="AE466" i="1"/>
  <c r="AE467" i="1"/>
  <c r="AE468" i="1"/>
  <c r="AE469" i="1"/>
  <c r="AE470" i="1"/>
  <c r="AE471" i="1"/>
  <c r="AE473" i="1"/>
  <c r="AE474" i="1"/>
  <c r="AE475" i="1"/>
  <c r="AE476" i="1"/>
  <c r="AE477" i="1"/>
  <c r="AE478" i="1"/>
  <c r="AE479" i="1"/>
  <c r="AE480" i="1"/>
  <c r="AE481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4" i="1"/>
  <c r="AE565" i="1"/>
  <c r="AE566" i="1"/>
  <c r="AE567" i="1"/>
  <c r="AE568" i="1"/>
  <c r="AE569" i="1"/>
  <c r="AE570" i="1"/>
  <c r="AE571" i="1"/>
  <c r="AE572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1" i="1"/>
  <c r="AE632" i="1"/>
  <c r="AE633" i="1"/>
  <c r="AE635" i="1"/>
  <c r="AE636" i="1"/>
  <c r="AE637" i="1"/>
  <c r="AE638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2" i="1"/>
  <c r="AE673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4" i="1"/>
  <c r="AE695" i="1"/>
  <c r="AE696" i="1"/>
  <c r="AE697" i="1"/>
  <c r="AE698" i="1"/>
  <c r="AE701" i="1"/>
  <c r="AE702" i="1"/>
  <c r="AE703" i="1"/>
  <c r="AE704" i="1"/>
  <c r="AE705" i="1"/>
  <c r="AE706" i="1"/>
  <c r="AE707" i="1"/>
  <c r="AE708" i="1"/>
  <c r="AE710" i="1"/>
  <c r="AE711" i="1"/>
  <c r="AE712" i="1"/>
  <c r="AE713" i="1"/>
  <c r="AE714" i="1"/>
  <c r="AE715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1" i="1"/>
  <c r="AE732" i="1"/>
  <c r="AE733" i="1"/>
  <c r="AE734" i="1"/>
  <c r="AE735" i="1"/>
  <c r="AE736" i="1"/>
  <c r="AE737" i="1"/>
  <c r="AE738" i="1"/>
  <c r="AE739" i="1"/>
  <c r="AE740" i="1"/>
  <c r="AE742" i="1"/>
  <c r="AE743" i="1"/>
  <c r="AE744" i="1"/>
  <c r="AE746" i="1"/>
  <c r="AE747" i="1"/>
  <c r="AE748" i="1"/>
  <c r="AE749" i="1"/>
  <c r="AE750" i="1"/>
  <c r="AE752" i="1"/>
  <c r="AE753" i="1"/>
  <c r="AE756" i="1"/>
  <c r="AE757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7" i="1"/>
  <c r="AE788" i="1"/>
  <c r="AE789" i="1"/>
  <c r="AE790" i="1"/>
  <c r="AE791" i="1"/>
  <c r="AE792" i="1"/>
  <c r="AE793" i="1"/>
  <c r="AE794" i="1"/>
  <c r="AE795" i="1"/>
  <c r="AE796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3" i="1"/>
  <c r="AE814" i="1"/>
  <c r="AE815" i="1"/>
  <c r="AE816" i="1"/>
  <c r="AE817" i="1"/>
  <c r="AE819" i="1"/>
  <c r="AE820" i="1"/>
  <c r="AE821" i="1"/>
  <c r="AE822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9" i="1"/>
  <c r="AE870" i="1"/>
  <c r="AE871" i="1"/>
  <c r="AE872" i="1"/>
  <c r="AE873" i="1"/>
  <c r="AE874" i="1"/>
  <c r="AE875" i="1"/>
  <c r="AE878" i="1"/>
  <c r="AE879" i="1"/>
  <c r="AE880" i="1"/>
  <c r="AE881" i="1"/>
  <c r="AE882" i="1"/>
  <c r="AE883" i="1"/>
  <c r="AE884" i="1"/>
  <c r="AE886" i="1"/>
  <c r="AE887" i="1"/>
  <c r="AE888" i="1"/>
  <c r="AE889" i="1"/>
  <c r="AE890" i="1"/>
  <c r="AE891" i="1"/>
  <c r="AE892" i="1"/>
  <c r="AE894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20" i="1"/>
  <c r="AE921" i="1"/>
  <c r="AE923" i="1"/>
  <c r="AE924" i="1"/>
  <c r="AE925" i="1"/>
  <c r="AE926" i="1"/>
  <c r="AE927" i="1"/>
  <c r="AE928" i="1"/>
  <c r="AE929" i="1"/>
  <c r="AE930" i="1"/>
  <c r="AE932" i="1"/>
  <c r="AE933" i="1"/>
  <c r="AE934" i="1"/>
  <c r="AE935" i="1"/>
  <c r="AE936" i="1"/>
  <c r="AE937" i="1"/>
  <c r="AE938" i="1"/>
  <c r="AE939" i="1"/>
  <c r="AE940" i="1"/>
  <c r="AE942" i="1"/>
  <c r="AE943" i="1"/>
  <c r="AE944" i="1"/>
  <c r="AE945" i="1"/>
  <c r="AE946" i="1"/>
  <c r="AE948" i="1"/>
  <c r="AE949" i="1"/>
  <c r="AE950" i="1"/>
  <c r="AE951" i="1"/>
  <c r="AE952" i="1"/>
  <c r="AE953" i="1"/>
  <c r="AE954" i="1"/>
  <c r="AE955" i="1"/>
  <c r="AE956" i="1"/>
  <c r="AE957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Subham Pramanik</author>
  </authors>
  <commentList>
    <comment ref="AK1" authorId="0" shapeId="0" xr:uid="{00B4613A-CB4C-40AC-8796-B0875B104C45}">
      <text>
        <r>
          <rPr>
            <b/>
            <sz val="9"/>
            <color indexed="81"/>
            <rFont val="Tahoma"/>
            <family val="2"/>
          </rPr>
          <t>Subham Pramanik:</t>
        </r>
        <r>
          <rPr>
            <sz val="9"/>
            <color indexed="81"/>
            <rFont val="Tahoma"/>
            <family val="2"/>
          </rPr>
          <t xml:space="preserve">
Content Matrics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Subham Pramanik</author>
  </authors>
  <commentList>
    <comment ref="J11" authorId="0" shapeId="0" xr:uid="{F7A1A77C-2656-405E-863B-1F0F92515D0F}">
      <text>
        <r>
          <rPr>
            <b/>
            <sz val="9"/>
            <color indexed="81"/>
            <rFont val="Tahoma"/>
            <family val="2"/>
          </rPr>
          <t>Subham Pramanik:</t>
        </r>
        <r>
          <rPr>
            <sz val="9"/>
            <color indexed="81"/>
            <rFont val="Tahoma"/>
            <family val="2"/>
          </rPr>
          <t xml:space="preserve">
Content Matrics</t>
        </r>
      </text>
    </comment>
  </commentList>
</comments>
</file>

<file path=xl/sharedStrings.xml><?xml version="1.0" encoding="utf-8"?>
<sst xmlns="http://schemas.openxmlformats.org/spreadsheetml/2006/main" count="9493" uniqueCount="2342">
  <si>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</si>
  <si>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</si>
  <si>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</si>
  <si>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</si>
  <si>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</si>
  <si>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</si>
  <si>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</si>
  <si>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</si>
  <si>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</si>
  <si>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</si>
  <si>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</si>
  <si>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</si>
  <si>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</si>
  <si>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</si>
  <si>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</si>
  <si>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</si>
  <si>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</si>
  <si>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</si>
  <si>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</si>
  <si>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</si>
  <si>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</si>
  <si>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</si>
  <si>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</si>
  <si>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</si>
  <si>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</si>
  <si>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</si>
  <si>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</si>
  <si>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</si>
  <si>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Channel Cover URL</t>
  </si>
  <si>
    <t>T-Series</t>
  </si>
  <si>
    <t>Music</t>
  </si>
  <si>
    <t>India</t>
  </si>
  <si>
    <t>IN</t>
  </si>
  <si>
    <t>Mar</t>
  </si>
  <si>
    <t>https://yt3.ggpht.com/y1F4EOGuP19nZcBlzcyCtnHiYhkAOPQiRxwKeaGrOjXarUZZjcx_heiDiC06_Qj6ERea_qWK9A=s800-c-k-c0x00ffffff-no-rj</t>
  </si>
  <si>
    <t>YouTube Movies</t>
  </si>
  <si>
    <t>Film &amp; Animation</t>
  </si>
  <si>
    <t>youtubemovies</t>
  </si>
  <si>
    <t>United States</t>
  </si>
  <si>
    <t>US</t>
  </si>
  <si>
    <t>Games</t>
  </si>
  <si>
    <t>nan</t>
  </si>
  <si>
    <t>https://yt3.ggpht.com/CctvYaAE8uFnSs-l3yRC8LdvGnXkh-wkj1szh09g2AroR-NMeWJI_eIJCEHJd6oGGaBmG-YB=s800-c-k-c0x00ffffff-no-rj</t>
  </si>
  <si>
    <t>MrBeast</t>
  </si>
  <si>
    <t>Entertainment</t>
  </si>
  <si>
    <t>Feb</t>
  </si>
  <si>
    <t>https://yt3.ggpht.com/ytc/APkrFKbAfC_5NBQ3CM6Lyd2zXUFbC4mym1GCRhmpIwcMXg=s800-c-k-c0x00ffffff-no-rj</t>
  </si>
  <si>
    <t>Cocomelon - Nursery Rhymes</t>
  </si>
  <si>
    <t>Education</t>
  </si>
  <si>
    <t>Sep</t>
  </si>
  <si>
    <t>https://yt3.ggpht.com/ytc/APkrFKayNYdWlQ2raIsZHTxbZ-TEpVU5VHLsLE0tlUn21w=s800-c-k-c0x00ffffff-no-rj-mo</t>
  </si>
  <si>
    <t>SET India</t>
  </si>
  <si>
    <t>Shows</t>
  </si>
  <si>
    <t>https://yt3.ggpht.com/eu051krrRNQMMi5h6ynfnvhFJzxzSKulJQ42g5v72MQ9Bvv8KdpNIa6yM-0iGpnDgSF0itAD=s800-c-k-c0x00ffffff-no-rj</t>
  </si>
  <si>
    <t>https://yt3.ggpht.com/wfO1-J_V0yO6VW2F0MKGdvORISTzvdIWmfV8ghkZpHH4nOLHhARqFsBNVp4Ey9_cphHcq8zTWQ=s800-c-k-c0x00ffffff-no-rj</t>
  </si>
  <si>
    <t>ýýý Kids Diana Show</t>
  </si>
  <si>
    <t>People &amp; Blogs</t>
  </si>
  <si>
    <t>May</t>
  </si>
  <si>
    <t>https://yt3.ggpht.com/ytc/APkrFKb4wIAFHwaPjZQ0sVDPbuv7CBB4wouBTQHx5GlSKQ=s800-c-k-c0x00ffffff-no-rj</t>
  </si>
  <si>
    <t>PewDiePie</t>
  </si>
  <si>
    <t>Gaming</t>
  </si>
  <si>
    <t>Japan</t>
  </si>
  <si>
    <t>JP</t>
  </si>
  <si>
    <t>Apr</t>
  </si>
  <si>
    <t>https://yt3.ggpht.com/5oUY3tashyxfqsjO5SGhjT4dus8FkN9CsAHwXWISFrdPYii1FudD4ICtLfuCw6-THJsJbgoY=s800-c-k-c0x00ffffff-no-rj</t>
  </si>
  <si>
    <t>Like Nastya</t>
  </si>
  <si>
    <t>Like Nastya Vlog</t>
  </si>
  <si>
    <t>Russia</t>
  </si>
  <si>
    <t>RU</t>
  </si>
  <si>
    <t>People</t>
  </si>
  <si>
    <t>Jan</t>
  </si>
  <si>
    <t>https://yt3.ggpht.com/ytc/APkrFKZQUHZKH4bZxWg3QFFIV_O5ZunEk7sNt1Aj8GWC2w=s800-c-k-c0x00ffffff-no-rj</t>
  </si>
  <si>
    <t>Vlad and Niki</t>
  </si>
  <si>
    <t>https://yt3.ggpht.com/RlnpUc0SBCmYvseTqUqAfYeyHw0nHcmqQIVS0vMcTKpk3gQAY0ZZY1JpUxxjLPAYROhDYKub=s800-c-k-c0x00ffffff-no-rj</t>
  </si>
  <si>
    <t>Zee Music Company</t>
  </si>
  <si>
    <t>https://yt3.ggpht.com/5ozNNrQBUJY8TPt2BYo6fEL-07ilkWHVedWCGFjtvuHU0aYrg1Iop-LJvprodA1_9-MTv7G_YA=s800-c-k-c0x00ffffff-no-rj</t>
  </si>
  <si>
    <t>WWE</t>
  </si>
  <si>
    <t>Sports</t>
  </si>
  <si>
    <t>https://yt3.ggpht.com/ytc/APkrFKaERKeBTY6Z-ktDAHmsZ38tbAi2M84InFei9RtiPmQ=s800-c-k-c0x00ffffff-no-rj</t>
  </si>
  <si>
    <t>Dec</t>
  </si>
  <si>
    <t>https://yt3.ggpht.com/pzvUHajbQDLDt63gKFYUX445k3VprUs8CeJFpNTxGQZlk0grOSkAqU8Th1_C97dyYM3nENgjbw=s800-c-k-c0x00ffffff-no-rj</t>
  </si>
  <si>
    <t>BLACKPINK</t>
  </si>
  <si>
    <t>South Korea</t>
  </si>
  <si>
    <t>KR</t>
  </si>
  <si>
    <t>Jun</t>
  </si>
  <si>
    <t>https://yt3.ggpht.com/hZDUwjoeQqigphL4A1tkg9c6hVp5yXmbboBR7PYFUSFj5PIJSA483NB5v7b0XVoTN9GCku3tqQ=s800-c-k-c0x00ffffff-no-nd-rj</t>
  </si>
  <si>
    <t>Goldmines</t>
  </si>
  <si>
    <t>goldmines</t>
  </si>
  <si>
    <t>Aug</t>
  </si>
  <si>
    <t>https://yt3.ggpht.com/wblvtoHFXpBoat-oNukycB5auBa45inSwiyghE8gac3MN_ridYgeY1kHRKCkBrb1slgpIlO6Vw=s800-c-k-c0x00ffffff-no-rj</t>
  </si>
  <si>
    <t>Sony SAB</t>
  </si>
  <si>
    <t>https://yt3.ggpht.com/WrjDeIWr2pmRdCKFuEDfvkovr0O_o7gyfT_J_AMJjFk5KR9HGQVirOP0DeimyAoBUHRfH79X=s800-c-k-c0x00ffffff-no-rj</t>
  </si>
  <si>
    <t>5-Minute Crafts</t>
  </si>
  <si>
    <t>Howto &amp; Style</t>
  </si>
  <si>
    <t>5-Minute Crafts 2.0</t>
  </si>
  <si>
    <t>United Kingdom</t>
  </si>
  <si>
    <t>GB</t>
  </si>
  <si>
    <t>Jul</t>
  </si>
  <si>
    <t>https://yt3.ggpht.com/rrMcZWXHcMJ-GikSl3uEmB2gwu9uWg4gbgvI4_tFcNEkc5ys2emF0Oz6733mDVdaxz2jQ07xzQ=s800-c-k-c0x00ffffff-no-rj</t>
  </si>
  <si>
    <t>BANGTANTV</t>
  </si>
  <si>
    <t>https://yt3.ggpht.com/zL7KDS7WEHVbgpo6dM91hL5e91etHiuq2umW32iSePrhE5411SPsEdpAEcf5m5mYS-a_vpl7Ww=s800-c-k-c0x00ffffff-no-nd-rj</t>
  </si>
  <si>
    <t>sports</t>
  </si>
  <si>
    <t>https://yt3.ggpht.com/ytc/APkrFKaOaHJFb8hfWP_cD8mRakaUHCBAJqLHXAbLZyrKSRc=s800-c-k-c0x00ffffff-no-rj</t>
  </si>
  <si>
    <t>Justin Bieber</t>
  </si>
  <si>
    <t>Canada</t>
  </si>
  <si>
    <t>CA</t>
  </si>
  <si>
    <t>https://yt3.ggpht.com/ytc/APkrFKZonlxO-ZANua4KbeZCzd0Oopd0gEPClEmL4Ued8A=s800-c-k-c0x00ffffff-no-rj-mo</t>
  </si>
  <si>
    <t>HYBE LABELS</t>
  </si>
  <si>
    <t>https://yt3.ggpht.com/ytc/APkrFKaWqx5IfcKbi5z8FgPsM_kA6NQ2zTAx8gr27yQcdQ=s800-c-k-c0x00ffffff-no-rj</t>
  </si>
  <si>
    <t>Zee TV</t>
  </si>
  <si>
    <t>https://yt3.ggpht.com/ytc/APkrFKaZvNyoZQxBIddiPWDtjJBbn3emW7HO7w_rwl8r9g=s800-c-k-c0x00ffffff-no-rj</t>
  </si>
  <si>
    <t>Pinkfong Baby Shark - Kids' Songs &amp; Stories</t>
  </si>
  <si>
    <t>https://yt3.ggpht.com/ytc/APkrFKY1abvm7XWQT8OE29QjInuGLHKswddflKJ9w5-D_g=s800-c-k-c0x00ffffff-no-rj-mo</t>
  </si>
  <si>
    <t>Canal KondZilla</t>
  </si>
  <si>
    <t>Brazil</t>
  </si>
  <si>
    <t>BR</t>
  </si>
  <si>
    <t>https://yt3.ggpht.com/b3nRDgoomGiaTDfpro0h564ZyRp4gGJrBKo4v0KbUU64RUr5XOrbKTESbKtw5v0J2bu1C9qJpHg=s800-c-k-c0x00ffffff-no-rj</t>
  </si>
  <si>
    <t>ChuChu TV Nursery Rhymes &amp; Kids Songs</t>
  </si>
  <si>
    <t>https://yt3.ggpht.com/ytc/APkrFKZPV4J839Rbl6HPlbmBM5RToskBd-rL5rv0CgXrkQ=s800-c-k-c0x00ffffff-no-rj</t>
  </si>
  <si>
    <t>Shemaroo Filmi Gaane</t>
  </si>
  <si>
    <t>https://yt3.ggpht.com/dKBpjdqRkmSJqqLUybd9iygGh1iyZgqEkqVDaYaFvrs0ZO93bbVq00L4TQH2XabJYOq1Igp1QA=s800-c-k-c0x00ffffff-no-rj</t>
  </si>
  <si>
    <t>Colors TV</t>
  </si>
  <si>
    <t>https://yt3.ggpht.com/ytc/APkrFKYUiWmXuVbkcwnpSo2lZeQ9f5Oi93rEzE66f-YT=s800-c-k-c0x00ffffff-no-rj</t>
  </si>
  <si>
    <t>T-Series Bhakti Sagar</t>
  </si>
  <si>
    <t>T- SERIES BHAKTI SAGAR</t>
  </si>
  <si>
    <t>https://yt3.ggpht.com/ytc/APkrFKbHxfKaTJg2bqVwZEpSTW4Ok6CNPT7G-WZqscBE1nw=s800-c-k-c0x00ffffff-no-rj</t>
  </si>
  <si>
    <t>Dude Perfect</t>
  </si>
  <si>
    <t>https://yt3.ggpht.com/ytc/APkrFKZ9O4Qyit6RKSTreLr1DrAXRuuxKPf6EBHfZixKaw=s800-c-k-c0x00ffffff-no-rj</t>
  </si>
  <si>
    <t>Movieclips</t>
  </si>
  <si>
    <t>Film</t>
  </si>
  <si>
    <t>https://yt3.ggpht.com/QSCDnr5KmYElRp-zYpdW-txkiRo-HYF6Ah1SvMF_7MlspmO1fwYOy7P1jnim8HqezI8IZZKcPQ=s800-c-k-c0x00ffffff-no-rj</t>
  </si>
  <si>
    <t>Tips Official</t>
  </si>
  <si>
    <t>https://yt3.ggpht.com/N4WwfnhSIWuj9qUZVQ-feSK6unTk-_5nqs_vzw_MZmcfn6CwrCdOIZfKEdGDqSHCFreRERgWTg=s800-c-k-c0x00ffffff-no-rj</t>
  </si>
  <si>
    <t>El Reino Infantil</t>
  </si>
  <si>
    <t>Argentina</t>
  </si>
  <si>
    <t>AR</t>
  </si>
  <si>
    <t>https://yt3.ggpht.com/jFbYrEa2l1kSn9YlwRhmXNa7Cjo7GFc8B7lfVuov2igBY5rYYKv5wSM4HgcRd9JhcpWFLZ2qP84=s800-c-k-c0x00ffffff-no-rj</t>
  </si>
  <si>
    <t>Wave Music</t>
  </si>
  <si>
    <t>Oct</t>
  </si>
  <si>
    <t>https://yt3.ggpht.com/ytc/APkrFKa9sy-WKc-doyqBz6RGW1YDKBPs0O31m6HsCQfuMQ=s800-c-k-c0x00ffffff-no-rj</t>
  </si>
  <si>
    <t>Aaj Tak</t>
  </si>
  <si>
    <t>News &amp; Politics</t>
  </si>
  <si>
    <t>News</t>
  </si>
  <si>
    <t>https://yt3.ggpht.com/ytc/APkrFKZKgGzdubzPHWv93ioZkQ1FGX4HhMOZGEsoHQrc_5U=s800-c-k-c0x00ffffff-no-rj</t>
  </si>
  <si>
    <t>Sony Music India</t>
  </si>
  <si>
    <t>https://yt3.ggpht.com/cE8QOPMlZBkzDHCp-7F35Rtahl64oPrdKaKZ2AgAdBs0tiOw1e9SVAEaPsa6RVGmKRW8leV8=s800-c-k-c0x00ffffff-no-rj</t>
  </si>
  <si>
    <t>EminemMusic</t>
  </si>
  <si>
    <t>https://yt3.ggpht.com/ytc/APkrFKa9UGCuQ1IgMpmCGrWZp85Z0fEM1Rlp7NCRxdtLIw=s800-c-k-c0x00ffffff-no-rj-mo</t>
  </si>
  <si>
    <t>Marshmello</t>
  </si>
  <si>
    <t>https://yt3.ggpht.com/gCAlgUmrZ0D4gEzRIwk2Bc1hf5PMUNF3cBk90pR2D6fgkU1IhjuvkruStrhQdKVL3ekINivc=s800-c-k-c0x00ffffff-no-nd-rj</t>
  </si>
  <si>
    <t>YRF</t>
  </si>
  <si>
    <t>https://yt3.ggpht.com/b42QCAmVJ0kzNNi10_HmhsdfPEATQATS80hbLyHVJcVm6drn5pKtC6MY6wTluXi5iZ8_is5Q_Q=s800-c-k-c0x00ffffff-no-rj</t>
  </si>
  <si>
    <t>LooLoo Kids - Nursery Rhymes and Children's Songs</t>
  </si>
  <si>
    <t>LooLoo Kids - Nursery Rhymes and Children's ï¿½</t>
  </si>
  <si>
    <t>Nov</t>
  </si>
  <si>
    <t>https://yt3.ggpht.com/ytc/APkrFKYlG6vYZhRjsWyoavO0DIoHCOzd8Sh83VuD6wSguA=s800-c-k-c0x00ffffff-no-rj</t>
  </si>
  <si>
    <t>Ed Sheeran</t>
  </si>
  <si>
    <t>https://yt3.ggpht.com/DyJlQOK6ohCFDODWWfZ3wjT6dabLcNTPLI6ksUsZGjRthU1JfXgGyPDawVhN9T3sT8uQT0sTfA=s800-c-k-c0x00ffffff-no-nd-rj</t>
  </si>
  <si>
    <t>Infobells - Hindi</t>
  </si>
  <si>
    <t>https://yt3.ggpht.com/ytc/APkrFKb7MwIeX0Csx15JN7rX0ZffakUoVTniaQ8V3sKOsA=s800-c-k-c0x00ffffff-no-rj</t>
  </si>
  <si>
    <t>Taylor Swift</t>
  </si>
  <si>
    <t>https://yt3.ggpht.com/Udfgx_So2Z5UBHtnX7ZWtGt62Znvjr7BSBuboSz89A3-o6POuHot6QvldEp1siGncPDEwr7-Ag=s800-c-k-c0x00ffffff-no-nd-rj</t>
  </si>
  <si>
    <t>Ariana Grande</t>
  </si>
  <si>
    <t>https://yt3.ggpht.com/ytc/APkrFKZVlmbWczZxyNCqWkJgvNRCNPdCjkJmsoXpqxZvgA=s800-c-k-c0x00ffffff-no-rj-mo</t>
  </si>
  <si>
    <t>BillionSurpriseToys  - Nursery Rhymes &amp; Cartoons</t>
  </si>
  <si>
    <t>BillionSurpriseToys  - Nursery Rhymes &amp; Cartï¿½</t>
  </si>
  <si>
    <t>https://yt3.ggpht.com/muhmpoanVJwWAoOQSQvQwn9-sTXs3JYViq8AHZn5CceNY0DFktPEnfzD8mk60E3PVyvzaKRtLQ=s800-c-k-c0x00ffffff-no-rj</t>
  </si>
  <si>
    <t>JuegaGerman</t>
  </si>
  <si>
    <t>Chile</t>
  </si>
  <si>
    <t>CL</t>
  </si>
  <si>
    <t>https://yt3.ggpht.com/ytc/APkrFKaouUxM2U3bq3jKlFZDf_psFlK5Z_tyBCi_U-6bvA=s800-c-k-c0x00ffffff-no-rj</t>
  </si>
  <si>
    <t>Billie Eilish</t>
  </si>
  <si>
    <t>https://yt3.ggpht.com/ytc/APkrFKaZfhLpJ5dKm00prHJgxis4EZYwjvW3agj12X0-VA=s800-c-k-c0x00ffffff-no-rj-mo</t>
  </si>
  <si>
    <t>Get Movies</t>
  </si>
  <si>
    <t>https://yt3.ggpht.com/fj0Uj2NP2Ilba8iudpRkajdV6miT5WAVTTMr30gGfPyxDTmy1gahB5IU12DcHjzkkyva8ScFQQ=s800-c-k-c0x00ffffff-no-rj</t>
  </si>
  <si>
    <t>Shemaroo</t>
  </si>
  <si>
    <t>https://yt3.ggpht.com/ytc/APkrFKbICyXfcfR1K6UMCPorIMVM_bdSydFGyiBW4eCQ=s800-c-k-c0x00ffffff-no-rj</t>
  </si>
  <si>
    <t>Badabun</t>
  </si>
  <si>
    <t>badabun</t>
  </si>
  <si>
    <t>https://yt3.ggpht.com/80xetee0SWVYmzEzpqOHG-MhmBZ1xapnmGVAUqtYxQnVSB7-NAh95XzCF6iexAuclKTns0b-=s800-c-k-c0x00ffffff-no-rj</t>
  </si>
  <si>
    <t>SonyMusicIndiaVEVO</t>
  </si>
  <si>
    <t>https://yt3.ggpht.com/864doKU5dHaElIygrryIRhjDM0Xon4YubVm47ROVbyEiIWEiiIFbHOp7ladP00c-lTyfVhuh=s800-c-k-c0x00ffffff-no-rj</t>
  </si>
  <si>
    <t>A4</t>
  </si>
  <si>
    <t>aefour</t>
  </si>
  <si>
    <t>Cuba</t>
  </si>
  <si>
    <t>CU</t>
  </si>
  <si>
    <t>https://yt3.ggpht.com/ytc/APkrFKYLjKFCe6Qlp28bBQYHKBAreuptY22iC0UpdXmUMg=s800-c-k-c0x00ffffff-no-rj</t>
  </si>
  <si>
    <t>Bad Bunny</t>
  </si>
  <si>
    <t>badbunny</t>
  </si>
  <si>
    <t>https://yt3.ggpht.com/MH1BdZQE2X6k3WlIns2YlyBNude9Qh3nN0dnG-_zvkM1o5gzBS3upL-C2w6Xm6DysPyg4x8ZHhQ=s800-c-k-c0x00ffffff-no-nd-rj</t>
  </si>
  <si>
    <t>Fernanfloo</t>
  </si>
  <si>
    <t>El Salvador</t>
  </si>
  <si>
    <t>SV</t>
  </si>
  <si>
    <t>https://yt3.ggpht.com/ytc/APkrFKYG47bzlplrY1N210DEIAOvXAXqHjs6Sd_qYrhtig=s800-c-k-c0x00ffffff-no-rj</t>
  </si>
  <si>
    <t>Voot Kids</t>
  </si>
  <si>
    <t>https://yt3.ggpht.com/ytc/APkrFKbYvzZErIdluedUkOYBhQCjcr44bIo7UIhW69riNw=s800-c-k-c0x00ffffff-no-rj</t>
  </si>
  <si>
    <t>Felipe Neto</t>
  </si>
  <si>
    <t>https://yt3.ggpht.com/Rcs2MCvPuf_tvCDxDt4ZCDavhxxt7x3W_dbs0BzXDp6GrlAbDcrjl9VpfsZHBCStRtk0U5ei=s800-c-k-c0x00ffffff-no-rj</t>
  </si>
  <si>
    <t>https://yt3.ggpht.com/qsuzLDGZ9P2lVK2RCmzYo78zWO8PtoaevySKQmQEnv874EXyq8CtwPn64n2T3grp6KXJSnOt=s800-c-k-c0x00ffffff-no-rj</t>
  </si>
  <si>
    <t>HAR PAL GEO</t>
  </si>
  <si>
    <t>Pakistan</t>
  </si>
  <si>
    <t>PK</t>
  </si>
  <si>
    <t>https://yt3.ggpht.com/QnTNTL6lvpKA-OWYdSwke3kF9GEBoriwaaHlbOOo4E7hRuXBEiO1mrYsvmk8xQznjg3GKWUT=s800-c-k-c0x00ffffff-no-rj</t>
  </si>
  <si>
    <t>BRIGHT SIDE</t>
  </si>
  <si>
    <t>brightside</t>
  </si>
  <si>
    <t>https://yt3.ggpht.com/8s2hH6UfSKbED2-UUVgCALU5BXXxvnk2ueNzBaCU-exfeoC9X1OZzDa6uqzI4cOA3ZDqyXjIsg=s800-c-k-c0x00ffffff-no-nd-rj</t>
  </si>
  <si>
    <t>Katy Perry</t>
  </si>
  <si>
    <t>https://yt3.ggpht.com/TykfQRvsFi3EgRkfsSDFUqbRWAE0MOd9tYu4ySoiHcQhPs4sUYQ0X-nk-2G41Ez-9MWDz59k=s800-c-k-c0x00ffffff-no-rj</t>
  </si>
  <si>
    <t>whinderssonnunes</t>
  </si>
  <si>
    <t>Comedy</t>
  </si>
  <si>
    <t>https://yt3.ggpht.com/ytc/APkrFKY4ZHzvU2_tqqnBn3HE4FrATDUef-fqWjPKJuKmow=s800-c-k-c0x00ffffff-no-rj</t>
  </si>
  <si>
    <t>ABS-CBN Entertainment</t>
  </si>
  <si>
    <t>Philippines</t>
  </si>
  <si>
    <t>PH</t>
  </si>
  <si>
    <t>https://yt3.ggpht.com/5NPuTDxN3DB7JiyOgwuPv5OV9lGG4_-AUYsFVpr-WLr11Lqi90krGfWmju26UhWmilRDA1qaEg=s800-c-k-c0x00ffffff-no-nd-rj</t>
  </si>
  <si>
    <t>Alan Walker</t>
  </si>
  <si>
    <t>alanwalker</t>
  </si>
  <si>
    <t>Thailand</t>
  </si>
  <si>
    <t>TH</t>
  </si>
  <si>
    <t>https://yt3.ggpht.com/ytc/APkrFKY0lOR3thozpXSzjaQwnIxEo1saCzaxbgWag7H2WQ=s800-c-k-c0x00ffffff-no-rj</t>
  </si>
  <si>
    <t>HolaSoyGerman.</t>
  </si>
  <si>
    <t>holasoygerman. 2</t>
  </si>
  <si>
    <t>https://yt3.ggpht.com/EnrubLSuM4kwxuk4jZe38LlMyFfEFPn_uSA47zA8JR7Fgk4f5pUolu0dpGK5JgZBZmzeUBl5Nw=s800-c-k-c0x00ffffff-no-nd-rj</t>
  </si>
  <si>
    <t>Shakira</t>
  </si>
  <si>
    <t>Colombia</t>
  </si>
  <si>
    <t>CO</t>
  </si>
  <si>
    <t>Howto</t>
  </si>
  <si>
    <t>https://yt3.ggpht.com/QhOVHhLgg5wFu4H4gA9qOVoavng-T2xoA62cXVV-dk-j8phnED3P8whca8CETo0GuAVhQgtO=s800-c-k-c0x00ffffff-no-rj</t>
  </si>
  <si>
    <t>https://yt3.ggpht.com/ytc/APkrFKafag9ZyWgnPZOQyuVd4DbzllFNyygzZpKwdaBb4w=s800-c-k-c0x00ffffff-no-rj</t>
  </si>
  <si>
    <t>ARY Digital HD</t>
  </si>
  <si>
    <t>https://yt3.ggpht.com/_LwwOiyrbdyWg22vgRobEGZMYWR59hpjom1audvZ_pHF3aFMaxnXO9g-4kvJRHm0AyhJG91k6Q=s800-c-k-c0x00ffffff-no-rj</t>
  </si>
  <si>
    <t>Speed Records</t>
  </si>
  <si>
    <t>https://yt3.ggpht.com/C0S2fy5ZGJ5FEJaykNdDnLUDJ8I9PzDEqZYT4snUJsBHnrl5KZJgmLx6JVOe0omgInpwrfFwsw=s800-c-k-c0x00ffffff-no-rj</t>
  </si>
  <si>
    <t>Masha and The Bear</t>
  </si>
  <si>
    <t>https://yt3.ggpht.com/YU2mwJNyBinBPRQRE4hLHK5zqb1ze5BgrdlFQSINRcYB3Ob-RgZiPWt_jGn8SuYEwovtWT5IB_s=s800-c-k-c0x00ffffff-no-nd-rj</t>
  </si>
  <si>
    <t>Like Nastya Show</t>
  </si>
  <si>
    <t>https://yt3.ggpht.com/QRUZOURCOTTbtSQxY-Z2VGwMOdpPZOqxZR1hTaJQRd_Fa-L2j_93QRWFn_ZbXAVOfMhmfIaBlQ=s800-c-k-c0x00ffffff-no-rj</t>
  </si>
  <si>
    <t>Rihanna</t>
  </si>
  <si>
    <t>Barbados</t>
  </si>
  <si>
    <t>BB</t>
  </si>
  <si>
    <t>https://yt3.ggpht.com/91Pb6PRMv30bANs5mIFDE9FHMkk8ht8zd5d2cwdQ0u0xri2HNZ1WBSs3UmelM13Dnwh1TzND=s800-c-k-c0x00ffffff-no-rj</t>
  </si>
  <si>
    <t>Ishtar Music</t>
  </si>
  <si>
    <t>Trailers</t>
  </si>
  <si>
    <t>https://yt3.ggpht.com/AJOrVgOGL7Zs3H2Tsi2L1TK2Z1cjJGovcqrg9vb061mANcao3riSr6uenr1lhQfKBFgAIOUMmw=s800-c-k-c0x00ffffff-no-nd-rj</t>
  </si>
  <si>
    <t>Kimberly Loaiza</t>
  </si>
  <si>
    <t>Mexico</t>
  </si>
  <si>
    <t>MX</t>
  </si>
  <si>
    <t>https://yt3.ggpht.com/ytc/APkrFKY-TKOgTF1bXy2GFCc8fIMU1HKP53JZPvU86380Fw=s800-c-k-c0x00ffffff-no-rj</t>
  </si>
  <si>
    <t>Little Baby Bum - Nursery Rhymes &amp; Kids Songs</t>
  </si>
  <si>
    <t>https://yt3.ggpht.com/ytc/APkrFKaopPOFdkzqnW9XIdrqyxaMnCFns9tw4H4ObMKk0Kw=s800-c-k-c0x00ffffff-no-rj</t>
  </si>
  <si>
    <t>Luisito Comunica</t>
  </si>
  <si>
    <t>Luis Arturo Villar Sudek</t>
  </si>
  <si>
    <t>https://yt3.ggpht.com/ytc/APkrFKZySAUzjAANkrV1t3NQdFOlJrcBAbcIkFr9STDNHg=s800-c-k-c0x00ffffff-no-rj</t>
  </si>
  <si>
    <t>elrubiusOMG</t>
  </si>
  <si>
    <t>https://yt3.ggpht.com/ytc/APkrFKZzGY-pMU6yzL0_RyARsbj6JYxnK2UD3PxDk7ZD4A=s800-c-k-c0x00ffffff-no-rj</t>
  </si>
  <si>
    <t>Toys and Colors</t>
  </si>
  <si>
    <t>Toys and colors</t>
  </si>
  <si>
    <t>https://yt3.ggpht.com/j01juFvKwHnKHdgcklpPKLkfNBuGbGJKLBwXVhbN_5LeCU3S9bTsHBL-MKPRQCjpZpfPJ_dJ=s800-c-k-c0x00ffffff-no-rj</t>
  </si>
  <si>
    <t>United Arab Emirates</t>
  </si>
  <si>
    <t>AE</t>
  </si>
  <si>
    <t>https://yt3.ggpht.com/ytc/APkrFKauCJ2yelRS-dOSpmlusek84PdE7COmvSyK0b7NGA=s800-c-k-c0x00ffffff-no-rj</t>
  </si>
  <si>
    <t>LUCCAS NETO - LUCCAS TOON</t>
  </si>
  <si>
    <t>LUCCAS NETO- LUCCAS TOON</t>
  </si>
  <si>
    <t>CarryMinati</t>
  </si>
  <si>
    <t>https://yt3.ggpht.com/LjpOv26rphYWGGlX1DbtAo1sINXKhO1dpF6Pr1dUWrpNPx8f4tesSss_UJbpxg3PK8veejYX=s800-c-k-c0x00ffffff-no-rj</t>
  </si>
  <si>
    <t>XXXTENTACION</t>
  </si>
  <si>
    <t>https://yt3.ggpht.com/PYnlEyqUwbMwKMVA93EnC3zTTfzgMkYhOaa03hdJvXTgIqWdIkFQCOPe47VwV8uPCchc59u-kg=s800-c-k-c0x00ffffff-no-rj</t>
  </si>
  <si>
    <t>Super Simple Songs - Kids Songs</t>
  </si>
  <si>
    <t>https://yt3.ggpht.com/Uq20j0K4vF0HvLzdf2djGZuBFEEZrm3cYam9hHWWy8RtmNnHsLX19XHksa4j7vijrjCR8lc3=s800-c-k-c0x00ffffff-no-rj</t>
  </si>
  <si>
    <t>Mikecrack</t>
  </si>
  <si>
    <t>Spain</t>
  </si>
  <si>
    <t>ES</t>
  </si>
  <si>
    <t>https://yt3.ggpht.com/70r5TkYTLC0cpKLAiQEvcWLeIHB8yxoiog0nQIK9MmnZHqkICy0YA-jAaqfT2ChOBwehskjf5g=s800-c-k-c0x00ffffff-no-rj</t>
  </si>
  <si>
    <t>WorkpointOfficial</t>
  </si>
  <si>
    <t>https://yt3.ggpht.com/ytc/APkrFKakNs9fJWFUKYMkqRdxPRkPf6pJdzfOiOJBWoqZfg=s800-c-k-c0x00ffffff-no-rj</t>
  </si>
  <si>
    <t>GR6 EXPLODE</t>
  </si>
  <si>
    <t>https://yt3.ggpht.com/VOA248eC5ZqaAhaBvgLEeZTrZYHkWuU0q9g0L7NJ8MznXX2mFz1Wf6erh9OSPrp1OTSnDpbUwA=s800-c-k-c0x00ffffff-no-rj</t>
  </si>
  <si>
    <t>TEDx Talks</t>
  </si>
  <si>
    <t>Nonprofits &amp; Activism</t>
  </si>
  <si>
    <t>Nonprofit</t>
  </si>
  <si>
    <t>https://yt3.ggpht.com/ytc/APkrFKZo9ld_C1cKNu-yPWgXQOlxAtH68M-haOLUNwJdmPA=s800-c-k-c0x00ffffff-no-rj-mo</t>
  </si>
  <si>
    <t>shfa</t>
  </si>
  <si>
    <t>ýýýýýýýýýý ýýýýýý</t>
  </si>
  <si>
    <t>Saudi Arabia</t>
  </si>
  <si>
    <t>SA</t>
  </si>
  <si>
    <t>https://yt3.ggpht.com/I0j6g1bOYmGniEtkySB7tmvHxmo5InW1gqGRZJfFT_ErwZbRMKATBkUQyYutEPTB2A-Z2C0Z6w=s800-c-k-c0x00ffffff-no-rj</t>
  </si>
  <si>
    <t>Goldmines Gaane Sune Ansune</t>
  </si>
  <si>
    <t>https://yt3.ggpht.com/C2LsE5yGdsAyVyR3I3RPnIcrRQqLKrn5jygoQOWkyWH2Aol4nKlsh3HamGe9EYQK_TLfDzM0KQ=s800-c-k-c0x00ffffff-no-rj</t>
  </si>
  <si>
    <t>One Direction</t>
  </si>
  <si>
    <t>21 Savage</t>
  </si>
  <si>
    <t>https://yt3.ggpht.com/ngsSNacaotP_6KLU6VudiMdGtW6NPIcY0lrm8xPcys2U22KAsTdPpLLkpMsLWb0ExDTHl7MzpQ=s800-c-k-c0x00ffffff-no-nd-rj</t>
  </si>
  <si>
    <t>TheEllenShow</t>
  </si>
  <si>
    <t>https://yt3.ggpht.com/E7ltn3UkjB8sGiZ2hmhJTqZ48kbeCJ42Hzk5oWlJ9Bxi4H3Au1gZPZiBP55rRzDGk_sNFhDL=s800-c-k-c0x00ffffff-no-rj</t>
  </si>
  <si>
    <t>Sony PAL</t>
  </si>
  <si>
    <t>https://yt3.ggpht.com/EmfjGq1XlH200q0R6tEaTiwX_q-XlXQpbA0_SrDJx8H0iMNKJofhK7Gn319-O9_yAqvMVEUViw=s800-c-k-c0x00ffffff-no-rj</t>
  </si>
  <si>
    <t>Daddy Yankee</t>
  </si>
  <si>
    <t>https://yt3.ggpht.com/ytc/APkrFKbZpyNco0oPLKkHbKc6qFFd3SWFEQ5kY1QCYNdPHbg=s800-c-k-c0x00ffffff-no-rj</t>
  </si>
  <si>
    <t>https://yt3.ggpht.com/ytc/APkrFKaeBg-yti-LFKB9PZ77jLjBELjMurH1G-41BmMYXQ=s800-c-k-c0x00ffffff-no-rj</t>
  </si>
  <si>
    <t>Like Nastya ESP</t>
  </si>
  <si>
    <t>https://yt3.ggpht.com/vE1ESBld6LqHBv7339FuPAn1WBKJR5PFnZRzwqQ78Gp3zxB7seqCw6HfQLJIMTaz-iIjUj72=s800-c-k-c0x00ffffff-no-nd-rj</t>
  </si>
  <si>
    <t>https://yt3.ggpht.com/S_jTelpAHOdADumYkZAtwyLydEkqtv39s3T-Rmif0v1WCDb8pZit-Vlo43pR1jBEn0Tmcpkx=s800-c-k-c0x00ffffff-no-nd-rj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</si>
  <si>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</si>
  <si>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</si>
  <si>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</si>
  <si>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</si>
  <si>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</si>
  <si>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</si>
  <si>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</si>
  <si>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</si>
  <si>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</si>
  <si>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</si>
  <si>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</si>
  <si>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</si>
  <si>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</si>
  <si>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</si>
  <si>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</si>
  <si>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</si>
  <si>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</si>
  <si>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</si>
  <si>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</si>
  <si>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</si>
  <si>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</si>
  <si>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</si>
  <si>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</si>
  <si>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</si>
  <si>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</si>
  <si>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</si>
  <si>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</si>
  <si>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</si>
  <si>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</si>
  <si>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</si>
  <si>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</si>
  <si>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</si>
  <si>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</si>
  <si>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</si>
  <si>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</si>
  <si>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</si>
  <si>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</si>
  <si>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</si>
  <si>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</si>
  <si>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</si>
  <si>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</si>
  <si>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</si>
  <si>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</si>
  <si>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</si>
  <si>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</si>
  <si>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</si>
  <si>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</si>
  <si>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</si>
  <si>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</si>
  <si>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</si>
  <si>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</si>
  <si>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</si>
  <si>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</si>
  <si>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</si>
  <si>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</si>
  <si>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</si>
  <si>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</si>
  <si>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</si>
  <si>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</si>
  <si>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</si>
  <si>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</si>
  <si>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</si>
  <si>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</si>
  <si>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</si>
  <si>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</si>
  <si>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</si>
  <si>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</si>
  <si>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</si>
  <si>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</si>
  <si>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</si>
  <si>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</si>
  <si>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</si>
  <si>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</si>
  <si>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</si>
  <si>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</si>
  <si>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</si>
  <si>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</si>
  <si>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</si>
  <si>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</si>
  <si>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</si>
  <si>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</si>
  <si>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</si>
  <si>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</si>
  <si>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Adele</t>
  </si>
  <si>
    <t>Talking Tom</t>
  </si>
  <si>
    <t>TalkingTom</t>
  </si>
  <si>
    <t>Jordan</t>
  </si>
  <si>
    <t>JO</t>
  </si>
  <si>
    <t>Frost Diamond</t>
  </si>
  <si>
    <t>frostdiamond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</si>
  <si>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</si>
  <si>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</si>
  <si>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</si>
  <si>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</si>
  <si>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</si>
  <si>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</si>
  <si>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</si>
  <si>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</si>
  <si>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Popular on YouTube</t>
  </si>
  <si>
    <t>Popular on Youtube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</si>
  <si>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</si>
  <si>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</si>
  <si>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</si>
  <si>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</si>
  <si>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</si>
  <si>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</si>
  <si>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</si>
  <si>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</si>
  <si>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</si>
  <si>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</si>
  <si>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</si>
  <si>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</si>
  <si>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</si>
  <si>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</si>
  <si>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</si>
  <si>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</si>
  <si>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</si>
  <si>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</si>
  <si>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</si>
  <si>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</si>
  <si>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</si>
  <si>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</si>
  <si>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</si>
  <si>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</si>
  <si>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</si>
  <si>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</si>
  <si>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</si>
  <si>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</si>
  <si>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</si>
  <si>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</si>
  <si>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</si>
  <si>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</si>
  <si>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</si>
  <si>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</si>
  <si>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</si>
  <si>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</si>
  <si>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</si>
  <si>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</si>
  <si>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</si>
  <si>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</si>
  <si>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</si>
  <si>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</si>
  <si>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</si>
  <si>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</si>
  <si>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</si>
  <si>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</si>
  <si>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</si>
  <si>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</si>
  <si>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</si>
  <si>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</si>
  <si>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</si>
  <si>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</si>
  <si>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</si>
  <si>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</si>
  <si>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</si>
  <si>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</si>
  <si>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Smosh</t>
  </si>
  <si>
    <t>1MILLION Dance Studio</t>
  </si>
  <si>
    <t>NichLmao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</si>
  <si>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</si>
  <si>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</si>
  <si>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</si>
  <si>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</si>
  <si>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</si>
  <si>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</si>
  <si>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</si>
  <si>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</si>
  <si>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</si>
  <si>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</si>
  <si>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</si>
  <si>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</si>
  <si>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</si>
  <si>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</si>
  <si>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</si>
  <si>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</si>
  <si>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</si>
  <si>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</si>
  <si>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</si>
  <si>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</si>
  <si>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</si>
  <si>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</si>
  <si>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</si>
  <si>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</si>
  <si>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</si>
  <si>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</si>
  <si>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</si>
  <si>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</si>
  <si>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</si>
  <si>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</si>
  <si>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</si>
  <si>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</si>
  <si>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</si>
  <si>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Like Nastya AE</t>
  </si>
  <si>
    <t>Amit Bhadana</t>
  </si>
  <si>
    <t>Pen Movies</t>
  </si>
  <si>
    <t>shfa show India</t>
  </si>
  <si>
    <t>Super JoJo - Nursery Rhymes &amp; Kids Songs</t>
  </si>
  <si>
    <t>Alejo Igoa</t>
  </si>
  <si>
    <t>Daniel LaBelle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</si>
  <si>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</si>
  <si>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</si>
  <si>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</si>
  <si>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</si>
  <si>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</si>
  <si>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</si>
  <si>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</si>
  <si>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</si>
  <si>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</si>
  <si>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</si>
  <si>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</si>
  <si>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</si>
  <si>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</si>
  <si>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</si>
  <si>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</si>
  <si>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</si>
  <si>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</si>
  <si>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</si>
  <si>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</si>
  <si>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</si>
  <si>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</si>
  <si>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</si>
  <si>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</si>
  <si>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</si>
  <si>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</si>
  <si>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</si>
  <si>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</si>
  <si>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</si>
  <si>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</si>
  <si>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</si>
  <si>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</si>
  <si>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</si>
  <si>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</si>
  <si>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</si>
  <si>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</si>
  <si>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</si>
  <si>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</si>
  <si>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</si>
  <si>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</si>
  <si>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</si>
  <si>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</si>
  <si>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</si>
  <si>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</si>
  <si>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</si>
  <si>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Alan Becker</t>
  </si>
  <si>
    <t>toyorbabytv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</si>
  <si>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</si>
  <si>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</si>
  <si>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</si>
  <si>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</si>
  <si>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</si>
  <si>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</si>
  <si>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</si>
  <si>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</si>
  <si>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</si>
  <si>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</si>
  <si>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</si>
  <si>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</si>
  <si>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</si>
  <si>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</si>
  <si>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</si>
  <si>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</si>
  <si>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</si>
  <si>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</si>
  <si>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</si>
  <si>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</si>
  <si>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</si>
  <si>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Ben Azelart</t>
  </si>
  <si>
    <t>Zach Choi ASMR</t>
  </si>
  <si>
    <t>Topper Guild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</si>
  <si>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</si>
  <si>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</si>
  <si>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</si>
  <si>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</si>
  <si>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</si>
  <si>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</si>
  <si>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</si>
  <si>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</si>
  <si>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</si>
  <si>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</si>
  <si>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</si>
  <si>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</si>
  <si>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</si>
  <si>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</si>
  <si>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</si>
  <si>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</si>
  <si>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</si>
  <si>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</si>
  <si>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</si>
  <si>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</si>
  <si>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</si>
  <si>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</si>
  <si>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</si>
  <si>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</si>
  <si>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</si>
  <si>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</si>
  <si>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</si>
  <si>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</si>
  <si>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</si>
  <si>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</si>
  <si>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</si>
  <si>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</si>
  <si>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</si>
  <si>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</si>
  <si>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</si>
  <si>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</si>
  <si>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</si>
  <si>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</si>
  <si>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</si>
  <si>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</si>
  <si>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</si>
  <si>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</si>
  <si>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</si>
  <si>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Minecraft - Topic</t>
  </si>
  <si>
    <t>Romeo Santos</t>
  </si>
  <si>
    <t>RomeoSantos</t>
  </si>
  <si>
    <t>Canal Canalha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</si>
  <si>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</si>
  <si>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</si>
  <si>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</si>
  <si>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</si>
  <si>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</si>
  <si>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</si>
  <si>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</si>
  <si>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</si>
  <si>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</si>
  <si>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</si>
  <si>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</si>
  <si>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</si>
  <si>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</si>
  <si>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</si>
  <si>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Jake Paul</t>
  </si>
  <si>
    <t>Linkin Park</t>
  </si>
  <si>
    <t>linkinpark</t>
  </si>
  <si>
    <t>Afghanistan</t>
  </si>
  <si>
    <t>AF</t>
  </si>
  <si>
    <t>Vijay Television</t>
  </si>
  <si>
    <t>SlivkiShow</t>
  </si>
  <si>
    <t>Ukraine</t>
  </si>
  <si>
    <t>UA</t>
  </si>
  <si>
    <t>Emiway Bantai</t>
  </si>
  <si>
    <t>Got Talent Global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</si>
  <si>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</si>
  <si>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</si>
  <si>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</si>
  <si>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</si>
  <si>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</si>
  <si>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</si>
  <si>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</si>
  <si>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</si>
  <si>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</si>
  <si>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</si>
  <si>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</si>
  <si>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</si>
  <si>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</si>
  <si>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</si>
  <si>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</si>
  <si>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</si>
  <si>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</si>
  <si>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</si>
  <si>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</si>
  <si>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</si>
  <si>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</si>
  <si>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</si>
  <si>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</si>
  <si>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</si>
  <si>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</si>
  <si>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</si>
  <si>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</si>
  <si>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</si>
  <si>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</si>
  <si>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</si>
  <si>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</si>
  <si>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</si>
  <si>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</si>
  <si>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</si>
  <si>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</si>
  <si>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</si>
  <si>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</si>
  <si>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</si>
  <si>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</si>
  <si>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</si>
  <si>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</si>
  <si>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</si>
  <si>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</si>
  <si>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</si>
  <si>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</si>
  <si>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</si>
  <si>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</si>
  <si>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</si>
  <si>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</si>
  <si>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</si>
  <si>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</si>
  <si>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</si>
  <si>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</si>
  <si>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</si>
  <si>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</si>
  <si>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</si>
  <si>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</si>
  <si>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</si>
  <si>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</si>
  <si>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</si>
  <si>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</si>
  <si>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SUPER SLICK SLIME SAM</t>
  </si>
  <si>
    <t>Wow Kidz Action</t>
  </si>
  <si>
    <t>Calvin Harris</t>
  </si>
  <si>
    <t>KBS WORLD TV</t>
  </si>
  <si>
    <t>HiMan</t>
  </si>
  <si>
    <t>Masha e o Urso</t>
  </si>
  <si>
    <t>TED-Ed</t>
  </si>
  <si>
    <t>Sidemen</t>
  </si>
  <si>
    <t>Cardi B</t>
  </si>
  <si>
    <t>Busy Fun Ltd</t>
  </si>
  <si>
    <t>TG MAYANK YT</t>
  </si>
  <si>
    <t>Farruko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</si>
  <si>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</si>
  <si>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</si>
  <si>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</si>
  <si>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</si>
  <si>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</si>
  <si>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</si>
  <si>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</si>
  <si>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</si>
  <si>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Dan-Sa / Daniel Saboya</t>
  </si>
  <si>
    <t>Marmok</t>
  </si>
  <si>
    <t>The ACE Family</t>
  </si>
  <si>
    <t>Willie Salim</t>
  </si>
  <si>
    <t>PDK Films</t>
  </si>
  <si>
    <t>TheWillyrex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</si>
  <si>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</si>
  <si>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</si>
  <si>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</si>
  <si>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</si>
  <si>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</si>
  <si>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</si>
  <si>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</si>
  <si>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</si>
  <si>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</si>
  <si>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</si>
  <si>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</si>
  <si>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</si>
  <si>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</si>
  <si>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</si>
  <si>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</si>
  <si>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</si>
  <si>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</si>
  <si>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</si>
  <si>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</si>
  <si>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</si>
  <si>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</si>
  <si>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</si>
  <si>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</si>
  <si>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</si>
  <si>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</si>
  <si>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</si>
  <si>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</si>
  <si>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</si>
  <si>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</si>
  <si>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</si>
  <si>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</si>
  <si>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</si>
  <si>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</si>
  <si>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</si>
  <si>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</si>
  <si>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</si>
  <si>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</si>
  <si>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</si>
  <si>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</si>
  <si>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</si>
  <si>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</si>
  <si>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</si>
  <si>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</si>
  <si>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</si>
  <si>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</si>
  <si>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</si>
  <si>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</si>
  <si>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MY</t>
  </si>
  <si>
    <t>El Payaso Plim Plim</t>
  </si>
  <si>
    <t>zbing z.</t>
  </si>
  <si>
    <t>MissaSinfonia</t>
  </si>
  <si>
    <t>ýýýýýýýýý Liziqi</t>
  </si>
  <si>
    <t>China</t>
  </si>
  <si>
    <t>CN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</si>
  <si>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</si>
  <si>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</si>
  <si>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</si>
  <si>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</si>
  <si>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</si>
  <si>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</si>
  <si>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</si>
  <si>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</si>
  <si>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</si>
  <si>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</si>
  <si>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</si>
  <si>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</si>
  <si>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</si>
  <si>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</si>
  <si>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</si>
  <si>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</si>
  <si>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</si>
  <si>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</si>
  <si>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</si>
  <si>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</si>
  <si>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</si>
  <si>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</si>
  <si>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</si>
  <si>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</si>
  <si>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</si>
  <si>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</si>
  <si>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</si>
  <si>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</si>
  <si>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</si>
  <si>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</si>
  <si>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</si>
  <si>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</si>
  <si>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</si>
  <si>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</si>
  <si>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</si>
  <si>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</si>
  <si>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</si>
  <si>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</si>
  <si>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</si>
  <si>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</si>
  <si>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</si>
  <si>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</si>
  <si>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</si>
  <si>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</si>
  <si>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</si>
  <si>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</si>
  <si>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</si>
  <si>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</si>
  <si>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</si>
  <si>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</si>
  <si>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</si>
  <si>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</si>
  <si>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</si>
  <si>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</si>
  <si>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</si>
  <si>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</si>
  <si>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</si>
  <si>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</si>
  <si>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</si>
  <si>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</si>
  <si>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</si>
  <si>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</si>
  <si>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</si>
  <si>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</si>
  <si>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</si>
  <si>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</si>
  <si>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</si>
  <si>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</si>
  <si>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</si>
  <si>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</si>
  <si>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</si>
  <si>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</si>
  <si>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</si>
  <si>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</si>
  <si>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</si>
  <si>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</si>
  <si>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</si>
  <si>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</si>
  <si>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</si>
  <si>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</si>
  <si>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</si>
  <si>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</si>
  <si>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</si>
  <si>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</si>
  <si>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</si>
  <si>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</si>
  <si>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</si>
  <si>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</si>
  <si>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</si>
  <si>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</si>
  <si>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</si>
  <si>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</si>
  <si>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Live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</si>
  <si>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</si>
  <si>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</si>
  <si>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</si>
  <si>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</si>
  <si>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</si>
  <si>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</si>
  <si>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</si>
  <si>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</si>
  <si>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</si>
  <si>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</si>
  <si>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</si>
  <si>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</si>
  <si>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</si>
  <si>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</si>
  <si>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</si>
  <si>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</si>
  <si>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</si>
  <si>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</si>
  <si>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</si>
  <si>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</si>
  <si>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</si>
  <si>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</si>
  <si>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</si>
  <si>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</si>
  <si>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</si>
  <si>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</si>
  <si>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</si>
  <si>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</si>
  <si>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</si>
  <si>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</si>
  <si>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</si>
  <si>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</si>
  <si>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</si>
  <si>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</si>
  <si>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</si>
  <si>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</si>
  <si>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</si>
  <si>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</si>
  <si>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</si>
  <si>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Super Senya</t>
  </si>
  <si>
    <t>Katakit Baby TV</t>
  </si>
  <si>
    <t>Infobells Bangla</t>
  </si>
  <si>
    <t>Henrique e Juliano</t>
  </si>
  <si>
    <t>Mr DegrEE</t>
  </si>
  <si>
    <t>MrDegree</t>
  </si>
  <si>
    <t>Kashvi Adlakha</t>
  </si>
  <si>
    <t>Talking Tom &amp; Friends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</si>
  <si>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</si>
  <si>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</si>
  <si>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</si>
  <si>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</si>
  <si>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</si>
  <si>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</si>
  <si>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</si>
  <si>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</si>
  <si>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</si>
  <si>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</si>
  <si>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</si>
  <si>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</si>
  <si>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</si>
  <si>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</si>
  <si>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</si>
  <si>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</si>
  <si>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</si>
  <si>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</si>
  <si>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</si>
  <si>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</si>
  <si>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</si>
  <si>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</si>
  <si>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</si>
  <si>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</si>
  <si>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</si>
  <si>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</si>
  <si>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</si>
  <si>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</si>
  <si>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</si>
  <si>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</si>
  <si>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</si>
  <si>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</si>
  <si>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EdisonPts</t>
  </si>
  <si>
    <t>BIGBANG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</si>
  <si>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</si>
  <si>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</si>
  <si>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</si>
  <si>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</si>
  <si>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</si>
  <si>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</si>
  <si>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</si>
  <si>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</si>
  <si>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</si>
  <si>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</si>
  <si>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</si>
  <si>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</si>
  <si>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</si>
  <si>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</si>
  <si>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</si>
  <si>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</si>
  <si>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</si>
  <si>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</si>
  <si>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</si>
  <si>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</si>
  <si>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</si>
  <si>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A2 Motivation by Arvind Arora</t>
  </si>
  <si>
    <t>50 Cent</t>
  </si>
  <si>
    <t>MNCTV OFFICIAL</t>
  </si>
  <si>
    <t>ERB</t>
  </si>
  <si>
    <t>melanie martinez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</si>
  <si>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</si>
  <si>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</si>
  <si>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</si>
  <si>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</si>
  <si>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</si>
  <si>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</si>
  <si>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</si>
  <si>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</si>
  <si>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</si>
  <si>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</si>
  <si>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</si>
  <si>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</si>
  <si>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</si>
  <si>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</si>
  <si>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</si>
  <si>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</si>
  <si>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</si>
  <si>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</si>
  <si>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</si>
  <si>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</si>
  <si>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</si>
  <si>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</si>
  <si>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</si>
  <si>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</si>
  <si>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</si>
  <si>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</si>
  <si>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</si>
  <si>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</si>
  <si>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</si>
  <si>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</si>
  <si>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</si>
  <si>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</si>
  <si>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</si>
  <si>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</si>
  <si>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</si>
  <si>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</si>
  <si>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</si>
  <si>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</si>
  <si>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</si>
  <si>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</si>
  <si>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</si>
  <si>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</si>
  <si>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</si>
  <si>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Reaction Time</t>
  </si>
  <si>
    <t>BBC News</t>
  </si>
  <si>
    <t>Eli Kids - Cartoons &amp; Songs</t>
  </si>
  <si>
    <t>Aadishakti Films</t>
  </si>
  <si>
    <t>Telemundo</t>
  </si>
  <si>
    <t>GMM25Thailand</t>
  </si>
  <si>
    <t>TV9 Bharatvarsh</t>
  </si>
  <si>
    <t>Maroon5VEVO</t>
  </si>
  <si>
    <t>Hear This Music</t>
  </si>
  <si>
    <t>Lilly Singh</t>
  </si>
  <si>
    <t>Drawblogs</t>
  </si>
  <si>
    <t>Peru</t>
  </si>
  <si>
    <t>PE</t>
  </si>
  <si>
    <t>NOBRU</t>
  </si>
  <si>
    <t>nobru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</si>
  <si>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</si>
  <si>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</si>
  <si>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</si>
  <si>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</si>
  <si>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</si>
  <si>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</si>
  <si>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</si>
  <si>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</si>
  <si>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</si>
  <si>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</si>
  <si>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</si>
  <si>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</si>
  <si>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</si>
  <si>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</si>
  <si>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</si>
  <si>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</si>
  <si>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</si>
  <si>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</si>
  <si>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</si>
  <si>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</si>
  <si>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</si>
  <si>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</si>
  <si>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</si>
  <si>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</si>
  <si>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</si>
  <si>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</si>
  <si>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</si>
  <si>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</si>
  <si>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</si>
  <si>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</si>
  <si>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</si>
  <si>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</si>
  <si>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</si>
  <si>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</si>
  <si>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</si>
  <si>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</si>
  <si>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</si>
  <si>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</si>
  <si>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</si>
  <si>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</si>
  <si>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</si>
  <si>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</si>
  <si>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</si>
  <si>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</si>
  <si>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</si>
  <si>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</si>
  <si>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</si>
  <si>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</si>
  <si>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</si>
  <si>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</si>
  <si>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</si>
  <si>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</si>
  <si>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</si>
  <si>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</si>
  <si>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</si>
  <si>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</si>
  <si>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</si>
  <si>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</si>
  <si>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</si>
  <si>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</si>
  <si>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</si>
  <si>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</si>
  <si>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Veritasium</t>
  </si>
  <si>
    <t>Alexa Rivera</t>
  </si>
  <si>
    <t>Airrack</t>
  </si>
  <si>
    <t>Hacksmith Industries</t>
  </si>
  <si>
    <t>JD Pantoja</t>
  </si>
  <si>
    <t>123 GO! Spanish</t>
  </si>
  <si>
    <t>Geo News</t>
  </si>
  <si>
    <t>Kids TV India Hindi Nursery Rhymes</t>
  </si>
  <si>
    <t>Think Music India</t>
  </si>
  <si>
    <t>Goldmines Premiere</t>
  </si>
  <si>
    <t>MAIKI021</t>
  </si>
  <si>
    <t>The Vishal bhatt</t>
  </si>
  <si>
    <t>NishaMadhulika</t>
  </si>
  <si>
    <t>MyMissAnand</t>
  </si>
  <si>
    <t>FAPTV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</si>
  <si>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</si>
  <si>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</si>
  <si>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</si>
  <si>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</si>
  <si>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</si>
  <si>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</si>
  <si>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</si>
  <si>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</si>
  <si>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</si>
  <si>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</si>
  <si>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</si>
  <si>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</si>
  <si>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</si>
  <si>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</si>
  <si>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</si>
  <si>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</si>
  <si>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</si>
  <si>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</si>
  <si>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</si>
  <si>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</si>
  <si>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</si>
  <si>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</si>
  <si>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</si>
  <si>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</si>
  <si>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</si>
  <si>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</si>
  <si>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</si>
  <si>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</si>
  <si>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</si>
  <si>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</si>
  <si>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</si>
  <si>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</si>
  <si>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</si>
  <si>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</si>
  <si>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</si>
  <si>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</si>
  <si>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</si>
  <si>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</si>
  <si>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</si>
  <si>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</si>
  <si>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</si>
  <si>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</si>
  <si>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</si>
  <si>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</si>
  <si>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</si>
  <si>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</si>
  <si>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</si>
  <si>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Brawl Stars</t>
  </si>
  <si>
    <t>Finland</t>
  </si>
  <si>
    <t>FI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</si>
  <si>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</si>
  <si>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</si>
  <si>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</si>
  <si>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</si>
  <si>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</si>
  <si>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</si>
  <si>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</si>
  <si>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</si>
  <si>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</si>
  <si>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</si>
  <si>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</si>
  <si>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</si>
  <si>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</si>
  <si>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</si>
  <si>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Painzeiro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</si>
  <si>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</si>
  <si>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</si>
  <si>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</si>
  <si>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</si>
  <si>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</si>
  <si>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</si>
  <si>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</si>
  <si>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</si>
  <si>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</si>
  <si>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</si>
  <si>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</si>
  <si>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</si>
  <si>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</si>
  <si>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</si>
  <si>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</si>
  <si>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</si>
  <si>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</si>
  <si>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</si>
  <si>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</si>
  <si>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</si>
  <si>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Matheus Yurley</t>
  </si>
  <si>
    <t>gymvirtual</t>
  </si>
  <si>
    <t>Top Viral Talent</t>
  </si>
  <si>
    <t>Akon</t>
  </si>
  <si>
    <t>Rauw Alejandro</t>
  </si>
  <si>
    <t>EnriqueIglesiasVEVO</t>
  </si>
  <si>
    <t>The Shiny Peanut</t>
  </si>
  <si>
    <t>Talking Angela</t>
  </si>
  <si>
    <t>Duo Tiempo De Sol</t>
  </si>
  <si>
    <t>Troom Troom India</t>
  </si>
  <si>
    <t>MrSuicideSheep</t>
  </si>
  <si>
    <t>Adam W</t>
  </si>
  <si>
    <t>Right to Shiksha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</si>
  <si>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</si>
  <si>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</si>
  <si>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</si>
  <si>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</si>
  <si>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</si>
  <si>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</si>
  <si>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</si>
  <si>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</si>
  <si>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</si>
  <si>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</si>
  <si>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</si>
  <si>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Piuzinho</t>
  </si>
  <si>
    <t>Heidi y Zidane</t>
  </si>
  <si>
    <t>Go Ami Go!</t>
  </si>
  <si>
    <t>Morgz</t>
  </si>
  <si>
    <t>CaseyNeistat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</si>
  <si>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</si>
  <si>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</si>
  <si>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</si>
  <si>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</si>
  <si>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</si>
  <si>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</si>
  <si>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</si>
  <si>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</si>
  <si>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</si>
  <si>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First We Feast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</si>
  <si>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</si>
  <si>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</si>
  <si>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</si>
  <si>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</si>
  <si>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</si>
  <si>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</si>
  <si>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</si>
  <si>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</si>
  <si>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</si>
  <si>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</si>
  <si>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</si>
  <si>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</si>
  <si>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</si>
  <si>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</si>
  <si>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</si>
  <si>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</si>
  <si>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</si>
  <si>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</si>
  <si>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</si>
  <si>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</si>
  <si>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</si>
  <si>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</si>
  <si>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</si>
  <si>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</si>
  <si>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</si>
  <si>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</si>
  <si>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</si>
  <si>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</si>
  <si>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</si>
  <si>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</si>
  <si>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</si>
  <si>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</si>
  <si>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</si>
  <si>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</si>
  <si>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</si>
  <si>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</si>
  <si>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</si>
  <si>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</si>
  <si>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</si>
  <si>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</si>
  <si>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</si>
  <si>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</si>
  <si>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</si>
  <si>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</si>
  <si>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</si>
  <si>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</si>
  <si>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https://yt3.ggpht.com/ZxKiQLpl-CV6WuANMbPZlaiAtEo1B1zz1JCjaKnrvS2QPPcf2nDDbppy04ibIAG2WKARJu-0qw=s800-c-k-c0x00ffffff-no-rj</t>
  </si>
  <si>
    <t>https://yt3.ggpht.com/mRFlX5QWMfFeYWP-6mGdYbud9fEmF3C4ObqxAti-zBw1TAMriwZNUzBUsLGCVkVcl6WXzRGu_A=s800-c-k-c0x00ffffff-no-rj</t>
  </si>
  <si>
    <t>https://yt3.ggpht.com/584JjRp5QMuKbyduM_2k5RlXFqHJtQ0qLIPZpwbUjMJmgzZngHcam5JMuZQxyzGMV5ljwJRl0Q=s800-c-k-c0x00ffffff-no-rj</t>
  </si>
  <si>
    <t>https://yt3.ggpht.com/xrMXuR2ARUKOvvMKeB2XAFMt6rchyUkiEn2G2J1DtWjL5zVxKW9H4jlkQdBdBoqTi_WmU5_dGQ=s800-c-k-c0x00ffffff-no-rj</t>
  </si>
  <si>
    <t>https://yt3.ggpht.com/TBcn4Skb3O-HpnAo7gYPCAUOU4QyQ5E-7sG4wihuMbXRkqEZDXRZE0pP3LQwAUTfXms5LC3AOA=s800-c-k-c0x00ffffff-no-nd-rj</t>
  </si>
  <si>
    <t>https://yt3.ggpht.com/ytc/APkrFKYdmHGIGjd8Yr6R7t5kGZwsNfIDPvG_huERCUrJVg=s800-c-k-c0x00ffffff-no-rj</t>
  </si>
  <si>
    <t>https://yt3.ggpht.com/dxED1O-r5cRS73JBlUk4VS3pZHDfiHcuRjRbFMcf6KgYhxP4NUlD7x0h4TR1XTXkl-JGjTPTYQ=s800-c-k-c0x00ffffff-no-rj</t>
  </si>
  <si>
    <t>https://yt3.ggpht.com/xvSPpZd-kEa6T3KgnlWv5YYkzLxf9UjWwnjlVBhtJR67qcipOq0sBjrgOd5_46mdoCE3cglT_w=s800-c-k-c0x00ffffff-no-rj</t>
  </si>
  <si>
    <t>https://yt3.ggpht.com/CKUwWjEl7AG0onwyma72O-IwYQwhRcJjg4B6Q0B5MqZVv0ssbOuZRm189XQUOauQVMFZ4RqNBg=s800-c-k-c0x00ffffff-no-rj</t>
  </si>
  <si>
    <t>https://yt3.ggpht.com/ytc/APkrFKY8wf5AURpsURfn9d6LezFBWzku4lauBVGyoqK7rA=s800-c-k-c0x00ffffff-no-rj</t>
  </si>
  <si>
    <t>https://yt3.ggpht.com/ytc/APkrFKbVKeVdgR19Nh6kfvbFFRZZn2_FKaiPaKkIp-inKQ=s800-c-k-c0x00ffffff-no-rj</t>
  </si>
  <si>
    <t>https://yt3.ggpht.com/ytc/APkrFKYlU2NO-TCe6x9IZRkhEkvZKk8MrQ2zFLmd7xh0VA=s800-c-k-c0x00ffffff-no-rj</t>
  </si>
  <si>
    <t>https://yt3.ggpht.com/ytc/APkrFKZXRWgtHbPooc_fbS1a2KfUuIxZUGxCyOjZCT8buw=s800-c-k-c0x00ffffff-no-rj</t>
  </si>
  <si>
    <t>https://yt3.ggpht.com/_Pe9G6H-G3iM24nf6f3F72ML-IymtVQ74y2ipl0ln8bssp3_kWEcbpFf4UhvaHqcC8ehdZNnDA=s800-c-k-c0x00ffffff-no-rj</t>
  </si>
  <si>
    <t>https://yt3.ggpht.com/ytc/APkrFKZzEOF8yvNg9LrnCbGC26fKQzRB134U3faj3jJX3A=s800-c-k-c0x00ffffff-no-rj-mo</t>
  </si>
  <si>
    <t>https://yt3.ggpht.com/ytc/APkrFKYwnHeM_4i8P6icirBjbAObGwxPzQKBMwmeMpIYuQ=s800-c-k-c0x00ffffff-no-rj</t>
  </si>
  <si>
    <t>https://yt3.ggpht.com/fvB6uAUND3RPAuus_7gmFkGIwbV_DaSwfRhO_9ChUlZzRQHkx0uwYtuKjeCE5EtbwqcAdqMW5g=s800-c-k-c0x00ffffff-no-nd-rj</t>
  </si>
  <si>
    <t>https://yt3.ggpht.com/ZXszjo58mSSEwxI4QsgV5fbQYQLHr4awrKVR6SeWMbxWd90aC5X0V416UZJqLYi9udmjDnGBdmk=s800-c-k-c0x00ffffff-no-rj</t>
  </si>
  <si>
    <t>https://yt3.ggpht.com/ytc/APkrFKb1IbE31grYMrD8FxlirMqG10iOGv48czhCOvOUOQ=s800-c-k-c0x00ffffff-no-rj</t>
  </si>
  <si>
    <t>https://yt3.ggpht.com/ytc/APkrFKbp_FVl3EyM54kUn7w8syi1KrM0Yfa7Ge6P69PVtQ=s800-c-k-c0x00ffffff-no-rj</t>
  </si>
  <si>
    <t>https://yt3.ggpht.com/G-A-BWeZ6ksPLx2dbP6nHdCV1AP9VCZts2_jEUCjH4znyUQqzTIFD-fufy-WwLEiPdxnRI6z=s800-c-k-c0x00ffffff-no-nd-rj</t>
  </si>
  <si>
    <t>https://yt3.ggpht.com/ytc/APkrFKbpOgjog4WIPQ5fkjVlUaEKNs6c_eHSOS7uU4-M9A=s800-c-k-c0x00ffffff-no-rj</t>
  </si>
  <si>
    <t>https://yt3.ggpht.com/fF1TvRxRrZLxDd_E5P9pEG26aYpY9FBj-imcHIDmdOG-e1MC-mGCbXkoRJcZg8a72C59nxGvyHM=s800-c-k-c0x00ffffff-no-rj</t>
  </si>
  <si>
    <t>https://yt3.ggpht.com/15tQxFe-sB8u_9AomX4M_FGRwcDmlmu6g_tCvfSQkSdkPJhH_y6g0fFM0J4kl5U8rxkJdIofyA=s800-c-k-c0x00ffffff-no-nd-rj</t>
  </si>
  <si>
    <t>https://yt3.ggpht.com/ABrlZLbVjnSrzvXcwCr7VtCX_i1jkEaDsKz-9sECszoJNcuMzbfji1ZXydHtLC5Axv7V57iz4g=s800-c-k-c0x00ffffff-no-rj</t>
  </si>
  <si>
    <t>https://yt3.ggpht.com/rB7WQTx6AXmeRZfrPFiyQa02hVZ1g3HbR-wCSdjLLs1VSekGzqGTLg4qMhUs4y6CpwsNnIh3pg=s800-c-k-c0x00ffffff-no-rj</t>
  </si>
  <si>
    <t>https://yt3.ggpht.com/ytc/APkrFKZSJ_pXRWQjxmqB5SfNVgR-Cplv3GF9Wh7Z0xGJhA=s800-c-k-c0x00ffffff-no-rj</t>
  </si>
  <si>
    <t>https://yt3.ggpht.com/YIBi8NVC87fMfJHfQ2O0dyzjis7tUlO7VqWLhk1lq1fkIOQTrpX_Ip7G6S_u0IJosXYSe_Z9=s800-c-k-c0x00ffffff-no-rj</t>
  </si>
  <si>
    <t>https://yt3.ggpht.com/ytc/APkrFKbLZWDdfxq2PzgcVzaEKALbRUNs7LirztVk_cbVcw=s800-c-k-c0x00ffffff-no-rj-mo</t>
  </si>
  <si>
    <t>https://yt3.ggpht.com/Ddruxj9TMhWiKp6vAxS9kuNGb7rlQNDLvBGgkgaDowKYaDd3GNTmoRL_H9uIIopcVfozoXUk0Q=s800-c-k-c0x00ffffff-no-nd-rj</t>
  </si>
  <si>
    <t>https://yt3.ggpht.com/t6WrGgobDD8qBMX5TFTl9xxwJHhN_cT6g-VM8wkWWTf2QUZyNTE2HYQ7B97WE-M6rbobmiTCkQ=s800-c-k-c0x00ffffff-no-rj</t>
  </si>
  <si>
    <t>https://yt3.ggpht.com/bcnSPX2PVmGdp_u0_3N2_L2nLXojM9HFyzbcg9UGPv3l9B9TZSDsDQvFoOM3Mnbz9M4xM_Oa8Is=s800-c-k-c0x00ffffff-no-rj</t>
  </si>
  <si>
    <t>https://yt3.ggpht.com/ytc/APkrFKYpesaNj4wKijLT2Wyubwm3TvXXooX-5LeccK31cw=s800-c-k-c0x00ffffff-no-rj</t>
  </si>
  <si>
    <t>https://yt3.ggpht.com/QiI-c4cFyRPD0qVwTQooC3dlgJqHA_t6CpEAv818om-mqL9bqNDL4L_qXQVXx_eY76D_7cLD=s800-c-k-c0x00ffffff-no-nd-rj</t>
  </si>
  <si>
    <t>https://yt3.ggpht.com/xUNluV49IVyTddj1gAJDckh7Lr7kYoh_tYbKl--7vpl99CyRV-DoMkC-Xs4idb_wXVpvOVeZ=s800-c-k-c0x00ffffff-no-rj</t>
  </si>
  <si>
    <t>https://yt3.ggpht.com/Bcy-yZcsFlRwmYzKpCBy5auPWOV0qzofQTb_-l7IQTTbWAgBBnv5dU-bkv8sk2QmSZEXaXKE=s800-c-k-c0x00ffffff-no-nd-rj</t>
  </si>
  <si>
    <t>https://yt3.ggpht.com/ytc/APkrFKa3gnpQhE_9k_ppj2061E3XcpESY9CGJU-JUySqag=s800-c-k-c0x00ffffff-no-rj</t>
  </si>
  <si>
    <t>https://yt3.ggpht.com/l9bV3blw8MQ8X8WOV2yKgczxvHVmlTiOs5Xr2xGJwZl6ibV3g5Pk2_q2XFYWZDxL3-NPoPSR=s800-c-k-c0x00ffffff-no-rj</t>
  </si>
  <si>
    <t>https://yt3.ggpht.com/dTXsoAPnQ3rEkf7Mw8CTbH3wvnnhCzdahQU_HLgYNbH_dV5Sn_ql-gK_Sv1gpIqcMZmxEmkFmQ=s800-c-k-c0x00ffffff-no-rj</t>
  </si>
  <si>
    <t>https://yt3.ggpht.com/_1Z4I2qpWaCN9g3BcDd3cVA9MDHOG43lE1YNWDNkKro49haGxkjwuFK-I8faWTKM6Jle9qb4ag=s800-c-k-c0x00ffffff-no-rj</t>
  </si>
  <si>
    <t>https://yt3.ggpht.com/FnhviaI0biyBNmuDksSUD6-bc1YT36CmQ6hM49QY0wxmHt-1dwTcJggMe_o5VzmbQEUt4Ra8=s800-c-k-c0x00ffffff-no-rj</t>
  </si>
  <si>
    <t>https://yt3.ggpht.com/ytc/APkrFKZAn1QDThYr8tL3OFxgsdBiqP20BQhxuJjhGAnQZg=s800-c-k-c0x00ffffff-no-rj</t>
  </si>
  <si>
    <t>https://yt3.ggpht.com/ytc/APkrFKZKHyhbC8N40uH8643_dvZiVjmLNZiKCCGi4l7miQ=s800-c-k-c0x00ffffff-no-rj</t>
  </si>
  <si>
    <t>https://yt3.ggpht.com/ytc/APkrFKZH9JfLfxBzuP4ZpNmiNC2CEweC6DyJn2YUjhNdTQ=s800-c-k-c0x00ffffff-no-rj</t>
  </si>
  <si>
    <t>https://yt3.ggpht.com/ytc/APkrFKbBj1XkAw49zsm2kmbmifNR_jQDAhh8IybZ1KTYoQ=s800-c-k-c0x00ffffff-no-rj</t>
  </si>
  <si>
    <t>https://yt3.ggpht.com/a_PqYAiIGWSJgBHHQqzJsRDNuhWCfq5y3_4T0X9rIz4WuYGsH99KIxnaEiM-YkSVjkdjUufp1Q=s800-c-k-c0x00ffffff-no-rj</t>
  </si>
  <si>
    <t>https://yt3.ggpht.com/gZXNbr5CAv-6RCt6JjVVA16C8YYRwjXYjkHy8HNLZ-BToPBnYru2a6xpopabgVa7NKIFaAsu=s800-c-k-c0x00ffffff-no-nd-rj</t>
  </si>
  <si>
    <t>https://yt3.ggpht.com/ytc/APkrFKYPaQjIMYLycG8K0cSrvSRQhBE9e-XQicH2B86t5A=s800-c-k-c0x00ffffff-no-rj</t>
  </si>
  <si>
    <t>https://yt3.ggpht.com/XCYEOtOptEnbiC4K1uQ9GCuo9XvjDN2uJwKQ5cRr-ahTVZVbN7_C5S_zTkFSUY6XDI1aYc0E7A=s800-c-k-c0x00ffffff-no-rj</t>
  </si>
  <si>
    <t>https://yt3.ggpht.com/MltUW5WpFhX6GrMdSTSxpPQGivZVYdaS2aSDyZCNjd08r3_WSL1cnoikKgg0o4QcMOouQ_-PfA=s800-c-k-c0x00ffffff-no-rj</t>
  </si>
  <si>
    <t>https://yt3.ggpht.com/T5B5QmJslhGc_S3w59f2GOgS9eXPTT6-r4Gnw7FMc_CgIy1wld6sUJLP70LC4CIeeBgIWL-IWew=s800-c-k-c0x00ffffff-no-rj</t>
  </si>
  <si>
    <t>https://yt3.ggpht.com/aXBmHKABw-J-0ZMxj39wkXpLDEHViOdL5UD71cDG2s5vbeQBWk9mdX3rRxT5U6Wfkvm6o8Uu-dU=s800-c-k-c0x00ffffff-no-nd-rj</t>
  </si>
  <si>
    <t>https://yt3.ggpht.com/7B0dGfRWzV1_OUqabaAtveGF0ujNvIWH6lq3kgt_f99iBtMTiWIYYnUCcM8Cf-EkbayyTGJoJqw=s800-c-k-c0x00ffffff-no-rj</t>
  </si>
  <si>
    <t>https://yt3.ggpht.com/ytc/APkrFKaUe-kvd7BfXihfu4MIPTdtDy815Uzk5nWA0mkgWg=s800-c-k-c0x00ffffff-no-rj</t>
  </si>
  <si>
    <t>https://yt3.ggpht.com/vZFILuFswtjUIU5oRCc79rxRdML5A_c-D_6AdvgAAd0hqSrJihyJFkT_CTSjYwSrHgiPAAozebY=s800-c-k-c0x00ffffff-no-rj</t>
  </si>
  <si>
    <t>https://yt3.ggpht.com/7tTOD7OUmkVyZltudWEw8LxfCBmzI1S2lSCTHnAPGRI1JfExXpnVSNHMd9Ap4_6hwJou6hlhkQ=s800-c-k-c0x00ffffff-no-rj</t>
  </si>
  <si>
    <t>https://yt3.ggpht.com/FN5Fw861AcLErcyuyU3lV3glGMm2_5cEpJEfWRxuHv9igIocUgKfgdtyeDGiYGu0VRFMQxXq=s800-c-k-c0x00ffffff-no-rj</t>
  </si>
  <si>
    <t>https://yt3.ggpht.com/ZoViy6jSW8lGsT7Fgz7PsxsWznVseOVjGNkqh9U34cJ-7eXAGs_f2s0yCWwgxsxZT6d7icafVr8=s800-c-k-c0x00ffffff-no-rj</t>
  </si>
  <si>
    <t>https://yt3.ggpht.com/YuRHl_4murHobFsrHDkpJANVHzXYTgP68zysfrsNPIRMr8fKSzEP_4y6cFeE5WfpWOdxVH4sO-8=s800-c-k-c0x00ffffff-no-nd-rj</t>
  </si>
  <si>
    <t>https://yt3.ggpht.com/s6xRAQnIVE09JESvlo1_CLgLFxGGlzUS1nLscPXwTRNlb9DxX3nRcxwLh61vGY12r04KlLlEug=s800-c-k-c0x00ffffff-no-rj</t>
  </si>
  <si>
    <t>https://yt3.ggpht.com/ytc/APkrFKYpx2GNut_pxbvhtCCKHWOq3CCKQIRaqJjq_rpDBA=s800-c-k-c0x00ffffff-no-rj</t>
  </si>
  <si>
    <t>https://yt3.ggpht.com/ytc/APkrFKb2f0NXgqTo8d5TIJx_AAPkktZyWx7Q2EXcndLGiQ=s800-c-k-c0x00ffffff-no-rj</t>
  </si>
  <si>
    <t>https://yt3.ggpht.com/mn8pFkOy4s90joLqhdjbFGcqD3UnGpG7PDxE-nqAn0alHhYsyAmrjbsznFNf83yiexYtaf4-=s800-c-k-c0x00ffffff-no-nd-rj</t>
  </si>
  <si>
    <t>https://yt3.ggpht.com/ytc/APkrFKZLi67YvsqOnCJ4rsPTfXrYSaawDbpaWO3LlnQqRA=s800-c-k-c0x00ffffff-no-rj</t>
  </si>
  <si>
    <t>https://yt3.ggpht.com/QTpsceScLWmzgZXO6lPJo-s0CzCaGoat2S8PZzfdKtvqJTUh7jCLtYvCPH1RbUzVCOz2t_RIqIA=s800-c-k-c0x00ffffff-no-nd-rj</t>
  </si>
  <si>
    <t>https://yt3.ggpht.com/ytc/APkrFKZVYOepe_d6tmkh_kHVsw9hbZD-nFPABWHnc6cgUw=s800-c-k-c0x00ffffff-no-rj</t>
  </si>
  <si>
    <t>https://yt3.ggpht.com/5fCAtOaFnCfD61TLcNBPmvMMWCvhV_Bs9ilpM5vkPcgd9B3iBE7DWuHrxBWuoQokMBfTpkikVw=s800-c-k-c0x00ffffff-no-rj</t>
  </si>
  <si>
    <t>https://yt3.ggpht.com/1Out2LV_bkCy_4xXHWK86W9zuMZ2bdCZj6o7sJIUH_dM8NY-hcoY0zqPwpUrIOc5W1EYGW8W=s800-c-k-c0x00ffffff-no-rj</t>
  </si>
  <si>
    <t>https://yt3.ggpht.com/8nKH8t7pJlaqF_KN5Pa1lRBZyS6jY9NUM1dwkmJ2aKsh2ydZPFwwzWLohOYswAhqmQUhlcBqSw=s800-c-k-c0x00ffffff-no-nd-rj</t>
  </si>
  <si>
    <t>https://yt3.ggpht.com/dIL_Vgwl6Oox3kCAsiZHT8CINvSfyUfgv9W54LqFa1Ni5L52EXJyjLCVqnUQMIynRlI1faDDyg=s800-c-k-c0x00ffffff-no-rj</t>
  </si>
  <si>
    <t>https://yt3.ggpht.com/ytc/APkrFKZOhfcy7Li-MXk4ko8VYb7DgsTz7MGhtmyyBx3QNw=s800-c-k-c0x00ffffff-no-rj</t>
  </si>
  <si>
    <t>https://yt3.ggpht.com/ytc/APkrFKYABfuD21zPSrroAopqBAkxbUsSN2SYPzrRqzGomQ=s800-c-k-c0x00ffffff-no-rj</t>
  </si>
  <si>
    <t>https://yt3.ggpht.com/j_X5QVPQNc6JKygPSbQ3e9SxO2RapiBtExj_1XQyOEY-YyPhCkKFnY73wxyt8Q5zUz8JXGo7uMo=s800-c-k-c0x00ffffff-no-rj</t>
  </si>
  <si>
    <t>https://yt3.ggpht.com/ytc/APkrFKZlOIyhR7WPk9oZpUKXORpmmAH1yaAd9inuFFoY=s800-c-k-c0x00ffffff-no-rj</t>
  </si>
  <si>
    <t>https://yt3.ggpht.com/FA98Wt-W9Dnxd7YFMvUqjMI5SWGN5Ex4K2nm8pCyljcCY6bLTVZ-RiUo23CUTTUoBAiK9dlrIA=s800-c-k-c0x00ffffff-no-rj</t>
  </si>
  <si>
    <t>https://yt3.ggpht.com/ytc/APkrFKZtgqFj7ZOJkU3fPzlYhE20d3jc9rC_WiuUOY8tsg=s800-c-k-c0x00ffffff-no-rj</t>
  </si>
  <si>
    <t>https://yt3.ggpht.com/ytc/APkrFKZh7Lg0TkllV1O9V343wWz1l8ii5TgRTTLKPd6Odg=s800-c-k-c0x00ffffff-no-rj</t>
  </si>
  <si>
    <t>https://yt3.ggpht.com/1tDPqdUOhpUDD0iq_yXIlKcr3G6mzRuUP1apKnHfexiFFwKiOW3w-Asr9EJPlFMDWni3gYM_=s800-c-k-c0x00ffffff-no-rj</t>
  </si>
  <si>
    <t>https://yt3.ggpht.com/ytc/APkrFKa5XfDicXBp6ro_Zzke8ebMz0QmTMXTtlQ3WZXWeg=s800-c-k-c0x00ffffff-no-rj</t>
  </si>
  <si>
    <t>https://yt3.ggpht.com/7HrvIorDF5PNdYn0OA96S6NLbxfLt60YZ5-KXamMxqvTC2fTmn1wSJmBRcVzExvm7oCcfk4QhwQ=s800-c-k-c0x00ffffff-no-rj</t>
  </si>
  <si>
    <t>https://yt3.ggpht.com/fIfE8lPIS7bxqAheol_tqTRHSY2Qw-C7FlrkWst7LGJh6cXyokUbvfKFYGKmUH5o6HGGms7mOw=s800-c-k-c0x00ffffff-no-rj</t>
  </si>
  <si>
    <t>https://yt3.ggpht.com/DYNuiKlx93gnqckBObvCa_HSW8iR-XQNqND9OAVBgrTKEnxtVZaGQ_WYfH3DA6nmeCmhraRC=s800-c-k-c0x00ffffff-no-nd-rj</t>
  </si>
  <si>
    <t>https://yt3.ggpht.com/ytc/APkrFKYl2sr9wK46w9aqn0eJmY226Gt6jxHi-SB3kJGTJA=s800-c-k-c0x00ffffff-no-rj-mo</t>
  </si>
  <si>
    <t>https://yt3.ggpht.com/nL65E8l3huPqo0Kkj6Cy4BDbupoF2-qdBHOWx6UVTA10BrmmHkg9uU5jFAIzNHFise3KOQAlcA=s800-c-k-c0x00ffffff-no-rj</t>
  </si>
  <si>
    <t>https://yt3.ggpht.com/W-LbQKXkf3HJsvau1PC8jnOoryI_7AjdGGORmmpWUO4Bdb3Alem-X4fasmV43aRXRydCy3gyAig=s800-c-k-c0x00ffffff-no-rj</t>
  </si>
  <si>
    <t>https://yt3.ggpht.com/ytc/APkrFKZnc3mn_T-B5Mbn1JJ4c_aQkv1TWN_bmrCo1d8Ukw=s800-c-k-c0x00ffffff-no-rj</t>
  </si>
  <si>
    <t>https://yt3.ggpht.com/lBAwpgIju90EICwZclyLc9GHdJ18dczdHchTqgWDAEGYh6GS4hJjE5sIrBJyGQRSrLp8bTfwWA=s800-c-k-c0x00ffffff-no-nd-rj</t>
  </si>
  <si>
    <t>https://yt3.ggpht.com/J7ANRfVmkOdP44qDLCaPuUtAukopBp37ambAkNnJvNQlzSel6Ryj_ZMDcVeDEDfnZ_O9Zhc5q-s=s800-c-k-c0x00ffffff-no-rj</t>
  </si>
  <si>
    <t>https://yt3.ggpht.com/MehoWv8wE9h6ptkL1vmRKhjDNKq2HvDcDRucCF9IPyl8-8LqR83OD1G2Oa1T64mAKGDa3zSS=s800-c-k-c0x00ffffff-no-nd-rj</t>
  </si>
  <si>
    <t>https://yt3.ggpht.com/kcV7NQkBm-UvvzVTJvrg1Yf1eHSqi-DLXuZPt_ECa3cHEPefujS951Dxj6KUEQ5i9Z7_fyMUjw=s800-c-k-c0x00ffffff-no-rj</t>
  </si>
  <si>
    <t>https://yt3.ggpht.com/_SQKtbdn1Xv6vkV_OX5D1jTNQY2SAQ5Gq-WSPlTbc8h5qMHQ3dnwpSXlpq8ADikltH3zC9KC5A=s800-c-k-c0x00ffffff-no-rj</t>
  </si>
  <si>
    <t>https://yt3.ggpht.com/jHP1_0bbTYI-o_tEprn8w_Qy7bJdqMLS_ChsdXg2IBPnKpFasvIV0TbqerIly2w4AUZ46ZJ1EA=s800-c-k-c0x00ffffff-no-rj</t>
  </si>
  <si>
    <t>https://yt3.ggpht.com/ytc/APkrFKYGlD_eolzoTC-pK0MWeG5UXR8SU6Y8MPBtZuPsCg=s800-c-k-c0x00ffffff-no-rj</t>
  </si>
  <si>
    <t>https://yt3.ggpht.com/leZYNLIwv7quZhiM3cubKejs0wkGwGoCfRFKYnIFh6VFigjIFIoFVFpkhiB3CUh-awqQn066=s800-c-k-c0x00ffffff-no-rj</t>
  </si>
  <si>
    <t>https://yt3.ggpht.com/Fo85-5YJPD1lzoy6jyPH6NcOzh3Jiogy1nmncPPyF27p7fU6dD9o0LpVvRfphG8itVkcM0el=s800-c-k-c0x00ffffff-no-rj</t>
  </si>
  <si>
    <t>https://yt3.ggpht.com/v2VV7h58y85nyzhWnJ733WGE_Dz_iNyCK_4bHFwYFWEod3QZomlCeJbva3whbER3ur3WXUeu=s800-c-k-c0x00ffffff-no-rj</t>
  </si>
  <si>
    <t>https://yt3.ggpht.com/ytc/APkrFKbqbybgHIPuq341i0RowkwgVecR8N8UUTgWNHTV8Q=s800-c-k-c0x00ffffff-no-rj</t>
  </si>
  <si>
    <t>https://yt3.ggpht.com/X_t8vu9WFE1TDjBojA_P35WsRHOsAEINdQdM6j280eaeun3c-Wc3VGcS20_Fx1JYmdUkzrR-tQ=s800-c-k-c0x00ffffff-no-rj</t>
  </si>
  <si>
    <t>https://yt3.ggpht.com/ytc/APkrFKabds_aCO9-cT9lx-X-soxIz7IW0v3NzMmEqHw1qw=s800-c-k-c0x00ffffff-no-rj</t>
  </si>
  <si>
    <t>https://yt3.ggpht.com/YVjTknCJ4TGNGg2VH5GQD9EL38XcvVzKniM3xQNxH6sj13wVUVTJ8J3_R_XjTKTfuHxJtFCw=s800-c-k-c0x00ffffff-no-rj</t>
  </si>
  <si>
    <t>https://yt3.ggpht.com/ytc/APkrFKYV4KHgrKl8ayyBOnJlJw0C3VXeraba0mSqtltECA=s800-c-k-c0x00ffffff-no-rj</t>
  </si>
  <si>
    <t>https://yt3.ggpht.com/ytc/APkrFKZgJhYcB88gBCVJefQQFgRSGETVAVYBbvjjFR7TEA=s800-c-k-c0x00ffffff-no-rj</t>
  </si>
  <si>
    <t>https://yt3.ggpht.com/ytc/APkrFKZQ6goCbQcaSdK2h7Y87YT7P4kxa06hLvlooECZcQ=s800-c-k-c0x00ffffff-no-rj</t>
  </si>
  <si>
    <t>https://yt3.ggpht.com/cpajxwo_F6AznpciPGhZs7TLBJiwRM02BR67VkI_p0I99vR2VvQ2S6ZRm6zLoBf0y9voDqU92bs=s800-c-k-c0x00ffffff-no-rj</t>
  </si>
  <si>
    <t>https://yt3.ggpht.com/spt0-WvxRP5pDgS4aGvsGCE5dL_sSmLFopbaFZgYCvzywNrAN9eRwFWHNzvryazrI3gs-rnHfgQ=s800-c-k-c0x00ffffff-no-rj</t>
  </si>
  <si>
    <t>https://yt3.ggpht.com/RXtDdtVx7xdgFJfcf55bv4KNW-grD9nPq2uM0lV90isbD9A0aUVCdZXBMctTsSTWces7zn0o=s800-c-k-c0x00ffffff-no-rj</t>
  </si>
  <si>
    <t>https://yt3.ggpht.com/l_ZIXrVEQcHTBTsmpt2CFiWJF9_0hwB3rngr1_lxozZ3Lz58Ij5TcDFOp2TYlioU2gI9RlyExw=s800-c-k-c0x00ffffff-no-rj</t>
  </si>
  <si>
    <t>https://yt3.ggpht.com/ytc/APkrFKbzVPOq0O7Hs6b-nLo-QZyGuT5po4-o-XGPZUY_Ig=s800-c-k-c0x00ffffff-no-rj</t>
  </si>
  <si>
    <t>https://yt3.ggpht.com/kacwKvirZwQ6fzRDG7_we0Pehj3ELlHx1xmQt_DRrFwnVm2IeWCrKfL2SjS2gouvi0RSJflZDQ=s800-c-k-c0x00ffffff-no-rj</t>
  </si>
  <si>
    <t>https://yt3.ggpht.com/ytc/APkrFKYwwjeKaakf3JMTMGKIy-Wgc9LaP9P1jkfXNcPhlg=s800-c-k-c0x00ffffff-no-rj</t>
  </si>
  <si>
    <t>https://yt3.ggpht.com/ytc/APkrFKajJtvfD8vTVW4SYzWujER2rbxaiRydu3NoxdGncw=s800-c-k-c0x00ffffff-no-rj</t>
  </si>
  <si>
    <t>https://yt3.ggpht.com/BioJAJRF19DDIqyr0b5QMhk9lZb-Q8thET4wHsSzbXwzGQatnNgX5K4Wnijcr2Mr4hU9f6-NPF8=s800-c-k-c0x00ffffff-no-rj</t>
  </si>
  <si>
    <t>https://yt3.ggpht.com/ytc/APkrFKZ_gBS4mLyfNjGTdN2bijMuUIO-sa6zc6bDLajf2A=s800-c-k-c0x00ffffff-no-rj</t>
  </si>
  <si>
    <t>https://yt3.ggpht.com/ytc/APkrFKaNdwocSXAEKeQXVQtyPBbkFhGTIgmcJDdCTTuUyw=s800-c-k-c0x00ffffff-no-rj-mo</t>
  </si>
  <si>
    <t>https://yt3.ggpht.com/ytc/APkrFKa45gjEVD_n8cKsBGgc-WID6V9sIP6_zcyyWW1J-w=s800-c-k-c0x00ffffff-no-rj</t>
  </si>
  <si>
    <t>https://yt3.ggpht.com/1zTDgJZmwT5c6gPBdVNIfN_gecsHqOqgNDm948HwKTOj48bGhg0kWQ11iJDn8F_2CJWJRC5pE1s=s800-c-k-c0x00ffffff-no-nd-rj</t>
  </si>
  <si>
    <t>https://yt3.ggpht.com/rVYnYxq5DsXQMK4awK0b3vr8z1lAqjb-MMMcXTpJ3XQe6X0kPezhH5CypC6toFeFaSiapFcn=s800-c-k-c0x00ffffff-no-rj</t>
  </si>
  <si>
    <t>https://yt3.ggpht.com/vd1Y5m6IJlKrfX0HxyQKNwu-TVz0I2rMTNmC0geh8k9Pa7Im3OzfwFx_qAgbVQI0zQGahlOEzQ=s800-c-k-c0x00ffffff-no-rj</t>
  </si>
  <si>
    <t>https://yt3.ggpht.com/5cEc2-d20Iy2WB8iu87gabc8VkN84TV7TNIg7lpZfWXpJWjzZFlfLPCiAwB8VhGtG1v84l-W=s800-c-k-c0x00ffffff-no-nd-rj</t>
  </si>
  <si>
    <t>https://yt3.ggpht.com/ytc/APkrFKa5xLffFvSHQp4ROg46QHjzr1vi_1Q7TBaRyspBhA=s800-c-k-c0x00ffffff-no-rj</t>
  </si>
  <si>
    <t>https://yt3.ggpht.com/uyyJY9rd1hIayyzJIt-GGraTZKsc8Fz_CkyA3L9ip0eHwTUFyRONTEKzzPs5KfRBqyYdSVaHyA=s800-c-k-c0x00ffffff-no-rj</t>
  </si>
  <si>
    <t>https://yt3.ggpht.com/nCMHKdzJCDlE5uX_9HplknQdYgrKEs3yZMSQNx2yYs8gRA05NJAZQAe8TMNpna_EEIaKx6FR=s800-c-k-c0x00ffffff-no-rj</t>
  </si>
  <si>
    <t>https://yt3.ggpht.com/ytc/APkrFKbPpS1_Wq03b8vrEzbR5N2Bg4zde-i4jw3v0RS6=s800-c-k-c0x00ffffff-no-rj</t>
  </si>
  <si>
    <t>https://yt3.ggpht.com/rPoRRDAbbFQpeqCZFdndLgMRCm6KGS90QD0x7PlYaHoSXVG74ASmPwY8n3I1GVqD1lr8cIhKfA=s800-c-k-c0x00ffffff-no-rj</t>
  </si>
  <si>
    <t>https://yt3.ggpht.com/sd50Ub4p9vONMkyjxZamafTEncyIp3i75B3Zk6U_blgROgAylBcnlTMy0rTWbE1ZaQb4cYVO3Q=s800-c-k-c0x00ffffff-no-rj</t>
  </si>
  <si>
    <t>https://yt3.ggpht.com/Tzytgr8hHiRbWv4KrLapox83ujWQeHyWlguE6QMH36DTFT9_r6mDDDoA90YrGL78-DhcvwwMKg=s800-c-k-c0x00ffffff-no-nd-rj</t>
  </si>
  <si>
    <t>https://yt3.ggpht.com/ytc/APkrFKbpxz_6Z08vLAGyeHl-2jUkNNiDxmWb7TLpdTvBF1E=s800-c-k-c0x00ffffff-no-rj</t>
  </si>
  <si>
    <t>https://yt3.ggpht.com/ytc/APkrFKbpT8pmmi46ZkR8Yq68hV88wtRoEPNRfcu5VOEpLQ=s800-c-k-c0x00ffffff-no-rj</t>
  </si>
  <si>
    <t>https://yt3.ggpht.com/ytc/APkrFKbns5oUY1TudHjQJKOJ4dfXowRZ05n3ofKbrKh9=s800-c-k-c0x00ffffff-no-rj</t>
  </si>
  <si>
    <t>https://yt3.ggpht.com/D1lQ87X3Hp1T-Y51_e0IylDU_3Buitkjw_9v1W54lChulTF_5VIptlXp2lyz-1gteLD_PiNU=s800-c-k-c0x00ffffff-no-nd-rj</t>
  </si>
  <si>
    <t>https://yt3.ggpht.com/HCKq1Szxsqo2_40sBlcTqrI8Qn1eyDl6ViIxr5IGikB9AszOH9bsTJGddSOzKjcBHCI7Z0cwXW8=s800-c-k-c0x00ffffff-no-rj</t>
  </si>
  <si>
    <t>https://yt3.ggpht.com/ytc/APkrFKYHXR7VpLZC3U7WHt01_4pzv51JHnHzLqDJalVCtA=s800-c-k-c0x00ffffff-no-rj</t>
  </si>
  <si>
    <t>https://yt3.ggpht.com/BlOoB7E3OX94E3WNMdbSuUjpdbREVxZWDTaPOaAC8tz_MfTsH4X_WK56ye5TsDOtHbSCwKvhZcM=s800-c-k-c0x00ffffff-no-rj</t>
  </si>
  <si>
    <t>https://yt3.ggpht.com/q11uRKv9qhMiuTiPEzmybbtH5N_Wh2u3Jx5HgzruYjHoqOgIbaeZPXlwWKQbY9R1D5Kepgu-HA=s800-c-k-c0x00ffffff-no-rj</t>
  </si>
  <si>
    <t>https://yt3.ggpht.com/ytc/APkrFKb3x5btxeB1uUm3i-L-CfFnXgzxAUUL-q0NMyy40Q=s800-c-k-c0x00ffffff-no-rj</t>
  </si>
  <si>
    <t>https://yt3.ggpht.com/ytc/APkrFKZhZUeTKLITIEFe7SOG0PP8mvly_G2TYCgLsW15=s800-c-k-c0x00ffffff-no-rj</t>
  </si>
  <si>
    <t>https://yt3.ggpht.com/Z6mqaAFKvDsgr-2K3qPyj1K9k1c5fFZWa3D8DaVrSb5qbAokG2bKRat3AoONi9Wmu6opYs54WQ=s800-c-k-c0x00ffffff-no-rj</t>
  </si>
  <si>
    <t>https://yt3.ggpht.com/1vX1mZYVJJcNlU_X1jwHJYqelk9Q1Z4u65wYDlhDwsRrwlg601-Wuql_DSYO_Ogkt86DA8WU=s800-c-k-c0x00ffffff-no-rj</t>
  </si>
  <si>
    <t>https://yt3.ggpht.com/c6a-lZ4G5X2R3mlxLO-BWsQM7Q6qiTtA6kJlRaUdX1WY003-pTVzDfzf9UXgsxtKJLzltLJ6=s800-c-k-c0x00ffffff-no-rj</t>
  </si>
  <si>
    <t>https://yt3.ggpht.com/ytc/APkrFKaFhzh4Fl-EFAgnNkW6EF-cmZLjuITC4wjMA-YP=s800-c-k-c0x00ffffff-no-rj</t>
  </si>
  <si>
    <t>https://yt3.ggpht.com/ytc/APkrFKaCE94wwFz1tQli6xcWN93Cj7W-CuDlWsijliTRaup63L7a0nzwf0peDrsMpJvA=s800-c-k-c0x00ffffff-no-rj</t>
  </si>
  <si>
    <t>https://yt3.ggpht.com/QcWKIhGN9r_1qQbldFLlnvkfQJyKZTGMcpCAmGkQoptuNyFhMctuXoPnDuqr3e-ulPlcTh11=s800-c-k-c0x00ffffff-no-rj</t>
  </si>
  <si>
    <t>https://yt3.ggpht.com/sp2oZCXKx6hcGv71LKHn0mB4g1OQO98kwnDr2BPGoLeLEm9U3ddBdEQpyx7uMX2YggVJjKtj5A=s800-c-k-c0x00ffffff-no-rj</t>
  </si>
  <si>
    <t>https://yt3.ggpht.com/kfw_1eOpjdYASmlAnSPa7XmXrYpaKjuW4k7_oB-hD5ljRSlT7yThew72ZxgW1UrAJ1e8vX1G=s800-c-k-c0x00ffffff-no-nd-rj</t>
  </si>
  <si>
    <t>https://yt3.ggpht.com/Xu3tcwtRL5xNMXR22gxETKHD2zIJhYUXYVv0WfD5xUS8sh5N8fYcjWkakeXDYxjhAGwpAkRKQeU=s800-c-k-c0x00ffffff-no-rj</t>
  </si>
  <si>
    <t>https://yt3.ggpht.com/ytc/APkrFKZkkIHJRhCZaXs6JU-JzBuz63MmqUlj7X2lxcWSYw=s800-c-k-c0x00ffffff-no-rj</t>
  </si>
  <si>
    <t>https://yt3.ggpht.com/t5lLL1tP5ZV1HpMmUDZCb0_WyKeLMXcBayJYqaZnH6xE6NLJGqZTrDREIt-ITNitQFyOJP_3=s800-c-k-c0x00ffffff-no-rj</t>
  </si>
  <si>
    <t>https://yt3.ggpht.com/ytc/APkrFKb_tQWeMWPGzpE9eEXb0ZirMWDkmxuvgOAYr-rsXg=s800-c-k-c0x00ffffff-no-rj</t>
  </si>
  <si>
    <t>https://yt3.ggpht.com/8YI3hmsZvAG1L0t7XapxwYgJDQXf85IssQQxSAW-8J1W23aP_EAg8H6MoYWDS9mz4e8VBcvoUw=s800-c-k-c0x00ffffff-no-rj</t>
  </si>
  <si>
    <t>https://yt3.ggpht.com/ytc/APkrFKYdT2gShtNzw6II7B9Xq3_SWRsavXOID37OZIg3OQ=s800-c-k-c0x00ffffff-no-rj</t>
  </si>
  <si>
    <t>https://yt3.ggpht.com/6QyvnPp_MeBgQ6_mV-pnkdiKR6wwvAjYgJ9QTaEoP4tjsQ05WeseiAV1jQ7kIyV-LKMTTluLNkQ=s800-c-k-c0x00ffffff-no-rj</t>
  </si>
  <si>
    <t>https://yt3.ggpht.com/DEEqjwFdjpDcd38w-AOzLvpkuaqpcaWbwe4FlSwXMBkcTa5Q9Nxut7EuEaS7P3BNHBY7aYUm=s800-c-k-c0x00ffffff-no-rj</t>
  </si>
  <si>
    <t>https://yt3.ggpht.com/KouxqtiBL99bm5Twg-oraTbxkm68gC_0xDE11_12xjHy5EyCE9O_Piue-GWTuwhRW00t9P2v=s800-c-k-c0x00ffffff-no-rj</t>
  </si>
  <si>
    <t>https://yt3.ggpht.com/gKFw8Y1DNe5sc5jVK8swpPrOvYREjS2ExGnudIJnos1FajFzjB3wSvafB7smmmNPUU6hTD5HvQ=s800-c-k-c0x00ffffff-no-nd-rj</t>
  </si>
  <si>
    <t>https://yt3.ggpht.com/5oI9heBQT621qOEhp8xi3RMwNpV-B50Qkvrztu8joCzPo69FC3lQzorHGP0ZpJ8eDdNTMqsc7nc=s800-c-k-c0x00ffffff-no-rj</t>
  </si>
  <si>
    <t>https://yt3.ggpht.com/ytc/APkrFKaXljr2kUIsnzILwzPOk3fGfpBOejNLc71u2sns5Q=s800-c-k-c0x00ffffff-no-rj</t>
  </si>
  <si>
    <t>https://yt3.ggpht.com/ytc/APkrFKbuvI5FFW5SCmb4nwI66p2VkSgAJURm6cq04O7jGg=s800-c-k-c0x00ffffff-no-rj</t>
  </si>
  <si>
    <t>https://yt3.ggpht.com/ytc/APkrFKbo5UAfl5OIVlaAlh2GXTae2g7MOCMWyvjqqJkPuA=s800-c-k-c0x00ffffff-no-rj</t>
  </si>
  <si>
    <t>https://yt3.ggpht.com/TBs_rZQPiPzNBm69EivVS7nr5rj5unXS0fiPs4HPWZMfMPYoLDAabL2K56KdZP9H4LEGvIg5Sg=s800-c-k-c0x00ffffff-no-nd-rj</t>
  </si>
  <si>
    <t>https://yt3.ggpht.com/pkeg1jlsKx_3-I3SvDkaWOt3tSUd3cqYnR9KrdHTgqVYn80X3TYunp1kvSXNoqF64o6T8GWs=s800-c-k-c0x00ffffff-no-rj</t>
  </si>
  <si>
    <t>https://yt3.ggpht.com/ytc/APkrFKYwnAWRSkSr-LYyGIX5jJmbS8Q13go61ChuVqEExg=s800-c-k-c0x00ffffff-no-rj</t>
  </si>
  <si>
    <t>https://yt3.ggpht.com/ytc/APkrFKb8ePozIaj2g6sDsbeG4w9u-BlbNrmw69aX-Fg2-Q=s800-c-k-c0x00ffffff-no-rj</t>
  </si>
  <si>
    <t>https://yt3.ggpht.com/t4jGzjP3y5pnDgjCZtXFe3IT4wh8LKurq475We4gQpUXu8CQw0kNB4aZjbPFUZWelWaRknQzJQ=s800-c-k-c0x00ffffff-no-rj</t>
  </si>
  <si>
    <t>https://yt3.ggpht.com/m38jDbRegi6vcs4luPjOh2-wv9W5NPNrsbYlGW0OPQyZeI45fnux-Zv5lLOM5rYniRSqeWJoyLk=s800-c-k-c0x00ffffff-no-rj</t>
  </si>
  <si>
    <t>https://yt3.ggpht.com/IHGWTq5tOmWjBcxTDAWYJLPUe_bgsMFiW5Ywm28qytOqrE5vyL_AEF9Z4cvEujuCtiTR8BY9IDk=s800-c-k-c0x00ffffff-no-rj</t>
  </si>
  <si>
    <t>https://yt3.ggpht.com/G8ImTii7DYAfPTzq5t1q_lYnok3XfnHlZmY1Jke2y5f72g5E8mZc_ZupDyXw3pZEA0UZS3NwF1I=s800-c-k-c0x00ffffff-no-rj</t>
  </si>
  <si>
    <t>https://yt3.ggpht.com/8tgbHYwuonx14Q_N_mlyfRQYq0sKVBm0C5767pVVRU-YuzcaL6Xsw7bXZT_wLNUhBe2esogZ_oE=s800-c-k-c0x00ffffff-no-rj</t>
  </si>
  <si>
    <t>https://yt3.ggpht.com/9o8iObInFR1kAQkVdicF9mOgjUeFDFg9wakTUJnsBnjGHrNJ5QC3Za4IMzRL4wULR7F0iOiiuw=s800-c-k-c0x00ffffff-no-rj</t>
  </si>
  <si>
    <t>https://yt3.ggpht.com/xjPU38S6xxxP8MOA9NcDE4e1zarMDCjwuMDo_4erL383bY5rk9VcyTmCcBntAIlPRNZ7JerJQQ=s800-c-k-c0x00ffffff-no-nd-rj</t>
  </si>
  <si>
    <t>https://yt3.ggpht.com/3neCbgcd2BvuXxswf2K9jsOznF702mw1O8iVKl_mlfowkI3pZEv801giPAn3o1PQAVcKR-0K0eI=s800-c-k-c0x00ffffff-no-rj</t>
  </si>
  <si>
    <t>https://yt3.ggpht.com/m8TXXuv9krYPmPXDWKrqdG0Tay96nIaWN4ZFbu2_ZM2KN_y_zwQa2x4eMx4zYl1PzikagfqWG_Q=s800-c-k-c0x00ffffff-no-rj</t>
  </si>
  <si>
    <t>https://yt3.ggpht.com/aSbCXQ7KzGevwGXU3aFoVHqJsf2-dYybH93c2OsYTfogZdEGNCdtOyjyOhurE6Bb46yzIComKw=s800-c-k-c0x00ffffff-no-rj</t>
  </si>
  <si>
    <t>https://yt3.ggpht.com/ytc/APkrFKbX5I7QRigmp4xY1PkSe5neweYxhJGOTizuQpqiTg=s800-c-k-c0x00ffffff-no-rj</t>
  </si>
  <si>
    <t>https://yt3.ggpht.com/ytc/APkrFKZ6vAd_j08QoQKtj6CWZg9VHXxa34KCeBADEFj2jA=s800-c-k-c0x00ffffff-no-rj</t>
  </si>
  <si>
    <t>https://yt3.ggpht.com/QUek0ygso8knNwOZsusyMV7sLjPN35dK-tNm7Pi9xtkjRUa_offpQQDiBydzj6CLnOajtx6n=s800-c-k-c0x00ffffff-no-rj</t>
  </si>
  <si>
    <t>https://yt3.ggpht.com/L8W67-pbTc_ldPgAeBPHH0vTbCOuqnAGPOexb7Yc5GDgm1GyNmvjTZD4Kg5NW8RepDWbearYMw=s800-c-k-c0x00ffffff-no-rj</t>
  </si>
  <si>
    <t>https://yt3.ggpht.com/ytc/APkrFKZJdGQNLYbmqI68IQOrz_4iHbWbt5dSYNUoNv6IWf8=s800-c-k-c0x00ffffff-no-rj</t>
  </si>
  <si>
    <t>https://yt3.ggpht.com/3MrdmbaboP5_BwIm5BGcRHhU0J7fSE4efqd6JS-NA0DRf7RUyYspoCeryWPOVMRRRh9pUOBj=s800-c-k-c0x00ffffff-no-rj</t>
  </si>
  <si>
    <t>https://yt3.ggpht.com/X-aFg6D2KCukRrtjyDfAqtU-jhNLCyjMW8GpFVIYMdFCgc5HlNVMjlTy0EWAyO7_8RCSWK7f=s800-c-k-c0x00ffffff-no-rj</t>
  </si>
  <si>
    <t>https://yt3.ggpht.com/ytc/APkrFKZIgX1RIQX8H3lyQgbn4eaLcGkoc7zHi52XDEPA=s800-c-k-c0x00ffffff-no-rj</t>
  </si>
  <si>
    <t>https://yt3.ggpht.com/ytc/APkrFKaWez5CKGlkI5-tjmfsgCc-1SzSNl-smBps0AZCVg=s800-c-k-c0x00ffffff-no-rj</t>
  </si>
  <si>
    <t>https://yt3.ggpht.com/ytc/APkrFKZrx70DdXmk_4SOiAE7H-ilBtI93Pc42XLP3x2G=s800-c-k-c0x00ffffff-no-rj</t>
  </si>
  <si>
    <t>https://yt3.ggpht.com/vE91xsp1AvG_f7i0NFvv2U_mVT1_rz6o0l8GwuPPgPjujXd3Cs5VCyTMHE0hiQrXBZu4-m8E360=s800-c-k-c0x00ffffff-no-rj</t>
  </si>
  <si>
    <t>https://yt3.ggpht.com/jP7ioRMFzD1jMSVuOF0zlFU5-0lXjvje9cEJ1jMZd3l4vRel3smmWTQGqi78UJuX5G0ICFNaFQ=s800-c-k-c0x00ffffff-no-rj</t>
  </si>
  <si>
    <t>https://yt3.ggpht.com/-Wk4w_9moO-KOelqNdouL_WA1NNzFpQ-pVwXfocycxdosypAWkqXDu9fpppl64GVmeGObqj0sA=s800-c-k-c0x00ffffff-no-rj</t>
  </si>
  <si>
    <t>https://yt3.ggpht.com/ytc/APkrFKbonI2fEFXVxJYtWEqHjyY2k_i0N9a8CXyYo3lDiA=s800-c-k-c0x00ffffff-no-rj</t>
  </si>
  <si>
    <t>https://yt3.ggpht.com/gIjEErVYMEENRmoOVfLChphp8KbB6yF_KNUIkP4nsaIkZ6KwZPw4Yo1BGy5C6cXHSi6lbTDM250=s800-c-k-c0x00ffffff-no-rj</t>
  </si>
  <si>
    <t>https://yt3.ggpht.com/7LLsTxYTnoAUm3zd4ANd9xh1Tr5VhDkBesxTQhn1QWAEW3Eii-CTxlzthvi1qpyD-gN1dU1pgkc=s800-c-k-c0x00ffffff-no-nd-rj</t>
  </si>
  <si>
    <t>https://yt3.ggpht.com/ytc/APkrFKbjDi5nGqnG5zJQAHVEw6xcyG6GG6kxIPso3yTBpCk=s800-c-k-c0x00ffffff-no-rj</t>
  </si>
  <si>
    <t>https://yt3.ggpht.com/4cFOo3R_D4gOVVJPEt8aoff-Fi2eRjM5Nxz5fDXpw0WS57go_buPi0kvhehvTnBZeF3qSmAT=s800-c-k-c0x00ffffff-no-nd-rj</t>
  </si>
  <si>
    <t>https://yt3.ggpht.com/RvYmKauLtCZ-cUJulwjWTq4HuZM16NZ9v2QlumcEojUtnF4M5pUL-5Jw3K2x__QMlIlCesBlUqs=s800-c-k-c0x00ffffff-no-rj</t>
  </si>
  <si>
    <t>https://yt3.ggpht.com/QTLSD_YY0hcF99Kl1jpQCRNXYYDmOt-jwCOJz4au41JoIn2Y8P5t61pQbuD6Gfj-NzDPildETg=s800-c-k-c0x00ffffff-no-rj</t>
  </si>
  <si>
    <t>https://yt3.ggpht.com/ytc/APkrFKb92SsNrgBVqa_cg6G6vcoHsI-rmVD6ij4vDV8FTw=s800-c-k-c0x00ffffff-no-rj</t>
  </si>
  <si>
    <t>https://yt3.ggpht.com/ytc/APkrFKZSQFxzWUHxNij-JrVhfCqCse8Hfxbk9oSdbg7mNw=s800-c-k-c0x00ffffff-no-rj</t>
  </si>
  <si>
    <t>https://yt3.ggpht.com/hbPGPSOGIVDrY5jaSejP2CIZfQPw4OFjIEWn88E9hZId0YSDgPi9iJjqM4iPlQolkJFLXgUy0g=s800-c-k-c0x00ffffff-no-nd-rj</t>
  </si>
  <si>
    <t>https://yt3.ggpht.com/8a99fvIyICWMeNlskd-aldhLaqNMFYl35_BduzqzpdyN405lId155iSdGWiSMOVx7GsqfIxf=s800-c-k-c0x00ffffff-no-rj</t>
  </si>
  <si>
    <t>https://yt3.ggpht.com/T3JPY8xO_xKKgoQ6AeWIpgN56LrmAge49ihwANH40xoMOdfqBnx7vCncOz7ccwwCHvzyaGxEVdc=s800-c-k-c0x00ffffff-no-rj</t>
  </si>
  <si>
    <t>https://yt3.ggpht.com/gM4Wmj5UNmJd6ydJJ8YenfkQnj0bqG3k9UvDM_qEEcmrNUcMRt6GhuFgmTs9Vula9eaMJ5qzeA=s800-c-k-c0x00ffffff-no-rj</t>
  </si>
  <si>
    <t>https://yt3.ggpht.com/J5b9NGIkFbwC9fLUlABVz9zhBMJY6IqpVrcP7yeqiI0iHphHJkaGUaz2-KSbYv1iSR-EUZB6QN0=s800-c-k-c0x00ffffff-no-nd-rj</t>
  </si>
  <si>
    <t>https://yt3.ggpht.com/ytc/APkrFKYBwUzE85v0hShVSEoYzya7ylrKz36AOp_KRa2CcA=s800-c-k-c0x00ffffff-no-rj</t>
  </si>
  <si>
    <t>https://yt3.ggpht.com/ytc/APkrFKYcDoWe6l97dt0JTbf2GawBsw1QTUhY79pVDIVNAxI=s800-c-k-c0x00ffffff-no-rj</t>
  </si>
  <si>
    <t>https://yt3.ggpht.com/ytc/APkrFKaKAithvxPN2j_a_VUIM-rtuKkI561PCeck-uri9bE=s800-c-k-c0x00ffffff-no-rj</t>
  </si>
  <si>
    <t>https://yt3.ggpht.com/gG8joV0APHpj56Xbc0k3imJiMMyiLc03x-1s35MG62JP2TZ7k4qRGoCp9mrv_gflRX93JpMVG5M=s800-c-k-c0x00ffffff-no-rj</t>
  </si>
  <si>
    <t>https://yt3.ggpht.com/ytc/APkrFKbhhDmMrZJ936kKxO47zE3-QGrQBSlbt_luMualgA=s800-c-k-c0x00ffffff-no-rj</t>
  </si>
  <si>
    <t>https://yt3.ggpht.com/13FpK4FfJb_I-aTMNRQTmaxLO2vjEi_NzWm1KxOzr-vjYLX7QmfHwn6XC3PfEf4Oay5WjP0CXw=s800-c-k-c0x00ffffff-no-rj</t>
  </si>
  <si>
    <t>https://yt3.ggpht.com/Q-b2Eol1szdLNXOv5yO5r-MGic9h2OvEPTDYf3ho4Q6j3TY-CyvrBKdnRY9jF_BD8OwoGQHuHA=s800-c-k-c0x00ffffff-no-nd-rj</t>
  </si>
  <si>
    <t>https://yt3.ggpht.com/Y-jO68ZOsqO51GtPotxnFM-Pu0mWQzrrLnTldDCw6kzgTDkOHQT7b1Z4yim-7NR2_sk1nRm_hQ=s800-c-k-c0x00ffffff-no-rj</t>
  </si>
  <si>
    <t>https://yt3.ggpht.com/zgMN9BuSQByG1SrpmLwcNB3MQhjDhS_pl9H1h7TaRievMfS4UpU7Z36j77z5_hnIW4N8uFX3NA=s800-c-k-c0x00ffffff-no-rj</t>
  </si>
  <si>
    <t>https://yt3.ggpht.com/f6BWKFJa-1DcnqCIqiGCqNl2daN4rSo21UogJbKcmPC6h_VkvlF3TQ1rF-I6hN66hZ6Dfjb-bA=s800-c-k-c0x00ffffff-no-rj</t>
  </si>
  <si>
    <t>https://yt3.ggpht.com/WWGrjtclzFB8SATRGBf6uCeBK_o0zVvZfD4YKrYSrKSaXaeapPwMozQoh3rcH9OgQb9JSejyiQ=s800-c-k-c0x00ffffff-no-rj</t>
  </si>
  <si>
    <t>https://yt3.ggpht.com/0R2VniqthAqixrNW2ETZfVI7rV2TLvi1GaB0c2sZ-vsJ4S4Yl1XvEcB8Xr34lzYGrOgirLr9=s800-c-k-c0x00ffffff-no-rj</t>
  </si>
  <si>
    <t>https://yt3.ggpht.com/4eEETdAR33227A9KRhQ1T4P2NyYReiZKMeaN_rZ8QZ1LSCLUudaggLhZ1C40RkDyw6SejAmW=s800-c-k-c0x00ffffff-no-rj</t>
  </si>
  <si>
    <t>https://yt3.ggpht.com/ytc/APkrFKbZlC5gLQBtmcpix0BGsKVBY1rBCp0x15ExePzABQ=s800-c-k-c0x00ffffff-no-rj</t>
  </si>
  <si>
    <t>https://yt3.ggpht.com/tUsWzITjwRyOpWiO-v7I5FSqmWPCVoxtDu33GO3YqO6xBeWJTf3_7_vD_mfNUg3Oi8POEc1K=s800-c-k-c0x00ffffff-no-nd-rj</t>
  </si>
  <si>
    <t>https://yt3.ggpht.com/EfsR6kSoPDK8yQKZSkebqfHd3ypzV6riPpKilAiEE3cATXfM3tBUfxwU_Qz2DJb1mDeEEvVGCA=s800-c-k-c0x00ffffff-no-rj</t>
  </si>
  <si>
    <t>https://yt3.ggpht.com/wRmZ7BcitXkQVJKWtMgJjOTC5aCveU-lXaljo6cgODh66s6cYa4A0Bdy8lHAzJQDWJwnRSh30g=s800-c-k-c0x00ffffff-no-rj</t>
  </si>
  <si>
    <t>https://yt3.ggpht.com/haxbzdNoWNgAEvD1wh5hGTa5SACZh4DQhfrqHJ0whdVrFd_pq2c4IJlMWMoaysRtcQA8p07f=s800-c-k-c0x00ffffff-no-rj</t>
  </si>
  <si>
    <t>https://yt3.ggpht.com/ytc/APkrFKamQ3Hbtxheh2tWmkVv1uALKuTVuucpIg91kE67Bg=s800-c-k-c0x00ffffff-no-rj-mo</t>
  </si>
  <si>
    <t>https://yt3.ggpht.com/4bd4uTnsLgMv5x1eRrEfh8bu_7Wf45rkrbsteMs06f2r4SEj0smqML32Ub3pHihsgnk_hWSv=s800-c-k-c0x00ffffff-no-rj</t>
  </si>
  <si>
    <t>https://yt3.ggpht.com/wIkDAGAMOROEKf-hoA2uizPY1CZjfgfdEnhmKf66EBvQ3o5yeS4CipZIPbCBTRJUaClzqBnvkNc=s800-c-k-c0x00ffffff-no-nd-rj</t>
  </si>
  <si>
    <t>https://yt3.ggpht.com/ytc/APkrFKYpW2e0wtKvPVXTEgZ4fFPcZMfQOofseKJi4jiRgA=s800-c-k-c0x00ffffff-no-rj</t>
  </si>
  <si>
    <t>https://yt3.ggpht.com/lAUbi9ePTfeuuIS7xZhtgi_8NxPyW5LKssgcBXmg5bpkSFjkkYdjJaz-NSuVy5nSGPn1bcOiRg=s800-c-k-c0x00ffffff-no-rj</t>
  </si>
  <si>
    <t>https://yt3.ggpht.com/90v5vHGqXrmbcKdo-zSfHlBdbkELzDlh6-fp6b_TrcmpACQWHpE3X-4nVvcTu5brHBiKIlAS=s800-c-k-c0x00ffffff-no-rj</t>
  </si>
  <si>
    <t>https://yt3.ggpht.com/ytc/APkrFKZfWiKypunfTeQoFumgMGXboBdJ1Pq3bVwqFvss-w=s800-c-k-c0x00ffffff-no-rj</t>
  </si>
  <si>
    <t>https://yt3.ggpht.com/ytc/APkrFKZUWRpwU95W_0xhxRergM97WCknmnLEaUHgEiDS0g=s800-c-k-c0x00ffffff-no-rj</t>
  </si>
  <si>
    <t>https://yt3.ggpht.com/oxrVbNWD8AliuvkhT_7r8VGEVCiqtKm4jJeLpKchLdCg95crsye5b6qYekaEvuOOPG02lWbgVw=s800-c-k-c0x00ffffff-no-rj</t>
  </si>
  <si>
    <t>https://yt3.ggpht.com/o7oCsweCTKk-hPxQnLERoEA9BChm_4KWrIYsmJFygp6td2oFRyhXPHq7F6QanU2tfqsLQ3eVrhM=s800-c-k-c0x00ffffff-no-rj</t>
  </si>
  <si>
    <t>https://yt3.ggpht.com/DE3jczDPCvE8VAQZm6v1z_WZ6sswxyETQ301tLBovlBVvT2PTfRyJbaHo4qZ_xjDWqOW3wxt=s800-c-k-c0x00ffffff-no-rj</t>
  </si>
  <si>
    <t>https://yt3.ggpht.com/ytc/APkrFKZuu9AcMUe_Bgks4WiC6S8IQ1pbhvDsuJ1ttPMlpw=s800-c-k-c0x00ffffff-no-rj</t>
  </si>
  <si>
    <t>https://yt3.ggpht.com/pz3FnZWATdF1IPUNIYG84UjUI7nR2NS3P92X-fcuymSFJORnCpcV0OnoEkahrOmtAOcJdY2Y=s800-c-k-c0x00ffffff-no-rj</t>
  </si>
  <si>
    <t>https://yt3.ggpht.com/V45RdYGg9Y3b0fyZqbPY8fdvHa40tHNup5zd048sYFXL1eiVkIOIbNv-AXk12H2ljHl338kUwto=s800-c-k-c0x00ffffff-no-rj</t>
  </si>
  <si>
    <t>https://yt3.ggpht.com/ytc/APkrFKYIKXXeA-JsdWzYvZ-mYMVIEIsqV8AIN5IGdkEtLg=s800-c-k-c0x00ffffff-no-rj</t>
  </si>
  <si>
    <t>https://yt3.ggpht.com/HWSFCKGCL012SHWkkp4yTwZ4S90YrT9DWj9vtn3uN8F0RfeXIDCc0aboc_U4EpQv8Kai7r1LIOs=s800-c-k-c0x00ffffff-no-rj</t>
  </si>
  <si>
    <t>https://yt3.ggpht.com/ACw35Kge1iHb0N4HPh81Bd0Hud9pc0xGltr1dXfBDGW_7xc-uEkFZeyAl6E5Y9O7ik02-tGC=s800-c-k-c0x00ffffff-no-rj</t>
  </si>
  <si>
    <t>https://yt3.ggpht.com/AH2IPWIe6xqJ9zDeD1zC24lVpq88Ri1yEkObpxmSo7H_9666TDDClQQrbwQgBNxk2gu_2TbmKQ=s800-c-k-c0x00ffffff-no-rj</t>
  </si>
  <si>
    <t>https://yt3.ggpht.com/KUIS6mJgrYkNTaUuCdda7ewat5IFHzGK0hULzV0c0b5BsIeThimuIULKg2IcQemtmPwbDDnOPg=s800-c-k-c0x00ffffff-no-rj</t>
  </si>
  <si>
    <t>https://yt3.ggpht.com/SYLiLu64JFFbALaZo9bw4NzrEfyh5RuIQTAsy-RAJIPPSFZ6SSkuvPt3q0nh6vKBvESUpwt-Bw=s800-c-k-c0x00ffffff-no-rj</t>
  </si>
  <si>
    <t>https://yt3.ggpht.com/kllAieFe4q-7NndsDvbYbbKclI6PxqfFPU24I3pIfyoutjp6haMbZzqWQ5CkwOR6GZEWrO21yg=s800-c-k-c0x00ffffff-no-nd-rj</t>
  </si>
  <si>
    <t>https://yt3.ggpht.com/6MN67Ao5kBpVqkvlRgnToLJX4I6W13G1RboPD53Ho16OMY1GaE7xDbCZ6Ip6OtlneOtdvnyv3Qk=s800-c-k-c0x00ffffff-no-rj</t>
  </si>
  <si>
    <t>https://yt3.ggpht.com/pwdNR92hSn2gx8qMBuJeybXWA3GNrIZHsiKrfBDd6hqPkyAoKjmxj1TaVfomaVFxo7G-8NRn=s800-c-k-c0x00ffffff-no-rj</t>
  </si>
  <si>
    <t>https://yt3.ggpht.com/p-1I2giovNk4lU8M8_7WN3IUwt9_eBx-cSEUK511-8nqlsqo33aBF354CGmqLiQ8zlrORgBHBw=s800-c-k-c0x00ffffff-no-rj</t>
  </si>
  <si>
    <t>https://yt3.ggpht.com/ytc/APkrFKYSs9KxlJ-Qd9rqCLAQsd_DMZ_gyAh-3ivPjkEKBg=s800-c-k-c0x00ffffff-no-rj</t>
  </si>
  <si>
    <t>https://yt3.ggpht.com/KVvsiRJLaNuNvo7GvCr-ONP14eJQZUO4aUEzu2liH-gJYQlRnvtb_ejY9IlOfifCIP4JPL6R=s800-c-k-c0x00ffffff-no-rj</t>
  </si>
  <si>
    <t>https://yt3.ggpht.com/urNLBJGryDamao5r0jmlTg84mIBOoaeJd6XR67j4nuRd0iRvv5g-MUgaowsWKCs8V_t4KwST=s800-c-k-c0x00ffffff-no-rj</t>
  </si>
  <si>
    <t>https://yt3.ggpht.com/wuZ_1ADtNV9Tg468uHd9GjYujiteOopTTC7VvnCrqhknNOqq8p8yn7M3djoik7X6HgUImHQW=s800-c-k-c0x00ffffff-no-rj</t>
  </si>
  <si>
    <t>https://yt3.ggpht.com/ytc/APkrFKYnDCiHrPovxy-Ie1G_BQyDiYcbZJuTlfiXLgnPVQ=s800-c-k-c0x00ffffff-no-rj-mo</t>
  </si>
  <si>
    <t>https://yt3.ggpht.com/AeDgtFdN1GfSkCNN2PL1sOlshziIB25kCBR3QIZnMWXLD2WV2YuwEYzMdiaTGJrHrZQ3r9U4dQ=s800-c-k-c0x00ffffff-no-nd-rj</t>
  </si>
  <si>
    <t>https://yt3.ggpht.com/ytc/APkrFKZ9b1sbVxt-DXzA_n9NCW-byViRMq85_rlZ2LbsOZU=s800-c-k-c0x00ffffff-no-rj</t>
  </si>
  <si>
    <t>https://yt3.ggpht.com/ytc/APkrFKZylv_wwPabsEsfuFRsxRljtrXT4BjrBTSn0Q9zuQ=s800-c-k-c0x00ffffff-no-rj</t>
  </si>
  <si>
    <t>https://yt3.ggpht.com/ytc/APkrFKYLu1losQ_4bCEXGs2ZNYq-FZmmndohh9v4QssnKg=s800-c-k-c0x00ffffff-no-rj</t>
  </si>
  <si>
    <t>https://yt3.ggpht.com/ytc/APkrFKYKVkPPXrIuWVMXUv7Ro4BAiKIgz75uKGR3pmfv2Q=s800-c-k-c0x00ffffff-no-rj</t>
  </si>
  <si>
    <t>https://yt3.ggpht.com/o55NmuK5fNbiK9mZv8d0LwoGzUa5Yvw2W1StfnmkunOSVMF3wjr7dfHmNphIbwXHvQzPuFA6=s800-c-k-c0x00ffffff-no-nd-rj</t>
  </si>
  <si>
    <t>https://yt3.ggpht.com/O1B3gQKkFQlhsr0w6R5fhbNMGhlVHcIS6q6wsIX35C4xW9akkOxj1tATDLQYPKBO8oxgq7Dj=s800-c-k-c0x00ffffff-no-rj</t>
  </si>
  <si>
    <t>https://yt3.ggpht.com/ytc/APkrFKb9JUgI1UBqSc1cCg-EEIECseHekwC2isWiVHc5iw=s800-c-k-c0x00ffffff-no-rj</t>
  </si>
  <si>
    <t>https://yt3.ggpht.com/407MYtPucSC3Z1R7IitMPccrMo2rIE_MD4fOkyEH27ojagoMxhDWXUqPfFocjakR86ynxRyh=s800-c-k-c0x00ffffff-no-nd-rj</t>
  </si>
  <si>
    <t>https://yt3.ggpht.com/ytc/APkrFKago9equbgOCbrnopCIYFEezdqlDGBfsKykuJhm-w=s800-c-k-c0x00ffffff-no-rj</t>
  </si>
  <si>
    <t>https://yt3.ggpht.com/ytc/APkrFKYy8JoPgRrn70Q1mU0CRpcqHvcCZJD56rOtBYTHwQ=s800-c-k-c0x00ffffff-no-rj</t>
  </si>
  <si>
    <t>https://yt3.ggpht.com/szI_vJAC7n-f1WpOhfVuT0RZ4IyoeJVVCRo3i3T7-fJEIWwEGENhwSvEmVOCrR4TugkumAsM=s800-c-k-c0x00ffffff-no-rj</t>
  </si>
  <si>
    <t>https://yt3.ggpht.com/7XXVAgoq01ouVZupQR96swShK4xhSrFwU6bCeHGJ5XqHOIf_KAS1MbytFid37VAnda00E0WVEA=s800-c-k-c0x00ffffff-no-rj</t>
  </si>
  <si>
    <t>https://yt3.ggpht.com/ytc/APkrFKaLEdJTI2rC2XVYAKdnugytTDh4rDrfzAuy9r8fye9NbweFDjoaNGn9yTVxN9o7=s800-c-k-c0x00ffffff-no-rj</t>
  </si>
  <si>
    <t>https://yt3.ggpht.com/sTcN3KabSwj4sa-DtlvDFO2Y0YTj5am71qXaiQPa2lcyKzHBwLb4P109MKbgOhN42Vwtn_ZZLg=s800-c-k-c0x00ffffff-no-rj</t>
  </si>
  <si>
    <t>https://yt3.ggpht.com/nis0jjeK3PoeO60_KgnAZzma87mPnFRAiuORwQDyz4aeOUkoLVFGSDeE409k4i8S-LK6PacjRA=s800-c-k-c0x00ffffff-no-rj</t>
  </si>
  <si>
    <t>https://yt3.ggpht.com/eJLFpiuGjGFEzR9sgVYnw_cl4rxQN0PtuB1Ium9B9UhlMLhkRK9tvLFoyxv2rYp3U88wS2VNCA=s800-c-k-c0x00ffffff-no-rj</t>
  </si>
  <si>
    <t>https://yt3.ggpht.com/ytc/APkrFKYJIeiYtIvQc2ws5zBMxO8kcDZxE_QBkqTTQ6ZWzg=s800-c-k-c0x00ffffff-no-rj</t>
  </si>
  <si>
    <t>https://yt3.ggpht.com/9tU9kiHCp_o2Pdmz2kZ9UMQQxn48ie4RxdX0HIJ9SvwDLN4eWypALOMjIGg_CTkLXDbixSJojw=s800-c-k-c0x00ffffff-no-rj</t>
  </si>
  <si>
    <t>https://yt3.ggpht.com/NgDCsOjvd9c0Z0zWObIHeFLiyyxWvUq2jQn-aWPu45VOMOWNGDsyA4_a7HYLvUs3QSpK_rIEvvc=s800-c-k-c0x00ffffff-no-nd-rj</t>
  </si>
  <si>
    <t>https://yt3.ggpht.com/AFXkHr6exjVdAgyv3gOfg7tmICAjyEHgcdakU8aUkTTtB1Yjau8X36kx04ragAaNV4rrdjGvlA=s800-c-k-c0x00ffffff-no-rj</t>
  </si>
  <si>
    <t>https://yt3.ggpht.com/ih_kX1Isor9cRHhTWYVwoeMEO50ZdZ41BLXx31nWa0x_uw6zbSX82cw-2lgy_mbRceQOyv-wHQ=s800-c-k-c0x00ffffff-no-rj</t>
  </si>
  <si>
    <t>https://yt3.ggpht.com/ytc/APkrFKaSwNYExOecYKD30wotoSRnc-LXA6WvyBK3WH39og=s800-c-k-c0x00ffffff-no-rj</t>
  </si>
  <si>
    <t>https://yt3.ggpht.com/bhG7T_FzfLoxqmJwGobKF1B9u9FhIXiYA8JYRPPoHcOASht0psOD3LZHZ3HqPEICEn30FWkDfg=s800-c-k-c0x00ffffff-no-rj</t>
  </si>
  <si>
    <t>https://yt3.ggpht.com/Nei7Xjv6xI3WHBZhOPKEcDFaihDnRe7M8v5saom6ea_KjOOclMHYGfly0MfNyQgV7cHxMQAR5g=s800-c-k-c0x00ffffff-no-rj</t>
  </si>
  <si>
    <t>https://yt3.ggpht.com/ugAmG9LeliJJoiyacIecdiq_ZgRNdmjCIohaN5x3QEOmWB9dNUsKuCU8ngLs3JUauHZ4-boVkA=s800-c-k-c0x00ffffff-no-rj</t>
  </si>
  <si>
    <t>https://yt3.ggpht.com/ytc/APkrFKb8I2jTr754slGvAS8j-oMurhi8oN46iuZ9AERcMA=s800-c-k-c0x00ffffff-no-rj</t>
  </si>
  <si>
    <t>https://yt3.ggpht.com/3qmO1ZC01p1b9FEeGX9kfr9ZoWIcIvGa98-0KsQBwepeysw92A1yLk2N8FA-qW06gIx4CrUpdTg=s800-c-k-c0x00ffffff-no-rj</t>
  </si>
  <si>
    <t>https://yt3.ggpht.com/ytc/APkrFKalJjTPCHfXOMTuXCXmiHuKnmRTSoroLV8yzB74YvA=s800-c-k-c0x00ffffff-no-rj</t>
  </si>
  <si>
    <t>https://yt3.ggpht.com/bFpwiiOB_NLCVsIcVQ9UcwBjb1RzipnMmtNfLSWpeIaHboyGkBCq4KBitmovRbStk9WvIWIZOyo=s800-c-k-c0x00ffffff-no-rj</t>
  </si>
  <si>
    <t>https://yt3.ggpht.com/br39JQRoUJSV4F84iX5MRglyUA5KsiON0H2hwsOo6jyNreAqVb-Az6vAHwh-OhSK9lM8LjTo=s800-c-k-c0x00ffffff-no-nd-rj</t>
  </si>
  <si>
    <t>https://yt3.ggpht.com/PItdB8rt1-8yTiw_wBCUqYiIjilP_zOihQMRIBCYvSig4xtSEwxb2z8Ih2He70EdjZ1ZxQpr3Q=s800-c-k-c0x00ffffff-no-rj</t>
  </si>
  <si>
    <t>https://yt3.ggpht.com/gBBIddIdhySPF3USUTsjC-5wxdm-fd-yaaNTPkE-PMO-6vRujNcFFhWX5iXMZa-do2LGKPD-pw=s800-c-k-c0x00ffffff-no-nd-rj</t>
  </si>
  <si>
    <t>https://yt3.ggpht.com/ytc/APkrFKZKiU7rcPtDQ7c7Jw4LvZaE5L1z2TWQFSZnZc0RRg=s800-c-k-c0x00ffffff-no-rj</t>
  </si>
  <si>
    <t>https://yt3.ggpht.com/ytc/APkrFKYn7v7WqE081ZJIIlcINOoGF2KpY25ecz5Pd_8U2g=s800-c-k-c0x00ffffff-no-rj</t>
  </si>
  <si>
    <t>https://yt3.ggpht.com/58K9xDtmAZ5-v4OhCfhhEYtZLPUEdktr84TJtjAYHidSB3LxD0jyJfmHHN2TLw04gXSXp0b6xQ=s800-c-k-c0x00ffffff-no-rj</t>
  </si>
  <si>
    <t>https://yt3.ggpht.com/ytc/APkrFKbgyf6Ej8xf-Kg0qCHbF1lBm2nwbkDdpWvtWJe_og=s800-c-k-c0x00ffffff-no-rj</t>
  </si>
  <si>
    <t>https://yt3.ggpht.com/ytc/APkrFKamIV9iZOzdAtVZWdPhve0v8cQX2WlG3XQ8lIurqg=s800-c-k-c0x00ffffff-no-rj</t>
  </si>
  <si>
    <t>https://yt3.ggpht.com/ytc/APkrFKZzSiyU71yAwh4rBvVtCf-kMm2f8JTv0P2RT2rgVw=s800-c-k-c0x00ffffff-no-rj</t>
  </si>
  <si>
    <t>https://yt3.ggpht.com/ytc/APkrFKah5uce5-KWeM9M0nSayuex7pLi0utyKrCk_2bdQw=s800-c-k-c0x00ffffff-no-rj</t>
  </si>
  <si>
    <t>https://yt3.ggpht.com/ytc/APkrFKYReiaQG2zmSX6wHOmJBpgEZdybBrDmMGnhZqAl=s800-c-k-c0x00ffffff-no-rj</t>
  </si>
  <si>
    <t>https://yt3.ggpht.com/oXowbH1wDySOINdxwTMaoaJIJiAeL3gNPRLsE8XPaOmJ1F1NfuPfBXn8krfcDj0LPrRv-5Zo2A=s800-c-k-c0x00ffffff-no-rj</t>
  </si>
  <si>
    <t>https://yt3.ggpht.com/5uZAuYDhUt_iliyZjcxhPKY_HQYH7dGbKGDfp8cMtfZN6E56SVK3svaUwhLY35ECWlVfijdgTw=s800-c-k-c0x00ffffff-no-rj</t>
  </si>
  <si>
    <t>https://yt3.ggpht.com/XyXVRGjxj5foUum_pmhPsoTke2C9l0EXcD98FFI9VnXM1LxoH1wBRmVsy9EzV_4CRy_STOoa=s800-c-k-c0x00ffffff-no-rj</t>
  </si>
  <si>
    <t>https://yt3.ggpht.com/P2dEEGGTZdLx7313inVbiONF5Kz-Pqik9o6s255XtMWMoxikwsswwvf57o3xBq7NSGsXK9lDNQ=s800-c-k-c0x00ffffff-no-rj</t>
  </si>
  <si>
    <t>https://yt3.ggpht.com/sKnSDOlMiUodnrAS1mBy61M7WqvgplLAzlmAox29S_fw9r6f04VAH-GF7jO8x_PDAx0WkDKD=s800-c-k-c0x00ffffff-no-rj</t>
  </si>
  <si>
    <t>https://yt3.ggpht.com/JxO-AGHTUPTCU_Irgbhchh0_5sYjE_AZYX2bPtsaEug68dUXiIrIAFqNOjI9VrxZv262sU4hpQ=s800-c-k-c0x00ffffff-no-rj</t>
  </si>
  <si>
    <t>https://yt3.ggpht.com/dT_nxfJ1TcSp_yTvjiHguBN4GIw16luooqRC-Bs4664W6gjKgLl-0k10KthtQTJODqgtzbOF=s800-c-k-c0x00ffffff-no-rj</t>
  </si>
  <si>
    <t>https://yt3.ggpht.com/ytc/APkrFKZuQ1rCgobD-f6BQTHS9-Tu5BtfxJaGdy1KIykGGA=s800-c-k-c0x00ffffff-no-rj</t>
  </si>
  <si>
    <t>https://yt3.ggpht.com/ytc/APkrFKYo-9Eh_i07xm1vSxr5M2K-HBuZAfyeUiYRv6IbcA=s800-c-k-c0x00ffffff-no-rj</t>
  </si>
  <si>
    <t>https://yt3.ggpht.com/GV75cdGEHaUZnQ_oJIzj_tGzLZCX2RyDKhn_75fFW6Mf_dpi8Fn6TaevTNhbrtLLBpk0upYt=s800-c-k-c0x00ffffff-no-rj</t>
  </si>
  <si>
    <t>https://yt3.ggpht.com/ytc/APkrFKbV3c0VtS5qNst7FNPFDIr_Di_IaMGS2kdsTXc=s800-c-k-c0x00ffffff-no-rj</t>
  </si>
  <si>
    <t>https://yt3.ggpht.com/ytc/APkrFKb9Hhf__FZHGQDdJjkescqN1BAL4SqMKfDGsLO8RA=s800-c-k-c0x00ffffff-no-rj</t>
  </si>
  <si>
    <t>https://yt3.ggpht.com/ytc/APkrFKY_GeGmtSJkJQSxdTiOakjWCNJKgYX0hQN6GADbAg=s800-c-k-c0x00ffffff-no-rj</t>
  </si>
  <si>
    <t>https://yt3.ggpht.com/eE30dDNr7MdKe3kRH8pDOihWh5hm2WmUND9eFSPmrkdiu4wlDfZ9tBikp9glVxCuEnpKFiBaOw=s800-c-k-c0x00ffffff-no-rj</t>
  </si>
  <si>
    <t>https://yt3.ggpht.com/ytc/APkrFKZPHVSttSCz7Ex1AoaO3CmJldAoU5VuK8X71YzPCQ=s800-c-k-c0x00ffffff-no-rj</t>
  </si>
  <si>
    <t>https://yt3.ggpht.com/ytc/APkrFKbTYm-RUBcq7UiswcuBilGCIJJ2js6lkzy8xK8ajdw=s800-c-k-c0x00ffffff-no-rj</t>
  </si>
  <si>
    <t>https://yt3.ggpht.com/ytc/APkrFKaC0gvcleQIbsIeRMmGya3zQ5w66FX7Wp1dDTo-Fw=s800-c-k-c0x00ffffff-no-rj</t>
  </si>
  <si>
    <t>https://yt3.ggpht.com/GA5g-mweBKJkp4gD-um7AmznFxOdDBWyLf6iA1P-OT06a4lhQVhxsL-obltV1F12gtksIYkFQg=s800-c-k-c0x00ffffff-no-rj</t>
  </si>
  <si>
    <t>https://yt3.ggpht.com/4Qib8p0Fykq_4RtxLXbQ365mVa6pGwopJ3cX34QoUhrg0aPCY3iD1Uzj2Pfjj6B1cUmtuLdgVg=s800-c-k-c0x00ffffff-no-nd-rj</t>
  </si>
  <si>
    <t>https://yt3.ggpht.com/ytc/APkrFKZmC8x7KuHCrwiHLdt8cJbFm-DdGbyRfwsbn0OcXw=s800-c-k-c0x00ffffff-no-rj</t>
  </si>
  <si>
    <t>https://yt3.ggpht.com/ytc/APkrFKbFbCm1bGfMsfURWQi7h9AYb8CDCipquF5-u9jx1g=s800-c-k-c0x00ffffff-no-rj</t>
  </si>
  <si>
    <t>https://yt3.ggpht.com/JJjT1CoNzVNbtv1Qt63VbtG46z-COxOgGio6kIoTle6UyjtV49SKudZIpsRBEBpBrI9Rf5Wu4A=s800-c-k-c0x00ffffff-no-nd-rj</t>
  </si>
  <si>
    <t>https://yt3.ggpht.com/ytc/APkrFKb0EW_6KpUtdFrBPleOH8ENGLA_3RYfrl48drS0XYI=s800-c-k-c0x00ffffff-no-rj</t>
  </si>
  <si>
    <t>https://yt3.ggpht.com/ytc/APkrFKb4LeQoaOcjkmC37MItG33kHt6b15_lhnXGoDBm6A=s800-c-k-c0x00ffffff-no-rj</t>
  </si>
  <si>
    <t>https://yt3.ggpht.com/Cn-C6EKKEo-Zp7OUzkwldmsKx9e_zMRmmyPNCxGcApsFXoDgXnoSUj5vdap_NHS-DINREG2GSA=s800-c-k-c0x00ffffff-no-rj</t>
  </si>
  <si>
    <t>https://yt3.ggpht.com/HjXKmDGoAp6b-JdGYpqJYYeN4S_CMpD_kqWvldpN53cbzn-i73t6mVNo8mNki-xLPwi0BVSFi-o=s800-c-k-c0x00ffffff-no-rj</t>
  </si>
  <si>
    <t>https://yt3.ggpht.com/ytc/APkrFKbAU-BouQTH70l2R1-AedUykgMyZxFhpL2LPyhXeA=s800-c-k-c0x00ffffff-no-rj</t>
  </si>
  <si>
    <t>https://yt3.ggpht.com/WJBIzex0u1TMZVvixLIf6c0dqe4WRzSNQIt6ON1K_kSd2xUv_7N5B3K_t1tk_QO-_YdpKzsMOR4=s800-c-k-c0x00ffffff-no-nd-rj</t>
  </si>
  <si>
    <t>https://yt3.ggpht.com/ytc/APkrFKb3nzvTIVrr-Ydm2P-YX8FzKSjRD2IyYaCxIbDU1Q=s800-c-k-c0x00ffffff-no-rj</t>
  </si>
  <si>
    <t>https://yt3.ggpht.com/hzEyh_JV5MX3m1ragdHDs-Kl7crx660ahK2fkvd4HgZxes3uAV9KNRjLOjC1qk8As7OMdRNl0D0=s800-c-k-c0x00ffffff-no-nd-rj</t>
  </si>
  <si>
    <t>https://yt3.ggpht.com/ytc/APkrFKaAu8tXF5XfpZxkIEUuWqVcfg-bIsPdVSDxrg6-fA=s800-c-k-c0x00ffffff-no-rj</t>
  </si>
  <si>
    <t>https://yt3.ggpht.com/NrjUY40Dwgjrr3KqDXy96Js1vNyZw8HJ1SBiqf8UCajkPFMs1jFNlPgxqL4iutfFxBPpI6Of=s800-c-k-c0x00ffffff-no-rj</t>
  </si>
  <si>
    <t>https://yt3.ggpht.com/g-mmp-wh6DJGtQVP6lAS-FP04NeMO2wfTV1owVu7ApmyuwjDGBdtGnbYwQ0341lDmDdBMkVM=s800-c-k-c0x00ffffff-no-rj</t>
  </si>
  <si>
    <t>https://yt3.ggpht.com/kFIm8K_VJqJKFBt8ePn-wVIvG0ZYeIQxw7Ok9eEkYjOSsyebG7wStrOQOcv4GDtbd6Y4zZa9oo0=s800-c-k-c0x00ffffff-no-rj</t>
  </si>
  <si>
    <t>https://yt3.ggpht.com/105GvcbMPUTE3bhO_c2wojquI5Od5et7o-Z8I28Nx6MgrGOpZxTmucLRfkLufcwmETJHyghFzA=s800-c-k-c0x00ffffff-no-rj</t>
  </si>
  <si>
    <t>https://yt3.ggpht.com/jR27ZOGj9iFp8--MMICCOywoRP-4kwNVfq6es3Jxhn71rDnw1WCEJmmaG6AASy7NQqZjcMzdx2E=s800-c-k-c0x00ffffff-no-rj</t>
  </si>
  <si>
    <t>https://yt3.ggpht.com/ytc/APkrFKbWAv64tzqQdT4aFwuzBMxlLrZpsVwnwLC_PZ_k3xo=s800-c-k-c0x00ffffff-no-rj</t>
  </si>
  <si>
    <t>https://yt3.ggpht.com/6pUT30WThmFBtK8CLjVVy3Hx9QrD5vkI6r6gmDWJ8kx6I3AQ8t0nHfrYC3TzOERvx2mQFbSy=s800-c-k-c0x00ffffff-no-rj</t>
  </si>
  <si>
    <t>https://yt3.ggpht.com/nXyZBf_-eLqq-vYhY3YOH4MJ6w_yL_ALGJZxDGmJiJRlTlC7kUvnWsGacZS1k1sS-ITBr4UFSw=s800-c-k-c0x00ffffff-no-rj</t>
  </si>
  <si>
    <t>https://yt3.ggpht.com/_LchAn0SccG_yPxplJ_4_DUucyzqUbxUc-F8YAzOiB8e060zRyX8PrW6vmrJ3ofXJ4AId4iprg=s800-c-k-c0x00ffffff-no-rj</t>
  </si>
  <si>
    <t>https://yt3.ggpht.com/ytc/APkrFKYlCY5RpNZFglB2oDY33tbTNJqhXuutLcJLVto7wg=s800-c-k-c0x00ffffff-no-rj</t>
  </si>
  <si>
    <t>https://yt3.ggpht.com/ytc/APkrFKaelcU2cswXQ1ekkJOFiF9r88jixOEGJGgbu5njew=s800-c-k-c0x00ffffff-no-rj</t>
  </si>
  <si>
    <t>https://yt3.ggpht.com/5vqxHPajO65W8t2GULUSZq-J5MEqThFO1n4SakaWvmQHC8rUxgEec6fmqIGY0r06UWi7gVxY2wk=s800-c-k-c0x00ffffff-no-rj</t>
  </si>
  <si>
    <t>https://yt3.ggpht.com/23TuXHVGFOQNJ--nGIH3sbX5Tt1pscojy3lHhHJB3T9IcowEFJHJqORL7o1Gw-4WrrLMFFknLQ=s800-c-k-c0x00ffffff-no-rj</t>
  </si>
  <si>
    <t>https://yt3.ggpht.com/8yKJb1OzpMkXyXopGLYCkiBeNFJstMu1ej6bHXN3lJ1N9CogKFt0UoPPuPpzOGPmFKJbojyBJK0=s800-c-k-c0x00ffffff-no-rj</t>
  </si>
  <si>
    <t>https://yt3.ggpht.com/qG7SqbPFi4XPX-WOLInI-xR1OQwhKb-AOGzD7lHZF-8LqpmTEB2UNlvHa57tN8LTx0QG0_2G8A=s800-c-k-c0x00ffffff-no-nd-rj</t>
  </si>
  <si>
    <t>https://yt3.ggpht.com/ytc/APkrFKbTkiuX0jL7mWaaUCJGQct0bgHxOROBAbsR4xlNNw=s800-c-k-c0x00ffffff-no-rj</t>
  </si>
  <si>
    <t>https://yt3.ggpht.com/57z0h1gYK5YZBhQV5JV9fgjOP9Hcl7seXPycLRrin9IObf0G2QN5rnlMv__Dvsd-qGyuHPbYuQ=s800-c-k-c0x00ffffff-no-rj</t>
  </si>
  <si>
    <t>https://yt3.ggpht.com/ytc/APkrFKZ2l44QR-ldJpEDuEDDOSgmeZzkzR6HEUR2TkNJDg=s800-c-k-c0x00ffffff-no-rj</t>
  </si>
  <si>
    <t>https://yt3.ggpht.com/ytc/APkrFKZi7hG_iVUAcX9T9YDt1nbGiMGZDVX-Bnb1v6vhrg=s800-c-k-c0x00ffffff-no-rj</t>
  </si>
  <si>
    <t>https://yt3.ggpht.com/1AXPjlh5h-czdT2IY-nlRva2J3oMKxq_gp0EHw_6IcxDQBm7HXz1LUPNaTeQ3uIbuCkJ7qhhnyY=s800-c-k-c0x00ffffff-no-nd-rj</t>
  </si>
  <si>
    <t>https://yt3.ggpht.com/ytc/APkrFKZKoAb7O6WA3BQdIwSBcGnbYATVqQ0akn9q1GKfMA=s800-c-k-c0x00ffffff-no-rj</t>
  </si>
  <si>
    <t>https://yt3.ggpht.com/SLLMkyT1Z28NOm0svxEMoqPn6m4d1gZ_0qIHVOKMDhYktyjgqZuE5LqmixqN0w0GJejHk8trFw=s800-c-k-c0x00ffffff-no-rj</t>
  </si>
  <si>
    <t>https://yt3.ggpht.com/VXVR9IKCRGRAtjdXcul8EcB2MoT1ZC7d8YMlkzVfB8Iuulf3WK5HA_h6BihPBe-OnpS4Fufrag=s800-c-k-c0x00ffffff-no-nd-rj</t>
  </si>
  <si>
    <t>https://yt3.ggpht.com/LO_kUMnM5mZfISBvEPrEMrijdjSo4d9YYfkeSmEiqYrZUljaDZJ59rVzZGPTN1L0A0-kxHYm4w=s800-c-k-c0x00ffffff-no-rj</t>
  </si>
  <si>
    <t>https://yt3.ggpht.com/vZfyNo43-7nlIj_O78tjntiJZK7IQhLX9MqA_unyi-9tlHJGjU8d8E5FZUmvrW01lEh6V5uvPw=s800-c-k-c0x00ffffff-no-rj</t>
  </si>
  <si>
    <t>https://yt3.ggpht.com/ytc/APkrFKY9agrObYU2DMrI1hG93XaSTA8xpF3LD1X_MKmWEA=s800-c-k-c0x00ffffff-no-rj</t>
  </si>
  <si>
    <t>https://yt3.ggpht.com/ytc/APkrFKY7_psZSoqLwiwjJUqSw1ahkdub9nbSrbedVekbAw=s800-c-k-c0x00ffffff-no-rj</t>
  </si>
  <si>
    <t>https://yt3.ggpht.com/ytc/APkrFKaDzDvV0E5-8ZL9HKs7Z7NCGLWZUkG0zRK1EtKYAg=s800-c-k-c0x00ffffff-no-rj</t>
  </si>
  <si>
    <t>https://yt3.ggpht.com/j4G0Bz4qEl9T-pWVlngT_ZYrqclnlODWSxoK6eEjGYARiqAY4lsOwSW6Z9HilJ4lntnxhYyKm10=s800-c-k-c0x00ffffff-no-rj</t>
  </si>
  <si>
    <t>https://yt3.ggpht.com/4jV7SF_RuRHpVrlrKgcmC9kFK3a2glzZPhvcW8cU8auV-iuLeCRiWhwB7dsHqZDM226DSB5LAg=s800-c-k-c0x00ffffff-no-rj</t>
  </si>
  <si>
    <t>https://yt3.ggpht.com/ytc/APkrFKZgXuEwXFiIae5Wt0foi3Mx1ysV4kh4YINfP63VWg=s800-c-k-c0x00ffffff-no-rj</t>
  </si>
  <si>
    <t>https://yt3.ggpht.com/AXeTIKZgs5Ne2ki_LrSoA2PrJNhvR83ShvpC5Vvn_8nHNFlGRyh1g6xFCIVmEYcbEI74NNfe=s800-c-k-c0x00ffffff-no-rj</t>
  </si>
  <si>
    <t>https://yt3.ggpht.com/ytc/APkrFKbaMcq5v6bE0bx5ySwz-rugbD3myzOppRREO8tioA=s800-c-k-c0x00ffffff-no-rj</t>
  </si>
  <si>
    <t>https://yt3.ggpht.com/KItMwfq3mnnegZYE2XmYuPh2u7lnu-V9H1j3FVmVpIHpbGfI9xlVJr4zXcFm08hS8u33vP2eVFo=s800-c-k-c0x00ffffff-no-rj</t>
  </si>
  <si>
    <t>https://yt3.ggpht.com/Ije1wzv5ttnNFecHfND0S_dkraecOvURsi2hUyEo5xXTugeIPoPSVshuqOjdofr5ptle9L6M1Q=s800-c-k-c0x00ffffff-no-nd-rj</t>
  </si>
  <si>
    <t>https://yt3.ggpht.com/ac5JQQ7edrVLcsgmA9rNiKkC7onG2EJ7Pq98rtIj2jkk4aChnvKfyT43hVL7IqpN0X9mEFh0yw=s800-c-k-c0x00ffffff-no-rj</t>
  </si>
  <si>
    <t>https://yt3.ggpht.com/F-busnIANY_X8Vd4f1e-ewtdl4S5g73IoDylpjnfCoK2eJ17ZKkHEuHuQuPLJWZOQZrLI_qB=s800-c-k-c0x00ffffff-no-nd-rj</t>
  </si>
  <si>
    <t>https://yt3.ggpht.com/7AUa-8erIdUqIdJZpy3Movj8dxFzcKWRfcpYTn7PQomOKJdfQp1-cX-kxaaI_bBkqX7IDQla_g=s800-c-k-c0x00ffffff-no-rj</t>
  </si>
  <si>
    <t>https://yt3.ggpht.com/ytc/APkrFKZrpvz0cmSZx4e5fU5-oCTo6KLMnZajocgbGZiElg=s800-c-k-c0x00ffffff-no-rj</t>
  </si>
  <si>
    <t>https://yt3.ggpht.com/2QHYhLfSDAbTb-rCmS80xCsxuUQJSESxy5uqMcmnap16Yu8A707ucQ5iLcq99MYU-tkg7eKV=s800-c-k-c0x00ffffff-no-rj</t>
  </si>
  <si>
    <t>https://yt3.ggpht.com/VY4DYRWFYKJUU9jbhfUmQdiDdlI4pCwDvx81Wv7JLf-bYRuhd5xoLl6DpExtud-B1_jNU2ViYA=s800-c-k-c0x00ffffff-no-rj</t>
  </si>
  <si>
    <t>https://yt3.ggpht.com/ohQUIor1nPD35gBkpwKqDny5YGcf7K6oiQZcdVL3v9cz8cHYktyL1Gzq8zONK7eaR3KJqS8HPw=s800-c-k-c0x00ffffff-no-rj</t>
  </si>
  <si>
    <t>https://yt3.ggpht.com/fxppuCxv6_qFsjTR84GGX48KUj9iIombiofZdvxRnyMlK16lLDvEcf5i6GBdfZwj0suHFJQG=s800-c-k-c0x00ffffff-no-rj</t>
  </si>
  <si>
    <t>https://yt3.ggpht.com/qLhFM3woC4BtHzRpF8HK8KTNxG5sGDFjzFSma173lTReKCDb33UcHQWFuK1gS4iJjgADnP1B9Q=s800-c-k-c0x00ffffff-no-rj</t>
  </si>
  <si>
    <t>https://yt3.ggpht.com/Q3HUUopQklWJigJuvKpM5HnfSbvarIW1A50g5LQ3YY4RzLRdnxjGbEwFtyC3snc_jcAQFeqG=s800-c-k-c0x00ffffff-no-nd-rj</t>
  </si>
  <si>
    <t>https://yt3.ggpht.com/vPDI93oKZrpEF-5i2Q5n6UTW-DyQuCMtmtgHoZMTvDn-Xem-2mMad-ZSxBWkHOj_9Wp9i4c9=s800-c-k-c0x00ffffff-no-rj</t>
  </si>
  <si>
    <t>https://yt3.ggpht.com/0s6QsqTesFqsXncW5Bj3cEVs7eTmBQ8ds4gez2rEp10ZvP08q71vZtrc3rzKXLMqsrctF737sDU=s800-c-k-c0x00ffffff-no-rj</t>
  </si>
  <si>
    <t>https://yt3.ggpht.com/eY2_hVi5ltfgsCZi8dgYQSatyMTkZMPTjgJ8IMPd3V0n7G1p7Gw5nFLnND9_N43c-bskykx4vw=s800-c-k-c0x00ffffff-no-rj</t>
  </si>
  <si>
    <t>https://yt3.ggpht.com/TOhM3uWFERMJhvnas_ntx_C_EobB7W2H_bNxEbOXTWzibQeeqnw4u8QUaiT539iNXQlRgFmbPQ=s800-c-k-c0x00ffffff-no-rj</t>
  </si>
  <si>
    <t>https://yt3.ggpht.com/ytc/APkrFKZqNFS5T3sUYJKmn2JwGP9f0GS8o7gwLdCKEwtqXQ=s800-c-k-c0x00ffffff-no-rj</t>
  </si>
  <si>
    <t>https://yt3.ggpht.com/6k3WqJI31lGfoVTcy8qSMZRMUPsMli92jyObBQ8mMDXAISz9GXqUXdYs_6jFKb1vvpGPFZxS=s800-c-k-c0x00ffffff-no-rj</t>
  </si>
  <si>
    <t>https://yt3.ggpht.com/ytc/APkrFKZ2g6eoLa-g3_ah99bbf4eFIZ6OEBh99jq37qC9xQ=s800-c-k-c0x00ffffff-no-rj</t>
  </si>
  <si>
    <t>https://yt3.ggpht.com/3naPCRx2OyDJC3-T5OZMEscJqYxOKTN8TopYl19QGwM35rRqPSFbC6yovicQLeboIQGHCtuM=s800-c-k-c0x00ffffff-no-rj</t>
  </si>
  <si>
    <t>https://yt3.ggpht.com/l7YKpNS7PRwf1mOkVp74d2WuaCBceJEVFcKNIeO3DBuVOEyL3DVyfm8XgKYvbklC64YCgFJS=s800-c-k-c0x00ffffff-no-rj</t>
  </si>
  <si>
    <t>Column1</t>
  </si>
  <si>
    <t>Column2</t>
  </si>
  <si>
    <t>Column3</t>
  </si>
  <si>
    <t>Top Yotubers by Subscribers</t>
  </si>
  <si>
    <t>Column22</t>
  </si>
  <si>
    <t>Pie chart dist. For popularity via subscribers</t>
  </si>
  <si>
    <t>2, 3, 10</t>
  </si>
  <si>
    <t>Geographical insight, location of youtubers, size is subscribers, colour is channel type</t>
  </si>
  <si>
    <t>Correlation btw views &amp; subscribers</t>
  </si>
  <si>
    <t>Views per Subscriber</t>
  </si>
  <si>
    <t>Earnings per Subscriber</t>
  </si>
  <si>
    <t>Channel Longetivity</t>
  </si>
  <si>
    <t>Monthly Earnings per Video View</t>
  </si>
  <si>
    <t>Annual Earnings per Video View</t>
  </si>
  <si>
    <t>Started Date</t>
  </si>
  <si>
    <t>Earnings per uploads</t>
  </si>
  <si>
    <t>Row Labels</t>
  </si>
  <si>
    <t>Grand Total</t>
  </si>
  <si>
    <t>Sum of subscribers</t>
  </si>
  <si>
    <t>Sum of highest_yearly_earnings</t>
  </si>
  <si>
    <t>Kids Diana Show</t>
  </si>
  <si>
    <t>Sum of video views</t>
  </si>
  <si>
    <t>https://yt3.ggpht.com/UKbftWD63Uw2cDaEV8_k9cgjfStGWQgonuxyLNMun5GKSO0UQfEyXwnaVI7bqUYrEizDKG9aUNM=s800-c-k-c0x00ffffff-no-nd-rj</t>
  </si>
  <si>
    <t>https://yt3.ggpht.com/ytc/APkrFKaHxAXRaNDDJNeCqaeeTAef0vMUr75hTZblVjTv1w=s800-c-k-c0x00ffffff-no-rj</t>
  </si>
  <si>
    <t>https://yt3.ggpht.com/dt_7th6zZPzSIeMfBgvkJBgu3NZ4YRZlqFuxLAKsHY7SljR0yLkcXZE-izL_Ds0NY5v1N7eW=s800-c-k-c0x00ffffff-no-rj</t>
  </si>
  <si>
    <t>https://yt3.ggpht.com/ytc/APkrFKbLZKKJA4LKIofiT61YVla7XW4JwcP97SQWKdi4=s800-c-k-c0x00ffffff-no-rj</t>
  </si>
  <si>
    <t>https://yt3.ggpht.com/aBCeBf7Qlr3OwsS-RB3Mgql_Vyv3Lt0mJmiHJJI0kB2RJq_U3JxQPCzdtDWEXR9KXtU_DKlI=s800-c-k-c0x00ffffff-no-rj</t>
  </si>
  <si>
    <t>https://yt3.ggpht.com/ytc/APkrFKakZvNtBikcvOs-3LR8ejrhYDh_maz4iCwYYVX3eQ=s800-c-k-c0x00ffffff-no-rj</t>
  </si>
  <si>
    <t>https://yt3.ggpht.com/THeNmJFb6_x98zAW3q4tTc7usiHLznfnRndLV4uhFgChhjoqJqcS1jSXG4oLk7Ry9ieXA2_x=s800-c-k-c0x00ffffff-no-rj</t>
  </si>
  <si>
    <t>https://yt3.ggpht.com/05lhMeAH6tZrPIUsp2yHNz3DwzhKbDUQcxcY0_qeXVyZttR_pktBzw0FcLUSR6D4fVqsEgL3ZO0=s800-c-k-c0x00ffffff-no-rj</t>
  </si>
  <si>
    <t>https://yt3.ggpht.com/ytc/APkrFKZG8cXtZk1wKyR3J5IMiV9Ku9th16pLRi5OSg6jRQ=s800-c-k-c0x00ffffff-no-rj</t>
  </si>
  <si>
    <t>https://yt3.ggpht.com/-xGHWnXB5JPwYMXBsCkjyRglj55rQiCUpYS0RHNIL-Vjm4zOaLooEbvBcu2gFpQlmymZh4OCbbo=s800-c-k-c0x00ffffff-no-rj</t>
  </si>
  <si>
    <t>https://yt3.ggpht.com/ytc/APkrFKbcDeK7bsawbTdM8SiRcaPtF2FSkCHhgPIm5c__Pw=s800-c-k-c0x00ffffff-no-rj</t>
  </si>
  <si>
    <t>https://yt3.ggpht.com/ytc/APkrFKbNRrNyMqEdFS2ZeNfc-GYqpV2Cp565wAgeKdKbhA=s800-c-k-c0x00ffffff-no-rj</t>
  </si>
  <si>
    <t>https://yt3.ggpht.com/lkH37D712tiyphnu0Id0D5MwwQ7IRuwgQLVD05iMXlDWO-kDHut3uI4MgIEAQ9StK0qOST7fiA=s800-c-k-c0x00ffffff-no-rj</t>
  </si>
  <si>
    <t>https://yt3.ggpht.com/_9kTbR1gyzeXtsbizbXv_Xq4a2xd4-qAZ0bvvgGOE0wfOmCYsgOXh0D-8KMeJqqvwaX18x0S61o=s800-c-k-c0x00ffffff-no-nd-rj</t>
  </si>
  <si>
    <t>https://yt3.ggpht.com/ytc/APkrFKYEMNPCZvK6fd4d7ImUfWGjYofOeluKNULhPVlmSg=s800-c-k-c0x00ffffff-no-rj</t>
  </si>
  <si>
    <t>https://yt3.ggpht.com/X4-UL4ZmJmMZWT84oa2R3Tg_DjCybm9wCLbsQwFdy1DzumkAhxKHldv-TR5xBZuuKr_btMwwoQ=s800-c-k-c0x00ffffff-no-rj</t>
  </si>
  <si>
    <t>https://yt3.ggpht.com/ytc/APkrFKZNsLJasIe1jqHh1ni2TSIfgcdomO2gAU6wPM2rfA=s800-c-k-c0x00ffffff-no-rj</t>
  </si>
  <si>
    <t>https://yt3.ggpht.com/ytc/APkrFKZ2Uq_9JDJjZxVozLa6ADgHx6iKZ7jjGhDsZhSQvg=s800-c-k-c0x00ffffff-no-rj</t>
  </si>
  <si>
    <t>https://yt3.ggpht.com/ytc/APkrFKbvU7He91ak1rl6onCpl2nPsCuIiRQ8EEO2vp8-Mg=s800-c-k-c0x00ffffff-no-rj</t>
  </si>
  <si>
    <t>https://yt3.ggpht.com/cd9orbsbTitlW-3z4Y_vCqS207DHj-YM5hjoFXmIjsEaok5h_wqc6JSVqTr8uG6P-uJIwdjC2w=s800-c-k-c0x00ffffff-no-nd-rj</t>
  </si>
  <si>
    <t>https://yt3.ggpht.com/ytc/APkrFKZqlg4WfMOwpQzaqHKcOWxwMt5JxqFuc4zOeRURxg=s800-c-k-c0x00ffffff-no-rj</t>
  </si>
  <si>
    <t>https://yt3.ggpht.com/ytc/APkrFKYPdvFWmF7dvP6g_XDG9FBmapBQyw-T9BDaekVMvSc=s800-c-k-c0x00ffffff-no-rj</t>
  </si>
  <si>
    <t>https://yt3.ggpht.com/ytc/APkrFKZEsoCqM9gIgiM2k-igbuauRc0iGDMCV91OdAb9vw=s800-c-k-c0x00ffffff-no-rj</t>
  </si>
  <si>
    <t>https://yt3.ggpht.com/ytc/APkrFKbqPTK0ZjbeGoynUvMo_b569PWC9vlfg9vqioVkig=s800-c-k-c0x00ffffff-no-rj</t>
  </si>
  <si>
    <t>https://yt3.ggpht.com/sxf25SzbZIOuzPXYDWQBmjT2eoDwJ6uE71qu_kcZ20R3iUeMPJSNGWY9AuaDF5ICuRaOaL6raQ=s800-c-k-c0x00ffffff-no-rj</t>
  </si>
  <si>
    <t>https://yt3.ggpht.com/Nv_KBl_Xisv3VhrhtxRU9X61FhknDm_76J5sO9TKT0z_60v61krrzcTNPl_WYe4_U4Cuw2KHeA=s800-c-k-c0x00ffffff-no-rj</t>
  </si>
  <si>
    <t>https://yt3.ggpht.com/cMx_YLwN48sP34SDmGoSdV_IFIMmz9jYH27eENqdksTL9nNKPx0HfmryRizEn6wkW1wQgx6ZOmA=s800-c-k-c0x00ffffff-no-rj</t>
  </si>
  <si>
    <t>https://yt3.ggpht.com/ytc/APkrFKY1spG-LSQeX_vJ8uXS_3qhxaVcHbD6g6Yd-_W7cw=s800-c-k-c0x00ffffff-no-rj</t>
  </si>
  <si>
    <t>https://yt3.ggpht.com/ff5T2Cfur5GSYgfSVVzA-Jlt9KhmBMeRqurC04DtI5X9ZBzBW1VzkJ54NeBj8fuSBcTAuS5j=s800-c-k-c0x00ffffff-no-rj</t>
  </si>
  <si>
    <t>https://yt3.ggpht.com/PUKgsUVxicHeRg1inIlqOAL0OnofaIVFaMF8Z1UZb97f_iPsnICxRbCN6a5um4JWmd6RTH19=s800-c-k-c0x00ffffff-no-rj</t>
  </si>
  <si>
    <t>https://yt3.ggpht.com/ytc/APkrFKZCMPyf_bgJwgAhLR6LzlBU1d0vtqM-eRCBq55JGQ=s800-c-k-c0x00ffffff-no-rj</t>
  </si>
  <si>
    <t>https://yt3.ggpht.com/HwDja92BRRb4qCXGfWJDqjuVAS08Pl8vHwoQ4nh1xsZUtZkWeidLGFsxFp8LKpsctiQAUbmlNw=s800-c-k-c0x00ffffff-no-rj</t>
  </si>
  <si>
    <t>https://yt3.ggpht.com/mtsHj5fJKX99K5q7A6a3w4wVZR4bNa8WOaI2XS8_Kro5O8vwfcRTiWzEpfLAsaCrTP0mtaczIA=s800-c-k-c0x00ffffff-no-rj</t>
  </si>
  <si>
    <t>https://yt3.ggpht.com/ZEh3rBwjZCEJakeLHhfJvNPLm0JSgRuUDOrFt4Z-GOdHXX6l-6EpwK8pkiB96POB66rKoj8x=s800-c-k-c0x00ffffff-no-rj</t>
  </si>
  <si>
    <t>https://yt3.ggpht.com/ytc/APkrFKa6oLYeNSxwPEC1U4HDYmvg6R04LlZowNjM3ivv6Q=s800-c-k-c0x00ffffff-no-rj</t>
  </si>
  <si>
    <t>https://yt3.ggpht.com/ytc/APkrFKaanMsx-KIaCckpi4UUrfvNl03CXKRjyqLSxzkR=s800-c-k-c0x00ffffff-no-rj</t>
  </si>
  <si>
    <t>https://yt3.ggpht.com/ytc/APkrFKZ4_AJ1UJ9dQwK9C5biOh3pGzcPbvSZk7nLgzTYNg=s800-c-k-c0x00ffffff-no-rj-mo</t>
  </si>
  <si>
    <t>https://yt3.ggpht.com/FH2PNWD83h8uy7UHdqVpRvTTahmvf1fQX6ETKzR_b5ZD1uvuPkM9XXPUnEbmJGNCnodiCVZ5vg=s800-c-k-c0x00ffffff-no-rj</t>
  </si>
  <si>
    <t>https://yt3.ggpht.com/ytc/APkrFKbMp-TbjuAOnaZgBm1Bj2pTsJSjGdbjeFK9_XAYXQ=s800-c-k-c0x00ffffff-no-rj</t>
  </si>
  <si>
    <t>https://yt3.ggpht.com/jcGpAj0IabTAz_ye2uqcIP9jZxMKAqT0oTU-ljVJq7RB1UeJvrEoUMGTNJvCPXuOwMf-h7FqDbs=s800-c-k-c0x00ffffff-no-rj</t>
  </si>
  <si>
    <t>https://yt3.ggpht.com/UcYpJf0_OF9535y1G0iKyqMH3ASZ0PZeK4-RgzsA6S2R-lWXT857jr7BIf4NL_kvlUB05nEW=s800-c-k-c0x00ffffff-no-rj</t>
  </si>
  <si>
    <t>https://yt3.ggpht.com/ytc/APkrFKbazEkWPEiQfQOOqmWih7Nrd_PsR0PUeBqbeMPq9g=s800-c-k-c0x00ffffff-no-rj</t>
  </si>
  <si>
    <t>https://yt3.ggpht.com/CwKn56XLNyEDdD30CHsqRmFTEZRRz4ChHyLi62BjCWYE7VBv_mc_B-AQXh_y2hUdlPchtZ8Xruk=s800-c-k-c0x00ffffff-no-rj</t>
  </si>
  <si>
    <t>https://yt3.ggpht.com/YjZu219ofIp1yVWLvmXqZBwZe6Cni-UGhDFqvRI6GyN8b0QNgcXNVGiWgay34etzyQE-h8xg=s800-c-k-c0x00ffffff-no-rj</t>
  </si>
  <si>
    <t>https://yt3.ggpht.com/ytc/APkrFKbYbhIBzkEIKTkFkE-Xj3aBFIkiUbS1zrcZVfRLcg=s800-c-k-c0x00ffffff-no-rj</t>
  </si>
  <si>
    <t>https://yt3.ggpht.com/ytc/APkrFKYkSqfnZPnHwBaAVW9X1c8MJ_LNsuF2L8Nns42Ycw=s800-c-k-c0x00ffffff-no-rj</t>
  </si>
  <si>
    <t>https://yt3.ggpht.com/PLsX6LIg5JbMJR9v7eTD7nQOPmZN16_X7h_uACw5qeWLAewiNfasZFsxQ48Dn8wZ_4McKUPZSA=s800-c-k-c0x00ffffff-no-rj</t>
  </si>
  <si>
    <t>https://yt3.ggpht.com/ytc/APkrFKbj7abS4m46w9ZumDM2CZCDleu1Fx3uNm1aofdYEvs=s800-c-k-c0x00ffffff-no-rj</t>
  </si>
  <si>
    <t>https://yt3.ggpht.com/ytc/APkrFKbtlxHA_-oN4-Qfu-i6z_DIiiHX5qtFthgMa4mKcw=s800-c-k-c0x00ffffff-no-rj</t>
  </si>
  <si>
    <t>https://yt3.ggpht.com/ytc/APkrFKZ5Zli8nI6BZ0_ZWCOKhBz6IdnEqgePSpGoENycTw=s800-c-k-c0x00ffffff-no-rj</t>
  </si>
  <si>
    <t>https://yt3.ggpht.com/vW1pev-CE_H3ubH36xWwlPsPwsCXybtOvdzPgIUxSLVJ0N4Rr5vGc9dwiMToji7LicrsL85vgA=s800-c-k-c0x00ffffff-no-rj</t>
  </si>
  <si>
    <t>https://yt3.ggpht.com/NncdOpHt-t7QaZBIGIYqDz-6qv6j-_Gf3ilCnaRWiOSLLCOl7FOBz0q9lliRhYj6YwpAW_BEL8Y=s800-c-k-c0x00ffffff-no-rj</t>
  </si>
  <si>
    <t>https://yt3.ggpht.com/E440MaHQ6gza2zdl7bgqTEJfSsHclBYM_i4U8f-Ot5lUGjTPZ3oIyD0uYFAHPt286__MUjreO24=s800-c-k-c0x00ffffff-no-rj</t>
  </si>
  <si>
    <t>https://yt3.ggpht.com/qiRXc8F_8uMQ7e89re3tpMO1PB-4o6pS8g6cdYETjBW1p-MJKwj8ucvcLj6JTOPzrVqZMqI7=s800-c-k-c0x00ffffff-no-rj</t>
  </si>
  <si>
    <t>https://yt3.ggpht.com/RO0vXych-sBQlHEefqFrc4uZIk5X3ZKSTE6tDAmDCFy8FgSy9QEoWwZC69Iw1NJ4m2tcXqCB=s800-c-k-c0x00ffffff-no-rj</t>
  </si>
  <si>
    <t>https://yt3.ggpht.com/ytc/APkrFKYSpW3XUU_Omrhubeh-_CMEnWdAsiN8gXgL91SaXA=s800-c-k-c0x00ffffff-no-rj</t>
  </si>
  <si>
    <t>https://yt3.ggpht.com/Y-AlkWVEukJWD4sAqFUEhdT8dhFacaaaBCo7gt28mmqZYiEybTYR0gNUNt390QB2JLWjh5hSlg=s800-c-k-c0x00ffffff-no-nd-rj</t>
  </si>
  <si>
    <t>https://yt3.ggpht.com/ixysDgxEuJrnTl33QiMQBbiHwD5-wGbaTmzv6SPfWrZg-LfoCMarx1XyTozuh8TSYp9FoPQ=s800-c-k-c0x00ffffff-no-nd-rj</t>
  </si>
  <si>
    <t>https://yt3.ggpht.com/1xIQVcPpPQG-MU_tkfA9FU8jlWf5KG1RxJKm3YGAm0g3MTlG7NsMgNk4GTd1aO2-NZPLoo7PRw=s800-c-k-c0x00ffffff-no-nd-rj</t>
  </si>
  <si>
    <t>https://yt3.ggpht.com/mHjvo5jrRlHFfRpWtrooZI1RUIkOz-OjPaYbVgUozxoBdTPUIfs4269gCnakhVZJ3HovPA_qyg=s800-c-k-c0x00ffffff-no-nd-rj</t>
  </si>
  <si>
    <t>https://yt3.ggpht.com/9nLlvbJEck0WrUuxbCxjPosKZgbX9CkBcGSScuWv_ENOhMPc-VLmk-bZSImOeKZwwn81GUIZQA=s800-c-k-c0x00ffffff-no-nd-rj</t>
  </si>
  <si>
    <t>https://yt3.ggpht.com/ytc/APkrFKZ6D9LSiXjyllHdpBuNSLsvvOCCFWMbpNyuk6qEdQ=s800-c-k-c0x00ffffff-no-rj</t>
  </si>
  <si>
    <t>https://yt3.ggpht.com/ytc/APkrFKZM8jvAY1lcyvAyRq3P6NWYnR2h5uRGVd4jbM_ZpA=s800-c-k-c0x00ffffff-no-rj</t>
  </si>
  <si>
    <t>https://yt3.ggpht.com/ytc/APkrFKYB4wRcohv2oCB1jB3DsDKc0MASp4--mnuxL-kWsQ=s800-c-k-c0x00ffffff-no-rj</t>
  </si>
  <si>
    <t>https://yt3.ggpht.com/ZmlBEieYPy-Sl64gJhvhqYLjpOww644WB49iJTBXcoXr0Mo28XDTuwvntahHat9m_grhW68i=s800-c-k-c0x00ffffff-no-nd-rj</t>
  </si>
  <si>
    <t>https://yt3.ggpht.com/ytc/APkrFKbfQUEAT0_6_dC_-V8noS3VYj4WIx8W9jGagHNDMw=s800-c-k-c0x00ffffff-no-rj</t>
  </si>
  <si>
    <t>https://yt3.ggpht.com/wt4Vej4o0NpDH6OXwSk-L7TwzxPcB_2ml8Ycy1ongYVnHumD4eKgRj5SdB1zvvgyhtFT10Xwsw=s800-c-k-c0x00ffffff-no-rj</t>
  </si>
  <si>
    <t>https://yt3.ggpht.com/ytc/APkrFKblnfNARvksew4yNFyvCIb5o2tHcZIL6iiXwTOAGg=s800-c-k-c0x00ffffff-no-rj</t>
  </si>
  <si>
    <t>https://yt3.ggpht.com/Myab77luTAIOAa6Z2psO7Fowaol9PeSg-j-dlkOi7Z1DmjaGLDoilolZ7erhcjmNxZE6wWztKw=s800-c-k-c0x00ffffff-no-rj</t>
  </si>
  <si>
    <t>https://yt3.ggpht.com/4xbg6M7JiSE4HrLO0IpPNoHJf6fgi0WlwqKJYtF8Wnmf6qoSZoQCTMUI-WY_YX7BGMGlwLX6VA=s800-c-k-c0x00ffffff-no-rj</t>
  </si>
  <si>
    <t>https://yt3.ggpht.com/EqhQJqK_GBr_GXsolX4QR3G4h7E3Jb1pPa-vruxSGxpGbjZzWfjGROXMhwpF3OTb1lvsK2_r=s800-c-k-c0x00ffffff-no-nd-rj</t>
  </si>
  <si>
    <t>https://yt3.ggpht.com/epbDOLFJcdgBZCeFHRCcPrIK25BPPdIXO8QOutZhtITnRbS1Q4l3dYk-y5EhG5h_tVdgEAfj=s800-c-k-c0x00ffffff-no-rj</t>
  </si>
  <si>
    <t>https://yt3.ggpht.com/ytc/APkrFKZsjlsd4P5kQWYZh-JjDA9RTJx18-tBKDSNxKAjJQ=s800-c-k-c0x00ffffff-no-rj</t>
  </si>
  <si>
    <t>https://yt3.ggpht.com/ytc/APkrFKZZjJYCnIKNm3C-W753Hb4JZc6BN6JFGUUi_FMT7g=s800-c-k-c0x00ffffff-no-rj</t>
  </si>
  <si>
    <t>https://yt3.ggpht.com/uL4xlF3_o_605wg887ENKIaMdEwJn5aP5t-r7HRpQshXL5gIn2AKfNfjZkRN15kTcgS3wK7c=s800-c-k-c0x00ffffff-no-rj</t>
  </si>
  <si>
    <t>https://yt3.ggpht.com/ytc/APkrFKajadZtQPpX6fKDfdcWxGsFTsxFrnoVC46t_NAjxg=s800-c-k-c0x00ffffff-no-rj</t>
  </si>
  <si>
    <t>https://yt3.ggpht.com/ytc/APkrFKZ6IWNnZmoycbPDqChkS8y6Zv0LURR6xb-dOHl0kg=s800-c-k-c0x00ffffff-no-rj</t>
  </si>
  <si>
    <t>https://yt3.ggpht.com/lP5QX0uSGvQpHHjxp6kLDADGiKFxyhynL3d5jrBg79AlrVP5dYVDwWkHb66oVDxeg_wcBPYmcA=s800-c-k-c0x00ffffff-no-nd-rj</t>
  </si>
  <si>
    <t>https://yt3.ggpht.com/ytc/APkrFKbjsxP-pMTJvo2xOTZbjDMmlFqnnVV8zbaDGrjLqg=s800-c-k-c0x00ffffff-no-rj</t>
  </si>
  <si>
    <t>https://yt3.ggpht.com/QHJAMC2TGUwg2O5gEMdl1sblNlFkSk8em6MJlNLoay6wDxPZhD26a-9fSghZkcZIIe2JpOGWcg=s800-c-k-c0x00ffffff-no-rj</t>
  </si>
  <si>
    <t>https://yt3.ggpht.com/y-4zA7av94grNMaURhc6a5HulMMHlt-3C1s-eZUAmAC_PpV2aS3z-KAgl0AUzqeBiEXqrsqj4A=s800-c-k-c0x00ffffff-no-rj</t>
  </si>
  <si>
    <t>https://yt3.ggpht.com/_h0LruFUfluRLAx1VtPbKZ4AfTnm7TkTFMZIuR83dKpnRcOCP8tkw8KIJaHfaj2yKgPffuLu=s800-c-k-c0x00ffffff-no-rj</t>
  </si>
  <si>
    <t>https://yt3.ggpht.com/ytc/APkrFKY3h68zzz7-rVCgPJva1hO0yDiBqb6GDfoVSJA4Kw=s800-c-k-c0x00ffffff-no-rj</t>
  </si>
  <si>
    <t>https://yt3.ggpht.com/J7HmFyayzDK-zoJPuosmEbJoTBJo8lEYU9oEHjgIrxVKWl_4A8Lfe2cvoxXBSlVqkDVcByNYzXU=s800-c-k-c0x00ffffff-no-rj</t>
  </si>
  <si>
    <t>https://yt3.ggpht.com/FluZYF9dkSAfRsmSH8SXliqDi1jeLxvGBl8-ioUjnJzlrl0A24T6T97O8QIecSzyPla6YKXA=s800-c-k-c0x00ffffff-no-rj</t>
  </si>
  <si>
    <t>https://yt3.ggpht.com/ytc/APkrFKaTSDhmfzsLIIn_Rm46xzas2Ss5A6UbmGeWnBeiiA=s800-c-k-c0x00ffffff-no-rj</t>
  </si>
  <si>
    <t>https://yt3.ggpht.com/ytc/APkrFKbTrnog4nxjFIYQka-n6xG-8BT8jMmZ7dHZ4VHLqA=s800-c-k-c0x00ffffff-no-rj</t>
  </si>
  <si>
    <t>https://yt3.ggpht.com/ytc/APkrFKYtX7Lvg_o2TcmAWKaC_WFJi1U8xnHP1hJzjqMf2A=s800-c-k-c0x00ffffff-no-rj</t>
  </si>
  <si>
    <t>https://yt3.ggpht.com/EKxEimsWV4NWGo_iMYpjHbBO-4ZC4VshzGZ-28RgzhekIMd6tJeWhcov5xNjTgIdxRnl-13a=s800-c-k-c0x00ffffff-no-rj</t>
  </si>
  <si>
    <t>https://yt3.ggpht.com/OITfC0CplSjak_azuYv_zHtPQyJqPnzNrEGOJ_1YFxrkJBie-gjsioCqcSZvma5sS9Z46RkJaSQ=s800-c-k-c0x00ffffff-no-rj</t>
  </si>
  <si>
    <t>https://yt3.ggpht.com/BK1_N9eO7FEPdHZPhjKgEFZGPUycmi_K38Rpy_I0-mamBZlkMtKUzzK3mYthqDqeTK3pd-1kZQ=s800-c-k-c0x00ffffff-no-rj</t>
  </si>
  <si>
    <t>https://yt3.ggpht.com/ytc/APkrFKYnFDn2iLwioTdzPnYZy7osnn_7TXfVDFwNWPsGOQ=s800-c-k-c0x00ffffff-no-rj</t>
  </si>
  <si>
    <t>https://yt3.ggpht.com/8FXFuaFnj818PjbnIna5P0Al5kMjK6aEHBbgEouaJUBKZ7VdRgr_UlSNPdTZluqac3cwKgpZwFw=s800-c-k-c0x00ffffff-no-nd-rj</t>
  </si>
  <si>
    <t>https://yt3.ggpht.com/d4Un_s5QrrRFAaJo8-CXF7mQt8DfIYtFY1gMwwKKHD7rEDFXG-aU0WNnKEJm6VTNrFCQZGXDZg=s800-c-k-c0x00ffffff-no-rj</t>
  </si>
  <si>
    <t>https://yt3.ggpht.com/iogG8RVPb49OyvLtnJJ61ltWouozunOuFN94GhByYUDZiMCNpjjDTVJtc8-hUAHk-uN8MrQyC1o=s800-c-k-c0x00ffffff-no-rj</t>
  </si>
  <si>
    <t>https://yt3.ggpht.com/ytc/APkrFKa3Xz3nd2y4hFpV-ljf_3lierw0-uvUkFx-5psy1g=s800-c-k-c0x00ffffff-no-rj</t>
  </si>
  <si>
    <t>https://yt3.ggpht.com/_XxIsLgks3G7PJ1Yhfq6GWBeDr2PfYIi9xrbz-7AnsaiutSh6pItq4odcQgXRAvCn1KuGqlj4g=s800-c-k-c0x00ffffff-no-rj</t>
  </si>
  <si>
    <t>https://yt3.ggpht.com/3_butsQOkk3wsRkHEEq1RY5WyXPsuMqC4WDPtue86DWLVvf4_H1U2qQIKTQtjrzLV6tDqEDkHA=s800-c-k-c0x00ffffff-no-rj</t>
  </si>
  <si>
    <t>https://yt3.ggpht.com/ytc/APkrFKYioycUggtDy4PBgc47SP8clRUw-wBVLzWZBr8cZQ=s800-c-k-c0x00ffffff-no-rj</t>
  </si>
  <si>
    <t>https://yt3.ggpht.com/ytc/APkrFKY3ASBUdBNeIlRUcoN5mczNsI15IDhr2NI1seR4=s800-c-k-c0x00ffffff-no-rj</t>
  </si>
  <si>
    <t>https://yt3.ggpht.com/mia5EniBP83W-wwGfYSuGoMQsEeIDaWoQhKTNXIdqcxFUVkCT5dtK_lo-2OAw8PPtno-c0Yitw=s800-c-k-c0x00ffffff-no-rj</t>
  </si>
  <si>
    <t>https://yt3.ggpht.com/pSGkSF__BjqCE_DvIWPqovGod0W5tshQWpzqXgJPK41_JagNs3BWiZIJ5oMW4V8W_uzgZWos=s800-c-k-c0x00ffffff-no-rj</t>
  </si>
  <si>
    <t>https://yt3.ggpht.com/tV7mR48kz0fcbL4056L7S_pfqygwKrRQB1Rb8YPP32CLnA8NT14zc9Cp87v6Xj1yWUl7N6hW=s800-c-k-c0x00ffffff-no-rj</t>
  </si>
  <si>
    <t>https://yt3.ggpht.com/ropKMhb8l-EWsC--W5HcdtNRraeGjodEEts9cX1rQsEdVThY-ZndtxCLrA3K--8sOhbmN1Eq4GE=s800-c-k-c0x00ffffff-no-rj</t>
  </si>
  <si>
    <t>https://yt3.ggpht.com/ytc/APkrFKbkjt3qt5zq6Gti2jxSlRISxCqqEECSpXN7n1oB-A=s800-c-k-c0x00ffffff-no-rj</t>
  </si>
  <si>
    <t>https://yt3.ggpht.com/Vy6KL7EM_apxPSxF0pPy5w_c87YDTOlBQo3MADDF0Wl51kwxmt9wmRotnt2xQXwlrcyO0Xe56w=s800-c-k-c0x00ffffff-no-rj</t>
  </si>
  <si>
    <t>https://yt3.ggpht.com/ytc/APkrFKbGoebt5C6FVCFGFFyKOqDiuZeFqchYcHmaGQOX=s800-c-k-c0x00ffffff-no-rj</t>
  </si>
  <si>
    <t>https://yt3.ggpht.com/1riWCu3OdjGFdUOtlB5d0xkQgQ1SjZKgx7629L85HmccWqvmfJkR_6lF1IpmeBiAOsuFe6jpaA=s800-c-k-c0x00ffffff-no-rj</t>
  </si>
  <si>
    <t>https://yt3.ggpht.com/up_mlpPXjScmW18dzrcH2SMYBNGv-89Wov3iULOvp4HEzrkU-8wBl8rhRcKTsWSVlYdQaBcnkEg=s800-c-k-c0x00ffffff-no-rj</t>
  </si>
  <si>
    <t>https://yt3.ggpht.com/ytc/APkrFKaqxxgKEw_6ytxJ2CXTdU1P4Q3L5M-GMCoRoAoZ=s800-c-k-c0x00ffffff-no-rj</t>
  </si>
  <si>
    <t>https://yt3.ggpht.com/ytc/APkrFKbPsf7HtosoYkyVcLdWR6NfXaR4QHxMBtxeQh62=s800-c-k-c0x00ffffff-no-rj</t>
  </si>
  <si>
    <t>https://yt3.ggpht.com/DmPtnvlIFUeioMzp8WQF4AIt1G1kHjOi882ihYzFzRTabkSmExow-x8tcB0rb9Ophz2oaMjjug=s800-c-k-c0x00ffffff-no-nd-rj</t>
  </si>
  <si>
    <t>https://yt3.ggpht.com/ytc/APkrFKa6BmDyd_9qi3-Ve2qFojfxJvfUiksffdUaO7nSaw=s800-c-k-c0x00ffffff-no-rj</t>
  </si>
  <si>
    <t>https://yt3.ggpht.com/ytc/APkrFKavYInyicAg7pdWoeYUeOCVrm21J31m3Z9eIpXcuA=s800-c-k-c0x00ffffff-no-rj</t>
  </si>
  <si>
    <t>https://yt3.ggpht.com/JR8B8FhYgA5HjcFfyv13SrDR7WzsZzgOplWkd3CgfXIPXWvZNyZ9gBnDjjWhab5znidwNG8E=s800-c-k-c0x00ffffff-no-rj</t>
  </si>
  <si>
    <t>https://yt3.ggpht.com/ytc/APkrFKZgzSi_GZ7-E1qLHGskfKSkn1s9acZO03VscjyrDg=s800-c-k-c0x00ffffff-no-rj</t>
  </si>
  <si>
    <t>https://yt3.ggpht.com/iQxRfAEdtcvpy_GCzXFAX_s1qhzAeZKx4T3qVslE7jgPuKifiD7vPWhcspXDjslKyYoS-bNN4ZU=s800-c-k-c0x00ffffff-no-rj</t>
  </si>
  <si>
    <t>https://yt3.ggpht.com/rnk8vBIhPCfg5uD5-e9hIdl3aGvnH0-qVQ1hDf9PXl_b4ZtguKM6k50olhHBB_gqX2v0OTqS=s800-c-k-c0x00ffffff-no-rj</t>
  </si>
  <si>
    <t>https://yt3.ggpht.com/xtZJAPfE7HaShFbhmMj3_murJoSrQevqBQKjXVPn4yyrnyrsFg0SsUTi3hu7OxjBudhlsk2c=s800-c-k-c0x00ffffff-no-rj</t>
  </si>
  <si>
    <t>https://yt3.ggpht.com/enyLBm1Sy8mVRXJJLWHT2z64nqxJGt2g61A9xnxpUjO2YAUovHaY_JT3rnAg0j6Qij9iaHQlAg=s800-c-k-c0x00ffffff-no-rj</t>
  </si>
  <si>
    <t>https://yt3.ggpht.com/hluiPO1noYnXvHHGBLRo2GFWkqH2coodcqezDL-GibXN4fRRuUfbs2YrLlqO3R0YTzxngeLL=s800-c-k-c0x00ffffff-no-rj</t>
  </si>
  <si>
    <t>https://yt3.ggpht.com/8bxt8LRpUj8N0HPHa_yaQ-UgL3eLFmHU1y1sQ4xcdISDDSqlT-JN8jb3yXmDSU-dl3nR3FT9QQ=s800-c-k-c0x00ffffff-no-nd-rj</t>
  </si>
  <si>
    <t>https://yt3.ggpht.com/7Iu7EPc8oCxD7XhcJX0n7W0qFpICGkeOeFvceclvUiAr-eTiY7mmWY9_Jqozra1dDEyjVfZu1w=s800-c-k-c0x00ffffff-no-rj</t>
  </si>
  <si>
    <t>https://yt3.ggpht.com/4XDYWC0nsWGrDn__8NnDypC-5eS2gfhfst273Y_Huf1gnmOJ05zKH8uJlYAp7ejBpjX08lFoHOI=s800-c-k-c0x00ffffff-no-rj</t>
  </si>
  <si>
    <t>https://yt3.ggpht.com/ytc/APkrFKYel4l2Hz1eIgU37aiLGQOZCV1deZ-GFK5zWZHIvA=s800-c-k-c0x00ffffff-no-rj</t>
  </si>
  <si>
    <t>https://yt3.ggpht.com/ytc/APkrFKZRcBnS_ss2xHDYSnJn_NvDIrXAjRRkZ_mo0-UVEGI=s800-c-k-c0x00ffffff-no-rj</t>
  </si>
  <si>
    <t>https://yt3.ggpht.com/ytc/APkrFKb_xTZOzWCwOnaU3-ZLMumzUp68vpMQb98ye4F10w=s800-c-k-c0x00ffffff-no-rj</t>
  </si>
  <si>
    <t>https://yt3.ggpht.com/ytc/APkrFKaewVyQaO107Otz8Bk-KcbPcSfQMIsffBNzcZqjiw=s800-c-k-c0x00ffffff-no-rj</t>
  </si>
  <si>
    <t>https://yt3.ggpht.com/ytc/APkrFKaQ4p-0VmlXIBZ4oM7IBP2GUWGUdcZWVTOM_3_76A=s800-c-k-c0x00ffffff-no-rj</t>
  </si>
  <si>
    <t>https://yt3.ggpht.com/ytc/APkrFKbmDnPiY24LO4Gaxu4p82wwzNXoOZSGdNLak9F8Rw=s800-c-k-c0x00ffffff-no-rj</t>
  </si>
  <si>
    <t>https://yt3.ggpht.com/ytc/APkrFKZ8MA28mKBa2HxkiPcOGexasZ8qQmLrN8Hx16crNA=s800-c-k-c0x00ffffff-no-rj</t>
  </si>
  <si>
    <t>https://yt3.ggpht.com/a4AOsw2qHfuXAooYs7EMkwqJMmW_Wbqebpzm8Xmf2Rj_95QMLnAAFDNRNOJG-sSoairOXvQKrS8=s800-c-k-c0x00ffffff-no-rj</t>
  </si>
  <si>
    <t>https://yt3.ggpht.com/5hmYvhUcFPe_jwFArTCy_GliYvcAyd54ibROhwl3xjF7o-NAvciZaAcAW0rL6840KeqY3o2DHA=s800-c-k-c0x00ffffff-no-rj</t>
  </si>
  <si>
    <t>https://yt3.ggpht.com/XRj5LClmk9qcESni4qd-bztLH0yQfbiF_CDVRlUBfWYP1qODTK0WlwLsXqN5Op-swIPIUmBtSg=s800-c-k-c0x00ffffff-no-rj</t>
  </si>
  <si>
    <t>https://yt3.ggpht.com/n5DRh94eycw6xGcOKTn6LKQwztTwaw24fXPniFTXA3VPgwJaiOFdBwJNtXRHYUf7OdEAk9upwH0=s800-c-k-c0x00ffffff-no-rj</t>
  </si>
  <si>
    <t>https://yt3.ggpht.com/ytc/APkrFKaUBpnr_EsmYR_08LnHUU1MksFgnls79N5ac0GgCQ=s800-c-k-c0x00ffffff-no-rj</t>
  </si>
  <si>
    <t>https://yt3.ggpht.com/Jyd_PVjyI1zPefIPNVuYvgKrJlg_NVkCZi8WfF9vfV6-sFYLY6-l5aSDzqe9-B9HxQNpBna_wqQ=s800-c-k-c0x00ffffff-no-rj</t>
  </si>
  <si>
    <t>https://yt3.ggpht.com/ytc/APkrFKaPB4GDOvaFoUu3XuvYwMBfEdgXZyCXXkODoj7UmA=s800-c-k-c0x00ffffff-no-rj</t>
  </si>
  <si>
    <t>https://yt3.ggpht.com/ytc/APkrFKZtHRrHkVvKJgxibluBU0WAxeZPqBkeytDmJreobg=s800-c-k-c0x00ffffff-no-rj</t>
  </si>
  <si>
    <t>https://yt3.ggpht.com/ytc/APkrFKaDgSeSwNTYEkIH2wuzudNsllK420QYG_4NTQ50Ig=s800-c-k-c0x00ffffff-no-rj</t>
  </si>
  <si>
    <t>https://yt3.ggpht.com/ytc/APkrFKbBmJ8WENxgTF75_I_b6zMCfinbcO7zWEwQcvbYxA=s800-c-k-c0x00ffffff-no-rj</t>
  </si>
  <si>
    <t>https://yt3.ggpht.com/ytc/APkrFKZoQNqoUVGzmae2bUEUuGClkoxbEwwdDD6csI2LFg=s800-c-k-c0x00ffffff-no-rj</t>
  </si>
  <si>
    <t>https://yt3.ggpht.com/ytc/APkrFKaKf8NTFoJd0UFiNCFW0UJkDBUQLjuzSgjnrqu9PQ=s800-c-k-c0x00ffffff-no-rj</t>
  </si>
  <si>
    <t>https://yt3.ggpht.com/ytc/APkrFKaF-NTd1xQtzOg6M_wl1eFyUcPuQoEkvft5cbbntw=s800-c-k-c0x00ffffff-no-rj</t>
  </si>
  <si>
    <t>https://yt3.ggpht.com/ytc/APkrFKbWJEboZGYq-0w17mtB71yu-gUrh0CNOO07pk91Yg=s800-c-k-c0x00ffffff-no-rj</t>
  </si>
  <si>
    <t>https://yt3.ggpht.com/ytc/APkrFKYVaWu1EhfgiG0aBog730znem36K7vvDpqb2ysf=s800-c-k-c0x00ffffff-no-rj</t>
  </si>
  <si>
    <t>https://yt3.ggpht.com/M0WISZ4NGxJ4qt9cnAZg_SV2sb1A9yXzuT2OZPDFvJYtlIrmaNTD4D3vBajw_Tl_X2kGkV7zLyI=s800-c-k-c0x00ffffff-no-rj</t>
  </si>
  <si>
    <t>https://yt3.ggpht.com/ytc/APkrFKbP2LNGfWC6isJw--QcRcmO6LrQnscbrrknnTiBhA=s800-c-k-c0x00ffffff-no-rj</t>
  </si>
  <si>
    <t>https://yt3.ggpht.com/f2yvpUBQgnHVLeWuD44CuzdsTQZvcliYO4Y26LHXfkVq1cc7mRQ2UzvbjhYttxbqq1yYyBSA=s800-c-k-c0x00ffffff-no-rj</t>
  </si>
  <si>
    <t>https://yt3.ggpht.com/d6LPzngcpc0M9UaA9_tEbcJekJ68wwly1zXvclDjfvSGbSUpp8cr2K2fmyzOHf5DBQfs3dvh=s800-c-k-c0x00ffffff-no-rj</t>
  </si>
  <si>
    <t>https://yt3.ggpht.com/ytc/APkrFKaauzweUN8pcyisKiS96hhRXPP-G_WSRQPYOxa2Qg=s800-c-k-c0x00ffffff-no-rj</t>
  </si>
  <si>
    <t>https://yt3.ggpht.com/ytc/APkrFKZnv9_nSW_xPUE5rLwg8DXqeVEI8jceDHwkPZFgYQ=s800-c-k-c0x00ffffff-no-rj</t>
  </si>
  <si>
    <t>https://yt3.ggpht.com/ytc/APkrFKYwa4VQ6OCG5azfDsCW-Wb3heKeci5gHsHNH7kzuDE=s800-c-k-c0x00ffffff-no-rj</t>
  </si>
  <si>
    <t>https://yt3.ggpht.com/ytc/APkrFKYPIhi9Wp-ezmiPFiGVx8jIqggS2D1UaqHuJWTjPA=s800-c-k-c0x00ffffff-no-rj</t>
  </si>
  <si>
    <t>https://yt3.ggpht.com/zv_TrbiRA-GpTz7DyYGCX08_XUcPUuVD_lcApKXQU18y3FBilr7b6CAy4Y4fVyVeiXk_JcCrg3A=s800-c-k-c0x00ffffff-no-rj</t>
  </si>
  <si>
    <t>https://yt3.ggpht.com/KS0I1Wxu6wGxYuaKzyd_9TUlFqjE1qkoc2o2IELSfwCZs0P5f8XHFEk3O822gFPTnoJ2ZlMK=s800-c-k-c0x00ffffff-no-rj</t>
  </si>
  <si>
    <t>https://yt3.ggpht.com/DwcW7pSARgqrMGRsSGB-aXADehrZ5H_ESDJqC5tZP4NKYDEnXdWXi6gaj-VkW5vNI3BdPDC-U5E=s800-c-k-c0x00ffffff-no-rj</t>
  </si>
  <si>
    <t>https://yt3.ggpht.com/ytc/APkrFKav4lpi86sorD5313hZBlaNwP06iS5O_gpaCMJU=s800-c-k-c0x00ffffff-no-rj</t>
  </si>
  <si>
    <t>https://yt3.ggpht.com/hIL2R51j3u9v9SfFGKK4t4Ekbz84m3N_lGXoJoMaFQEMU2CR_Dk-ceg_7aG96OFAzoUpBc2KgP0=s800-c-k-c0x00ffffff-no-nd-rj</t>
  </si>
  <si>
    <t>https://yt3.ggpht.com/ytc/APkrFKbDY2hRfrEOBj5jLaCh3Pr2vgWrBuO7LKTIarKD4A=s800-c-k-c0x00ffffff-no-rj</t>
  </si>
  <si>
    <t>https://yt3.ggpht.com/MJ4qkRBs-yd3IL2sPSaab_B3IgEkA2vRPiaSXFcOL-qN19CFdAIo2aBb-gJouoywkhJXLNG_QQ=s800-c-k-c0x00ffffff-no-rj</t>
  </si>
  <si>
    <t>https://yt3.ggpht.com/ytc/APkrFKZy-QRhSq-CCg77oQfSUQV8Nxe40XlH9Eb6J2LsgmI=s800-c-k-c0x00ffffff-no-rj-mo</t>
  </si>
  <si>
    <t>https://yt3.ggpht.com/-AE54L5cpp9fcxOITp66wVcKXTBFNt0gXU-3dDr2icwDkTs4kn5KR40wfxsGUN78kWFbrUYCOA=s800-c-k-c0x00ffffff-no-rj</t>
  </si>
  <si>
    <t>https://yt3.ggpht.com/ytc/APkrFKbhqUAvDSI4rmryZLzjSEiVrGxrltTLNfhHlmPVwg=s800-c-k-c0x00ffffff-no-rj</t>
  </si>
  <si>
    <t>https://yt3.ggpht.com/RkLzZoDziVbS2nWYog_bTn178STMCc2vPNgf4GV6mA78Vc7gFNRM9XO8gMZZ2Mdp4rHUYJCunw=s800-c-k-c0x00ffffff-no-nd-rj</t>
  </si>
  <si>
    <t>https://yt3.ggpht.com/ytc/APkrFKaOmRc_BlJInO8D83F1NJltOWKBxzk2W0YYTY4nFQ=s800-c-k-c0x00ffffff-no-rj</t>
  </si>
  <si>
    <t>https://yt3.ggpht.com/ytc/APkrFKbRSqOXSWj9zpV-CyxJ0JSbOMV-eOEmazTebg=s800-c-k-c0x00ffffff-no-rj</t>
  </si>
  <si>
    <t>https://yt3.ggpht.com/vTtOII_rTbjqX7rp0l4Qnajr65hefuIZWAHYtXsZcza7IVDavS5GQXGgDb6smxNzWsXhLYz-lCo=s800-c-k-c0x00ffffff-no-rj</t>
  </si>
  <si>
    <t>https://yt3.ggpht.com/xixqi44oAQhGg-FPzqZAOrifKAwnWADfVNu0vMztZmxKPISFrU4Fsf5SwNr3nOeMce-hQpuZ2g=s800-c-k-c0x00ffffff-no-rj</t>
  </si>
  <si>
    <t>https://yt3.ggpht.com/6cGM3dEVrYKT0a7JGxJKKchqTJd9CslwpweoIgZF6gOQWk3lFoAtaY7MEQDHaAxLzrOUA5ftoA=s800-c-k-c0x00ffffff-no-rj</t>
  </si>
  <si>
    <t>https://yt3.ggpht.com/ytc/APkrFKZIsMiNGbf_0cN4j4Z-P17G0xMMhmeYGR5LLKW3Fw=s800-c-k-c0x00ffffff-no-rj</t>
  </si>
  <si>
    <t>https://yt3.ggpht.com/oeKyXUbGWT3XGMc6x1gdqRsFPTWr-T_t_YkPihwJuPd3XhfIdzq66xFFhBjqfgaaE7pEOftd8nI=s800-c-k-c0x00ffffff-no-rj</t>
  </si>
  <si>
    <t>https://yt3.ggpht.com/UFnn85YIxQl-aGPipKAJEqiH56QK71bYDlcUZHya7Vh-3v85JmRoXZyyE-orZxuPB2c8oZxdKg=s800-c-k-c0x00ffffff-no-rj</t>
  </si>
  <si>
    <t>https://yt3.ggpht.com/vjCGcRpkNCtntkygXOn0YeeMzsjBBoNnKsky92dHGPow5AoNEi6FxV7N--PFs5_Z6m51JlOO=s800-c-k-c0x00ffffff-no-nd-rj</t>
  </si>
  <si>
    <t>https://yt3.ggpht.com/koCaUOJuy3pAaTQRipOvuLMD0Do4Dxp4uEFlhZdDYWvqW-hG7jvyVZ3kN0KbZrRE_81QvArIRA=s800-c-k-c0x00ffffff-no-nd-rj</t>
  </si>
  <si>
    <t>https://yt3.ggpht.com/ytc/APkrFKZOS2jE6YMajo2wjFzJhX9_gnGxoLICwtRGFmn53g=s800-c-k-c0x00ffffff-no-rj-mo</t>
  </si>
  <si>
    <t>https://yt3.ggpht.com/9bijVLY29k4bT2XTv895vcuoZh0fW1k6YIQCqkgczD6w1ux2-GKq1-n8ONL2tC-9dEavRSt8=s800-c-k-c0x00ffffff-no-rj</t>
  </si>
  <si>
    <t>https://yt3.ggpht.com/ytc/APkrFKY0AX-PnGxleTbPefqLogtqPh-fYOLaUj7BO6xJ=s800-c-k-c0x00ffffff-no-rj</t>
  </si>
  <si>
    <t>https://yt3.ggpht.com/gxjpfrVu80CgPInPzRT75fXZ-DzUI6QHNsv7soarIc3Aey-Pw3AzszGOpQ0CS9Wgw7dXSQgFCA=s800-c-k-c0x00ffffff-no-rj</t>
  </si>
  <si>
    <t>https://yt3.ggpht.com/KDw0vDYi82BcqqGJY6pSZ5HS2YhSyJdGtleWErm3NBepSASzu7Cp0ou5ncRE8gcPCr1BfprE=s800-c-k-c0x00ffffff-no-rj</t>
  </si>
  <si>
    <t>https://yt3.ggpht.com/KmzuvcZc0w0zI1EnMhlC94imHiKJlpcROUNI7lMB73FaZyXwgwwbKO6G2tZCj1NbarMjpqlA=s800-c-k-c0x00ffffff-no-rj</t>
  </si>
  <si>
    <t>https://yt3.ggpht.com/DvXC3kKXCYO7_RgMhvUZhsd53862bmGOksoFt_cXcMP1NzRP1mL5_gMaEMzR2EJAPxR90loxLA=s800-c-k-c0x00ffffff-no-rj</t>
  </si>
  <si>
    <t>https://yt3.ggpht.com/j6Yunvnzj1-tYz-CX9l5hX3wh2jWOA07Z8ZDUge1WjfDGSbUN3ZkwP_HLMw-_WRV2uOwluje728=s800-c-k-c0x00ffffff-no-rj</t>
  </si>
  <si>
    <t>https://yt3.ggpht.com/pFRJqDzi4yadbaS0fwdOxL7jHQfy9kb-fayIBQYymcwgG5nfsCwQ2mjz7RJdyffQwpBovIWGlQ=s800-c-k-c0x00ffffff-no-rj</t>
  </si>
  <si>
    <t>https://yt3.ggpht.com/PGpRF6Ml4ldis47-zxBMtW9rl-gN-YKDk0BSYhvt5jwXahDS4rn6J-g1M5u55YqGBUnY2MERyg=s800-c-k-c0x00ffffff-no-rj</t>
  </si>
  <si>
    <t>https://yt3.ggpht.com/tRQqngiGRvK2I9K-OItlmKua38AHopm7g68V_UDDqbD_pguoS4aEzm02Uctl2B-KB-jDqwHX=s800-c-k-c0x00ffffff-no-rj</t>
  </si>
  <si>
    <t>https://yt3.ggpht.com/ytc/APkrFKbkoYL5MY38WltQvy4mJyX6lAXC9KZGlKlzjufang=s800-c-k-c0x00ffffff-no-rj</t>
  </si>
  <si>
    <t>https://yt3.ggpht.com/OOT0eq8LoW8V3PMURGYuk0kRSgRGP7EsuGZoODhHBcg1jCB1qkuIAxS-XGnjKX9Q6rf-WKTvkQ=s800-c-k-c0x00ffffff-no-rj</t>
  </si>
  <si>
    <t>https://yt3.ggpht.com/ytc/APkrFKadjvshhIf5S_tWDIkYfHMnhL6ESfNv0lEZ5SUKJoA=s800-c-k-c0x00ffffff-no-rj</t>
  </si>
  <si>
    <t>https://yt3.ggpht.com/ytc/APkrFKalp5sq4iwbPMr6bvGHciPqDZtruU3LOdf4rU9fQA=s800-c-k-c0x00ffffff-no-rj</t>
  </si>
  <si>
    <t>https://yt3.ggpht.com/JjMnEWyqkMCTKaZyNWwKoN52w_dqu8UXZBEv4Ey_tDcR2o52-3Ltd1VxuKja2s0H1XMcBh247Q=s800-c-k-c0x00ffffff-no-rj</t>
  </si>
  <si>
    <t>https://yt3.ggpht.com/ytc/APkrFKYagGbLbLdQ9fshPo7KUr2zVzVWD7vetIpVbp0fWg=s800-c-k-c0x00ffffff-no-rj</t>
  </si>
  <si>
    <t>https://yt3.ggpht.com/62soMzsor8kyccvp1cxP8gsKR6eADUv4PpVcoNrTuHUf-TR1ySyRzNUkkT_W2jUpOr5ahuPVtw=s800-c-k-c0x00ffffff-no-nd-rj</t>
  </si>
  <si>
    <t>https://yt3.ggpht.com/xQLavVNyODR9FouLBDnU4ijJlnVy7cVbj1PxBYn3P-NnvTrJE5nocnpR_55FC-1HOgoiHTr8ig=s800-c-k-c0x00ffffff-no-rj</t>
  </si>
  <si>
    <t>https://yt3.ggpht.com/ytc/APkrFKYnGhmbUB3aeSgBsHmJ81GZHQ08mSVlRt6m4IalGA=s800-c-k-c0x00ffffff-no-rj-mo</t>
  </si>
  <si>
    <t>https://yt3.ggpht.com/VTc2ivqAMAMlkNA7J2kF-3zOpIipLLg7MSN0Rsv_jvz60T3MtBNwkBcDTZwGTCVWny_ZFhYEAg=s800-c-k-c0x00ffffff-no-rj</t>
  </si>
  <si>
    <t>https://yt3.ggpht.com/c5PH5nhHH-AT9BRw5V4C6EfOLlPiIEsu6eFSw-ycjQ4Apov7JKmFIYMJfBITm0JOhEkSggLqRf8=s800-c-k-c0x00ffffff-no-rj</t>
  </si>
  <si>
    <t>https://yt3.ggpht.com/IM7DAF8vshhB3wU6ixcn5I5oS_yqsqFQhycuIbOJ0GCr5zYr_L9rHWeUwkM8JSju0buFtBb7=s800-c-k-c0x00ffffff-no-rj</t>
  </si>
  <si>
    <t>https://yt3.ggpht.com/tOLuP17J5w3IddkYZLIrQMqfRg9T165ZJ9gvTEFeT1p1vWQh3Qa2jMUZjGqoohzW3d6J4V0U2A=s800-c-k-c0x00ffffff-no-rj</t>
  </si>
  <si>
    <t>https://yt3.ggpht.com/ECQn4nIwmA6Ol2M3ZcxXfd3cbBY5ly--g8BTGhcqbVDZTmN_kh1qmkiFDMyZwM7PGojbvj2YJw=s800-c-k-c0x00ffffff-no-rj</t>
  </si>
  <si>
    <t>https://yt3.ggpht.com/44jde9xGiIwiM3_wcBc6zqGGjAInlx2dNczHyzo8epAMeZ-jL2cY-yyXI07jsqKia4gh_e0rBh8=s800-c-k-c0x00ffffff-no-rj</t>
  </si>
  <si>
    <t>https://yt3.ggpht.com/IJfGUkxKc9rrV3CThVuLI56f35Hxj3hk95pZOrYjHCheaQDf9L33JsCVOngbaB9g-qWF1Oy2vtw=s800-c-k-c0x00ffffff-no-rj</t>
  </si>
  <si>
    <t>https://yt3.ggpht.com/y_esGAQOhX4rTpWvrALErAJlFbm_2TIVrvcVfcZny7TuA8dJZgOQcC6KRfd_J5hljFe-foYXj9U=s800-c-k-c0x00ffffff-no-rj</t>
  </si>
  <si>
    <t>https://yt3.ggpht.com/ytc/APkrFKbc5bPj3k_KeriSEbMLu_whNjrm7fQn956XNAcDuQ=s800-c-k-c0x00ffffff-no-rj-mo</t>
  </si>
  <si>
    <t>https://yt3.ggpht.com/ytc/APkrFKZWzjjjrRXgQgzAn6Kf8s_Wfz0EGOQknaifNC-t=s800-c-k-c0x00ffffff-no-rj</t>
  </si>
  <si>
    <t>https://yt3.ggpht.com/ytc/APkrFKYOfR02li9LrjPT8xnxXChi80UDpwleazhvUzkDbA=s800-c-k-c0x00ffffff-no-rj</t>
  </si>
  <si>
    <t>https://yt3.ggpht.com/xy_547w1nttQIydkdWKcHWpOoJGE43dtEGUFLDZiHB_aF-wYQ0-us7QAeR0MhQ6dOFfCMASAJQ=s800-c-k-c0x00ffffff-no-rj</t>
  </si>
  <si>
    <t>https://yt3.ggpht.com/szaq2QN1WM5Qk5dcSTayT3SZaXCVXcH0Am4CLLfRrb0uh0jrz4mhFvsrLmaE5hTiKL6_1M3lHA=s800-c-k-c0x00ffffff-no-rj</t>
  </si>
  <si>
    <t>https://yt3.ggpht.com/ytc/APkrFKbr-yuwmaBAcUsg4Qe8qkJZzHrnc73UYLj6m0veNQ=s800-c-k-c0x00ffffff-no-rj</t>
  </si>
  <si>
    <t>https://yt3.ggpht.com/oMQFSTgYkzm0Vsznw6H5jpe9D_UqfK6u0rF0LmPFtbSKBtWuFoQMeIqcWHIdP6mag9DwDIXPDRY=s800-c-k-c0x00ffffff-no-rj</t>
  </si>
  <si>
    <t>https://yt3.ggpht.com/ytc/APkrFKbm8bZMQWPBJTOjo362nEW6ZuY5ylJS8BwcnHU0jw=s800-c-k-c0x00ffffff-no-rj</t>
  </si>
  <si>
    <t>https://yt3.ggpht.com/I2TU0eKitJdX_aqofcAYCUP1OPHdhueltItsjA4OoYl5zBQ3ikGr1amCIXjJEIFM9fb7S7EF=s800-c-k-c0x00ffffff-no-rj</t>
  </si>
  <si>
    <t>https://yt3.ggpht.com/ytc/APkrFKZQI8kApSleJbgAdWlJz3drmOXDu6vRqaCVTHVQpA=s800-c-k-c0x00ffffff-no-rj</t>
  </si>
  <si>
    <t>https://yt3.ggpht.com/ytc/APkrFKazph6b-xOe5mpJ2GAJC-QbURONFFKLQXwE_FL9zw=s800-c-k-c0x00ffffff-no-rj</t>
  </si>
  <si>
    <t>https://yt3.ggpht.com/EQODiFvb8wmetXJlMzYt5ALY_yVDZyGR6pg9UJ5NQS4uG4QwUWysPtJbReYrkI6tjWLmDcQT=s800-c-k-c0x00ffffff-no-rj</t>
  </si>
  <si>
    <t>https://yt3.ggpht.com/ZFlln9gY0wONiVF8Lkvar5V_mUi3BDSO9YGJmMfJ_pJhw86FJwefqTBL0oP4TemUw_ena8wH=s800-c-k-c0x00ffffff-no-rj</t>
  </si>
  <si>
    <t>https://yt3.ggpht.com/ytc/APkrFKa_C1r6btt6meut32IfThTLy5yWcFVmTpY9jQUS-A=s800-c-k-c0x00ffffff-no-rj</t>
  </si>
  <si>
    <t>https://yt3.ggpht.com/MjEWybBlBXVZigapX__tR_PyJRx-_OGwEZfWZKyS_jJrlgeeF67h69wN2HOhFohiDA7YNeIG=s800-c-k-c0x00ffffff-no-nd-rj</t>
  </si>
  <si>
    <t>https://yt3.ggpht.com/ytc/APkrFKYRLW5C3xCAg382Gs8234Sq43KOd8lgvaqaZ03ziw=s800-c-k-c0x00ffffff-no-rj</t>
  </si>
  <si>
    <t>https://yt3.ggpht.com/ytc/APkrFKbxBSZS5REjIw67QoLD5nbHUrzkUCHKn23c3aKVsg=s800-c-k-c0x00ffffff-no-rj</t>
  </si>
  <si>
    <t>https://yt3.ggpht.com/yTLSKK5igl8dmAR8Penmk7e6Wt7NH9l116dCaHKtZ_GrdlJtcfWunjIrkq0oaaAkMpcjXSIElr4=s800-c-k-c0x00ffffff-no-rj</t>
  </si>
  <si>
    <t>https://yt3.ggpht.com/ytc/APkrFKZAGUJtR327mgdP7ru6It8io4N4lPylnop851JHwA=s800-c-k-c0x00ffffff-no-rj</t>
  </si>
  <si>
    <t>https://yt3.ggpht.com/ytc/APkrFKYDUl76NEEjHUsFADZoiLPswxfkEBEyS6rWKBnz-w=s800-c-k-c0x00ffffff-no-rj</t>
  </si>
  <si>
    <t>https://yt3.ggpht.com/ytc/APkrFKYVLVFoADE6z4N4t-O-ZSBxO_swRPD40Qrms47E1A=s800-c-k-c0x00ffffff-no-rj</t>
  </si>
  <si>
    <t>https://yt3.ggpht.com/ytc/APkrFKbiFjWaTxtsMsChV3gXGVUToln3VJati28OhyOFpg=s800-c-k-c0x00ffffff-no-rj</t>
  </si>
  <si>
    <t>https://yt3.ggpht.com/PX4_fMrAQW6tpnUkxNhEdWWV733_v1d-nKM03nWrGNmh7hb2RTNYDLNKd4FwhqjFuocq_K61xg=s800-c-k-c0x00ffffff-no-rj</t>
  </si>
  <si>
    <t>https://yt3.ggpht.com/ytc/APkrFKbeEeEUhnQQ-xZwuw5IO6qewH_bFw4Yp1Z_0UsIaw=s800-c-k-c0x00ffffff-no-rj</t>
  </si>
  <si>
    <t>https://yt3.ggpht.com/ytc/APkrFKaGVl125PgjrceOxdwF9Q1AyO7Jvmkhhtbuft-gbA=s800-c-k-c0x00ffffff-no-rj</t>
  </si>
  <si>
    <t>https://yt3.ggpht.com/ytc/APkrFKbf7u3hqYCvkjtlfLUfZsVGe6_bARHRDf3TKdNP-Q=s800-c-k-c0x00ffffff-no-rj</t>
  </si>
  <si>
    <t>https://yt3.ggpht.com/KILxTa4ul9Oa4cgi4dYNq1NujoV2_LAZYpwTOGzi1DY-3jYPdBu8UrKB-qL_gdo5gSpx-lhOmG4=s800-c-k-c0x00ffffff-no-rj</t>
  </si>
  <si>
    <t>https://yt3.ggpht.com/ytc/APkrFKZbLa519tQk9NLi-sCSExDHkvharrLLk32sGLwI=s800-c-k-c0x00ffffff-no-rj</t>
  </si>
  <si>
    <t>https://yt3.ggpht.com/OSYmSa0wfd7G9NPZ1VCd7_nr3XxIa8nUdg9-HCtTyMcrKRJjqXLNonjQnwP-UGJidKAJ1PldZaY=s800-c-k-c0x00ffffff-no-nd-rj</t>
  </si>
  <si>
    <t>https://yt3.ggpht.com/Qh30zzYakOakdqkxoBxcgtKizM1n62XDssdR92hl69geJNbEPkAyZG1osr-BpCDP54H4EX48pA=s800-c-k-c0x00ffffff-no-rj</t>
  </si>
  <si>
    <t>https://yt3.ggpht.com/GkTjUBvQMxl2LzBUv3AnaDwMrXvjQZyO7nyuvVF4AwRKRATwdI0rmviOzlJGi2DgsAE9oZEJvQ=s800-c-k-c0x00ffffff-no-rj</t>
  </si>
  <si>
    <t>https://yt3.ggpht.com/ytc/APkrFKY09WbSzaX4m7k8Pmz9czzyjt97KQruyjgH1Hf_wA=s800-c-k-c0x00ffffff-no-rj</t>
  </si>
  <si>
    <t>https://yt3.ggpht.com/cacItdDkgSgeyRW_lqF93dBXsBIG1oJqSaCl_kNmPjjXKS0cOrrLEJbTUpDyegfErZhMypU3Wg=s800-c-k-c0x00ffffff-no-rj</t>
  </si>
  <si>
    <t>https://yt3.ggpht.com/oSzNGBAUULYChvE-a0hAWiQqxRUroIBilAJ8ZfEp9o1Bpbr1t3ZD0m4nBLN-YJWoK5fFVDFz1A=s800-c-k-c0x00ffffff-no-nd-rj</t>
  </si>
  <si>
    <t>https://yt3.ggpht.com/ytc/APkrFKYjQsrL_DeRWJHhSd8SdL4nI9WHl29DDbQHPtad=s800-c-k-c0x00ffffff-no-rj</t>
  </si>
  <si>
    <t>https://yt3.ggpht.com/E8WhdAlUKLu36Zx2Y46Q3NoLxvPzQ4VxPV8QlHlISy2Kdn_nEnIOYWUV4deOq36-ACXJEfUu9F8=s800-c-k-c0x00ffffff-no-rj</t>
  </si>
  <si>
    <t>https://yt3.ggpht.com/Tu5e4QZQM1SrWBqyDrx7m9duC3H_htsKsiaH-xMBx9qfLdVwIh0ZcZf3xgZUhBbrotCFvGoXdMI=s800-c-k-c0x00ffffff-no-rj</t>
  </si>
  <si>
    <t>https://yt3.ggpht.com/8ZJ3Jm1eSAJpnZQx39r0491KF3kmg7H3WFM1rL9OLW1pBVQT4h_go-aboZ89RwlnTkSxlBO3sQ=s800-c-k-c0x00ffffff-no-rj</t>
  </si>
  <si>
    <t>https://yt3.ggpht.com/o5_mjwl7QSyLQBguYioDM3wB4POD7tFbCOmBJn5SdpwZ5QvmrzoDG_lM_hgRma6qVKPHwqUJ2q8=s800-c-k-c0x00ffffff-no-rj</t>
  </si>
  <si>
    <t>https://yt3.ggpht.com/ytc/APkrFKZSHeREGsdFL8N6RBM3vbsB-mrK7BXnFdvYdJpxqQ=s800-c-k-c0x00ffffff-no-rj</t>
  </si>
  <si>
    <t>https://yt3.ggpht.com/aCkKMeNjx6lZE2Cgjd1Xt0CiMbAAKdqPBKZzX1tDa8BfFsXlE5sA1Ti9qIH4Z1zEzvxJ8uMqmOo=s800-c-k-c0x00ffffff-no-rj</t>
  </si>
  <si>
    <t>https://yt3.ggpht.com/upNtt0koY7WfrycFn6OpUW4u1a6r2P2fbp6DujM__t44mVKpLQpygl0GkKYJY57TJaVpyVHSng=s800-c-k-c0x00ffffff-no-rj</t>
  </si>
  <si>
    <t>https://yt3.ggpht.com/ytc/APkrFKay_XY_ar2dVDU-9CzlsIouDLnLRrLncGB1OprfgA=s800-c-k-c0x00ffffff-no-rj</t>
  </si>
  <si>
    <t>https://yt3.ggpht.com/bffph7MlLZYO-jlghXq6jSUzZPvtlAaOR_ir_gtRw_oqsz_MWSFrTCa_VAnu3inaPmHBHY6B=s800-c-k-c0x00ffffff-no-rj</t>
  </si>
  <si>
    <t>https://yt3.ggpht.com/FtqTxhDdEW7S7tICRK9H5gm7gyQTmoH9pFG376Ug9NSfJjfuO6ul3Uhc1a699m0lMYH5ca5P0vA=s800-c-k-c0x00ffffff-no-rj</t>
  </si>
  <si>
    <t>https://yt3.ggpht.com/lbA8mJX1F6ITVkWBFHmgLLICzIZNNlu7lfe6SJx56sSx5a9ka_cFG46C1Tj8-oAW9QI3unjJhQ=s800-c-k-c0x00ffffff-no-rj</t>
  </si>
  <si>
    <t>https://yt3.ggpht.com/ytc/APkrFKbk9E0kr2UsLRL7j23T9uD0eGOtyprqt-xr-aBO1Q=s800-c-k-c0x00ffffff-no-rj</t>
  </si>
  <si>
    <t>https://yt3.ggpht.com/LNIf4p2gDTiYQUUmMnHH0U1QomulLOdsIG5El68SftdYIJw5eU2bnL-ADALqcDn11m7rlGUNOlI=s800-c-k-c0x00ffffff-no-rj</t>
  </si>
  <si>
    <t>https://yt3.ggpht.com/I9kZHHCKu2T2lyioSCF6pG3GM54ljaofqyyZ7BvLLuYtr5nG1dbLP8G-nm8o1g1gTju80PgP2Q=s800-c-k-c0x00ffffff-no-rj</t>
  </si>
  <si>
    <t>https://yt3.ggpht.com/_QWLAwBwKXViiV5aOQBIpipDrh7iMhrpv7EMbqIL4kfVealfeXJ7CY49Uma1VeqVnkYUucW4r8Q=s800-c-k-c0x00ffffff-no-rj</t>
  </si>
  <si>
    <t>https://yt3.ggpht.com/ytc/APkrFKa1qv0p33z3fTZ5oSk0qwt3iGFZSHsiqPhxcy7UYw=s800-c-k-c0x00ffffff-no-rj</t>
  </si>
  <si>
    <t>https://yt3.ggpht.com/ytc/APkrFKYx5aSQglxAgRbU0UvgyDP0PpE5DQ_qrpNZXz2I_g=s800-c-k-c0x00ffffff-no-rj</t>
  </si>
  <si>
    <t>https://yt3.ggpht.com/ytc/APkrFKZKFWvurwAHMtfISok6KSLCQiLRzapKMvBvbb4anQ=s800-c-k-c0x00ffffff-no-rj</t>
  </si>
  <si>
    <t>https://yt3.ggpht.com/ytc/APkrFKZWlFZDqqODob839wFkq_HPT7g_u0Q1wnJtue_9xg=s800-c-k-c0x00ffffff-no-rj</t>
  </si>
  <si>
    <t>https://yt3.ggpht.com/ytc/APkrFKalQ4hOTdNAi6RisCwKtzMA8kpjZps6bAPZWKtlMQ=s800-c-k-c0x00ffffff-no-rj</t>
  </si>
  <si>
    <t>https://yt3.ggpht.com/ytc/APkrFKYdhrvAGMabcjKLAQOcJ1KIVa3L6pOY5cceJcC4Yg=s800-c-k-c0x00ffffff-no-rj</t>
  </si>
  <si>
    <t>https://yt3.ggpht.com/5SRk_kl0o6VPa9RGn5KyXD2eH3GVQ-9FiKwjUjW_6wFNaGW9i9BZD4vbAJy_NwJbLk5PNZJ-=s800-c-k-c0x00ffffff-no-rj</t>
  </si>
  <si>
    <t>https://yt3.ggpht.com/ytc/APkrFKZCB8Du5V9Tx6DvgFSwCnUWv8wXya2n97oRc7aF_w=s800-c-k-c0x00ffffff-no-rj</t>
  </si>
  <si>
    <t>https://yt3.ggpht.com/ytc/APkrFKb_lbMwpXq1EPDtsbYuWKQALLZZ_p-bfdEqg3G9KPg=s800-c-k-c0x00ffffff-no-rj</t>
  </si>
  <si>
    <t>https://yt3.ggpht.com/uUfOrEH3ZGDTadl_LVSJlBSQrjZ96CMbIZMUtUeqJhHvgM7xcykdgysscHTd3XALYPVLHelmKg=s800-c-k-c0x00ffffff-no-rj</t>
  </si>
  <si>
    <t>https://yt3.ggpht.com/KFB53wRenII7VQEYIER3-sRL0J9jttv8dRwPk8Rie9mpCmQZqBt1fDhSQBk7SVNdLlaZW0_aJQ=s800-c-k-c0x00ffffff-no-rj</t>
  </si>
  <si>
    <t>https://yt3.ggpht.com/sCa9rQCimNeMqepFAlLPinjelru8FmboITISePfJQXDAwodlblQI-uH8KOaNwR_J5DIaHfUG9A=s800-c-k-c0x00ffffff-no-nd-rj</t>
  </si>
  <si>
    <t>https://yt3.ggpht.com/ytc/APkrFKbQnpkYk0XW06plVYSv2BfhwELDgDgnVzkbm3A2pg=s800-c-k-c0x00ffffff-no-rj</t>
  </si>
  <si>
    <t>https://yt3.ggpht.com/kE5_i9Ror638AHYfq7SPLGZa8qPnDvU4SR51zMLU1bBlul_G6uPkmZt6_mbWc9WjyKdD5iYe=s800-c-k-c0x00ffffff-no-rj</t>
  </si>
  <si>
    <t>https://yt3.ggpht.com/9Yj4ZamMtePpEeETCbQDOqjqiSMwOxsXs615LksYyJhOQkZ7ZFJUMf6GJMPkmC_5oMY8seQ2tA=s800-c-k-c0x00ffffff-no-rj</t>
  </si>
  <si>
    <t>https://yt3.ggpht.com/ytc/APkrFKZlDeT656oVnMIrgXGvGOEXjmrbVfw2Rfc0sjLr3Q=s800-c-k-c0x00ffffff-no-rj</t>
  </si>
  <si>
    <t>https://yt3.ggpht.com/4SM_ANN-rm0Er6yEaH04diJjRW1lEMVOV7TTnwROUMAVoEGlN1TBADds-TWNNPyPVKrgB_GgHJc=s800-c-k-c0x00ffffff-no-rj</t>
  </si>
  <si>
    <t>https://yt3.ggpht.com/ytc/APkrFKbsOw7EEuK5zIwL5ckvvrUO0ziiK6xVuDO-Kp-OtQ=s800-c-k-c0x00ffffff-no-rj</t>
  </si>
  <si>
    <t>https://yt3.ggpht.com/P6yfJU9Q0x1IJCKr9YhrLQqafUK2Xjlg1oARpm4IsoHwBH8kepdOscE6c541vq9q3nQ1pjXPaA=s800-c-k-c0x00ffffff-no-rj</t>
  </si>
  <si>
    <t>https://yt3.ggpht.com/CEZg0lcDv4L0q3zwjU-ITbXqWoSFDWUA8wHZOXAwWaXg9jBGmAsOsHkdl1Y46gVoaPxNUnH5=s800-c-k-c0x00ffffff-no-rj</t>
  </si>
  <si>
    <t>https://yt3.ggpht.com/ytc/APkrFKZpXNgvv10nA2p-w40weQQMzdPiif-vfYnNC6usQA=s800-c-k-c0x00ffffff-no-rj</t>
  </si>
  <si>
    <t>https://yt3.ggpht.com/yJLMdoVY9K4sujPxlVT3t7iaOd50RbYBVGMSDfbpx980hvIPNw0skSzn24Ct3u26DZKHkCbT=s800-c-k-c0x00ffffff-no-rj</t>
  </si>
  <si>
    <t>https://yt3.ggpht.com/ytc/APkrFKb2jLfVaMHfYWoAT-omLjWD51oULR3ds1Pvqr8UvA=s800-c-k-c0x00ffffff-no-rj</t>
  </si>
  <si>
    <t>https://yt3.ggpht.com/ytc/APkrFKZr3vliAlmXh8W2sZ-d3VDsQy3IpocKw7NnGgISIQ=s800-c-k-c0x00ffffff-no-rj</t>
  </si>
  <si>
    <t>https://yt3.ggpht.com/ytc/APkrFKYfSm01K2CElQfnKNtfWD-no4sKdCFfX4wfT4Ki7Q=s800-c-k-c0x00ffffff-no-rj</t>
  </si>
  <si>
    <t>https://yt3.ggpht.com/j_Ko55bskaSt2zJqM8huiwxAeuZwxt91DQdrTUhky7z8TsCkZviPS56AaJlfoewwLS2twzPH=s800-c-k-c0x00ffffff-no-rj</t>
  </si>
  <si>
    <t>https://yt3.ggpht.com/A4qcoZXhm4761Ubis-_wCbd-lr4f4jpQ85I0WWXMRiwY6qCpsVF-lbhbwvQ1Z7PVcv1ZLdHG_A=s800-c-k-c0x00ffffff-no-rj</t>
  </si>
  <si>
    <t>https://yt3.ggpht.com/A2Mu2FpRgzss5y8cekdMND7azu4ymVHZUeGHZAiDlfsvsGJYtOrktIih2ORmdZiq2m_Lp2wgwg=s800-c-k-c0x00ffffff-no-nd-rj</t>
  </si>
  <si>
    <t>https://yt3.ggpht.com/ytc/APkrFKYTR8IBAkziNG_hOeGhYs4prNZFa9bM8aZMP2kwcA=s800-c-k-c0x00ffffff-no-rj</t>
  </si>
  <si>
    <t>https://yt3.ggpht.com/E6aCdB-Kgx60Y1ZJ-c_YFwHYa7Eah5Bu33kNVoGogzv3WfTQUjLjCItlF8JwOZMdNVYRPkuiVQ=s800-c-k-c0x00ffffff-no-rj</t>
  </si>
  <si>
    <t>https://yt3.ggpht.com/OyReFuripexU1dCNCtXzlp-rVGYu_HzuwU2ExnM3oV1J9jPdaU6v6CaXorzCn9DmNZG3DD7y=s800-c-k-c0x00ffffff-no-rj</t>
  </si>
  <si>
    <t>https://yt3.ggpht.com/ytc/APkrFKZIBzqnyph5IV1atCHvnvm1qX-9gJWUh4w7IIsCsw=s800-c-k-c0x00ffffff-no-rj</t>
  </si>
  <si>
    <t>https://yt3.ggpht.com/ytc/APkrFKaQhUWbi6dBpZ-s1HAwqnniDWwhlV7iiKT-odvNMA=s800-c-k-c0x00ffffff-no-rj</t>
  </si>
  <si>
    <t>https://yt3.ggpht.com/BAY9pBmlhxJIbHvyc2BC9_orTRKD5bwcERZdVRuNdIzHR5I-M5USDclftjrBQ9hD3QcvPkLNroM=s800-c-k-c0x00ffffff-no-rj</t>
  </si>
  <si>
    <t>https://yt3.ggpht.com/daaYMUmx9gwUD13gDa8xoMd-89uI69qfZVDcbbReyvJY-Kp_QCyx0vZ57zuFSezuCMtABzYSVX4=s800-c-k-c0x00ffffff-no-rj</t>
  </si>
  <si>
    <t>https://yt3.ggpht.com/ytc/APkrFKaH7GuzA8A_Ipl6rEBBZSmBx41rwj4HvRuIHIL1gQ=s800-c-k-c0x00ffffff-no-rj</t>
  </si>
  <si>
    <t>https://yt3.ggpht.com/ytc/APkrFKYiE17ucaXHUHj6VLYX8MAdsvRJCFHOZCNbuvgCSA=s800-c-k-c0x00ffffff-no-rj</t>
  </si>
  <si>
    <t>https://yt3.ggpht.com/58xNdXwM2LbEUZ0DPzMQDneN8Rx0FEh3oCL9lt8MqiDMbku6-LKymJYvZEVxy_eKU-z1_GFQ8A=s800-c-k-c0x00ffffff-no-rj</t>
  </si>
  <si>
    <t>https://yt3.ggpht.com/ytc/APkrFKZhUjDkLd-jzb4BAoTlqooCi98NCantoKIKUXYKPg=s800-c-k-c0x00ffffff-no-rj</t>
  </si>
  <si>
    <t>https://yt3.ggpht.com/MOOguUBles-Z_eXIHt0geKMgiOwoxcWRISzSnvJIe97FdyeaxOJ-Bck4Yr0uOgEzM333CuJTGQ=s800-c-k-c0x00ffffff-no-nd-rj</t>
  </si>
  <si>
    <t>https://yt3.ggpht.com/ytc/APkrFKY_ohH10WL1-jk7ZyLMhsH2zO49pqKPiR5pBTlEbA=s800-c-k-c0x00ffffff-no-rj</t>
  </si>
  <si>
    <t>https://yt3.ggpht.com/5edCRATShpCRbxr5LrzW5k81nDLFoDE1B89eH0RKtCxUjJGrLVba6AQXkXw15GhUg0iSZzXw=s800-c-k-c0x00ffffff-no-rj</t>
  </si>
  <si>
    <t>https://yt3.ggpht.com/ytc/APkrFKb9VO85w35LaPJwYuXXRpXBMOqI0Yhw2w3J9AfdLg=s800-c-k-c0x00ffffff-no-rj</t>
  </si>
  <si>
    <t>https://yt3.ggpht.com/jBUyCrD6l777XaKXrInwFyK8bpK34onhr6HaEt1oh8lRbDPpLyxHvHjsWPAxeIWSAp_3BVAcaQ=s800-c-k-c0x00ffffff-no-rj</t>
  </si>
  <si>
    <t>https://yt3.ggpht.com/A0eb-juT25RCqXgtuFHlaEfurpyDmcbw0_JKHL9SPeo0gcMDZAzm6WhjtRuYwNhtpCCasnupK6o=s800-c-k-c0x00ffffff-no-rj</t>
  </si>
  <si>
    <t>https://yt3.ggpht.com/ytc/APkrFKayXFbOf-zZjqfsFFeLFyFg0-oQKfsSl_Ce9U-7mg=s800-c-k-c0x00ffffff-no-rj</t>
  </si>
  <si>
    <t>https://yt3.ggpht.com/YD7Nmye3nXlRRY2MExADRXjoTyXVHTzA7tvi38BRmlnxTbLIOrPPg6y0NUTt5_WPXxAAkWMtIc0=s800-c-k-c0x00ffffff-no-rj</t>
  </si>
  <si>
    <t>https://yt3.ggpht.com/ytc/APkrFKYsqGGMXFkiF0XaVLGwyyQTdgpQJ37erRJbPNDd7A=s800-c-k-c0x00ffffff-no-rj</t>
  </si>
  <si>
    <t>https://yt3.ggpht.com/azfpRXk7nP4Sv7JhFG3i1_zdd9Nzi5QME2Drr6ZZ2Ft8Awq8G3gsImK2JmqseueLjBpheQufZg=s800-c-k-c0x00ffffff-no-rj</t>
  </si>
  <si>
    <t>https://yt3.ggpht.com/ytc/APkrFKZ7wxSTNzcV09YHGXjqG8r00JyZLEpsrkQ9r6kTgA=s800-c-k-c0x00ffffff-no-rj</t>
  </si>
  <si>
    <t>https://yt3.ggpht.com/sjYqSQul0I8_vgy0hBiopnu93qw--ZE6F9jfudSaMhFAOXtidyxsKmfN22bZfgD1tiXmQc1w=s800-c-k-c0x00ffffff-no-rj</t>
  </si>
  <si>
    <t>https://yt3.ggpht.com/qFQ_yhC85FQsk-mG4ARiVTvRfbSsa9i6vEvlD0EjBI5ZzoFTAaVGHVVCnwtV6zLULwN1YXGVlQ=s800-c-k-c0x00ffffff-no-rj</t>
  </si>
  <si>
    <t>https://yt3.ggpht.com/ytc/APkrFKbL5WEBbsIif2mJ3MHmXFl6Dj-gXm4XNvsaauGP-A=s800-c-k-c0x00ffffff-no-rj</t>
  </si>
  <si>
    <t>https://yt3.ggpht.com/ytc/APkrFKYWNiwDna6aDl-VhfmTQ4NgabLDnJZnaBF4XbZFIA=s800-c-k-c0x00ffffff-no-rj</t>
  </si>
  <si>
    <t>https://yt3.ggpht.com/8AZfXllyhswjNCLuQuBiqFD9Idn7lF8mlZaRk5so_1ebyBRKmeFQ1f5mujmi-I2ZRoNc787ZaQ=s800-c-k-c0x00ffffff-no-nd-rj</t>
  </si>
  <si>
    <t>https://yt3.ggpht.com/ytc/APkrFKYGkOMmiLsaZ6ASBV16U0Uv2tj5OzPyy0hkKxBNEQ=s800-c-k-c0x00ffffff-no-rj</t>
  </si>
  <si>
    <t>https://yt3.ggpht.com/thnzkriwUD98vyhpBpL9VWKVC8S172K84W8VOPwrdUOmXpadThVRv6RRnlIgS3CRpnRjGz6ZOw=s800-c-k-c0x00ffffff-no-rj</t>
  </si>
  <si>
    <t>https://yt3.ggpht.com/Cz-aLUP0rtYw8om3623lIGDBhS_bFyNZp7thl2JIcPpOyOpJZIIU3uykbFDwdhGggw-ngvlHHZw=s800-c-k-c0x00ffffff-no-rj</t>
  </si>
  <si>
    <t>https://yt3.ggpht.com/ytc/APkrFKbItnWuUkjsJ7hgBRGJMemCQpYHsqTVaLB6L4muFQ=s800-c-k-c0x00ffffff-no-rj</t>
  </si>
  <si>
    <t>https://yt3.ggpht.com/FuvPnaGfW57MCFBduvmxhHfExf2XZaeaESZGapSVfRzQDUEBHjYth7VWpcWvBUAj6sCGUKb9tQ=s800-c-k-c0x00ffffff-no-rj</t>
  </si>
  <si>
    <t>https://yt3.ggpht.com/ytc/APkrFKY4xB_Zce9J16j680Pv4ndErdcqRVtnB740TFwpcQ=s800-c-k-c0x00ffffff-no-rj</t>
  </si>
  <si>
    <t>https://yt3.ggpht.com/Mim3iwjDVC8KZQulQpqQr3YwDSwC4gmW1Ajn4Qb8BdRNUaHKxF-Zy2UIPGNjeuZbfqnggm4S-A=s800-c-k-c0x00ffffff-no-rj</t>
  </si>
  <si>
    <t>https://yt3.ggpht.com/SOzFhrNydwjc82SfZrGKJbja7Nbr38SuGYNdoXgY40JzKToKnPT6i4tNd429Jb-jFYf_NnOZBw=s800-c-k-c0x00ffffff-no-rj</t>
  </si>
  <si>
    <t>https://yt3.ggpht.com/ytc/APkrFKZXFOZOa_PEnTWQndP9XmsU3eswZYPUmrS5cLM_Og=s800-c-k-c0x00ffffff-no-rj</t>
  </si>
  <si>
    <t>https://yt3.ggpht.com/9z8IDvlZ_ytBTWgMXLpkrwcYaSyjEk5vVITs5I5hgMSK6mB0iJ_YonxbNXnGl_YWq_E4pFHC=s800-c-k-c0x00ffffff-no-rj</t>
  </si>
  <si>
    <t>https://yt3.ggpht.com/ytc/APkrFKa_IBW6xzhYU3UwSPMgVghYSzAMWPnqVK7vy7X3dQ=s800-c-k-c0x00ffffff-no-rj</t>
  </si>
  <si>
    <t>https://yt3.ggpht.com/gUbDPko6LImN9RD2Ko7g32mVU8VRTNXVW3NeN4eBMtuzhrZoTnCK5697in1gKuC-ktN1JTW8=s800-c-k-c0x00ffffff-no-rj</t>
  </si>
  <si>
    <t>https://yt3.ggpht.com/48sjm3TOmf4nUCzX4uggk2JT1WcZq1h2VClNe-N9pp6PUmPlgZUs6jNQjaysJ98_Oo07SfQ0kg=s800-c-k-c0x00ffffff-no-rj</t>
  </si>
  <si>
    <t>https://yt3.ggpht.com/ytc/APkrFKZFHqDchx5yhtJ3GuO_eBqU4Z3Jah0UrDMUeJCxng=s800-c-k-c0x00ffffff-no-rj</t>
  </si>
  <si>
    <t>https://yt3.ggpht.com/tC7T8-4MvARqycrxkYbYQh5ygYMjqIn4ET9s-OAjmWeM349qscepubONTcBvb_vG43jwW_Xi_g=s800-c-k-c0x00ffffff-no-rj</t>
  </si>
  <si>
    <t>https://yt3.ggpht.com/ytc/APkrFKbMkjv3bonFSqi7tm-QxUOMlnBnVOkybZJf0NUn=s800-c-k-c0x00ffffff-no-rj</t>
  </si>
  <si>
    <t>https://yt3.ggpht.com/Yxvus5PSvCa2WXrchCax11Dg_1HWOqlsyTQKpNvibipOO4e9FIGsKbnT4Pj7DzUXO4sqjjxcQaM=s800-c-k-c0x00ffffff-no-rj</t>
  </si>
  <si>
    <t>https://yt3.ggpht.com/Xtv5wSjTvWpzMSTJNUyJZdQRocYUNyxFpJ139Glnls_3T9BPWJ22kfRz7gdd9imsj4hwjKT7q-8=s800-c-k-c0x00ffffff-no-rj</t>
  </si>
  <si>
    <t>https://yt3.ggpht.com/ytc/APkrFKZutznPsq8ydCtcTBj7N_dRRj2pwRXFB6Pb1AieaA=s800-c-k-c0x00ffffff-no-rj</t>
  </si>
  <si>
    <t>https://yt3.ggpht.com/nPiOsjNi7tw9nQPoY6MeRfBj4J0C98C3QtW9hE60rrHhG3GBhXcZaqf7HZMiJ6Il9O4AZP28=s800-c-k-c0x00ffffff-no-rj</t>
  </si>
  <si>
    <t>https://yt3.ggpht.com/ytc/APkrFKb7slkS1lCVFCj2C90w4r3Jyl35qMF2eDXPYuH0Ng=s800-c-k-c0x00ffffff-no-rj</t>
  </si>
  <si>
    <t>https://yt3.ggpht.com/7A4Y81Tdif1YszHqOGBGp-Ts606Xaqz6053b0P_U7wxt18P-nskNA9MLbTe95lxmTSxvMdSNsg=s800-c-k-c0x00ffffff-no-rj</t>
  </si>
  <si>
    <t>https://yt3.ggpht.com/PkuJ--rI_eH5hKrp_08SnJi-Wr2NTtL-dNIaNdZJIY9PKDHp_d6HZevLq5y6zvXsMT9_sOuQ=s800-c-k-c0x00ffffff-no-nd-rj</t>
  </si>
  <si>
    <t>https://yt3.ggpht.com/UmjvLiul_jEcu_8YSi8fosGy9tVJ--RCWj-6xIiogRWvHPksUyag4pCko99xTfQah5FXyUpV=s800-c-k-c0x00ffffff-no-rj</t>
  </si>
  <si>
    <t>https://yt3.ggpht.com/snMsEgIchKU6OnszhHIIJZGTD7FRpz2Nx9VfsrCzwBSpgQyUKVj6ifSwZgvfAQChi9Oyirm03Mk=s800-c-k-c0x00ffffff-no-rj</t>
  </si>
  <si>
    <t>https://yt3.ggpht.com/ytc/APkrFKZy1joix3XLPIQjG7_aOxnrXGyVaQ5TiPDO3q-B5g=s800-c-k-c0x00ffffff-no-rj-mo</t>
  </si>
  <si>
    <t>https://yt3.ggpht.com/ZW2ffA9rPctrTIjcKwCw4yh99Hq7EMAdokvVhn9H3ACIm_GD8KslgC0Fd3CQK-2WEtH16LUO=s800-c-k-c0x00ffffff-no-nd-rj</t>
  </si>
  <si>
    <t>https://yt3.ggpht.com/kBmle6XOFfCy-q4hVBDkeIYhSnQhQ9KYUG-BmWS3FFyUz9TrOMVZZCnG7uuVuPtEbi1pkLLGXVA=s800-c-k-c0x00ffffff-no-rj</t>
  </si>
  <si>
    <t>https://yt3.ggpht.com/KnLJCCI40GPpB1-z5cQdzcSlShj8fjVlLc-20zPNQCf8yW88hyuXP4VBKCDiVEgxol8j_N1HXQ=s800-c-k-c0x00ffffff-no-rj</t>
  </si>
  <si>
    <t>https://yt3.ggpht.com/ytc/APkrFKZ2cp05W4i1H7UmLwBJbzJ1SFxJkfrHH1IPRYyFZg=s800-c-k-c0x00ffffff-no-rj</t>
  </si>
  <si>
    <t>https://yt3.ggpht.com/x-kJ0glXWZPeLKAOVXHDFJa48t35XgYYTPDLcCuXkGSk8_b_wuCB_aTuDymj_6RXiCFpBGh5=s800-c-k-c0x00ffffff-no-rj</t>
  </si>
  <si>
    <t>https://yt3.ggpht.com/D8k5eczU8doqEQUPrT8Zh5DaEKcC0YBZpb5zCFte62uIliG8MYUqILlwSE3RzuAmXef0H_D4iIQ=s800-c-k-c0x00ffffff-no-rj</t>
  </si>
  <si>
    <t>https://yt3.ggpht.com/LVUNE7WnKc6oPVlp2zG4t0EAeUd664AODJBSVDQ6o8GUbr2LQRco4prQBrCBM6B1w-gXBckRErc=s800-c-k-c0x00ffffff-no-rj</t>
  </si>
  <si>
    <t>https://yt3.ggpht.com/vKOqlbG73E-_VopKDnjhKrLir19ae56dTy1XlWBE19KHM5U3YwCBb-9tVLGzW3OdmQJG22hJ=s800-c-k-c0x00ffffff-no-rj</t>
  </si>
  <si>
    <t>https://yt3.ggpht.com/ytc/APkrFKZKtTy3XnjBIez1b4mPoZRclOlU06cZ-N24P80YFQ=s800-c-k-c0x00ffffff-no-rj</t>
  </si>
  <si>
    <t>https://yt3.ggpht.com/fni88J8NSYpp8pD7la0AQh-kz-cnqI48MCzc4H8Ecx37pMJvbfu5-vzxTsr1-VEMArt-MpZINA=s800-c-k-c0x00ffffff-no-rj</t>
  </si>
  <si>
    <t>https://yt3.ggpht.com/ytc/APkrFKZFNNwLi61LFpaKRj5i5pAj4D7sZNRB2Qw6Ltqn=s800-c-k-c0x00ffffff-no-rj</t>
  </si>
  <si>
    <t>https://yt3.ggpht.com/ytc/APkrFKYib95KREdWTr2NUGwYmB5_NqOQimOo-WD2u8anfA=s800-c-k-c0x00ffffff-no-rj</t>
  </si>
  <si>
    <t>https://yt3.ggpht.com/NJM8zIZlCfODqueahCOisOXfNE9p7LgWuV7mXLAHYb9KXdSkq9TUM9jXSx-MLSF4gWV1sFowS3Q=s800-c-k-c0x00ffffff-no-rj</t>
  </si>
  <si>
    <t>https://yt3.ggpht.com/ytc/APkrFKYAjlh7jJXONHB5RBMw83nejMriQl3VPsCc2scd1g=s800-c-k-c0x00ffffff-no-rj</t>
  </si>
  <si>
    <t>https://yt3.ggpht.com/usRWxTny4aTR0ZP-PiqRCWyaPJ7qVEXmxudhM5iB8EbG9jr_g0xxUqnlXhtFYtg9AVB_-utFHQ=s800-c-k-c0x00ffffff-no-rj</t>
  </si>
  <si>
    <t>https://yt3.ggpht.com/VEEgiPfqcdZ5TFQ7XAgNYcCOQ7BUMCTHYxA_WiER7dc4TC31_cTIj-Kyb28Su6QS11JGJZRSl9M=s800-c-k-c0x00ffffff-no-rj</t>
  </si>
  <si>
    <t>https://yt3.ggpht.com/NbQf78JaC8DOzol0Kpm6PIhAXAwCywTQbsGVU12SN-jjQFWmUH9lk2Q305kPCZmOg-EjIf6Al-o=s800-c-k-c0x00ffffff-no-nd-rj</t>
  </si>
  <si>
    <t>https://yt3.ggpht.com/ytc/APkrFKbPxDH-O886P1m7jYqu7IIoyMuRaClFjoyihBlsGA=s800-c-k-c0x00ffffff-no-rj</t>
  </si>
  <si>
    <t>https://yt3.ggpht.com/IgWsuqe-4mF9C90npiX-4BDhRYqm0Dw5WmdOti19HgBbNYn4cbSSp8oGKeOnkGHTRCaCZIkvtkY=s800-c-k-c0x00ffffff-no-rj</t>
  </si>
  <si>
    <t>https://yt3.ggpht.com/DhUK_ZHqsV9Syvi30hgHeOYyT3OENu223vIkhxD9z9KYHtu1N-_6iJwNtdFx2RxrW6Ih96S33A=s800-c-k-c0x00ffffff-no-nd-rj</t>
  </si>
  <si>
    <t>https://yt3.ggpht.com/ytc/APkrFKb6X6UEXNTN2kjMoYch9dGzcAZjP2T32R8s_19PMA=s800-c-k-c0x00ffffff-no-rj</t>
  </si>
  <si>
    <t>https://yt3.ggpht.com/ANmgv2-dyHCi7tnIuUtJLcKUI9QIk2Rp8Fojl4Gwe4PLxFCxD-S0jvJdO7JvEbHnT3Rk_zaD=s800-c-k-c0x00ffffff-no-rj</t>
  </si>
  <si>
    <t>https://yt3.ggpht.com/ytc/APkrFKbpYxD3RUeXVCFdKbrAayon2zkhm1uBLANd5h6v8A=s800-c-k-c0x00ffffff-no-rj</t>
  </si>
  <si>
    <t>https://yt3.ggpht.com/ytc/APkrFKZF9c4xO3qefqUunzM-BlzOMR9UOp2GeP3dCMpR=s800-c-k-c0x00ffffff-no-rj</t>
  </si>
  <si>
    <t>https://yt3.ggpht.com/lyuLTTwnzMhkiQdUbpR4GXzxnBRv6IzpzVozQWkMk474LFoRZXeAU4AtPNXGa2iXy0I8R_Mx=s800-c-k-c0x00ffffff-no-rj</t>
  </si>
  <si>
    <t>https://yt3.ggpht.com/ytc/APkrFKbos_HMPeyG6MSuKOwZv5Qg67hErGIbtvzqkhiYWA=s800-c-k-c0x00ffffff-no-rj</t>
  </si>
  <si>
    <t>https://yt3.ggpht.com/M2Mieyqo5wtB64KsbXN-zUPky7kAIdE_Dnj4ADliE4SyyqtkFSFFYhoN1N5DEpWlJTmhJubxKw=s800-c-k-c0x00ffffff-no-nd-rj</t>
  </si>
  <si>
    <t>https://yt3.ggpht.com/HL_t8GnpzHDWny9y_FMz4zoyoXG1LI5bxITSWJppV78rGYgRsPt_S8zBp1TsDQ7O_npT2lJt=s800-c-k-c0x00ffffff-no-nd-rj</t>
  </si>
  <si>
    <t>https://yt3.ggpht.com/wRTitmM5afAsSTtBtxnPZrI7DoDLqE9eP2c8frz5PN4V8rDWwICDzGf9L0cnDNU5RjGEic0oDQ=s800-c-k-c0x00ffffff-no-rj</t>
  </si>
  <si>
    <t>https://yt3.ggpht.com/ytc/APkrFKZaWGP4Zpt4WpVOTGqZ8RLfm3wOEpC6RNs8UbC6Cg=s800-c-k-c0x00ffffff-no-rj</t>
  </si>
  <si>
    <t>https://yt3.ggpht.com/g0qpbIJmCgUJ0j15aeXeIKSZOowNButKF8aqQ7lR4Ude0TBIofWFA9hu1M_HRXHTooyZBrhMa6U=s800-c-k-c0x00ffffff-no-nd-rj</t>
  </si>
  <si>
    <t>https://yt3.ggpht.com/y4K_VEk3UJCDzpbDZ5wskZkmEVFf6l6IiKNC92SzBkOHxJjabBm3wEjrDgONgSlpjI5OB9lgrA=s800-c-k-c0x00ffffff-no-nd-rj</t>
  </si>
  <si>
    <t>https://yt3.ggpht.com/5gA2NaYkltGDNY5wlEHRVgam4Wl6-elcG5A4pFE6rL6iUEtlYQIYB9BIKrKRX1pl3bT26fh47oY=s800-c-k-c0x00ffffff-no-rj</t>
  </si>
  <si>
    <t>https://yt3.ggpht.com/fwZijgpHnKfzTe-Z6SFXnyawJBj7Hg0hb9PKO42xi-fNFHaxqYco2MvXpPy2dJF_JXAXfxt-uQ=s800-c-k-c0x00ffffff-no-rj</t>
  </si>
  <si>
    <t>https://yt3.ggpht.com/vIEDUPmSGSlHPq6r5vyzCS7LLCzztcwLz06duamdIH_5ha86DtNJrzFhP_TxuYGVV6L-mLIIfQ=s800-c-k-c0x00ffffff-no-rj</t>
  </si>
  <si>
    <t>https://yt3.ggpht.com/WolyosgZGC9oPeO3saqgnp3QrF0OaZcIlvH1AxujY5yBz8-Qj0MKuyEFrHD5heOfytWdzEyE2WA=s800-c-k-c0x00ffffff-no-rj</t>
  </si>
  <si>
    <t>https://yt3.ggpht.com/kEpSQXPj5z5nQesXO-loGJ-krvn87OGAKB-upG2U-gwF03jkvzm43qvTNfm-hwmDVTGgUegg=s800-c-k-c0x00ffffff-no-rj</t>
  </si>
  <si>
    <t>https://yt3.ggpht.com/ytc/APkrFKYmRqTEvNzyIcUSkW2MR9QROy28eNVs6B2VYAZKYw=s800-c-k-c0x00ffffff-no-rj</t>
  </si>
  <si>
    <t>https://yt3.ggpht.com/tM79T7JuT83-DMvELcSncNKjKbxoCPxPSYLQepVkODTMPv_UaLUh3NL2X-QuMy8LUnEDxURDlA=s800-c-k-c0x00ffffff-no-nd-rj</t>
  </si>
  <si>
    <t>https://yt3.ggpht.com/ytc/APkrFKaW13RSsfz5nob6k86sG-XUxsBkYHLiiDkxcJ8RIw=s800-c-k-c0x00ffffff-no-rj</t>
  </si>
  <si>
    <t>https://yt3.ggpht.com/byGVXGEG1Lqj5DE_yK1h_GEt7TWa_3eOWCGsIlDtEr52g0beqfk60Nv9luAiFmvUFEExomq6=s800-c-k-c0x00ffffff-no-rj</t>
  </si>
  <si>
    <t>https://yt3.ggpht.com/5uWRHl3quqNIUwlUNQIfC7amboBe_c_aiNr9_OXxm2UAlGOqrkQ8pNo9UTXK1c0P-s0JilAZoA=s800-c-k-c0x00ffffff-no-rj</t>
  </si>
  <si>
    <t>https://yt3.ggpht.com/ytc/APkrFKZpcRid9_yyrf_B-XHu9QZR-ceLOymx213QVkYv=s800-c-k-c0x00ffffff-no-rj</t>
  </si>
  <si>
    <t>https://yt3.ggpht.com/Pt18jRTVFEcGG3S4AbSYV3qrGqy4WprqSyk0UgTotj4SC2bMPnLLE7EiMysSj-1K3ceBTFhj2A=s800-c-k-c0x00ffffff-no-rj</t>
  </si>
  <si>
    <t>https://yt3.ggpht.com/IF9K1HQt_xVNyk9KD0A7mWtOIArjH7pX41EKa18jzQRUp9HuoxQl5eG6tdyBNYEYaMgbVsfGkw=s800-c-k-c0x00ffffff-no-rj</t>
  </si>
  <si>
    <t>https://yt3.ggpht.com/oC78s2u8x6ibq7S2nbnPVgTBo9Wg-ihCcqCgMnD6gPpBenG_UkT-LvhitSiX-1yYX2y1TVuY=s800-c-k-c0x00ffffff-no-rj</t>
  </si>
  <si>
    <t>https://yt3.ggpht.com/5ogltiXRVLkQSfCs30VWezgjafqKRLhbJnhkMxVlRomdjP9rI4EYfPuMK7V3pofxpXoB8ykj=s800-c-k-c0x00ffffff-no-nd-rj</t>
  </si>
  <si>
    <t>https://yt3.ggpht.com/ytc/APkrFKauCMbPON54BNAxx-2F1NnUzmo5vlTvU_pMxCDAwA=s800-c-k-c0x00ffffff-no-rj</t>
  </si>
  <si>
    <t>https://yt3.ggpht.com/51WRGp6-rM40HtzH6LFWHaFXTxyJLtwVIwVuH7_s0b0uPzxKPx0BWqvAciWprecL2zOl6Qym=s800-c-k-c0x00ffffff-no-rj</t>
  </si>
  <si>
    <t>https://yt3.ggpht.com/ytc/APkrFKZIpOhEBpufzHk3Pip4thK8OdwgZlSwtvZqa04BFpA=s800-c-k-c0x00ffffff-no-rj</t>
  </si>
  <si>
    <t>https://yt3.ggpht.com/ytc/APkrFKa5e-5l8QmBPJXz4SWzjt0jCbJZ6e25FXiOWCa9ZA=s800-c-k-c0x00ffffff-no-rj-mo</t>
  </si>
  <si>
    <t>https://yt3.ggpht.com/CwntBFmCzTeBLFv8eT2BQhwvdxh-_bItHG4sWzL1kzdF1SDJDXnVEmKHwEfiZPD8hL02XCi6=s800-c-k-c0x00ffffff-no-rj</t>
  </si>
  <si>
    <t>https://yt3.ggpht.com/g8G_rH7whyiV6OG8cMaQUlyRyPkS2oDawEYyXuBogzr-z0CBQJUdizJ8bmeBHQF509Clzgwy7w=s800-c-k-c0x00ffffff-no-rj</t>
  </si>
  <si>
    <t>https://yt3.ggpht.com/Zd5yNhb7zKBmsO8ItaY6W88KldLeWHxgg_Kiz--tA2XyBb2gagm-dHmlCO8orRN4a-zKf-QdKbQ=s800-c-k-c0x00ffffff-no-rj</t>
  </si>
  <si>
    <t>https://yt3.ggpht.com/g1Sxm4GFWDWTpVrhwLXpZklAjKAWdgHOMMAGPAgAdykgo-NqoxjKvw9d9UZWtTu4N19-xoj97A=s800-c-k-c0x00ffffff-no-nd-rj</t>
  </si>
  <si>
    <t>https://yt3.ggpht.com/s_XrIpLhoMF8FmDSR6LC5DdpOHopjnGJG8Z1Q2vaptoxYTqH7re5EfQbr5UG4KQFxrOW7Nrelnw=s800-c-k-c0x00ffffff-no-rj</t>
  </si>
  <si>
    <t>https://yt3.ggpht.com/ytc/APkrFKbqQfvXClwuWp4kG7ofNiOSb-OjcOJ3m-YqkxIotQ=s800-c-k-c0x00ffffff-no-rj</t>
  </si>
  <si>
    <t>https://yt3.ggpht.com/J8PMwDROfEy6AQBwdDuwULJI03nWih2Dwn_WRQuEq3k8YrSzyMNriGciUMrl02BgLzWgK3ty6A=s800-c-k-c0x00ffffff-no-rj</t>
  </si>
  <si>
    <t>https://yt3.ggpht.com/ytc/APkrFKaeMyz30bRK9nTCRSpjEahzUfQTtH4QBdE6MCGTiA=s800-c-k-c0x00ffffff-no-rj</t>
  </si>
  <si>
    <t>https://yt3.ggpht.com/QL92xd9RUwseEMQXtddNaM6x2Wzq__PwI5pu0CBlrnbYnhTvhD99SQ2ldle0fUqLeIrH9wyvcg=s800-c-k-c0x00ffffff-no-rj</t>
  </si>
  <si>
    <t>https://yt3.ggpht.com/1zWvGVIu9qOogrZRwIiW8bYlMsmQs-PDYkjBY76m9d_W_72oFGhgeTMxRb3rwq_UkYxihwbd-A=s800-c-k-c0x00ffffff-no-rj</t>
  </si>
  <si>
    <t>https://yt3.ggpht.com/ytc/APkrFKb2k7qQPVd0btVHDUfZEKYfqYU6tktiQ0WOx2nqfz-rsBELiE9Kzz5Tw-VFxiIb=s800-c-k-c0x00ffffff-no-rj</t>
  </si>
  <si>
    <t>https://yt3.ggpht.com/hBufrTeLwDxrrZOjMsQEooQrne6pRAhdSFhOivYfq5gywsmpYmmRLK24YaDZKN3AdGNvX0Z0=s800-c-k-c0x00ffffff-no-rj</t>
  </si>
  <si>
    <t>https://yt3.ggpht.com/cl7T7TAdYtEkrLHxYWAI2GCo7OvVXnBGhX5zrF_u9kofvgALeU4OsX7OFYS862DgNdh4VvgZxQ=s800-c-k-c0x00ffffff-no-rj</t>
  </si>
  <si>
    <t>https://yt3.ggpht.com/ytc/APkrFKaFbpebhBR327iYjmJKfTjg3hUCNsGqHMPtDmh_4A=s800-c-k-c0x00ffffff-no-rj</t>
  </si>
  <si>
    <t>https://yt3.ggpht.com/ytc/APkrFKaEJl7-0oUgHsC-3cwVMjVb4VhX87-qnCH9_0Edqw=s800-c-k-c0x00ffffff-no-rj</t>
  </si>
  <si>
    <t>https://yt3.ggpht.com/ytc/APkrFKZPVePNEfpGueuyE_T6b5hFPruQ8hiCPRGTSUMa6A=s800-c-k-c0x00ffffff-no-rj</t>
  </si>
  <si>
    <t>https://yt3.ggpht.com/RfenCfppex2Qqg7eEFLi_u36PqZMb5rjJ_-h4n2LsZGiEd0cAD8NIacLiV-ujH8U2aBH73tVc2Y=s800-c-k-c0x00ffffff-no-rj</t>
  </si>
  <si>
    <t>https://yt3.ggpht.com/ytc/APkrFKbazCs8srGNkAPeuzL7CdscDM424ILoA-wAP5QpzQ=s800-c-k-c0x00ffffff-no-rj</t>
  </si>
  <si>
    <t>https://yt3.ggpht.com/ytc/APkrFKbuZtgmZ9_EzanQbXURSuTMOlwFYcUhqcRDm2434Q=s800-c-k-c0x00ffffff-no-rj</t>
  </si>
  <si>
    <t>https://yt3.ggpht.com/ytc/APkrFKZ_ifF_xAJ897MY3UJaRr-k-FqGOoQP148M2XVOtw=s800-c-k-c0x00ffffff-no-rj</t>
  </si>
  <si>
    <t>https://yt3.ggpht.com/ytc/APkrFKZIEbyHHCdYAlAzCUFXhx5iiRS4FtnYcAj1zYcs=s800-c-k-c0x00ffffff-no-rj</t>
  </si>
  <si>
    <t>https://yt3.ggpht.com/ytc/APkrFKYOMFeOhEAAhtUhF_Lx3ccuMTIELeBiTOV0kX-O3Q=s800-c-k-c0x00ffffff-no-rj</t>
  </si>
  <si>
    <t>https://yt3.ggpht.com/1T067AXy174-ahl8b3xyMBRJn1k2b9HGmxzjP8842SiLjtULbYWl-0KEieRDdEnzEA359kAE=s800-c-k-c0x00ffffff-no-rj</t>
  </si>
  <si>
    <t>https://yt3.ggpht.com/8tgSgHMKUodc1xORh9jbOBwYwusPcVawwgz2IFo01FgJGggk92cVpkckRPBFdbEeFSENt-_lxA=s800-c-k-c0x00ffffff-no-rj</t>
  </si>
  <si>
    <t>https://yt3.ggpht.com/Tot95CGxo60T6Di9TAINIRLXTcgQsraz3lgiFN7WJCy9nBE9UZpmpyLTTlvaRxSoDJtpoELe3g=s800-c-k-c0x00ffffff-no-nd-rj</t>
  </si>
  <si>
    <t>https://yt3.ggpht.com/NrlOE2aAp51zlFOE_xuzKPCyOYewyFoYgaMUTi0daKwiqTfhBjTvh-JyzRWn_-pxNrQtF8i4=s800-c-k-c0x00ffffff-no-rj</t>
  </si>
  <si>
    <t>https://yt3.ggpht.com/sQuFe-03AskPWjEJCmx9ifEEJG70vWMmy5IA1MWIC5qCVYqnIkz6p_2l_ZdU_yi0WR0YEvrX1Q=s800-c-k-c0x00ffffff-no-nd-rj</t>
  </si>
  <si>
    <t>https://yt3.ggpht.com/7ECHa0fQ77wr3VpxYuUj5sU-bmcL2uJ8kEkAjHZAnO_aqILndmJpS1mwHQwwIbdGoe-kqZe0xw=s800-c-k-c0x00ffffff-no-rj</t>
  </si>
  <si>
    <t>https://yt3.ggpht.com/qbWi5M4jZXVytAZouu_7upAE-ybm9Ugmhwdx0mg8JYcReFdkx7kf1KlyT33ugoxbuNLrqEzP=s800-c-k-c0x00ffffff-no-rj</t>
  </si>
  <si>
    <t>https://yt3.ggpht.com/ZTzUINxfEjKrb1cmB5XNF1Zu9tjRos6CrwSkTQmS2nzv6cNFLkfr_3J8yt7_9SiowLMUcI5l=s800-c-k-c0x00ffffff-no-rj</t>
  </si>
  <si>
    <t>https://yt3.ggpht.com/EZ149IVvU5JX2Fi6yH7R95NQmKdNsea_gggEvJXA0MIZQ397E_WHLLNCgBjL45npnMZNUkpq=s800-c-k-c0x00ffffff-no-rj</t>
  </si>
  <si>
    <t>https://yt3.ggpht.com/ytc/APkrFKaOr7TJXlp3GyOIJ-UapNuR4fTjZQU603x6CBEkmw=s800-c-k-c0x00ffffff-no-rj</t>
  </si>
  <si>
    <t>https://yt3.googleusercontent.com/ytc/APkrFKbctVz8A49O6lLiAkw5mqlcr_1UvWZ2eVafJ2iMeA=s176-c-k-c0x00ffffff-no-rj-mo</t>
  </si>
  <si>
    <t>https://yt3.googleusercontent.com/ZzSPvjZkl0zuJQbc8cOogz5cJ2sJP_n3Xiale8BIw3K7dHLDlYpzh_pSiYcMk1HLAdzMzzJbUf8=s176-c-k-c0x00ffffff-no-rj</t>
  </si>
  <si>
    <t>https://yt3.googleusercontent.com/wOLvZOUz6OYQO4v5UvvBkKmtXjBpD3rvUhJHcrr1WDKqRC0y_SkWLfeBOOemtcF-362XuK_dag=s176-c-k-c0x00ffffff-no-rj</t>
  </si>
  <si>
    <t>https://yt3.googleusercontent.com/ytc/APkrFKaHuotB178A3_ar_1xwrchH_bEo4wjg6A-kXFErPA=s176-c-k-c0x00ffffff-no-rj-mo</t>
  </si>
  <si>
    <t>https://yt3.googleusercontent.com/ytc/APkrFKZCz2lPRQI4f35vINgPsYjfZQKOU10eO9dmILXfHw=s176-c-k-c0x00ffffff-no-rj-mo</t>
  </si>
  <si>
    <t>https://yt3.googleusercontent.com/ytc/APkrFKY2c_fzZ_ZKHmnMUFCmAaeCtHMKgYN5qvDuRt8x=s176-c-k-c0x00ffffff-no-rj</t>
  </si>
  <si>
    <t>https://yt3.ggpht.com/GbuUberOF_6WkoYc6fcKbsqnzxVyVSKQr6ihOkVIDI-U7-v2zR-QZwOzL1zDTeLAQ-GCCVVC=s176-c-k-c0x00ffffff-no-rj-mo</t>
  </si>
  <si>
    <t>https://yt3.googleusercontent.com/ytc/APkrFKaFbpebhBR327iYjmJKfTjg3hUCNsGqHMPtDmh_4A=s176-c-k-c0x00ffffff-no-rj-mo</t>
  </si>
  <si>
    <t>https://yt3.ggpht.com/b5MeT5A0DsoLXRKoA9ZwdeEXM9Zec_uFmkhU-veyTj-hHUhPlGXnyOVWr-56UFPMaYHHS9K2CA=s176-c-k-c0x00ffffff-no-rj-mo</t>
  </si>
  <si>
    <t>https://yt3.ggpht.com/RwZgjRonwlXIud2RKVuxzeoUmILlj1UfduyByLdtPcs7saOiqtNqh78RqCX5o4yoSzY5-G7Cjg=s176-c-k-c0x00ffffff-no-rj-mo</t>
  </si>
  <si>
    <t>https://yt3.googleusercontent.com/ytc/APkrFKaCxobrNuBamFrmOf3WVEqGA97XGNLMW6yr7RBxuQ=s176-c-k-c0x00ffffff-no-rj</t>
  </si>
  <si>
    <t>https://yt3.ggpht.com/n-RcTawJHbS2xgBbRr_QssNOvOwwroEh_nvhhaG2Y3vJhi6OJepn-PNbaVrP4P338q_MFp_zDw=s176-c-k-c0x00ffffff-no-rj-mo</t>
  </si>
  <si>
    <t>https://yt3.ggpht.com/efljcOycHWOC3wjtdW3lGUk3ojEZc-V3zuX-zSXcYO4olX9OOXKSp7LJeorwcr0J8kGzcNZl_AM=s176-c-k-c0x00ffffff-no-rj-mo</t>
  </si>
  <si>
    <t>https://yt3.googleusercontent.com/ytc/APkrFKbtTB7cEvp9BSeLQFds3jIF0exdgQdb79fzwm1w2A=s176-c-k-c0x00ffffff-no-rj-mo</t>
  </si>
  <si>
    <t>https://yt3.googleusercontent.com/ZwLuzuPEitP5V905Up-lMcb_0zq3gF3TVOOcPLp3FoEO3T3X4Oao6lO3bjvk2OgJvRe39JZ6Xg=s176-c-k-c0x00ffffff-no-rj-mo</t>
  </si>
  <si>
    <t>https://yt3.googleusercontent.com/ytc/APkrFKbMaB9Tvw1I63bv6d0fONmZUdWEFgXS882LpdcEKw=s176-c-k-c0x00ffffff-no-rj-mo</t>
  </si>
  <si>
    <t>https://yt3.ggpht.com/ytc/APkrFKaQO2wkzKYa_6xCLNq_s5baWjBaqgEgILqOGMOA=s800-c-k-c0x00ffffff-no-rj</t>
  </si>
  <si>
    <t>https://yt3.ggpht.com/ytc/APkrFKZXUsWrQsTq9Aj5PPz2ihHSia_O6-hRQWimPJs5=s800-c-k-c0x00ffffff-no-rj</t>
  </si>
  <si>
    <t>https://yt3.ggpht.com/ytc/APkrFKaLJAKr3CnYH8K7MqtZ6eVodG1Tw91LGPyH6nNRIw=s800-c-k-c0x00ffffff-no-rj</t>
  </si>
  <si>
    <t>https://yt3.ggpht.com/ytc/APkrFKaMGETO_b2qVpP9LtqRUyU01SeVsXq0sl3ouY4xRw=s800-c-k-c0x00ffffff-no-rj</t>
  </si>
  <si>
    <t>https://yt3.ggpht.com/FoeSgvOli0PBiceXfMA-ljrzitLkXflJKexsRO9bnDWyVWwZ8zxL5etWIga09sypA8QTdPsNtOo=s800-c-k-c0x00ffffff-no-rj</t>
  </si>
  <si>
    <t>https://yt3.ggpht.com/znL4bRZWpG7CBgp3VzTNsASyqcvEkDFR4_zKZUZKO02qYl4ZEUyI5G50XvADrwHxnTmkTWqi=s800-c-k-c0x00ffffff-no-rj</t>
  </si>
  <si>
    <t>https://yt3.ggpht.com/ytc/APkrFKaMPVFosHwPRP4153YyODUjvR7wf1U-yHzsPMb6cQ=s800-c-k-c0x00ffffff-no-rj</t>
  </si>
  <si>
    <t>https://yt3.ggpht.com/ytc/APkrFKa3rNhZXjE3XnFuH5ByUrZCUhRhizSCZZ7-Wuvhlw=s800-c-k-c0x00ffffff-no-rj</t>
  </si>
  <si>
    <t>https://yt3.ggpht.com/qQdnrfy3bYjKfwQignEqOpa2_-CBTIANIMSkT9fd5zPkF8BtgaXKqSO6WmAO1tZWlhWIDQVqUg=s800-c-k-c0x00ffffff-no-nd-rj</t>
  </si>
  <si>
    <t>https://yt3.ggpht.com/ytc/APkrFKYbMVPioCMHzIN0waaH5pmfouM9Y2mKMJZeklEENQ=s800-c-k-c0x00ffffff-no-rj</t>
  </si>
  <si>
    <t>https://yt3.ggpht.com/ytc/APkrFKbBeGS49PgQuNV3HnLydfAjVG-XAO0DwNeo8akwLQU=s800-c-k-c0x00ffffff-no-rj</t>
  </si>
  <si>
    <t>https://yt3.ggpht.com/4g9T6iBmLs-z_gPFTDJQC8sDlUkvz0yt-NstJWA1owM7k4XlwXn9IN4ogwzOwnY4hnIZ8hZEaA=s800-c-k-c0x00ffffff-no-rj</t>
  </si>
  <si>
    <t>https://yt3.ggpht.com/ytc/APkrFKZTRZjxQ1sodV6SkR6hodHImqkKci63Crxu5gg=s800-c-k-c0x00ffffff-no-rj</t>
  </si>
  <si>
    <t>https://yt3.ggpht.com/WnXKbnw5DoOeKWUMJtpW8TgV5LvohmALgMTs8GU6qJ5n-F8M5c6bvQAWjEKqKRIVZOXCPmiU=s800-c-k-c0x00ffffff-no-rj</t>
  </si>
  <si>
    <t>https://yt3.ggpht.com/yCrkFG3UmcJxsCNWjh4oZdAnzJDVZZ3Blpu8Xq4VDi3MNdh4ZwzCcAMiL9DD_0ErPDPL3d--0A=s800-c-k-c0x00ffffff-no-rj</t>
  </si>
  <si>
    <t>https://yt3.ggpht.com/-PH3YEIrhc-l4Mvw5lc9zdrmfej7wgNAr55Ka9_Z7PkHiFlAbg0h9Bx3DAN2KQy4ggS1lfZEMQ=s800-c-k-c0x00ffffff-no-rj</t>
  </si>
  <si>
    <t>https://yt3.ggpht.com/ytc/APkrFKalf1eaVbkp7M7HK_97f7WIpy-eFYZWwtuPUib9Jg=s800-c-k-c0x00ffffff-no-rj</t>
  </si>
  <si>
    <t>https://yt3.ggpht.com/4FLgjrVWVvsMO8sJuH_Y17VXdWijUB9FXUANgmMgrdtlDVNlvvdlOjMvMrewdOPy2yf4mRDHIK8=s800-c-k-c0x00ffffff-no-rj</t>
  </si>
  <si>
    <t>https://yt3.ggpht.com/ytc/APkrFKYaHlUefDu3_xWclEEes4nx37sAWUVDWzGZBigBOA=s800-c-k-c0x00ffffff-no-rj</t>
  </si>
  <si>
    <t>https://yt3.ggpht.com/LAMkSQc_H9OvdXw3h3fvjWOJRlBdLsAxHjvFS_cO3Q2S_9fLjMt5ISZwkrj0UK4P5lcrHduF=s800-c-k-c0x00ffffff-no-rj</t>
  </si>
  <si>
    <t>https://yt3.ggpht.com/ytc/APkrFKYWIT7Fb11XZKziyp1jOL1UyTky5ViLGKpwUc1XXQ=s800-c-k-c0x00ffffff-no-rj</t>
  </si>
  <si>
    <t>https://yt3.ggpht.com/s0wvsZX0V6A7zKWg_D550gUJe0CJc3Am8NITr2hZHXk8pBWjI4nVQmTyO0EeokM7y9wLFqdzUg=s800-c-k-c0x00ffffff-no-rj</t>
  </si>
  <si>
    <t>https://yt3.ggpht.com/jf7LPN2zJlQgpjdHlL7KPKIh5btsFPE_-zcxWy_M6DRIPbKVD7wUeGZcI3ioKz04SheztAu62lI=s800-c-k-c0x00ffffff-no-rj</t>
  </si>
  <si>
    <t>https://yt3.ggpht.com/CCKwlZbylkFbNxfI037MrX1BNFqkee-blF96Ku-3iRylinlYw8otxy6cYzY-6d72KKEZ0hFXFpA=s800-c-k-c0x00ffffff-no-rj</t>
  </si>
  <si>
    <t>https://yt3.ggpht.com/l12SShLYzk1VBdqlIAoli3wPWq_G1X1XtE-6RgADf53cfkczlQ3zYQu2av-4hOYLLIgCf8KJag=s800-c-k-c0x00ffffff-no-rj</t>
  </si>
  <si>
    <t>https://yt3.ggpht.com/YW8AToYLW887oIZ5768maaUaWXVl7V-XARDVl8O48L1vddnlyFo2R10-_7E3_1I5eg-Xtpaza5k=s800-c-k-c0x00ffffff-no-rj</t>
  </si>
  <si>
    <t>https://yt3.ggpht.com/mGcLm1xnFwhSJW27BZCHLVajwePJ0Y5GBFg8W3Fa_rCdecMAPtg9HlJ6bwElcK8bGQ6DrnsuuA=s800-c-k-c0x00ffffff-no-rj</t>
  </si>
  <si>
    <t>https://yt3.ggpht.com/Dj9yva568jVu-Eps4d-J49JHhsM_8d2vAfBRo_mWy5cZe3EBNqlQNZPBOujt5RiXhTlQ-IfW2g=s800-c-k-c0x00ffffff-no-rj</t>
  </si>
  <si>
    <t>https://yt3.ggpht.com/mMQHw-jPYXkf0cfLgD4nrbBf_jh_7TWu9s2Jz9w-T6IEC6GMBGnejV-k1we092es0jTyWsS1bJI=s800-c-k-c0x00ffffff-no-rj</t>
  </si>
  <si>
    <t>https://yt3.ggpht.com/EDP_QW0-HQHfSr0gS59epQ-WsKtNBb_b-rcX2KYsbo6bkTf79gpeyDPVS_RE7bUjkK1gffNX=s800-c-k-c0x00ffffff-no-rj</t>
  </si>
  <si>
    <t>https://yt3.ggpht.com/PkLEYxNZtuiXKDaubreZ0lgtgU2VZxD0uuskHV3FWpNPTMkP3nlSl33G8mWxa4IC0dQok6nqlA=s800-c-k-c0x00ffffff-no-nd-rj</t>
  </si>
  <si>
    <t>https://yt3.ggpht.com/ytc/APkrFKZ0c19WOU6vpz06tqfMUxyNrAW4JOjbY2ZhfjqB=s800-c-k-c0x00ffffff-no-rj</t>
  </si>
  <si>
    <t>https://yt3.ggpht.com/GQXg6WAMKsl24fLm8IfyNuw6-a64ffy1gJtrNRrfjwtMcDB1ByEP0cMq6SZ_8QW4qjTI6C_N-g=s800-c-k-c0x00ffffff-no-rj</t>
  </si>
  <si>
    <t>https://yt3.ggpht.com/ZE5pEbtfkm6MIQ5ll-VXrSzc4HQmgu1bVx1eFmvIwAk4r0Bnd-HYCp72AUSWqOqnBnfrpCA_=s800-c-k-c0x00ffffff-no-rj</t>
  </si>
  <si>
    <t>https://yt3.ggpht.com/Bqkn_KHEtLehKawzcDGfNFWF-zOV3QCeXY3cfC1SZB3gO_saaZ4D_9gSoOuZSCJsnOiunXB9=s800-c-k-c0x00ffffff-no-rj</t>
  </si>
  <si>
    <t>https://yt3.ggpht.com/MBldjpkpyHK8bC2P76qAKBVN6TQH3mpSlhQRvjtagQd5kdkjoji9csrxakA0bsXRMrtnsgE=s800-c-k-c0x00ffffff-no-rj</t>
  </si>
  <si>
    <t>https://yt3.ggpht.com/ytc/APkrFKaRqD9jODfZ13Cd5pUoOz0lUAXWXFtDbWoer171=s800-c-k-c0x00ffffff-no-rj</t>
  </si>
  <si>
    <t>https://yt3.ggpht.com/4OsOgBZFYgMLZhsvstFFXrIFr0v91nvPEDlDWiGvzGKFKBgzVFuOwhzHv1U-UhxbjNYlfv9qEg=s800-c-k-c0x00ffffff-no-nd-rj</t>
  </si>
  <si>
    <t>https://yt3.ggpht.com/Bg5WSZ3TwJOY2r-c37mnDs6Dd4w2GOeOWjDCHJ_UNMb1nY26LjcjRymhNRotWMxxQ7spHNwH=s800-c-k-c0x00ffffff-no-rj</t>
  </si>
  <si>
    <t>https://yt3.ggpht.com/ytc/APkrFKb-pLD5A6K0PAflpxeElSH3ErNW4gSit0kGlpj3Yg=s800-c-k-c0x00ffffff-no-rj</t>
  </si>
  <si>
    <t>https://yt3.ggpht.com/imgFUd2FFdJ6VszFOLbVyabOaA1un3TAPJuC2U2-4DGjGwIeCFVUgpJ8k9_-1KlRT7XPNxO0Eg=s800-c-k-c0x00ffffff-no-nd-rj</t>
  </si>
  <si>
    <t>https://yt3.ggpht.com/ytc/APkrFKZiUK8M75xSnhi0f1NwkxcJ5ROisX5ZSeYgom5WHQ=s800-c-k-c0x00ffffff-no-rj</t>
  </si>
  <si>
    <t>https://yt3.ggpht.com/MauuS6XH3B18ojJOhf3cvDVpbVvbie8ioE3doFSW2OKDMzfKag24E1b7m6GmC6PYPlD-SBXJ5w=s800-c-k-c0x00ffffff-no-rj</t>
  </si>
  <si>
    <t>https://yt3.ggpht.com/ytc/APkrFKb9o9r4wz1RZ872orPWSUFEIDed1rd2CJzmSAjQ=s800-c-k-c0x00ffffff-no-rj</t>
  </si>
  <si>
    <t>https://yt3.ggpht.com/ytc/APkrFKa3gvlE0Jh_lqSit8T2KHfWlkY2wmslBwQsQmP1rw=s800-c-k-c0x00ffffff-no-rj</t>
  </si>
  <si>
    <t>https://yt3.ggpht.com/kiaFwOUQ8XAPHK0sUmSn6odT_Wr0nAuZBW3bJCqbPxF3J-VN7nvH0uQ11bcdXnXu0pH_FXakM7c=s800-c-k-c0x00ffffff-no-nd-rj</t>
  </si>
  <si>
    <t>https://yt3.ggpht.com/1CDVNMny4SZ2G_EgfFDO8TLDPYafzn--sz89cPAARTiv8hqof4Jv-iEFez_j6za_4YF0Ilh-kg=s800-c-k-c0x00ffffff-no-rj</t>
  </si>
  <si>
    <t>https://yt3.ggpht.com/ytc/APkrFKasksDVZDDTTOsxx3TCxBuBdkgOAbY4zIJh7CoKJA=s800-c-k-c0x00ffffff-no-rj</t>
  </si>
  <si>
    <t>https://yt3.ggpht.com/ytc/APkrFKZk6Sv0f_1gp8_EO18z0tsRvoLyAM3R0eHCS7CH7Q=s800-c-k-c0x00ffffff-no-rj</t>
  </si>
  <si>
    <t>https://yt3.ggpht.com/T4BoDuc1GA77i8rmfhGZoNCvcT_gw8WIj1YMm6XNbh5miR6TUJft-EV9kYvmMHk4IWGgs5y871s=s800-c-k-c0x00ffffff-no-rj</t>
  </si>
  <si>
    <t>https://yt3.ggpht.com/ytc/APkrFKZ0phndZCUmgF8Gw88s-XpTuLLJbwU1z7WAE5SFQQ=s800-c-k-c0x00ffffff-no-rj</t>
  </si>
  <si>
    <t>https://yt3.ggpht.com/xRUzrjiB0CNLdA7cB3gXtKLAOGPmYM1T533b30rXZrwJ1pvYSkMK15n7u5YHPYgPtoGqlnpH4Kg=s800-c-k-c0x00ffffff-no-rj</t>
  </si>
  <si>
    <t>1-Sep-2013</t>
  </si>
  <si>
    <t>31-May-2011</t>
  </si>
  <si>
    <t>6-Nov-2017</t>
  </si>
  <si>
    <t>20-Jul-2018</t>
  </si>
  <si>
    <t>10-Jan-2013</t>
  </si>
  <si>
    <t>12-Dec-2012</t>
  </si>
  <si>
    <t>3-Nov-2018</t>
  </si>
  <si>
    <t>21-Feb-2012</t>
  </si>
  <si>
    <t>14-Sep-2020</t>
  </si>
  <si>
    <t>7-Nov-2005</t>
  </si>
  <si>
    <t>14-Jun-2008</t>
  </si>
  <si>
    <t>31-Jan-2011</t>
  </si>
  <si>
    <t>23-Jan-2014</t>
  </si>
  <si>
    <t>13-Feb-2021</t>
  </si>
  <si>
    <t>7-Apr-2008</t>
  </si>
  <si>
    <t>2-Dec-2014</t>
  </si>
  <si>
    <t>22-Jul-2018</t>
  </si>
  <si>
    <t>20-Feb-2018</t>
  </si>
  <si>
    <t>30-Jul-2012</t>
  </si>
  <si>
    <t>20-Oct-2014</t>
  </si>
  <si>
    <t>29-Nov-2013</t>
  </si>
  <si>
    <t>8-Mar-2011</t>
  </si>
  <si>
    <t>20-Jun-2017</t>
  </si>
  <si>
    <t>30-Mar-2013</t>
  </si>
  <si>
    <t>17-Nov-2012</t>
  </si>
  <si>
    <t>5-Feb-2014</t>
  </si>
  <si>
    <t>27-Sep-2013</t>
  </si>
  <si>
    <t>2-Apr-2013</t>
  </si>
  <si>
    <t>9-Mar-2014</t>
  </si>
  <si>
    <t>13-Sep-2010</t>
  </si>
  <si>
    <t>7-Sep-2017</t>
  </si>
  <si>
    <t>27-May-2017</t>
  </si>
  <si>
    <t>13-Jan-2017</t>
  </si>
  <si>
    <t>16-May-2017</t>
  </si>
  <si>
    <t>8-Dec-2017</t>
  </si>
  <si>
    <t>15-Oct-2017</t>
  </si>
  <si>
    <t>16-Mar-2021</t>
  </si>
  <si>
    <t>31-Oct-2014</t>
  </si>
  <si>
    <t>2-Aug-2016</t>
  </si>
  <si>
    <t>23-Jul-2014</t>
  </si>
  <si>
    <t>3-Apr-2012</t>
  </si>
  <si>
    <t>15-Feb-2012</t>
  </si>
  <si>
    <t>17-Oct-2011</t>
  </si>
  <si>
    <t>12-Oct-2015</t>
  </si>
  <si>
    <t>27-May-2016</t>
  </si>
  <si>
    <t>21-Nov-2015</t>
  </si>
  <si>
    <t>30-Oct-2017</t>
  </si>
  <si>
    <t>18-May-2016</t>
  </si>
  <si>
    <t>22-Dec-2012</t>
  </si>
  <si>
    <t>8-Mar-2017</t>
  </si>
  <si>
    <t>1-Sep-2017</t>
  </si>
  <si>
    <t>1-Dec-2017</t>
  </si>
  <si>
    <t>4-Aug-2017</t>
  </si>
  <si>
    <t>26-Oct-2013</t>
  </si>
  <si>
    <t>12-Oct-2018</t>
  </si>
  <si>
    <t>2-Jul-2017</t>
  </si>
  <si>
    <t>6-Feb-2015</t>
  </si>
  <si>
    <t>4-Oct-2015</t>
  </si>
  <si>
    <t>20-Feb-2021</t>
  </si>
  <si>
    <t>16-May-2011</t>
  </si>
  <si>
    <t>24-Nov-2019</t>
  </si>
  <si>
    <t>6-May-2014</t>
  </si>
  <si>
    <t>19-Sep-2006</t>
  </si>
  <si>
    <t>17-Jul-2014</t>
  </si>
  <si>
    <t>2-Sep-2009</t>
  </si>
  <si>
    <t>10-Aug-2013</t>
  </si>
  <si>
    <t>5-Nov-2012</t>
  </si>
  <si>
    <t>6-Jul-2015</t>
  </si>
  <si>
    <t>KIMPRO</t>
  </si>
  <si>
    <t>Vocï¿½ï¿½ï¿½</t>
  </si>
  <si>
    <t>ýýýýýýýý ýý ýýýýýýýýýýýýýý</t>
  </si>
  <si>
    <t>shfa2 - ï¿½ï¿½</t>
  </si>
  <si>
    <t>Vlad vï¿½ï¿½ï</t>
  </si>
  <si>
    <t>ýýýýýýýýýýýý one31</t>
  </si>
  <si>
    <t>La Granja de Zenï¿½</t>
  </si>
  <si>
    <t>BETER Bï¿½ï¿½</t>
  </si>
  <si>
    <t>DONA ï¿½ï¿½</t>
  </si>
  <si>
    <t>ýýýýýýýýýýýýýýý ýýýýýý ýýýýýýýýýýýýýýýýýý</t>
  </si>
  <si>
    <t>Boram Tube Vlog [ï¿½ï¿½ï¿½ï¿½ï¿½ï¿½ï¿½ï¿½ï¿</t>
  </si>
  <si>
    <t>ýýýýýýýý ýýýýýýýý ýýýýýýýýýý | toyoraljanahtv</t>
  </si>
  <si>
    <t>Junya.ï¿½ï¿½ï¿½ï¿½</t>
  </si>
  <si>
    <t>Beyoncï¿</t>
  </si>
  <si>
    <t>1theK (ï¿½ï¿½ï¿½ï¿½ï</t>
  </si>
  <si>
    <t>MrBeast en Espaï¿½ï</t>
  </si>
  <si>
    <t>netd mï¿½ï¿</t>
  </si>
  <si>
    <t>Peppa Pig Espaï¿½ï¿½ï¿½ï¿½ï¿½ï¿½ï¿½ï¿½ï¿½</t>
  </si>
  <si>
    <t>BabyBus - Canciones Infantiles &amp; Videos paraï¿½</t>
  </si>
  <si>
    <t>Sagawa /ï¿½ï¿½ï¿½</t>
  </si>
  <si>
    <t>Kurzgesagt ï¿½ï¿½ï¿½ï¿½ï¿½ï¿</t>
  </si>
  <si>
    <t>Totoy kids - Portuguï¿½</t>
  </si>
  <si>
    <t>ýýýýýýýýýýýýýýý - Genevieve's Playhouse</t>
  </si>
  <si>
    <t>ýýýýýýýýýýýýýý ýýýý</t>
  </si>
  <si>
    <t>Turma da Mï¿½ï¿½</t>
  </si>
  <si>
    <t>Little Angel Espaï¿½ï¿½ï¿½ï¿½ï¿½ï¿½ï¿½ï¿½ï¿½</t>
  </si>
  <si>
    <t>ýýýýýýýýýýýýýýýýýýýýýý</t>
  </si>
  <si>
    <t>ýýýýýýýý ýýýýýýýýýý ýýýýýýýýýý | Arab Games ýýý</t>
  </si>
  <si>
    <t>RsiamMusic : ï¿½ï¿½ï¿½ï¿½ï¿½ï¿½ï¿½ï¿½</t>
  </si>
  <si>
    <t>INCRï¿½ï¿</t>
  </si>
  <si>
    <t>Sebastiï¿½ï¿½ï¿½</t>
  </si>
  <si>
    <t>Jane ASMR ï¿½ï¿½</t>
  </si>
  <si>
    <t>AMARINTV : ï¿½ï¿½ï¿½ï¿½ï¿½ï¿½ï¿½ï¿½ï¿½ï¿½ï¿½ï¿½</t>
  </si>
  <si>
    <t>ýýýýýýýýýýýýýýýý - Al-Remas</t>
  </si>
  <si>
    <t>Gato Galactico | GALï¿½ï¿</t>
  </si>
  <si>
    <t>ýýýýýýýý ýýýýýýýýýýýýýýýýýýýýýý</t>
  </si>
  <si>
    <t>GMMTV OFFICIALï¿½ï¿½</t>
  </si>
  <si>
    <t>Totoy kids - Espaï¿½ï</t>
  </si>
  <si>
    <t>Blippi Espaï¿½ï</t>
  </si>
  <si>
    <t>ýýýýýýýý ýý ýýýýýýýý</t>
  </si>
  <si>
    <t>ýýýýýýýý ýýýýýýýýýýýýýý ýýýý 5 ýýýýýýýýýý</t>
  </si>
  <si>
    <t>Egypt</t>
  </si>
  <si>
    <t>EG</t>
  </si>
  <si>
    <t>Pokï¿½ï¿½ï¿½ï¿½ï¿½ï¿½ï¿½ï¿½ï¿½</t>
  </si>
  <si>
    <t>Hongyu ASMR ï¿½ï¿½ï</t>
  </si>
  <si>
    <t>Mohamed Ramadan I ï¿½ï¿½ï¿½ï¿½ï¿½ï¿½ï</t>
  </si>
  <si>
    <t>Rubï¿½ï¿½ï¿½ï¿½ï¿½ï¿½</t>
  </si>
  <si>
    <t>ISSEI / ï¿½ï¿½ï¿½ï¿½</t>
  </si>
  <si>
    <t>Zï¿½ï¿½ï¿½ï¿½ï¿½ï¿½ï</t>
  </si>
  <si>
    <t>iTownGamePlay *Terror&amp;Diversiï¿½ï</t>
  </si>
  <si>
    <t>ýýýýýýýýýýýý8 : Thai Ch8</t>
  </si>
  <si>
    <t>ýýýýýýýý ýýýýýýýý</t>
  </si>
  <si>
    <t>ýýýýýýýýýý ýýýýýýýýýýýý</t>
  </si>
  <si>
    <t>Planeta das Gï¿½ï¿½</t>
  </si>
  <si>
    <t>IDEIAS INCRï¿½ï¿½</t>
  </si>
  <si>
    <t>Boram Tube ToysReview [ï¿½ï¿½ï¿½ï¿½ï¿½ï¿½ï¿½ï¿½ï</t>
  </si>
  <si>
    <t>Saad Lamjarred | ï¿½ï¿½ï¿½ï¿½ï¿½ï¿</t>
  </si>
  <si>
    <t>Morocco</t>
  </si>
  <si>
    <t>MA</t>
  </si>
  <si>
    <t>ýýýýýýýýýýýýýýýýýýýýý</t>
  </si>
  <si>
    <t>Gyan Gamingï¿½</t>
  </si>
  <si>
    <t>ýýýýýýýýýýýý ýýýýýýýýýýýý I ýýýýýý ýý ýýýýýýýýý</t>
  </si>
  <si>
    <t>ýýýýýýýýýýýýýýýýýýýý ýýýýýýýýýýýýýýýýýýýý</t>
  </si>
  <si>
    <t>ýýýýýýýýýýýý</t>
  </si>
  <si>
    <t>Luli Pampï¿½</t>
  </si>
  <si>
    <t>ýýýýýýýý ýý ýýýýýýýýýýýý</t>
  </si>
  <si>
    <t>ýýýýýýýý/Atro</t>
  </si>
  <si>
    <t>O Que Nï¿½ï¿½ï¿½ï¿½ï¿½ï¿</t>
  </si>
  <si>
    <t>Wesley Safadï¿½</t>
  </si>
  <si>
    <t>The World Adventures ï¿½ï¿½ï¿½ï¿½ï¿½ï¿½</t>
  </si>
  <si>
    <t>ýýýýýýýýýýýýýýýýýý</t>
  </si>
  <si>
    <t>HUBAï¿½ï¿½</t>
  </si>
  <si>
    <t>BIBO ï¿½ï¿½ï¿½ï¿½ï¿½ï¿</t>
  </si>
  <si>
    <t>ýýýýýýTwinsFromRussia</t>
  </si>
  <si>
    <t>Knowledge Tv ï¿½ï¿½ï¿½ï¿½ï¿½ï¿½</t>
  </si>
  <si>
    <t>Peppa Pig em Portuguï¿½ï¿½ï¿½ï¿½ï¿½ï¿½ï¿½ï¿½ï¿½</t>
  </si>
  <si>
    <t>ýýýýýýýýýýýýýýý Ms Yeah</t>
  </si>
  <si>
    <t>Pastor Antï¿½ï¿½ï¿½ï¿½ï</t>
  </si>
  <si>
    <t>BIBOï¿½ï¿½ï¿½ï¿½ï</t>
  </si>
  <si>
    <t>AlArabiya ï¿½ï¿½ï¿½ï¿½ï¿</t>
  </si>
  <si>
    <t>ýýýýýýýý ýýýý ýýýýýýýýýýýýýý</t>
  </si>
  <si>
    <t>Melon City Show - ï¿½ï¿½ï¿½ï¿½ï¿½ï¿½ï¿½ï¿½ï¿½ï¿</t>
  </si>
  <si>
    <t>Beyoncï¿½ï¿½</t>
  </si>
  <si>
    <t>ýýýýýýýýýSULGI</t>
  </si>
  <si>
    <t>Little Baby Bum en Espaï¿½ï</t>
  </si>
  <si>
    <t>Mï¿½ï¿½ï¿½ï¿½</t>
  </si>
  <si>
    <t>Marï¿½ï¿½ï¿½ï¿½ï¿½</t>
  </si>
  <si>
    <t>BabyBus - Canciones Infantiles &amp; Videos para Niï¿½ï</t>
  </si>
  <si>
    <t>Disney Latinoamï¿½ï¿½</t>
  </si>
  <si>
    <t>ýýýýýýýý ýýýýýýýýýý ýýýýýýýýýý | Arab Games Network</t>
  </si>
  <si>
    <t>ýýýýýýýýýý</t>
  </si>
  <si>
    <t>Hongyu ASMR ï¿½ï¿½</t>
  </si>
  <si>
    <t>Boram Tube ToysReview [ï¿½ï¿½ï¿½ï¿½ï¿½ï¿½ï¿½ï¿½ï¿</t>
  </si>
  <si>
    <t>ýýýýýýýýýýýý ýýýýýýýýýýýý I ýýýýýý ýý ýýýýýýýýýý</t>
  </si>
  <si>
    <t>Peppa Pig em Portuguï¿½ï¿½ï¿½ï¿½ï¿½ï¿½ï¿½ï¿½ï¿</t>
  </si>
  <si>
    <t>Melon City Show - ï¿½ï¿½ï¿½ï¿½ï¿½ï¿½ï¿½ï¿½ï¿½ï¿½ï¿</t>
  </si>
  <si>
    <t>#Refï¿½ï¿½ï¿½ï¿½</t>
  </si>
  <si>
    <t>Gustavo Parï¿½ï¿½</t>
  </si>
  <si>
    <t>Categorical</t>
  </si>
  <si>
    <t>Ordinal</t>
  </si>
  <si>
    <t>Continuous</t>
  </si>
  <si>
    <t>Date/Time</t>
  </si>
  <si>
    <t>GeoSpatial</t>
  </si>
  <si>
    <t>Derived</t>
  </si>
  <si>
    <t>Average_yearly_earnings</t>
  </si>
  <si>
    <t>Sum of Average_yearly_earnings</t>
  </si>
  <si>
    <t>Sum of uploads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</si>
</sst>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5" borderId="0" xfId="0" applyFill="1"/>
    <xf numFmtId="11" fontId="0" fillId="0" borderId="0" xfId="0" applyNumberFormat="1"/>
    <xf numFmtId="0" fontId="21" fillId="0" borderId="0" xfId="42" applyAlignment="1">
      <alignment horizontal="right"/>
    </xf>
    <xf numFmtId="0" fontId="13" fillId="36" borderId="10" xfId="0" applyFont="1" applyFill="1" applyBorder="1"/>
    <xf numFmtId="0" fontId="13" fillId="36" borderId="11" xfId="0" applyFont="1" applyFill="1" applyBorder="1"/>
    <xf numFmtId="2" fontId="0" fillId="37" borderId="11" xfId="0" applyNumberFormat="1" applyFont="1" applyFill="1" applyBorder="1"/>
    <xf numFmtId="0" fontId="13" fillId="34" borderId="11" xfId="0" applyFont="1" applyFill="1" applyBorder="1"/>
    <xf numFmtId="0" fontId="13" fillId="34" borderId="12" xfId="0" applyFont="1" applyFill="1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[Onyx Data -DataDNA Dataset Challenge - Top 1000 YouTubers - November 2023.xlsx]Sheet2!PivotTable1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Sheet2!$F$14</c:f>
              <c:strCache>
                <c:ptCount val="1"/>
                <c:pt idx="0">
                  <c:v>Sum of uploads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Sheet2!$D$15:$D$25</c:f>
              <c:strCache>
                <c:ptCount val="10"/>
                <c:pt idx="0">
                  <c:v>Entertainment</c:v>
                </c:pt>
                <c:pt idx="1">
                  <c:v>Music</c:v>
                </c:pt>
                <c:pt idx="2">
                  <c:v>People</c:v>
                </c:pt>
                <c:pt idx="3">
                  <c:v>Comedy</c:v>
                </c:pt>
                <c:pt idx="4">
                  <c:v>Education</c:v>
                </c:pt>
                <c:pt idx="5">
                  <c:v>Games</c:v>
                </c:pt>
                <c:pt idx="6">
                  <c:v>News</c:v>
                </c:pt>
                <c:pt idx="7">
                  <c:v>Film</c:v>
                </c:pt>
                <c:pt idx="8">
                  <c:v>Howto</c:v>
                </c:pt>
                <c:pt idx="9">
                  <c:v>Sports</c:v>
                </c:pt>
              </c:strCache>
            </c:strRef>
          </c:cat>
          <c:val>
            <c:numRef>
              <c:f>Sheet2!$F$15:$F$25</c:f>
              <c:numCache>
                <c:formatCode>0</c:formatCode>
                <c:ptCount val="10"/>
                <c:pt idx="0">
                  <c:v>3345035</c:v>
                </c:pt>
                <c:pt idx="1">
                  <c:v>424950</c:v>
                </c:pt>
                <c:pt idx="2">
                  <c:v>117424</c:v>
                </c:pt>
                <c:pt idx="3">
                  <c:v>81722</c:v>
                </c:pt>
                <c:pt idx="4">
                  <c:v>146355</c:v>
                </c:pt>
                <c:pt idx="5">
                  <c:v>399473</c:v>
                </c:pt>
                <c:pt idx="6">
                  <c:v>3989151</c:v>
                </c:pt>
                <c:pt idx="7">
                  <c:v>114654</c:v>
                </c:pt>
                <c:pt idx="8">
                  <c:v>79417</c:v>
                </c:pt>
                <c:pt idx="9">
                  <c:v>158995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5-4DB5-98F1-993F8129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3583"/>
        <c:axId val="258722975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Sheet2!$E$14</c:f>
              <c:strCache>
                <c:ptCount val="1"/>
                <c:pt idx="0">
                  <c:v>Sum of Average_yearly_earnings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Sheet2!$D$15:$D$25</c:f>
              <c:strCache>
                <c:ptCount val="10"/>
                <c:pt idx="0">
                  <c:v>Entertainment</c:v>
                </c:pt>
                <c:pt idx="1">
                  <c:v>Music</c:v>
                </c:pt>
                <c:pt idx="2">
                  <c:v>People</c:v>
                </c:pt>
                <c:pt idx="3">
                  <c:v>Comedy</c:v>
                </c:pt>
                <c:pt idx="4">
                  <c:v>Education</c:v>
                </c:pt>
                <c:pt idx="5">
                  <c:v>Games</c:v>
                </c:pt>
                <c:pt idx="6">
                  <c:v>News</c:v>
                </c:pt>
                <c:pt idx="7">
                  <c:v>Film</c:v>
                </c:pt>
                <c:pt idx="8">
                  <c:v>Howto</c:v>
                </c:pt>
                <c:pt idx="9">
                  <c:v>Sports</c:v>
                </c:pt>
              </c:strCache>
            </c:strRef>
          </c:cat>
          <c:val>
            <c:numRef>
              <c:f>Sheet2!$E$15:$E$25</c:f>
              <c:numCache>
                <c:formatCode>0</c:formatCode>
                <c:ptCount val="10"/>
                <c:pt idx="0">
                  <c:v>1363476667.1000004</c:v>
                </c:pt>
                <c:pt idx="1">
                  <c:v>788849853.96999991</c:v>
                </c:pt>
                <c:pt idx="2">
                  <c:v>434975431.27000004</c:v>
                </c:pt>
                <c:pt idx="3">
                  <c:v>242826792.60500002</c:v>
                </c:pt>
                <c:pt idx="4">
                  <c:v>235162000.02500001</c:v>
                </c:pt>
                <c:pt idx="5">
                  <c:v>219036710.53</c:v>
                </c:pt>
                <c:pt idx="6">
                  <c:v>133816885.5</c:v>
                </c:pt>
                <c:pt idx="7">
                  <c:v>124545902.73</c:v>
                </c:pt>
                <c:pt idx="8">
                  <c:v>54334950</c:v>
                </c:pt>
                <c:pt idx="9">
                  <c:v>54299250.100000001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5-4DB5-98F1-993F8129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313583"/>
        <c:axId val="258722975"/>
      </c:barChart>
      <c:catAx>
        <c:axId val="1443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22975"/>
        <c:crosses val="autoZero"/>
        <c:auto val="1"/>
        <c:lblAlgn val="ctr"/>
        <c:lblOffset val="100"/>
        <c:noMultiLvlLbl val="0"/>
      </c:catAx>
      <c:valAx>
        <c:axId val="2587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15</xdr:row>
      <xdr:rowOff>102870</xdr:rowOff>
    </xdr:from>
    <xdr:to>
      <xdr:col>9</xdr:col>
      <xdr:colOff>53340</xdr:colOff>
      <xdr:row>30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D6E29-A348-6169-C06C-049649EB1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m Pramanik" refreshedDate="45241.052209027781" createdVersion="8" refreshedVersion="8" minRefreshableVersion="3" recordCount="995" xr:uid="{1278995E-2DC0-4D58-8641-1054036D1DB0}">
  <cacheSource type="worksheet">
    <worksheetSource name="YouTube_BI"/>
  </cacheSource>
  <cacheFields count="37">
    <cacheField name="rank" numFmtId="0">
      <sharedItems containsSemiMixedTypes="0" containsString="0" containsNumber="1" containsInteger="1" minValue="1" maxValue="995"/>
    </cacheField>
    <cacheField name="Youtuber" numFmtId="0">
      <sharedItems count="995">
        <s v="T-Series"/>
        <s v="YouTube Movies"/>
        <s v="MrBeast"/>
        <s v="Cocomelon - Nursery Rhymes"/>
        <s v="SET India"/>
        <s v="Music"/>
        <s v="ýýý Kids Diana Show"/>
        <s v="PewDiePie"/>
        <s v="Like Nastya"/>
        <s v="Vlad and Niki"/>
        <s v="Zee Music Company"/>
        <s v="WWE"/>
        <s v="Gaming"/>
        <s v="BLACKPINK"/>
        <s v="Goldmines"/>
        <s v="Sony SAB"/>
        <s v="5-Minute Crafts"/>
        <s v="BANGTANTV"/>
        <s v="Sports"/>
        <s v="Justin Bieber"/>
        <s v="HYBE LABELS"/>
        <s v="Zee TV"/>
        <s v="Pinkfong Baby Shark - Kids' Songs &amp; Stories"/>
        <s v="Canal KondZilla"/>
        <s v="ChuChu TV Nursery Rhymes &amp; Kids Songs"/>
        <s v="Shemaroo Filmi Gaane"/>
        <s v="Colors TV"/>
        <s v="T-Series Bhakti Sagar"/>
        <s v="Dude Perfect"/>
        <s v="Movieclips"/>
        <s v="Tips Official"/>
        <s v="El Reino Infantil"/>
        <s v="Wave Music"/>
        <s v="Aaj Tak"/>
        <s v="Sony Music India"/>
        <s v="EminemMusic"/>
        <s v="Marshmello"/>
        <s v="YRF"/>
        <s v="LooLoo Kids - Nursery Rhymes and Children's Songs"/>
        <s v="Ed Sheeran"/>
        <s v="Infobells - Hindi"/>
        <s v="Taylor Swift"/>
        <s v="Ariana Grande"/>
        <s v="BillionSurpriseToys  - Nursery Rhymes &amp; Cartoons"/>
        <s v="JuegaGerman"/>
        <s v="Billie Eilish"/>
        <s v="Get Movies"/>
        <s v="Shemaroo"/>
        <s v="Badabun"/>
        <s v="SonyMusicIndiaVEVO"/>
        <s v="A4"/>
        <s v="Bad Bunny"/>
        <s v="Fernanfloo"/>
        <s v="Voot Kids"/>
        <s v="Felipe Neto"/>
        <s v="Vocï¿½ï¿½ï¿½"/>
        <s v="HAR PAL GEO"/>
        <s v="BRIGHT SIDE"/>
        <s v="Katy Perry"/>
        <s v="whinderssonnunes"/>
        <s v="ABS-CBN Entertainment"/>
        <s v="Alan Walker"/>
        <s v="HolaSoyGerman."/>
        <s v="Shakira"/>
        <s v="ýýýýýýýý ýý ýýýýýýýýýýýýýý"/>
        <s v="ARY Digital HD"/>
        <s v="Speed Records"/>
        <s v="Masha and The Bear"/>
        <s v="Like Nastya Show"/>
        <s v="Rihanna"/>
        <s v="Ishtar Music"/>
        <s v="Kimberly Loaiza"/>
        <s v="Little Baby Bum - Nursery Rhymes &amp; Kids Songs"/>
        <s v="Luisito Comunica"/>
        <s v="elrubiusOMG"/>
        <s v="Toys and Colors"/>
        <s v="shfa2 - ï¿½ï¿½"/>
        <s v="LUCCAS NETO - LUCCAS TOON"/>
        <s v="CarryMinati"/>
        <s v="XXXTENTACION"/>
        <s v="Super Simple Songs - Kids Songs"/>
        <s v="Mikecrack"/>
        <s v="WorkpointOfficial"/>
        <s v="GR6 EXPLODE"/>
        <s v="TEDx Talks"/>
        <s v="shfa"/>
        <s v="Goldmines Gaane Sune Ansune"/>
        <s v="One Direction"/>
        <s v="TheEllenShow"/>
        <s v="Sony PAL"/>
        <s v="Daddy Yankee"/>
        <s v="Vlad vï¿½ï¿½ï"/>
        <s v="Like Nastya ESP"/>
        <s v="ýýýýýýýýýýýý one31"/>
        <s v="Jkk Entertainment"/>
        <s v="ABP NEWS"/>
        <s v="Maria Clara &amp; JP"/>
        <s v="Bruno Mars"/>
        <s v="Maroon 5"/>
        <s v="Ultra Bollywood"/>
        <s v="PowerKids TV"/>
        <s v="YouTube"/>
        <s v="News"/>
        <s v="Ozuna"/>
        <s v="MrBeast Gaming"/>
        <s v="La Granja de Zenï¿½"/>
        <s v="Saregama Music"/>
        <s v="IndiaTV"/>
        <s v="T-Series Bollywood Classics"/>
        <s v="Total Gaming"/>
        <s v="Markiplier"/>
        <s v="Ryan's World"/>
        <s v="Genevieve's Playhouse - Learning Videos for Kids"/>
        <s v="T-Series Apna Punjab"/>
        <s v="Techno Gamerz"/>
        <s v="Geet MP3"/>
        <s v="J Balvin"/>
        <s v="Jess No Limit"/>
        <s v="Jingle Toons"/>
        <s v="VEGETTA777"/>
        <s v="Galinha Pintadinha"/>
        <s v="SSSniperWolf"/>
        <s v="Desi Music Factory"/>
        <s v="Selena Gomez"/>
        <s v="Rajshri"/>
        <s v="Ch3Thailand"/>
        <s v="KHANDESHI MOVIES"/>
        <s v="NoCopyrightSounds"/>
        <s v="CVS 3D Rhymes &amp; Kids Songs"/>
        <s v="Ricis Official"/>
        <s v="BabyBus - Kids Songs and Cartoons"/>
        <s v="Eros Now Music"/>
        <s v="BETER Bï¿½ï¿½"/>
        <s v="DisneyMusicVEVO"/>
        <s v="The Weeknd"/>
        <s v="WowKidz"/>
        <s v="KAROL G"/>
        <s v="Mr Bean"/>
        <s v="rezendeevil"/>
        <s v="StarPlus"/>
        <s v="SMTOWN"/>
        <s v="GMA  Network"/>
        <s v="GENIAL"/>
        <s v="MR. INDIAN HACKER"/>
        <s v="Worldwide Records Bhojpuri"/>
        <s v="DONA ï¿½ï¿½"/>
        <s v="Dream"/>
        <s v="Lucas and Marcus"/>
        <s v="JustinBieberVEVO"/>
        <s v="Luis Fonsi"/>
        <s v="Peppa Pig - Official Channel"/>
        <s v="YOLO AVENTURAS"/>
        <s v="The Tonight Show Starring Jimmy Fallon"/>
        <s v="TheDonato"/>
        <s v="ImagineDragons"/>
        <s v="Diana and Roma ESP"/>
        <s v="Round2hell"/>
        <s v="Zee News"/>
        <s v="AboFlah"/>
        <s v="AH"/>
        <s v="Trap Nation"/>
        <s v="ýýýýýýýýýýýýýýý ýýýýýý ýýýýýýýýýýýýýýýýýý"/>
        <s v="Boram Tube Vlog [ï¿½ï¿½ï¿½ï¿½ï¿½ï¿½ï¿½ï¿½ï¿"/>
        <s v="Adele"/>
        <s v="Talking Tom"/>
        <s v="ýýýýýýýý ýýýýýýýý ýýýýýýýýýý | toyoraljanahtv"/>
        <s v="Frost Diamond"/>
        <s v="Spinnin' Records"/>
        <s v="Little Angel: Nursery Rhymes &amp; Kids Songs"/>
        <s v="jacksepticeye"/>
        <s v="Shawn Mendes"/>
        <s v="ashish chanchlani vines"/>
        <s v="Ultra Records"/>
        <s v="Popular on YouTube"/>
        <s v="Maluma"/>
        <s v="Zhong"/>
        <s v="Enaldinho"/>
        <s v="AuronPlay"/>
        <s v="Shorts Break"/>
        <s v="infobells - Tamil"/>
        <s v="Aditya Music India"/>
        <s v="The Late Late Show with James Corden"/>
        <s v="Aditya Movies"/>
        <s v="Masha y el Oso"/>
        <s v="infobells - Telugu"/>
        <s v="HUM TV"/>
        <s v="Shemaroo Movies"/>
        <s v="Michael Jackson"/>
        <s v="Drake"/>
        <s v="Goldmines Dishoom"/>
        <s v="Sandeep Maheshwari"/>
        <s v="Bounce Patrol - Kids Songs"/>
        <s v="toycantando"/>
        <s v="MrBeast 2"/>
        <s v="Wiz Khalifa"/>
        <s v="JYP Entertainment"/>
        <s v="ýýý Kids Roma Show"/>
        <s v="DanTDM"/>
        <s v="Nick Jr."/>
        <s v="Crazy XYZ"/>
        <s v="ToyPuddingTV"/>
        <s v="Dushyant kukreja"/>
        <s v="Gulshan Kalra"/>
        <s v="Brent Rivera"/>
        <s v="Renato Garcia YT"/>
        <s v="Beast Reacts"/>
        <s v="enchufetv"/>
        <s v="Netflix"/>
        <s v="Raffy Tulfo in Action"/>
        <s v="WORLDSTARHIPHOP"/>
        <s v="Goldmines Bollywood"/>
        <s v="Alan Chikin Chow"/>
        <s v="PANDA BOI"/>
        <s v="BB Ki Vines"/>
        <s v="D Billions"/>
        <s v="Junya.ï¿½ï¿½ï¿½ï¿½"/>
        <s v="Smosh"/>
        <s v="1MILLION Dance Studio"/>
        <s v="NichLmao"/>
        <s v="Beyoncï¿"/>
        <s v="Marï¿½ï¿½ï¿½ï¿½ï¿½"/>
        <s v="Indosiar"/>
        <s v="VanossGaming"/>
        <s v="David Guetta"/>
        <s v="LosPolinesios"/>
        <s v="Nicki Minaj"/>
        <s v="Fede Vigevani"/>
        <s v="TaylorSwiftVEVO"/>
        <s v="ZHC"/>
        <s v="Post Malone"/>
        <s v="Rans Entertainment"/>
        <s v="LankyBox"/>
        <s v="Coldplay"/>
        <s v="Las Ratitas"/>
        <s v="WB Kids"/>
        <s v="ABPLIVE"/>
        <s v="Chris Brown"/>
        <s v="The Lallantop"/>
        <s v="RihannaVEVO"/>
        <s v="WatchMojo.com"/>
        <s v="TRANS7 OFFICIAL"/>
        <s v="Anuel AA"/>
        <s v="Dan Rhodes"/>
        <s v="Yuya"/>
        <s v="America's Got Talent"/>
        <s v="mujjuu___14"/>
        <s v="EminemVEVO"/>
        <s v="Chloe Ting"/>
        <s v="KatyPerryVEVO"/>
        <s v="Mark Rober"/>
        <s v="1theK (ï¿½ï¿½ï¿½ï¿½ï"/>
        <s v="Like Nastya AE"/>
        <s v="Amit Bhadana"/>
        <s v="Pen Movies"/>
        <s v="MrBeast en Espaï¿½ï"/>
        <s v="shfa show India"/>
        <s v="Super JoJo - Nursery Rhymes &amp; Kids Songs"/>
        <s v="Alejo Igoa"/>
        <s v="Daniel LaBelle"/>
        <s v="netd mï¿½ï¿"/>
        <s v="DJ Snake"/>
        <s v="Diana and Roma ARA"/>
        <s v="KSI"/>
        <s v="Spider Slack"/>
        <s v="Goldmines Movies"/>
        <s v="Preston"/>
        <s v="James Charles"/>
        <s v="Collins Key"/>
        <s v="Diana and Roma EN"/>
        <s v="Venus Entertainment"/>
        <s v="Troom Troom"/>
        <s v="Enrique Iglesias"/>
        <s v="Ninja"/>
        <s v="FaZe Rug"/>
        <s v="Mister Max"/>
        <s v="That Little Puff"/>
        <s v="NickyJamTV"/>
        <s v="Juan De Dios Pantoja"/>
        <s v="Logan Paul"/>
        <s v="Maya and Mary"/>
        <s v="Peppa Pig Espaï¿½ï¿½ï¿½ï¿½ï¿½ï¿½ï¿½ï¿½ï¿½"/>
        <s v="Jelly"/>
        <s v="Miss Katy"/>
        <s v="Tilak"/>
        <s v="Valentina Pontes ofc"/>
        <s v="Sesame Street"/>
        <s v="Happy Lives"/>
        <s v="Lady Gaga"/>
        <s v="Akshay Nagwadiya"/>
        <s v="Wave Music Bhojpuri"/>
        <s v="GMM GRAMMY OFFICIAL"/>
        <s v="TED"/>
        <s v="unknown boy varun"/>
        <s v="Kids TV - Nursery Rhymes And Baby Songs"/>
        <s v="Tsuriki Show"/>
        <s v="Technical Guruji"/>
        <s v="DrossRotzank"/>
        <s v="White Hill Music"/>
        <s v="Ultra Movie Parlour"/>
        <s v="Alan Becker"/>
        <s v="toyorbabytv"/>
        <s v="BabyBus - Canciones Infantiles &amp; Videos para Niï¿½ï"/>
        <s v="KL BRO Biju Rithvik"/>
        <s v="Vania Mania Kids"/>
        <s v="Like Nastya PRT"/>
        <s v="Sun TV"/>
        <s v="Heroindori"/>
        <s v="The Chainsmokers"/>
        <s v="mmoshaya"/>
        <s v="Sia"/>
        <s v="LeoNata Family"/>
        <s v="Goldmines Cineplex"/>
        <s v="Vlad and Niki Arabic"/>
        <s v="SSundee"/>
        <s v="Paulo Londra"/>
        <s v="Smile Family"/>
        <s v="FGTeeV"/>
        <s v="Kinder Spielzeug Kanal (Kidibli)"/>
        <s v="Charlie Puth"/>
        <s v="Vlad and Niki ESP"/>
        <s v="Sagawa /ï¿½ï¿½ï¿½"/>
        <s v="Ben Azelart"/>
        <s v="Zach Choi ASMR"/>
        <s v="Topper Guild"/>
        <s v="Disney Latinoamï¿½ï¿½"/>
        <s v="Stokes Twins"/>
        <s v="National Geographic"/>
        <s v="Dua Lipa"/>
        <s v="OneDirectionVEVO"/>
        <s v="Rotana"/>
        <s v="Netflix India"/>
        <s v="Sourav Joshi Vlogs"/>
        <s v="ZAMZAM ELECTRONICS TRADING"/>
        <s v="DUDU e CAROL"/>
        <s v="Village Cooking Channel"/>
        <s v="Eva Bravo Play"/>
        <s v="Tekashi 6ix9ine"/>
        <s v="Tlnovelas"/>
        <s v="SMOL"/>
        <s v="invictor"/>
        <s v="YOLO"/>
        <s v="Sidhu Moose Wala"/>
        <s v="The Royalty Family"/>
        <s v="Becky G"/>
        <s v="Ishaan Ali 11"/>
        <s v="Infinite"/>
        <s v="Azhan5star"/>
        <s v="Dangal TV Channel"/>
        <s v="Khan GS Research Centre"/>
        <s v="GMA Public  Affairs"/>
        <s v="Tasty"/>
        <s v="Baim Paula"/>
        <s v="nigahiga"/>
        <s v="Rafa &amp; Luiz"/>
        <s v="Lyrical Lemonade"/>
        <s v="Vlad and Niki IDN"/>
        <s v="Dr. Vivek Bindra: Motivational Speaker"/>
        <s v="Fatos Desconhecidos"/>
        <s v="Brave Wilderness"/>
        <s v="LIV Crime"/>
        <s v="Minecraft - Topic"/>
        <s v="Romeo Santos"/>
        <s v="Canal Canalha"/>
        <s v="Kurzgesagt ï¿½ï¿½ï¿½ï¿½ï¿½ï¿"/>
        <s v="Yoeslan"/>
        <s v="5-Minute Crafts DIY"/>
        <s v="Zach King"/>
        <s v="tuzelity SHUFFLE"/>
        <s v="NBA"/>
        <s v="Deddy Corbuzier"/>
        <s v="Bizarrap"/>
        <s v="Avicii"/>
        <s v="Mnet K-POP"/>
        <s v="LazarBeam"/>
        <s v="Ninja Kidz TV"/>
        <s v="Totoy kids - Portuguï¿½"/>
        <s v="Jake Paul"/>
        <s v="Linkin Park"/>
        <s v="Vijay Television"/>
        <s v="SlivkiShow"/>
        <s v="Emiway Bantai"/>
        <s v="Got Talent Global"/>
        <s v="ýýýýýýýýýýýýýýý - Genevieve's Playhouse"/>
        <s v="BabyBus - Cerita &amp; Lagu Anak-anak"/>
        <s v="Ami Rodriguez"/>
        <s v="Noor Stars"/>
        <s v="Family GamesTV"/>
        <s v="Kiddiestv Hindi - Nursery Rhymes &amp; Kids Songs"/>
        <s v="dednahype"/>
        <s v="Marta and Rustam"/>
        <s v="MiawAug"/>
        <s v="CookieSwirlC"/>
        <s v="Skrillex"/>
        <s v="AuthenticGames"/>
        <s v="Robin Hood Gamer"/>
        <s v="Pencilmation"/>
        <s v="7clouds"/>
        <s v="5-Minute Crafts PLAY"/>
        <s v="Marvel Entertainment"/>
        <s v="BuzzFeedVideo"/>
        <s v="REACT"/>
        <s v="Vevo"/>
        <s v="Gordon Ramsay"/>
        <s v="Pentatonix"/>
        <s v="Green Gold TV - Official Channel"/>
        <s v="Gusttavo Lima Oficial"/>
        <s v="HaerteTest"/>
        <s v="Crafty Panda"/>
        <s v="SOMOY TV"/>
        <s v="JennaMarbles"/>
        <s v="Troom Troom Es"/>
        <s v="Official Pink Panther"/>
        <s v="Britain's Got Talent"/>
        <s v="SCTV"/>
        <s v="AS Gaming"/>
        <s v="Sony AATH"/>
        <s v="tabii Urdu"/>
        <s v="DaFuq!?Boom!"/>
        <s v="Clash of Clans"/>
        <s v="RKD Studios"/>
        <s v="DLS News"/>
        <s v="JukiLop"/>
        <s v="etvteluguindia"/>
        <s v="FIFA"/>
        <s v="Manoj  parihar"/>
        <s v="Vsauce"/>
        <s v="Unbox Therapy"/>
        <s v="shane"/>
        <s v="Sonotek"/>
        <s v="Jimmy Kimmel Live"/>
        <s v="TheOdd1sOut"/>
        <s v="Goldmines Great Indian Comedy"/>
        <s v="Lil Nas X"/>
        <s v="ýýýýýýýýýýýýýý ýýýý"/>
        <s v="SUPER SLICK SLIME SAM"/>
        <s v="Wow Kidz Action"/>
        <s v="Turma da Mï¿½ï¿½"/>
        <s v="Calvin Harris"/>
        <s v="KBS WORLD TV"/>
        <s v="HiMan"/>
        <s v="Masha e o Urso"/>
        <s v="Little Angel Espaï¿½ï¿½ï¿½ï¿½ï¿½ï¿½ï¿½ï¿½ï¿½"/>
        <s v="TED-Ed"/>
        <s v="Sidemen"/>
        <s v="Cardi B"/>
        <s v="Busy Fun Ltd"/>
        <s v="Farruko"/>
        <s v="ýýýýýýýýýýýýýýýýýýýýýý"/>
        <s v="Triggered Insaan"/>
        <s v="CKN"/>
        <s v="Ali-A"/>
        <s v="Shemaroo Comedy"/>
        <s v="Smile Family Spanish"/>
        <s v="GRAMMY GOLD OFFICIAL"/>
        <s v="ýýýýýýýý ýýýýýýýýýý ýýýýýýýýýý | Arab Games Network"/>
        <s v="Dan-Sa / Daniel Saboya"/>
        <s v="Marmok"/>
        <s v="The ACE Family"/>
        <s v="Like Nastya Vlog"/>
        <s v="Willie Salim"/>
        <s v="PDK Films"/>
        <s v="TheWillyrex"/>
        <s v="RsiamMusic : ï¿½ï¿½ï¿½ï¿½ï¿½ï¿½ï¿½ï¿½"/>
        <s v="Dhar Mann"/>
        <s v="shakiraVEVO"/>
        <s v="Naisa Alifia Yuriza (N.A.Y)"/>
        <s v="Miley Cyrus"/>
        <s v="IShowSpeed"/>
        <s v="Good Mythical Morning"/>
        <s v="Bobby chourasiya"/>
        <s v="INCRï¿½ï¿"/>
        <s v="Jake Fellman"/>
        <s v="GEN HALILINTAR"/>
        <s v="SQUEEZIE"/>
        <s v="Blippi - Educational Videos for Kids"/>
        <s v="officialpsy"/>
        <s v="Ajay Sharma"/>
        <s v="Manual do Mundo"/>
        <s v="How Ridiculous"/>
        <s v="And TV"/>
        <s v="Sebastiï¿½ï¿½ï¿½"/>
        <s v="SonyMusicSouthVEVO"/>
        <s v="TheGrefg"/>
        <s v="BeatboxJCOP"/>
        <s v="David Dobrik"/>
        <s v="KatieAngel"/>
        <s v="RobleisIUTU"/>
        <s v="Lele Pons"/>
        <s v="Demi Lovato"/>
        <s v="Like Nastya VNM"/>
        <s v="Jason Derulo"/>
        <s v="MGC Playhouse"/>
        <s v="Zuni and Family"/>
        <s v="Priyal Kukreja"/>
        <s v="MSA previously My Story Animated"/>
        <s v="ýýýýýýýýý KIMPRO"/>
        <s v="Jane ASMR ï¿½ï¿½"/>
        <s v="ArianaGrandeVevo"/>
        <s v="jaanvi patel"/>
        <s v="tanboy kun"/>
        <s v="Lil Pump"/>
        <s v="Porta dos Fundos"/>
        <s v="News 24"/>
        <s v="Les' Copaque Production"/>
        <s v="El Payaso Plim Plim"/>
        <s v="zbing z."/>
        <s v="MissaSinfonia"/>
        <s v="ýýýýýýýýý Liziqi"/>
        <s v="The Game Theorists"/>
        <s v="DeGoBooM"/>
        <s v="JFlaMusic"/>
        <s v="FactTechz"/>
        <s v="News18 India"/>
        <s v="Fun For Kids TV - Hindi Rhymes"/>
        <s v="IGN"/>
        <s v="Aphmau"/>
        <s v="AMARINTV : ï¿½ï¿½ï¿½ï¿½ï¿½ï¿½ï¿½ï¿½ï¿½ï¿½ï¿½ï¿½"/>
        <s v="ýýýýýýýýýýýýýýýý - Al-Remas"/>
        <s v="Koray Zeynep"/>
        <s v="Apple"/>
        <s v="Stubborn Facts"/>
        <s v="Taarak Mehta Ka Ooltah Chashmah"/>
        <s v="HowToBasic"/>
        <s v="PopularMMOs"/>
        <s v="Marques Brownlee"/>
        <s v="Anitta"/>
        <s v="Jason Vlogs"/>
        <s v="El Reino a Jugar"/>
        <s v="Willyrex"/>
        <s v="TheBrianMaps"/>
        <s v="TRANS TV Official"/>
        <s v="Liza Koshy"/>
        <s v="Queen Official"/>
        <s v="Prajapati News"/>
        <s v="Gaby and Alex"/>
        <s v="LuisFonsiVEVO"/>
        <s v="Pop Chartbusters"/>
        <s v="Guava Juice"/>
        <s v="EeOneGuy"/>
        <s v="VICE"/>
        <s v="Aayu and Pihu Show"/>
        <s v="Danny Fitt"/>
        <s v="Bispo Bruno Leonardo"/>
        <s v="DeToxoMoroxo"/>
        <s v="Doggy Doggy Cartoons"/>
        <s v="deepesh zo"/>
        <s v="Like Nastya IDN"/>
        <s v="Gato Galactico | GALï¿½ï¿"/>
        <s v="Salman Noman"/>
        <s v="CoryxKenshin"/>
        <s v="With Kids[ï¿½ï¿½ï¿½ï¿½ï"/>
        <s v="Travis Scott"/>
        <s v="Tu COSMOPOLIS"/>
        <s v="Ivana Alawi"/>
        <s v="Werever2morro"/>
        <s v="IDEAS EN 5 MINUTOS"/>
        <s v="NMF News"/>
        <s v="SriBalajiMovies"/>
        <s v="Lahari Music - TSeries"/>
        <s v="Younes Zarou"/>
        <s v="Jordan Matter"/>
        <s v="ýýýýýýýý ýýýýýýýýýýýýýýýýýýýýýý"/>
        <s v="FailArmy"/>
        <s v="BBC News Hindi"/>
        <s v="FunFun Toy Doll TV"/>
        <s v="Sandra Cires Art"/>
        <s v="Kaykai Salaider"/>
        <s v="UFC - Ultimate Fighting Championship"/>
        <s v="Ch7HD"/>
        <s v="RCTI - LAYAR DRAMA INDONESIA"/>
        <s v="Alfredo Larin"/>
        <s v="GMMTV OFFICIALï¿½ï¿½"/>
        <s v="Matt Stonie"/>
        <s v="Boyce Avenue"/>
        <s v="Camila Cabello"/>
        <s v="Little Mix"/>
        <s v="SAM SMITH"/>
        <s v="Pitbull"/>
        <s v="Bollywood Classics"/>
        <s v="Technoblade"/>
        <s v="W2S"/>
        <s v="Jennifer Lopez"/>
        <s v="Kids Play"/>
        <s v="T3ddy"/>
        <s v="JJ Olatunji"/>
        <s v="POPS Kids"/>
        <s v="Thairath Online"/>
        <s v="LEGO"/>
        <s v="XO TEAM"/>
        <s v="AdMe"/>
        <s v="ExtraPolinesios"/>
        <s v="Dyland PROS"/>
        <s v="Live"/>
        <s v="Vlad and Niki ARA"/>
        <s v="Canal IN"/>
        <s v="TWICE"/>
        <s v="Daily Dose Of Internet"/>
        <s v="FitDance"/>
        <s v="Panda Shorts"/>
        <s v="Disney Junior"/>
        <s v="La Rosa de Guadalupe"/>
        <s v="sagar kalra (Shorts)"/>
        <s v="wifistudy"/>
        <s v="Antrax"/>
        <s v="Enes Batur"/>
        <s v="Totoy kids - Espaï¿½ï"/>
        <s v="ýýýýýýýýýý"/>
        <s v="DopeLyrics"/>
        <s v="jeffreestar"/>
        <s v="Lyna"/>
        <s v="MK MUSIC"/>
        <s v="Unspeakable"/>
        <s v="Camilo"/>
        <s v="Dear Sir"/>
        <s v="Narendra Modi"/>
        <s v="Arif muhammad"/>
        <s v="Rotten Tomatoes Trailers"/>
        <s v="Volga Video"/>
        <s v="DM - Desi Melodies"/>
        <s v="MY FAMILY"/>
        <s v="Team Films Bhojpuri"/>
        <s v="Zee Music Classic"/>
        <s v="Prime Video India"/>
        <s v="Caeli YT"/>
        <s v="Kuplinov ï¿½ï¿½ï¿"/>
        <s v="Linus Tech Tips"/>
        <s v="Juliana Baltar"/>
        <s v="5-Minute Crafts FAMILY"/>
        <s v="Blippi Espaï¿½ï"/>
        <s v="Super Senya"/>
        <s v="Katakit Baby TV"/>
        <s v="Infobells Bangla"/>
        <s v="ýýýýýýýý ýý ýýýýýýýý"/>
        <s v="Henrique e Juliano"/>
        <s v="Mr DegrEE"/>
        <s v="Kashvi Adlakha"/>
        <s v="Talking Tom &amp; Friends"/>
        <s v="ýýýýýýýý ýýýýýýýýýýýýýý ýýýý 5 ýýýýýýýýýý"/>
        <s v="Harsh Beniwal"/>
        <s v="FFUNTV"/>
        <s v="Mobile Legends: Bang Bang"/>
        <s v="Roman Atwood Vlogs"/>
        <s v="Mrwhosetheboss"/>
        <s v="Genierock"/>
        <s v="zayn"/>
        <s v="Kerajinan 5-Menit"/>
        <s v="FC Barcelona"/>
        <s v="Dave and Ava - Nursery Rhymes and Baby Songs"/>
        <s v="LOKESH GAMER"/>
        <s v="ILYA BORZOV"/>
        <s v="Mazhavil Manorama"/>
        <s v="Pokï¿½ï¿½ï¿½ï¿½ï¿½ï¿½ï¿½ï¿½ï¿½"/>
        <s v="The MriDul"/>
        <s v="Niana Guerrero"/>
        <s v="SRK MUSIC"/>
        <s v="Sony LIV"/>
        <s v="T-Series Hamaar Bhojpuri"/>
        <s v="Oyuncak Avï¿"/>
        <s v="CNN"/>
        <s v="NDTV India"/>
        <s v="It's Mamix"/>
        <s v="Kim Loaiza"/>
        <s v="Daftar Populer"/>
        <s v="Musas"/>
        <s v="Ranz Kyle"/>
        <s v="PowerfulJRE"/>
        <s v="Mariale"/>
        <s v="Makiman131"/>
        <s v="Hongyu ASMR ï¿½ï¿½"/>
        <s v="Mohamed Ramadan I ï¿½ï¿½ï¿½ï¿½ï¿½ï¿½ï"/>
        <s v="EdisonPts"/>
        <s v="BIGBANG"/>
        <s v="Rubï¿½ï¿½ï¿½ï¿½ï¿½ï¿½"/>
        <s v="ABS-CBN News"/>
        <s v="Chapitosiki"/>
        <s v="AdeleVEVO"/>
        <s v="MoreAliA"/>
        <s v="Chetan Monga Vlogs"/>
        <s v="Little Angel - Mï¿½ï¿½ï¿½ï¿½ï¿½ï¿½ï¿½ï¿½ï¿½ï¿½"/>
        <s v="League of Legends"/>
        <s v="TheRichest"/>
        <s v="XpressTV"/>
        <s v="PlayStation"/>
        <s v="Kwebbelkop"/>
        <s v="Republic Bharat"/>
        <s v="THE BROWN SIBLINGS"/>
        <s v="Sony Music South"/>
        <s v="BigSchool"/>
        <s v="Ray William Johnson"/>
        <s v="KOMPASTV"/>
        <s v="ISSEI / ï¿½ï¿½ï¿½ï¿½"/>
        <s v="Zï¿½ï¿½ï¿½ï¿½ï¿½ï¿½ï"/>
        <s v="A2 Motivation by Arvind Arora"/>
        <s v="50 Cent"/>
        <s v="MNCTV OFFICIAL"/>
        <s v="ERB"/>
        <s v="melanie martinez"/>
        <s v="iTownGamePlay *Terror&amp;Diversiï¿½ï"/>
        <s v="ýýýýýýýýýýýý8 : Thai Ch8"/>
        <s v="ZutiGang"/>
        <s v="ýýýýýý"/>
        <s v="TazerCraft"/>
        <s v="Bayashi TV"/>
        <s v="Fueled By Ramen"/>
        <s v="CrashCourse"/>
        <s v="MattyBRaps"/>
        <s v="Lachlan"/>
        <s v="ýýýýýýýý ýýýýýýýý"/>
        <s v="Meghan Trainor"/>
        <s v="Jorge &amp; Mateus Oficial"/>
        <s v="Major Lazer Official"/>
        <s v="Beast Philanthropy"/>
        <s v="Filaretiki"/>
        <s v="5-Minute Crafts Recycle"/>
        <s v="ýýýýýýýýýý ýýýýýýýýýýýý"/>
        <s v="Maha Fun Tv"/>
        <s v="Canal Nostalgia"/>
        <s v="The Slow Mo Guys"/>
        <s v="StudyIQ IAS"/>
        <s v="Chad Wild Clay"/>
        <s v="CollegeHumor"/>
        <s v="Netflix Jr."/>
        <s v="Colors Rishtey"/>
        <s v="ABC News"/>
        <s v="Camila Loures"/>
        <s v="Doc Tops"/>
        <s v="Auron"/>
        <s v="Jesser"/>
        <s v="Planeta das Gï¿½ï¿½"/>
        <s v="PrestonPlayz"/>
        <s v="Martin Garrix"/>
        <s v="O Reino Infantil"/>
        <s v="Fifth Harmony"/>
        <s v="Mis Pastelitos"/>
        <s v="Noman Official"/>
        <s v="LEGENDA FUNK"/>
        <s v="Like Nastya Stories"/>
        <s v="les boys tv2"/>
        <s v="Lotus Music"/>
        <s v="IDEIAS INCRï¿½ï¿½"/>
        <s v="Reaction Time"/>
        <s v="BBC News"/>
        <s v="Eli Kids - Cartoons &amp; Songs"/>
        <s v="Boram Tube ToysReview [ï¿½ï¿½ï¿½ï¿½ï¿½ï¿½ï¿½ï¿½ï¿"/>
        <s v="Aadishakti Films"/>
        <s v="Telemundo"/>
        <s v="GMM25Thailand"/>
        <s v="TV9 Bharatvarsh"/>
        <s v="Maroon5VEVO"/>
        <s v="Saad Lamjarred | ï¿½ï¿½ï¿½ï¿½ï¿½ï¿"/>
        <s v="Hear This Music"/>
        <s v="Lilly Singh"/>
        <s v="ýýýýýýýýýýýýýýýýýýýýý"/>
        <s v="Gyan Gamingï¿½"/>
        <s v="Drawblogs"/>
        <s v="NOBRU"/>
        <s v="ýýýýýýýýýýýý ýýýýýýýýýýýý I ýýýýýý ýý ýýýýýýýýýý"/>
        <s v="Cyprien"/>
        <s v="Rclbeauty101"/>
        <s v="Coke Studio"/>
        <s v="Indore Physical Academy"/>
        <s v="Rosanna Pansino"/>
        <s v="Harry Styles"/>
        <s v="Vlad and Niki PRT"/>
        <s v="RS 1313 SHORTS"/>
        <s v="Zig &amp; Sharko"/>
        <s v="SelenaGomezVEVO"/>
        <s v="ZEE5"/>
        <s v="Super Polina"/>
        <s v="Rebecca Zamolo"/>
        <s v="Wish 107.5"/>
        <s v="Invento na Hora"/>
        <s v="SIS vs BRO"/>
        <s v="NikkieTutorials"/>
        <s v="TommyInnit"/>
        <s v="E-MasterSensei"/>
        <s v="infobells - Kannada"/>
        <s v="Crazy Frog"/>
        <s v="The Dodo"/>
        <s v="SEVENGERS"/>
        <s v="Zee Bangla"/>
        <s v="DangMattSmith"/>
        <s v="Neha Kakkar"/>
        <s v="#Refugio Mental"/>
        <s v="ýýýýýýýýýýýýýýýýýýýý ýýýýýýýýýýýýýýýýýýýý"/>
        <s v="Trap City"/>
        <s v="Supercar Blondie"/>
        <s v="Yudist Ardhana"/>
        <s v="Lana Del Rey"/>
        <s v="MalumaVEVO"/>
        <s v="F2Freestylers - Ultimate Soccer Skills Channel"/>
        <s v="Bie The Ska"/>
        <s v="AM3NlC"/>
        <s v="Narins Beauty"/>
        <s v="TV Ana Emilia"/>
        <s v="ýýýýýýýýýýýý"/>
        <s v="Luli Pampï¿½"/>
        <s v="Gallina Pintadita"/>
        <s v="ViralHog"/>
        <s v="ETV Jabardasth"/>
        <s v="Zee Telugu"/>
        <s v="Crescendo com Luluca"/>
        <s v="Jazzghost"/>
        <s v="karameeshchannel"/>
        <s v="Darkar Company Studios"/>
        <s v="Dental Digest"/>
        <s v="T-Series Regional"/>
        <s v="ADEL et SAMI"/>
        <s v="Jamuna TV"/>
        <s v="Atlantic Records"/>
        <s v="ýýýýýýýý ýý ýýýýýýýýýýýý"/>
        <s v="Veritasium"/>
        <s v="Alexa Rivera"/>
        <s v="Airrack"/>
        <s v="Hacksmith Industries"/>
        <s v="JD Pantoja"/>
        <s v="ýýýýýýýý/Atro"/>
        <s v="123 GO! Spanish"/>
        <s v="Geo News"/>
        <s v="Kids TV India Hindi Nursery Rhymes"/>
        <s v="Think Music India"/>
        <s v="O Que Nï¿½ï¿½ï¿½ï¿½ï¿½ï¿"/>
        <s v="Goldmines Premiere"/>
        <s v="MAIKI021"/>
        <s v="The Vishal bhatt"/>
        <s v="NishaMadhulika"/>
        <s v="MyMissAnand"/>
        <s v="FAPTV"/>
        <s v="Wesley Safadï¿½"/>
        <s v="infobells"/>
        <s v="Desi Gamers"/>
        <s v="Acenix"/>
        <s v="Zeinab Harake"/>
        <s v="DALLMYD"/>
        <s v="Lindsey Stirling"/>
        <s v="JOJO TV - Hindi Stories"/>
        <s v="BBC"/>
        <s v="Saturday Night Live"/>
        <s v="BUDI01 GAMING"/>
        <s v="Typical Gamer"/>
        <s v="Anaysa"/>
        <s v="JULIA GISELLA"/>
        <s v="Awakening Music"/>
        <s v="Lady Diana"/>
        <s v="Sanjoy Das Official"/>
        <s v="Woody &amp; Kleiny"/>
        <s v="Vijay Kumar Viner Vlogs"/>
        <s v="Conor Maynard"/>
        <s v="Wengie"/>
        <s v="Vlad y Niki Show"/>
        <s v="Codiscos"/>
        <s v="The World Adventures ï¿½ï¿½ï¿½ï¿½ï¿½ï¿½"/>
        <s v="Vibhu 96"/>
        <s v="Blockbuster Movies"/>
        <s v="ATHLEAN-Xï¿½"/>
        <s v="My Mate Nate"/>
        <s v="H2ODelirious"/>
        <s v="GMA Integrated News"/>
        <s v="Peet Montzingo"/>
        <s v="The Q"/>
        <s v="Trakin Tech"/>
        <s v="theRadBrad"/>
        <s v="Matt Steffanina"/>
        <s v="Stray Kids"/>
        <s v="Kurt Hugo Schneider"/>
        <s v="Vogue"/>
        <s v="ýýýýýýýýýýýýýýýýýý"/>
        <s v="Kids Lineï¿½ï¿½ï¿½ï¿½ï¿½ï¿½ï¿½"/>
        <s v="VexTrex"/>
        <s v="penguinz0"/>
        <s v="Just For Laughs Gags"/>
        <s v="Kabita's Kitchen"/>
        <s v="BanderitaX"/>
        <s v="AzzyLand"/>
        <s v="HUBAï¿½ï¿½"/>
        <s v="BIBO ï¿½ï¿½ï¿½ï¿½ï¿½ï¿"/>
        <s v="Brawl Stars"/>
        <s v="Ei Nerd"/>
        <s v="Sonotek Bhakti"/>
        <s v="Vilmei"/>
        <s v="MC Divertida"/>
        <s v="The Infographics Show"/>
        <s v="jbalvinVEVO"/>
        <s v="ýýýýýýTwinsFromRussia"/>
        <s v="Technology Gyan"/>
        <s v="CookingShooking Hindi"/>
        <s v="Ryan Trahan"/>
        <s v="Alex Gonzaga Official"/>
        <s v="WiederDude"/>
        <s v="Ian Boggs"/>
        <s v="Lokdhun Punjabi"/>
        <s v="Knowledge Tv ï¿½ï¿½ï¿½ï¿½ï¿½ï¿½"/>
        <s v="Painzeiro"/>
        <s v="Peppa Pig em Portuguï¿½ï¿½ï¿½ï¿½ï¿½ï¿½ï¿½ï¿½ï¿"/>
        <s v="ýýýýýýýýýýýýýýý Ms Yeah"/>
        <s v="Hungria Hip Hop"/>
        <s v="RaptorGamer"/>
        <s v="RedeTV"/>
        <s v="twenty one pilots"/>
        <s v="DJ Khaled"/>
        <s v="Davie504"/>
        <s v="Everson Zoio"/>
        <s v="Calon Sarjana"/>
        <s v="Lofi Girl"/>
        <s v="Jomy Production"/>
        <s v="GH'S"/>
        <s v="JesseAndMike"/>
        <s v="Wolfoo Channel"/>
        <s v="Susy Mouriz"/>
        <s v="7 Minutoz"/>
        <s v="The LaBrant Fam"/>
        <s v="Pastor Antï¿½ï¿½ï¿½ï¿½ï"/>
        <s v="Matheus Yurley"/>
        <s v="gymvirtual"/>
        <s v="BIBOï¿½ï¿½ï¿½ï¿½ï"/>
        <s v="Top Viral Talent"/>
        <s v="Akon"/>
        <s v="AlArabiya ï¿½ï¿½ï¿½ï¿½ï¿"/>
        <s v="Rauw Alejandro"/>
        <s v="EnriqueIglesiasVEVO"/>
        <s v="ýýýýýýýý ýýýý ýýýýýýýýýýýýýý"/>
        <s v="The Shiny Peanut"/>
        <s v="Talking Angela"/>
        <s v="Melon City Show - ï¿½ï¿½ï¿½ï¿½ï¿½ï¿½ï¿½ï¿½ï¿½ï¿½ï¿"/>
        <s v="Duo Tiempo De Sol"/>
        <s v="Troom Troom India"/>
        <s v="MrSuicideSheep"/>
        <s v="Adam W"/>
        <s v="Right to Shiksha"/>
        <s v="Beyoncï¿½ï¿½"/>
        <s v="FACT FIRE KING"/>
        <s v="Ian Lucas"/>
        <s v="Franco Escamilla"/>
        <s v="Adexe &amp; Nau"/>
        <s v="Diana and Roma IND"/>
        <s v="Jass Records"/>
        <s v="Future"/>
        <s v="YoungBoy Never Broke Again"/>
        <s v="Blossom"/>
        <s v="#Refï¿½ï¿½ï¿½ï¿½"/>
        <s v="Piuzinho"/>
        <s v="Heidi y Zidane"/>
        <s v="Go Ami Go!"/>
        <s v="Morgz"/>
        <s v="CaseyNeistat"/>
        <s v="ýýýýýýýýýSULGI"/>
        <s v="NickiMinajAtVEVO"/>
        <s v="Ellie Goulding"/>
        <s v="colinfurze"/>
        <s v="People Vs Food"/>
        <s v="Wolfoo Family"/>
        <s v="Ja Mill"/>
        <s v="Health Time"/>
        <s v="Yair17"/>
        <s v="Little Baby Bum en Espaï¿½ï"/>
        <s v="First We Feast"/>
        <s v="Mï¿½ï¿½ï¿½ï¿½"/>
        <s v="Bebefinn - Nursery Rhymes &amp; Kids Songs"/>
        <s v="Troom Troom PT"/>
        <s v="Parafernalha"/>
        <s v="NDTV"/>
        <s v="elcarteldesantatv"/>
        <s v="Family Fitness"/>
        <s v="Zee Tamil"/>
        <s v="Flowers Comedy"/>
        <s v="Mundo Bita"/>
        <s v="Wave Music Bhakti"/>
        <s v="Troom Troom Indonesia"/>
        <s v="CKM"/>
        <s v="Quantum Tech HD"/>
        <s v="_vector_"/>
        <s v="DEV Ke Facts"/>
        <s v="Hero Movies 2023"/>
        <s v="LOUD"/>
        <s v="Gibby :)"/>
        <s v="Gustavo Parï¿½ï¿½"/>
        <s v="SAAIHALILINTAR"/>
        <s v="Timba Vk"/>
        <s v="Heidi and Zidane HZHtube"/>
        <s v="DaniRep | +6 Vï¿½ï¿½ï¿½ï¿½ï¿½ï¿½ï¿½ï¿½ï¿½ï¿½ï"/>
        <s v="Zee Kids"/>
        <s v="Pari's Lifestyle"/>
        <s v="DisneyChannelUK"/>
        <s v="MoniLina"/>
        <s v="bharatzkitchen HINDI"/>
        <s v="TKOR"/>
        <s v="ANNA KOVA"/>
        <s v="Avril Lavigne"/>
        <s v="Caylus"/>
        <s v="Migos ATL"/>
        <s v="Natan por Aï¿"/>
        <s v="Free Fire India Official"/>
        <s v="Panda"/>
        <s v="RobTopGames"/>
        <s v="Make Joke Of"/>
      </sharedItems>
    </cacheField>
    <cacheField name="subscribers" numFmtId="0">
      <sharedItems containsSemiMixedTypes="0" containsString="0" containsNumber="1" containsInteger="1" minValue="12300000" maxValue="245000000"/>
    </cacheField>
    <cacheField name="video views" numFmtId="0">
      <sharedItems containsSemiMixedTypes="0" containsString="0" containsNumber="1" containsInteger="1" minValue="0" maxValue="228000000000"/>
    </cacheField>
    <cacheField name="category" numFmtId="0">
      <sharedItems/>
    </cacheField>
    <cacheField name="Title" numFmtId="0">
      <sharedItems/>
    </cacheField>
    <cacheField name="uploads" numFmtId="0">
      <sharedItems containsSemiMixedTypes="0" containsString="0" containsNumber="1" containsInteger="1" minValue="0" maxValue="301308"/>
    </cacheField>
    <cacheField name="Country" numFmtId="0">
      <sharedItems/>
    </cacheField>
    <cacheField name="Abbreviation" numFmtId="0">
      <sharedItems/>
    </cacheField>
    <cacheField name="channel_type" numFmtId="0">
      <sharedItems count="15">
        <s v="Music"/>
        <s v="Games"/>
        <s v="Entertainment"/>
        <s v="Education"/>
        <s v="People"/>
        <s v="Sports"/>
        <s v="Film"/>
        <s v="News"/>
        <s v="nan"/>
        <s v="Comedy"/>
        <s v="Howto"/>
        <s v="Nonprofit"/>
        <s v="Autos"/>
        <s v="Tech"/>
        <s v="Animals"/>
      </sharedItems>
    </cacheField>
    <cacheField name="video_views_rank" numFmtId="0">
      <sharedItems containsString="0" containsBlank="1" containsNumber="1" containsInteger="1" minValue="1" maxValue="4057944"/>
    </cacheField>
    <cacheField name="country_rank" numFmtId="0">
      <sharedItems containsMixedTypes="1" containsNumber="1" containsInteger="1" minValue="1" maxValue="7741"/>
    </cacheField>
    <cacheField name="channel_type_rank" numFmtId="0">
      <sharedItems containsMixedTypes="1" containsNumber="1" containsInteger="1" minValue="1" maxValue="7741"/>
    </cacheField>
    <cacheField name="video_views_for_the_last_30_days" numFmtId="0">
      <sharedItems containsMixedTypes="1" containsNumber="1" containsInteger="1" minValue="1" maxValue="6589000000"/>
    </cacheField>
    <cacheField name="lowest_monthly_earnings" numFmtId="0">
      <sharedItems containsSemiMixedTypes="0" containsString="0" containsNumber="1" minValue="0" maxValue="850900"/>
    </cacheField>
    <cacheField name="highest_monthly_earnings" numFmtId="0">
      <sharedItems containsSemiMixedTypes="0" containsString="0" containsNumber="1" minValue="0" maxValue="13600000"/>
    </cacheField>
    <cacheField name="lowest_yearly_earnings" numFmtId="0">
      <sharedItems containsSemiMixedTypes="0" containsString="0" containsNumber="1" minValue="0" maxValue="10200000"/>
    </cacheField>
    <cacheField name="highest_yearly_earnings" numFmtId="0">
      <sharedItems containsSemiMixedTypes="0" containsString="0" containsNumber="1" minValue="0" maxValue="163400000"/>
    </cacheField>
    <cacheField name="Average_yearly_earnings" numFmtId="0">
      <sharedItems containsSemiMixedTypes="0" containsString="0" containsNumber="1" minValue="0" maxValue="86800000"/>
    </cacheField>
    <cacheField name="subscribers_for_last_30_days" numFmtId="0">
      <sharedItems containsMixedTypes="1" containsNumber="1" containsInteger="1" minValue="1" maxValue="8000000"/>
    </cacheField>
    <cacheField name="created_year" numFmtId="0">
      <sharedItems containsSemiMixedTypes="0" containsString="0" containsNumber="1" containsInteger="1" minValue="1970" maxValue="2022"/>
    </cacheField>
    <cacheField name="created_month" numFmtId="0">
      <sharedItems/>
    </cacheField>
    <cacheField name="created_date" numFmtId="0">
      <sharedItems containsSemiMixedTypes="0" containsString="0" containsNumber="1" containsInteger="1" minValue="1" maxValue="31"/>
    </cacheField>
    <cacheField name="Gross tertiary education enrollment (%)" numFmtId="0">
      <sharedItems containsMixedTypes="1" containsNumber="1" minValue="7.6" maxValue="113.1"/>
    </cacheField>
    <cacheField name="Population" numFmtId="0">
      <sharedItems containsMixedTypes="1" containsNumber="1" containsInteger="1" minValue="202506" maxValue="1397715000"/>
    </cacheField>
    <cacheField name="Unemployment rate" numFmtId="0">
      <sharedItems containsMixedTypes="1" containsNumber="1" minValue="0.75" maxValue="14.72"/>
    </cacheField>
    <cacheField name="Urban_population" numFmtId="0">
      <sharedItems containsMixedTypes="1" containsNumber="1" containsInteger="1" minValue="35588" maxValue="842933962"/>
    </cacheField>
    <cacheField name="Latitude" numFmtId="0">
      <sharedItems containsMixedTypes="1" containsNumber="1" minValue="-38.416097000000001" maxValue="61.924109999999999"/>
    </cacheField>
    <cacheField name="Longitude" numFmtId="0">
      <sharedItems containsMixedTypes="1" containsNumber="1" minValue="-172.10462899999999" maxValue="138.25292400000001"/>
    </cacheField>
    <cacheField name="Channel Cover URL" numFmtId="0">
      <sharedItems/>
    </cacheField>
    <cacheField name="Views per Subscriber" numFmtId="2">
      <sharedItems containsSemiMixedTypes="0" containsString="0" containsNumber="1" minValue="0" maxValue="2328.053423568465"/>
    </cacheField>
    <cacheField name="Annual Earnings per Video View" numFmtId="0">
      <sharedItems containsMixedTypes="1" containsNumber="1" minValue="0" maxValue="2.5449938013772849E-2"/>
    </cacheField>
    <cacheField name="Monthly Earnings per Video View" numFmtId="0">
      <sharedItems containsMixedTypes="1" containsNumber="1" minValue="0" maxValue="2.7572559366754617E-3"/>
    </cacheField>
    <cacheField name="Earnings per Subscriber" numFmtId="0">
      <sharedItems containsSemiMixedTypes="0" containsString="0" containsNumber="1" minValue="0" maxValue="9.2316384180790969"/>
    </cacheField>
    <cacheField name="Earnings per uploads" numFmtId="0">
      <sharedItems containsBlank="1" containsMixedTypes="1" containsNumber="1" minValue="0" maxValue="274532.71028037381"/>
    </cacheField>
    <cacheField name="Started Date" numFmtId="14">
      <sharedItems containsDate="1" containsMixedTypes="1" minDate="2019-01-10T00:00:00" maxDate="2019-01-11T00:00:00"/>
    </cacheField>
    <cacheField name="Channel Longetivity" numFmtId="164">
      <sharedItems containsSemiMixedTypes="0" containsString="0" containsNumber="1" minValue="1.3753424657534246" maxValue="53.895890410958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n v="1"/>
    <x v="0"/>
    <n v="245000000"/>
    <n v="228000000000"/>
    <s v="Music"/>
    <s v="T-Series"/>
    <n v="20082"/>
    <s v="India"/>
    <s v="IN"/>
    <x v="0"/>
    <n v="1"/>
    <n v="1"/>
    <n v="1"/>
    <n v="2258000000"/>
    <n v="564600"/>
    <n v="9000000"/>
    <n v="6800000"/>
    <n v="108400000"/>
    <n v="57600000"/>
    <n v="2000000"/>
    <n v="2006"/>
    <s v="Mar"/>
    <n v="13"/>
    <n v="28.1"/>
    <n v="1366417754"/>
    <n v="5.36"/>
    <n v="471031528"/>
    <n v="20.593684"/>
    <n v="78.962879999999998"/>
    <s v="https://yt3.ggpht.com/y1F4EOGuP19nZcBlzcyCtnHiYhkAOPQiRxwKeaGrOjXarUZZjcx_heiDiC06_Qj6ERea_qWK9A=s800-c-k-c0x00ffffff-no-rj"/>
    <n v="930.61224489795916"/>
    <n v="2.5263157894736841E-4"/>
    <n v="2.1179362267493358E-3"/>
    <n v="0.44244897959183671"/>
    <n v="2868.2402151180163"/>
    <s v="13-Mar-2006"/>
    <n v="17.676712328767124"/>
  </r>
  <r>
    <n v="2"/>
    <x v="1"/>
    <n v="170000000"/>
    <n v="0"/>
    <s v="Film &amp; Animation"/>
    <s v="youtubemovies"/>
    <n v="1"/>
    <s v="United States"/>
    <s v="US"/>
    <x v="1"/>
    <n v="4055159"/>
    <n v="7670"/>
    <n v="7423"/>
    <n v="12"/>
    <n v="0"/>
    <n v="0.05"/>
    <n v="0.04"/>
    <n v="0.57999999999999996"/>
    <n v="0.31"/>
    <s v="nan"/>
    <n v="2006"/>
    <s v="Mar"/>
    <n v="5"/>
    <n v="88.2"/>
    <n v="328239523"/>
    <n v="14.7"/>
    <n v="270663028"/>
    <n v="37.090240000000001"/>
    <n v="-95.712890999999999"/>
    <s v="https://yt3.ggpht.com/CctvYaAE8uFnSs-l3yRC8LdvGnXkh-wkj1szh09g2AroR-NMeWJI_eIJCEHJd6oGGaBmG-YB=s800-c-k-c0x00ffffff-no-rj"/>
    <n v="0"/>
    <e v="#DIV/0!"/>
    <n v="2.0833333333333333E-3"/>
    <n v="3.4117647058823527E-9"/>
    <n v="0.31"/>
    <s v="5-Mar-2006"/>
    <n v="17.698630136986303"/>
  </r>
  <r>
    <n v="3"/>
    <x v="2"/>
    <n v="166000000"/>
    <n v="28368841870"/>
    <s v="Entertainment"/>
    <s v="MrBeast"/>
    <n v="741"/>
    <s v="United States"/>
    <s v="US"/>
    <x v="2"/>
    <n v="48"/>
    <n v="1"/>
    <n v="1"/>
    <n v="1348000000"/>
    <n v="337000"/>
    <n v="5400000"/>
    <n v="4000000"/>
    <n v="64700000"/>
    <n v="34350000"/>
    <n v="8000000"/>
    <n v="2012"/>
    <s v="Feb"/>
    <n v="20"/>
    <n v="88.2"/>
    <n v="328239523"/>
    <n v="14.7"/>
    <n v="270663028"/>
    <n v="37.090240000000001"/>
    <n v="-95.712890999999999"/>
    <s v="https://yt3.ggpht.com/ytc/APkrFKbAfC_5NBQ3CM6Lyd2zXUFbC4mym1GCRhmpIwcMXg=s800-c-k-c0x00ffffff-no-rj"/>
    <n v="170.89663777108433"/>
    <n v="1.2108354707396449E-3"/>
    <n v="2.1279673590504449E-3"/>
    <n v="0.3897590361445783"/>
    <n v="46356.275303643728"/>
    <s v="20-Feb-2012"/>
    <n v="11.731506849315069"/>
  </r>
  <r>
    <n v="4"/>
    <x v="3"/>
    <n v="162000000"/>
    <n v="164000000000"/>
    <s v="Education"/>
    <s v="Cocomelon - Nursery Rhymes"/>
    <n v="966"/>
    <s v="United States"/>
    <s v="US"/>
    <x v="3"/>
    <n v="2"/>
    <n v="2"/>
    <n v="1"/>
    <n v="1975000000"/>
    <n v="493800"/>
    <n v="7900000"/>
    <n v="5900000"/>
    <n v="94800000"/>
    <n v="50350000"/>
    <n v="1000000"/>
    <n v="2006"/>
    <s v="Sep"/>
    <n v="1"/>
    <n v="88.2"/>
    <n v="328239523"/>
    <n v="14.7"/>
    <n v="270663028"/>
    <n v="37.090240000000001"/>
    <n v="-95.712890999999999"/>
    <s v="https://yt3.ggpht.com/ytc/APkrFKayNYdWlQ2raIsZHTxbZ-TEpVU5VHLsLE0tlUn21w=s800-c-k-c0x00ffffff-no-rj-mo"/>
    <n v="1012.3456790123457"/>
    <n v="3.0701219512195121E-4"/>
    <n v="2.125012658227848E-3"/>
    <n v="0.58518518518518514"/>
    <n v="52122.153209109732"/>
    <s v="1-Sep-2006"/>
    <n v="17.205479452054796"/>
  </r>
  <r>
    <n v="5"/>
    <x v="4"/>
    <n v="159000000"/>
    <n v="148000000000"/>
    <s v="Shows"/>
    <s v="SET India"/>
    <n v="116536"/>
    <s v="India"/>
    <s v="IN"/>
    <x v="2"/>
    <n v="3"/>
    <n v="2"/>
    <n v="2"/>
    <n v="1824000000"/>
    <n v="455900"/>
    <n v="7300000"/>
    <n v="5500000"/>
    <n v="87500000"/>
    <n v="46500000"/>
    <n v="1000000"/>
    <n v="2006"/>
    <s v="Sep"/>
    <n v="20"/>
    <n v="28.1"/>
    <n v="1366417754"/>
    <n v="5.36"/>
    <n v="471031528"/>
    <n v="20.593684"/>
    <n v="78.962879999999998"/>
    <s v="https://yt3.ggpht.com/eu051krrRNQMMi5h6ynfnvhFJzxzSKulJQ42g5v72MQ9Bvv8KdpNIa6yM-0iGpnDgSF0itAD=s800-c-k-c0x00ffffff-no-rj"/>
    <n v="930.8176100628931"/>
    <n v="3.141891891891892E-4"/>
    <n v="2.1260690789473686E-3"/>
    <n v="0.55031446540880502"/>
    <n v="399.01832910002059"/>
    <s v="20-Sep-2006"/>
    <n v="17.153424657534245"/>
  </r>
  <r>
    <n v="6"/>
    <x v="5"/>
    <n v="119000000"/>
    <n v="0"/>
    <s v="nan"/>
    <s v="Music"/>
    <n v="0"/>
    <s v="nan"/>
    <s v="nan"/>
    <x v="0"/>
    <n v="4057944"/>
    <s v="nan"/>
    <s v="nan"/>
    <s v="nan"/>
    <n v="0"/>
    <n v="0"/>
    <n v="0"/>
    <n v="0"/>
    <n v="0"/>
    <s v="nan"/>
    <n v="2013"/>
    <s v="Sep"/>
    <n v="24"/>
    <s v="nan"/>
    <s v="nan"/>
    <s v="nan"/>
    <s v="nan"/>
    <s v="nan"/>
    <s v="nan"/>
    <s v="https://yt3.ggpht.com/wfO1-J_V0yO6VW2F0MKGdvORISTzvdIWmfV8ghkZpHH4nOLHhARqFsBNVp4Ey9_cphHcq8zTWQ=s800-c-k-c0x00ffffff-no-rj"/>
    <n v="0"/>
    <e v="#DIV/0!"/>
    <e v="#VALUE!"/>
    <n v="0"/>
    <e v="#DIV/0!"/>
    <s v="24-Sep-2013"/>
    <n v="10.136986301369863"/>
  </r>
  <r>
    <n v="7"/>
    <x v="6"/>
    <n v="112000000"/>
    <n v="93247040539"/>
    <s v="People &amp; Blogs"/>
    <s v="ýýý Kids Diana Show"/>
    <n v="1111"/>
    <s v="United States"/>
    <s v="US"/>
    <x v="2"/>
    <n v="5"/>
    <n v="3"/>
    <n v="3"/>
    <n v="731674000"/>
    <n v="182900"/>
    <n v="2900000"/>
    <n v="2200000"/>
    <n v="35100000"/>
    <n v="18650000"/>
    <s v="nan"/>
    <n v="2015"/>
    <s v="May"/>
    <n v="12"/>
    <n v="88.2"/>
    <n v="328239523"/>
    <n v="14.7"/>
    <n v="270663028"/>
    <n v="37.090240000000001"/>
    <n v="-95.712890999999999"/>
    <s v="https://yt3.ggpht.com/ytc/APkrFKb4wIAFHwaPjZQ0sVDPbuv7CBB4wouBTQHx5GlSKQ=s800-c-k-c0x00ffffff-no-rj"/>
    <n v="832.56286195535711"/>
    <n v="2.000063475708889E-4"/>
    <n v="2.1067442604219911E-3"/>
    <n v="0.31339285714285714"/>
    <n v="16786.678667866785"/>
    <s v="12-May-2015"/>
    <n v="8.506849315068493"/>
  </r>
  <r>
    <n v="8"/>
    <x v="7"/>
    <n v="111000000"/>
    <n v="29058044447"/>
    <s v="Gaming"/>
    <s v="PewDiePie"/>
    <n v="4716"/>
    <s v="Japan"/>
    <s v="JP"/>
    <x v="2"/>
    <n v="44"/>
    <n v="1"/>
    <n v="4"/>
    <n v="39184000"/>
    <n v="9800"/>
    <n v="156700"/>
    <n v="117600"/>
    <n v="1900000"/>
    <n v="1008800"/>
    <s v="nan"/>
    <n v="2010"/>
    <s v="Apr"/>
    <n v="29"/>
    <n v="63.2"/>
    <n v="126226568"/>
    <n v="2.29"/>
    <n v="115782416"/>
    <n v="36.204824000000002"/>
    <n v="138.25292400000001"/>
    <s v="https://yt3.ggpht.com/5oUY3tashyxfqsjO5SGhjT4dus8FkN9CsAHwXWISFrdPYii1FudD4ICtLfuCw6-THJsJbgoY=s800-c-k-c0x00ffffff-no-rj"/>
    <n v="261.7841842072072"/>
    <n v="3.4716720247296277E-5"/>
    <n v="2.1245916700694161E-3"/>
    <n v="1.7117117117117116E-2"/>
    <n v="213.91009329940627"/>
    <s v="29-Apr-2010"/>
    <n v="13.545205479452054"/>
  </r>
  <r>
    <n v="9"/>
    <x v="8"/>
    <n v="106000000"/>
    <n v="90479060027"/>
    <s v="People &amp; Blogs"/>
    <s v="Like Nastya Vlog"/>
    <n v="493"/>
    <s v="Russia"/>
    <s v="RU"/>
    <x v="4"/>
    <n v="630"/>
    <n v="5"/>
    <n v="25"/>
    <n v="48947000"/>
    <n v="12200"/>
    <n v="195800"/>
    <n v="146800"/>
    <n v="2300000"/>
    <n v="1223400"/>
    <n v="100000"/>
    <n v="2016"/>
    <s v="Jan"/>
    <n v="14"/>
    <n v="81.900000000000006"/>
    <n v="144373535"/>
    <n v="4.59"/>
    <n v="107683889"/>
    <n v="61.524009999999997"/>
    <n v="105.31875599999999"/>
    <s v="https://yt3.ggpht.com/ytc/APkrFKZQUHZKH4bZxWg3QFFIV_O5ZunEk7sNt1Aj8GWC2w=s800-c-k-c0x00ffffff-no-rj"/>
    <n v="853.57603799056608"/>
    <n v="1.3521360629022043E-5"/>
    <n v="2.1247471755163751E-3"/>
    <n v="2.1698113207547168E-2"/>
    <n v="2481.5415821501015"/>
    <s v="14-Jan-2016"/>
    <n v="7.8301369863013699"/>
  </r>
  <r>
    <n v="10"/>
    <x v="9"/>
    <n v="98900000"/>
    <n v="77180169894"/>
    <s v="Entertainment"/>
    <s v="Vlad and Niki"/>
    <n v="574"/>
    <s v="United States"/>
    <s v="US"/>
    <x v="2"/>
    <n v="8"/>
    <n v="5"/>
    <n v="6"/>
    <n v="580574000"/>
    <n v="145100"/>
    <n v="2300000"/>
    <n v="1700000"/>
    <n v="27900000"/>
    <n v="14800000"/>
    <n v="600000"/>
    <n v="2018"/>
    <s v="Apr"/>
    <n v="23"/>
    <n v="88.2"/>
    <n v="328239523"/>
    <n v="14.7"/>
    <n v="270663028"/>
    <n v="37.090240000000001"/>
    <n v="-95.712890999999999"/>
    <s v="https://yt3.ggpht.com/RlnpUc0SBCmYvseTqUqAfYeyHw0nHcmqQIVS0vMcTKpk3gQAY0ZZY1JpUxxjLPAYROhDYKub=s800-c-k-c0x00ffffff-no-rj"/>
    <n v="780.38594432760362"/>
    <n v="1.9175910107902672E-4"/>
    <n v="2.1057608504686741E-3"/>
    <n v="0.28210313447927199"/>
    <n v="25783.972125435539"/>
    <s v="23-Apr-2018"/>
    <n v="5.5561643835616437"/>
  </r>
  <r>
    <n v="11"/>
    <x v="10"/>
    <n v="96700000"/>
    <n v="57856289381"/>
    <s v="Music"/>
    <s v="Zee Music Company"/>
    <n v="8548"/>
    <s v="India"/>
    <s v="IN"/>
    <x v="0"/>
    <n v="12"/>
    <n v="3"/>
    <n v="2"/>
    <n v="803613000"/>
    <n v="200900"/>
    <n v="3200000"/>
    <n v="2400000"/>
    <n v="38600000"/>
    <n v="20500000"/>
    <n v="1100000"/>
    <n v="2014"/>
    <s v="Mar"/>
    <n v="12"/>
    <n v="28.1"/>
    <n v="1366417754"/>
    <n v="5.36"/>
    <n v="471031528"/>
    <n v="20.593684"/>
    <n v="78.962879999999998"/>
    <s v="https://yt3.ggpht.com/5ozNNrQBUJY8TPt2BYo6fEL-07ilkWHVedWCGFjtvuHU0aYrg1Iop-LJvprodA1_9-MTv7G_YA=s800-c-k-c0x00ffffff-no-rj"/>
    <n v="598.30702565667013"/>
    <n v="3.5432621447603927E-4"/>
    <n v="2.1160060875072954E-3"/>
    <n v="0.39917269906928643"/>
    <n v="2398.2218062704728"/>
    <s v="12-Mar-2014"/>
    <n v="9.6739726027397257"/>
  </r>
  <r>
    <n v="12"/>
    <x v="11"/>
    <n v="96000000"/>
    <n v="77428473662"/>
    <s v="Sports"/>
    <s v="WWE"/>
    <n v="70127"/>
    <s v="United States"/>
    <s v="US"/>
    <x v="5"/>
    <n v="7"/>
    <n v="6"/>
    <n v="1"/>
    <n v="714614000"/>
    <n v="178700"/>
    <n v="2900000"/>
    <n v="2100000"/>
    <n v="34300000"/>
    <n v="18200000"/>
    <n v="600000"/>
    <n v="2007"/>
    <s v="May"/>
    <n v="11"/>
    <n v="88.2"/>
    <n v="328239523"/>
    <n v="14.7"/>
    <n v="270663028"/>
    <n v="37.090240000000001"/>
    <n v="-95.712890999999999"/>
    <s v="https://yt3.ggpht.com/ytc/APkrFKaERKeBTY6Z-ktDAHmsZ38tbAi2M84InFei9RtiPmQ=s800-c-k-c0x00ffffff-no-rj"/>
    <n v="806.54660064583334"/>
    <n v="2.3505564735072537E-4"/>
    <n v="2.1540999756511905E-3"/>
    <n v="0.35729166666666667"/>
    <n v="259.52913998887732"/>
    <s v="11-May-2007"/>
    <n v="16.515068493150686"/>
  </r>
  <r>
    <n v="13"/>
    <x v="12"/>
    <n v="93600000"/>
    <n v="0"/>
    <s v="nan"/>
    <s v="Gaming"/>
    <n v="0"/>
    <s v="nan"/>
    <s v="nan"/>
    <x v="1"/>
    <n v="4057944"/>
    <s v="nan"/>
    <n v="1"/>
    <s v="nan"/>
    <n v="0"/>
    <n v="0"/>
    <n v="0"/>
    <n v="0"/>
    <n v="0"/>
    <s v="nan"/>
    <n v="2013"/>
    <s v="Dec"/>
    <n v="15"/>
    <s v="nan"/>
    <s v="nan"/>
    <s v="nan"/>
    <s v="nan"/>
    <s v="nan"/>
    <s v="nan"/>
    <s v="https://yt3.ggpht.com/pzvUHajbQDLDt63gKFYUX445k3VprUs8CeJFpNTxGQZlk0grOSkAqU8Th1_C97dyYM3nENgjbw=s800-c-k-c0x00ffffff-no-rj"/>
    <n v="0"/>
    <e v="#DIV/0!"/>
    <e v="#VALUE!"/>
    <n v="0"/>
    <e v="#DIV/0!"/>
    <s v="15-Dec-2013"/>
    <n v="9.912328767123288"/>
  </r>
  <r>
    <n v="14"/>
    <x v="13"/>
    <n v="89800000"/>
    <n v="32144597566"/>
    <s v="People &amp; Blogs"/>
    <s v="BLACKPINK"/>
    <n v="543"/>
    <s v="South Korea"/>
    <s v="KR"/>
    <x v="0"/>
    <n v="32"/>
    <n v="1"/>
    <n v="3"/>
    <n v="498930000"/>
    <n v="124700"/>
    <n v="2000000"/>
    <n v="1500000"/>
    <n v="23900000"/>
    <n v="12700000"/>
    <n v="700000"/>
    <n v="2016"/>
    <s v="Jun"/>
    <n v="29"/>
    <n v="94.3"/>
    <n v="51709098"/>
    <n v="4.1500000000000004"/>
    <n v="42106719"/>
    <n v="35.907756999999997"/>
    <n v="127.76692199999999"/>
    <s v="https://yt3.ggpht.com/hZDUwjoeQqigphL4A1tkg9c6hVp5yXmbboBR7PYFUSFj5PIJSA483NB5v7b0XVoTN9GCku3tqQ=s800-c-k-c0x00ffffff-no-nd-rj"/>
    <n v="357.95765663697102"/>
    <n v="3.9508971838655245E-4"/>
    <n v="2.1292566091435671E-3"/>
    <n v="0.26614699331848551"/>
    <n v="23388.581952117864"/>
    <s v="29-Jun-2016"/>
    <n v="7.3726027397260276"/>
  </r>
  <r>
    <n v="15"/>
    <x v="14"/>
    <n v="86900000"/>
    <n v="24118230580"/>
    <s v="Film &amp; Animation"/>
    <s v="goldmines"/>
    <n v="1"/>
    <s v="nan"/>
    <s v="nan"/>
    <x v="0"/>
    <n v="4056562"/>
    <s v="nan"/>
    <n v="5663"/>
    <n v="18"/>
    <n v="0"/>
    <n v="7.0000000000000007E-2"/>
    <n v="0.05"/>
    <n v="0.86"/>
    <n v="0.45500000000000002"/>
    <s v="nan"/>
    <n v="2006"/>
    <s v="Aug"/>
    <n v="15"/>
    <s v="nan"/>
    <s v="nan"/>
    <s v="nan"/>
    <s v="nan"/>
    <s v="nan"/>
    <s v="nan"/>
    <s v="https://yt3.ggpht.com/wblvtoHFXpBoat-oNukycB5auBa45inSwiyghE8gac3MN_ridYgeY1kHRKCkBrb1slgpIlO6Vw=s800-c-k-c0x00ffffff-no-rj"/>
    <n v="277.54005270425779"/>
    <n v="1.8865397214392168E-11"/>
    <n v="1.9444444444444446E-3"/>
    <n v="9.8964326812428081E-9"/>
    <n v="0.45500000000000002"/>
    <s v="15-Aug-2006"/>
    <n v="17.252054794520546"/>
  </r>
  <r>
    <n v="16"/>
    <x v="15"/>
    <n v="83000000"/>
    <n v="101000000000"/>
    <s v="Shows"/>
    <s v="Sony SAB"/>
    <n v="71270"/>
    <s v="India"/>
    <s v="IN"/>
    <x v="2"/>
    <n v="4"/>
    <n v="5"/>
    <n v="7"/>
    <n v="1657000000"/>
    <n v="414300"/>
    <n v="6600000"/>
    <n v="5000000"/>
    <n v="79600000"/>
    <n v="42300000"/>
    <n v="1100000"/>
    <n v="2007"/>
    <s v="Aug"/>
    <n v="4"/>
    <n v="28.1"/>
    <n v="1366417754"/>
    <n v="5.36"/>
    <n v="471031528"/>
    <n v="20.593684"/>
    <n v="78.962879999999998"/>
    <s v="https://yt3.ggpht.com/WrjDeIWr2pmRdCKFuEDfvkovr0O_o7gyfT_J_AMJjFk5KR9HGQVirOP0DeimyAoBUHRfH79X=s800-c-k-c0x00ffffff-no-rj"/>
    <n v="1216.867469879518"/>
    <n v="4.1881188118811884E-4"/>
    <n v="2.1165660832830418E-3"/>
    <n v="0.95903614457831321"/>
    <n v="593.51760909218467"/>
    <s v="4-Aug-2007"/>
    <n v="16.282191780821918"/>
  </r>
  <r>
    <n v="17"/>
    <x v="16"/>
    <n v="80100000"/>
    <n v="26236790209"/>
    <s v="Howto &amp; Style"/>
    <s v="5-Minute Crafts 2.0"/>
    <n v="1"/>
    <s v="United Kingdom"/>
    <s v="GB"/>
    <x v="2"/>
    <n v="4057901"/>
    <n v="4797"/>
    <n v="6781"/>
    <n v="1"/>
    <n v="0"/>
    <n v="0"/>
    <n v="0"/>
    <n v="0.05"/>
    <n v="2.5000000000000001E-2"/>
    <s v="nan"/>
    <n v="2020"/>
    <s v="Jul"/>
    <n v="27"/>
    <n v="60"/>
    <n v="66834405"/>
    <n v="3.85"/>
    <n v="55908316"/>
    <n v="55.378050999999999"/>
    <n v="-3.4359730000000002"/>
    <s v="https://yt3.ggpht.com/rrMcZWXHcMJ-GikSl3uEmB2gwu9uWg4gbgvI4_tFcNEkc5ys2emF0Oz6733mDVdaxz2jQ07xzQ=s800-c-k-c0x00ffffff-no-rj"/>
    <n v="327.55043956304621"/>
    <n v="9.5286046047752655E-13"/>
    <n v="0"/>
    <n v="6.2421972534332085E-10"/>
    <n v="2.5000000000000001E-2"/>
    <s v="27-Jul-2020"/>
    <n v="3.2931506849315069"/>
  </r>
  <r>
    <n v="18"/>
    <x v="17"/>
    <n v="75600000"/>
    <n v="20826993957"/>
    <s v="Music"/>
    <s v="BANGTANTV"/>
    <n v="2281"/>
    <s v="South Korea"/>
    <s v="KR"/>
    <x v="0"/>
    <n v="112"/>
    <n v="2"/>
    <n v="4"/>
    <n v="168290000"/>
    <n v="42100"/>
    <n v="673200"/>
    <n v="504900"/>
    <n v="8100000"/>
    <n v="4302450"/>
    <n v="400000"/>
    <n v="2012"/>
    <s v="Dec"/>
    <n v="17"/>
    <n v="94.3"/>
    <n v="51709098"/>
    <n v="4.1500000000000004"/>
    <n v="42106719"/>
    <n v="35.907756999999997"/>
    <n v="127.76692199999999"/>
    <s v="https://yt3.ggpht.com/zL7KDS7WEHVbgpo6dM91hL5e91etHiuq2umW32iSePrhE5411SPsEdpAEcf5m5mYS-a_vpl7Ww=s800-c-k-c0x00ffffff-no-nd-rj"/>
    <n v="275.48933805555555"/>
    <n v="2.0658046038151063E-4"/>
    <n v="2.1252005466753819E-3"/>
    <n v="0.10714285714285714"/>
    <n v="1886.2121876370013"/>
    <s v="17-Dec-2012"/>
    <n v="10.906849315068493"/>
  </r>
  <r>
    <n v="19"/>
    <x v="18"/>
    <n v="75000000"/>
    <n v="0"/>
    <s v="nan"/>
    <s v="sports"/>
    <n v="3"/>
    <s v="United States"/>
    <s v="US"/>
    <x v="2"/>
    <n v="3898122"/>
    <n v="6266"/>
    <n v="5395"/>
    <n v="16"/>
    <n v="0"/>
    <n v="0.06"/>
    <n v="0.05"/>
    <n v="0.77"/>
    <n v="0.41000000000000003"/>
    <s v="nan"/>
    <n v="2006"/>
    <s v="Jan"/>
    <n v="30"/>
    <n v="88.2"/>
    <n v="328239523"/>
    <n v="14.7"/>
    <n v="270663028"/>
    <n v="37.090240000000001"/>
    <n v="-95.712890999999999"/>
    <s v="https://yt3.ggpht.com/ytc/APkrFKaOaHJFb8hfWP_cD8mRakaUHCBAJqLHXAbLZyrKSRc=s800-c-k-c0x00ffffff-no-rj"/>
    <n v="0"/>
    <e v="#DIV/0!"/>
    <n v="1.8749999999999999E-3"/>
    <n v="1.0266666666666668E-8"/>
    <n v="0.13666666666666669"/>
    <s v="30-Jan-2006"/>
    <n v="17.791780821917808"/>
  </r>
  <r>
    <n v="20"/>
    <x v="19"/>
    <n v="71600000"/>
    <n v="30608119724"/>
    <s v="Music"/>
    <s v="Justin Bieber"/>
    <n v="249"/>
    <s v="Canada"/>
    <s v="CA"/>
    <x v="0"/>
    <n v="38"/>
    <n v="1"/>
    <n v="6"/>
    <n v="176326000"/>
    <n v="44100"/>
    <n v="705300"/>
    <n v="529000"/>
    <n v="8500000"/>
    <n v="4514500"/>
    <n v="100000"/>
    <n v="2007"/>
    <s v="Jan"/>
    <n v="15"/>
    <n v="68.900000000000006"/>
    <n v="36991981"/>
    <n v="5.56"/>
    <n v="30628482"/>
    <n v="56.130366000000002"/>
    <n v="-106.346771"/>
    <s v="https://yt3.ggpht.com/ytc/APkrFKZonlxO-ZANua4KbeZCzd0Oopd0gEPClEmL4Ued8A=s800-c-k-c0x00ffffff-no-rj-mo"/>
    <n v="427.48770564245808"/>
    <n v="1.4749354225964279E-4"/>
    <n v="2.1250411170218799E-3"/>
    <n v="0.11871508379888268"/>
    <n v="18130.522088353413"/>
    <s v="15-Jan-2007"/>
    <n v="16.832876712328765"/>
  </r>
  <r>
    <n v="21"/>
    <x v="20"/>
    <n v="71300000"/>
    <n v="28634566938"/>
    <s v="Music"/>
    <s v="HYBE LABELS"/>
    <n v="1337"/>
    <s v="South Korea"/>
    <s v="KR"/>
    <x v="0"/>
    <n v="46"/>
    <n v="3"/>
    <n v="5"/>
    <n v="598173000"/>
    <n v="149500"/>
    <n v="2400000"/>
    <n v="1800000"/>
    <n v="28700000"/>
    <n v="15250000"/>
    <n v="900000"/>
    <n v="2008"/>
    <s v="Jun"/>
    <n v="4"/>
    <n v="94.3"/>
    <n v="51709098"/>
    <n v="4.1500000000000004"/>
    <n v="42106719"/>
    <n v="35.907756999999997"/>
    <n v="127.76692199999999"/>
    <s v="https://yt3.ggpht.com/ytc/APkrFKaWqx5IfcKbi5z8FgPsM_kA6NQ2zTAx8gr27yQcdQ=s800-c-k-c0x00ffffff-no-rj"/>
    <n v="401.60682942496493"/>
    <n v="5.3257309715979057E-4"/>
    <n v="2.1310724489403566E-3"/>
    <n v="0.40252454417952316"/>
    <n v="11406.133133881825"/>
    <s v="4-Jun-2008"/>
    <n v="15.446575342465753"/>
  </r>
  <r>
    <n v="22"/>
    <x v="21"/>
    <n v="70500000"/>
    <n v="73139054467"/>
    <s v="Entertainment"/>
    <s v="Zee TV"/>
    <n v="129204"/>
    <s v="India"/>
    <s v="IN"/>
    <x v="2"/>
    <n v="9"/>
    <n v="6"/>
    <n v="8"/>
    <n v="1707000000"/>
    <n v="426800"/>
    <n v="6800000"/>
    <n v="5100000"/>
    <n v="81900000"/>
    <n v="43500000"/>
    <n v="900000"/>
    <n v="2005"/>
    <s v="Dec"/>
    <n v="11"/>
    <n v="28.1"/>
    <n v="1366417754"/>
    <n v="5.36"/>
    <n v="471031528"/>
    <n v="20.593684"/>
    <n v="78.962879999999998"/>
    <s v="https://yt3.ggpht.com/ytc/APkrFKaZvNyoZQxBIddiPWDtjJBbn3emW7HO7w_rwl8r9g=s800-c-k-c0x00ffffff-no-rj"/>
    <n v="1037.4333966950355"/>
    <n v="5.9475748376849739E-4"/>
    <n v="2.116813122437024E-3"/>
    <n v="1.1617021276595745"/>
    <n v="336.67688306863562"/>
    <s v="11-Dec-2005"/>
    <n v="17.92876712328767"/>
  </r>
  <r>
    <n v="23"/>
    <x v="22"/>
    <n v="68200000"/>
    <n v="38843229963"/>
    <s v="Education"/>
    <s v="Pinkfong Baby Shark - Kids' Songs &amp; Stories"/>
    <n v="2865"/>
    <s v="United States"/>
    <s v="US"/>
    <x v="3"/>
    <n v="23"/>
    <n v="8"/>
    <n v="2"/>
    <n v="473387000"/>
    <n v="118300"/>
    <n v="1900000"/>
    <n v="1400000"/>
    <n v="22700000"/>
    <n v="12050000"/>
    <n v="600000"/>
    <n v="2011"/>
    <s v="Dec"/>
    <n v="14"/>
    <n v="88.2"/>
    <n v="328239523"/>
    <n v="14.7"/>
    <n v="270663028"/>
    <n v="37.090240000000001"/>
    <n v="-95.712890999999999"/>
    <s v="https://yt3.ggpht.com/ytc/APkrFKY1abvm7XWQT8OE29QjInuGLHKswddflKJ9w5-D_g=s800-c-k-c0x00ffffff-no-rj-mo"/>
    <n v="569.54882643695009"/>
    <n v="3.1022136963064582E-4"/>
    <n v="2.1317653420985369E-3"/>
    <n v="0.33284457478005863"/>
    <n v="4205.9336823734729"/>
    <s v="14-Dec-2011"/>
    <n v="11.917808219178083"/>
  </r>
  <r>
    <n v="24"/>
    <x v="23"/>
    <n v="66500000"/>
    <n v="36775585925"/>
    <s v="Music"/>
    <s v="Canal KondZilla"/>
    <n v="2572"/>
    <s v="Brazil"/>
    <s v="BR"/>
    <x v="0"/>
    <n v="25"/>
    <n v="1"/>
    <n v="7"/>
    <n v="447223000"/>
    <n v="0"/>
    <n v="0"/>
    <n v="0"/>
    <n v="0"/>
    <n v="0"/>
    <s v="nan"/>
    <n v="2012"/>
    <s v="Mar"/>
    <n v="21"/>
    <n v="51.3"/>
    <n v="212559417"/>
    <n v="12.08"/>
    <n v="183241641"/>
    <n v="-14.235004"/>
    <n v="-51.925280000000001"/>
    <s v="https://yt3.ggpht.com/b3nRDgoomGiaTDfpro0h564ZyRp4gGJrBKo4v0KbUU64RUr5XOrbKTESbKtw5v0J2bu1C9qJpHg=s800-c-k-c0x00ffffff-no-rj"/>
    <n v="553.0163296992481"/>
    <n v="0"/>
    <n v="0"/>
    <n v="0"/>
    <n v="0"/>
    <s v="21-Mar-2012"/>
    <n v="11.64931506849315"/>
  </r>
  <r>
    <n v="25"/>
    <x v="24"/>
    <n v="65900000"/>
    <n v="45757850229"/>
    <s v="Education"/>
    <s v="ChuChu TV Nursery Rhymes &amp; Kids Songs"/>
    <n v="633"/>
    <s v="India"/>
    <s v="IN"/>
    <x v="3"/>
    <n v="18"/>
    <n v="7"/>
    <n v="3"/>
    <n v="420292000"/>
    <n v="105100"/>
    <n v="1700000"/>
    <n v="1300000"/>
    <n v="20200000"/>
    <n v="10750000"/>
    <n v="500000"/>
    <n v="2013"/>
    <s v="Feb"/>
    <n v="9"/>
    <n v="28.1"/>
    <n v="1366417754"/>
    <n v="5.36"/>
    <n v="471031528"/>
    <n v="20.593684"/>
    <n v="78.962879999999998"/>
    <s v="https://yt3.ggpht.com/ytc/APkrFKZPV4J839Rbl6HPlbmBM5RToskBd-rL5rv0CgXrkQ=s800-c-k-c0x00ffffff-no-rj"/>
    <n v="694.35281075872535"/>
    <n v="2.3493236562033593E-4"/>
    <n v="2.1474355923976666E-3"/>
    <n v="0.30652503793626706"/>
    <n v="16982.6224328594"/>
    <s v="9-Feb-2013"/>
    <n v="10.758904109589041"/>
  </r>
  <r>
    <n v="26"/>
    <x v="25"/>
    <n v="65600000"/>
    <n v="28648024439"/>
    <s v="Music"/>
    <s v="Shemaroo Filmi Gaane"/>
    <n v="8502"/>
    <s v="India"/>
    <s v="IN"/>
    <x v="0"/>
    <n v="47"/>
    <n v="8"/>
    <n v="8"/>
    <n v="254961000"/>
    <n v="63700"/>
    <n v="1000000"/>
    <n v="764900"/>
    <n v="12200000"/>
    <n v="6482450"/>
    <n v="400000"/>
    <n v="2010"/>
    <s v="Jun"/>
    <n v="11"/>
    <n v="28.1"/>
    <n v="1366417754"/>
    <n v="5.36"/>
    <n v="471031528"/>
    <n v="20.593684"/>
    <n v="78.962879999999998"/>
    <s v="https://yt3.ggpht.com/dKBpjdqRkmSJqqLUybd9iygGh1iyZgqEkqVDaYaFvrs0ZO93bbVq00L4TQH2XabJYOq1Igp1QA=s800-c-k-c0x00ffffff-no-rj"/>
    <n v="436.70768961890246"/>
    <n v="2.2627912838468241E-4"/>
    <n v="2.0860053106161337E-3"/>
    <n v="0.18597560975609756"/>
    <n v="762.4617737003058"/>
    <s v="11-Jun-2010"/>
    <n v="13.427397260273972"/>
  </r>
  <r>
    <n v="27"/>
    <x v="26"/>
    <n v="64600000"/>
    <n v="61510906457"/>
    <s v="Shows"/>
    <s v="Colors TV"/>
    <n v="112915"/>
    <s v="India"/>
    <s v="IN"/>
    <x v="2"/>
    <n v="10"/>
    <n v="9"/>
    <n v="9"/>
    <n v="1188000000"/>
    <n v="296900"/>
    <n v="4800000"/>
    <n v="3600000"/>
    <n v="57000000"/>
    <n v="30300000"/>
    <n v="1100000"/>
    <n v="2008"/>
    <s v="Jun"/>
    <n v="13"/>
    <n v="28.1"/>
    <n v="1366417754"/>
    <n v="5.36"/>
    <n v="471031528"/>
    <n v="20.593684"/>
    <n v="78.962879999999998"/>
    <s v="https://yt3.ggpht.com/ytc/APkrFKYUiWmXuVbkcwnpSo2lZeQ9f5Oi93rEzE66f-YT=s800-c-k-c0x00ffffff-no-rj"/>
    <n v="952.181214504644"/>
    <n v="4.9259556955450834E-4"/>
    <n v="2.1451599326599326E-3"/>
    <n v="0.88235294117647056"/>
    <n v="268.343444183678"/>
    <s v="13-Jun-2008"/>
    <n v="15.421917808219177"/>
  </r>
  <r>
    <n v="28"/>
    <x v="27"/>
    <n v="61000000"/>
    <n v="29533230328"/>
    <s v="Music"/>
    <s v="T- SERIES BHAKTI SAGAR"/>
    <n v="13"/>
    <s v="India"/>
    <s v="IN"/>
    <x v="0"/>
    <n v="4053938"/>
    <n v="5803"/>
    <n v="5744"/>
    <n v="10"/>
    <n v="0"/>
    <n v="0.04"/>
    <n v="0.03"/>
    <n v="0.48"/>
    <n v="0.255"/>
    <s v="nan"/>
    <n v="2018"/>
    <s v="Aug"/>
    <n v="3"/>
    <n v="28.1"/>
    <n v="1366417754"/>
    <n v="5.36"/>
    <n v="471031528"/>
    <n v="20.593684"/>
    <n v="78.962879999999998"/>
    <s v="https://yt3.ggpht.com/ytc/APkrFKbHxfKaTJg2bqVwZEpSTW4Ok6CNPT7G-WZqscBE1nw=s800-c-k-c0x00ffffff-no-rj"/>
    <n v="484.15131685245899"/>
    <n v="8.6343416269719209E-12"/>
    <n v="2E-3"/>
    <n v="7.8688524590163937E-9"/>
    <n v="1.9615384615384614E-2"/>
    <s v="3-Aug-2018"/>
    <n v="5.2767123287671236"/>
  </r>
  <r>
    <n v="29"/>
    <x v="28"/>
    <n v="59500000"/>
    <n v="16241549158"/>
    <s v="Sports"/>
    <s v="Dude Perfect"/>
    <n v="389"/>
    <s v="United States"/>
    <s v="US"/>
    <x v="5"/>
    <n v="182"/>
    <n v="9"/>
    <n v="3"/>
    <n v="141200000"/>
    <n v="35300"/>
    <n v="564800"/>
    <n v="423600"/>
    <n v="6800000"/>
    <n v="3611800"/>
    <n v="100000"/>
    <n v="2009"/>
    <s v="Mar"/>
    <n v="17"/>
    <n v="88.2"/>
    <n v="328239523"/>
    <n v="14.7"/>
    <n v="270663028"/>
    <n v="37.090240000000001"/>
    <n v="-95.712890999999999"/>
    <s v="https://yt3.ggpht.com/ytc/APkrFKZ9O4Qyit6RKSTreLr1DrAXRuuxKPf6EBHfZixKaw=s800-c-k-c0x00ffffff-no-rj"/>
    <n v="272.96721273949578"/>
    <n v="2.2238026464494969E-4"/>
    <n v="2.1250000000000002E-3"/>
    <n v="0.11428571428571428"/>
    <n v="9284.8329048843189"/>
    <s v="17-Mar-2009"/>
    <n v="14.663013698630136"/>
  </r>
  <r>
    <n v="30"/>
    <x v="29"/>
    <n v="59500000"/>
    <n v="59316472754"/>
    <s v="Film &amp; Animation"/>
    <s v="Movieclips"/>
    <n v="39113"/>
    <s v="United States"/>
    <s v="US"/>
    <x v="6"/>
    <n v="11"/>
    <n v="9"/>
    <n v="3"/>
    <n v="114668000"/>
    <n v="28700"/>
    <n v="458700"/>
    <n v="344000"/>
    <n v="5500000"/>
    <n v="2922000"/>
    <n v="100000"/>
    <n v="2006"/>
    <s v="Apr"/>
    <n v="28"/>
    <n v="88.2"/>
    <n v="328239523"/>
    <n v="14.7"/>
    <n v="270663028"/>
    <n v="37.090240000000001"/>
    <n v="-95.712890999999999"/>
    <s v="https://yt3.ggpht.com/QSCDnr5KmYElRp-zYpdW-txkiRo-HYF6Ah1SvMF_7MlspmO1fwYOy7P1jnim8HqezI8IZZKcPQ=s800-c-k-c0x00ffffff-no-rj"/>
    <n v="996.91550847058818"/>
    <n v="4.9261189418970555E-5"/>
    <n v="2.1252659852792409E-3"/>
    <n v="9.2436974789915971E-2"/>
    <n v="74.706619282591461"/>
    <s v="28-Apr-2006"/>
    <n v="17.550684931506851"/>
  </r>
  <r>
    <n v="31"/>
    <x v="30"/>
    <n v="59300000"/>
    <n v="33431802698"/>
    <s v="Music"/>
    <s v="Tips Official"/>
    <n v="4741"/>
    <s v="India"/>
    <s v="IN"/>
    <x v="0"/>
    <n v="30"/>
    <n v="11"/>
    <n v="10"/>
    <n v="422634000"/>
    <n v="105700"/>
    <n v="1700000"/>
    <n v="1300000"/>
    <n v="20300000"/>
    <n v="10800000"/>
    <n v="600000"/>
    <n v="2007"/>
    <s v="May"/>
    <n v="22"/>
    <n v="28.1"/>
    <n v="1366417754"/>
    <n v="5.36"/>
    <n v="471031528"/>
    <n v="20.593684"/>
    <n v="78.962879999999998"/>
    <s v="https://yt3.ggpht.com/N4WwfnhSIWuj9qUZVQ-feSK6unTk-_5nqs_vzw_MZmcfn6CwrCdOIZfKEdGDqSHCFreRERgWTg=s800-c-k-c0x00ffffff-no-rj"/>
    <n v="563.77407585160199"/>
    <n v="3.2304569686414462E-4"/>
    <n v="2.136245545791394E-3"/>
    <n v="0.34232715008431702"/>
    <n v="2278.0004218519298"/>
    <s v="22-May-2007"/>
    <n v="16.484931506849314"/>
  </r>
  <r>
    <n v="32"/>
    <x v="31"/>
    <n v="58400000"/>
    <n v="57271630846"/>
    <s v="Music"/>
    <s v="El Reino Infantil"/>
    <n v="1510"/>
    <s v="Argentina"/>
    <s v="AR"/>
    <x v="0"/>
    <n v="13"/>
    <n v="1"/>
    <n v="11"/>
    <n v="611828000"/>
    <n v="153000"/>
    <n v="2400000"/>
    <n v="1800000"/>
    <n v="29400000"/>
    <n v="15600000"/>
    <n v="600000"/>
    <n v="2011"/>
    <s v="Jun"/>
    <n v="2"/>
    <n v="90"/>
    <n v="44938712"/>
    <n v="9.7899999999999991"/>
    <n v="41339571"/>
    <n v="-38.416097000000001"/>
    <n v="-63.616672000000001"/>
    <s v="https://yt3.ggpht.com/jFbYrEa2l1kSn9YlwRhmXNa7Cjo7GFc8B7lfVuov2igBY5rYYKv5wSM4HgcRd9JhcpWFLZ2qP84=s800-c-k-c0x00ffffff-no-rj"/>
    <n v="980.6786103767123"/>
    <n v="2.7238616693049076E-4"/>
    <n v="2.0863706793412527E-3"/>
    <n v="0.50342465753424659"/>
    <n v="10331.125827814569"/>
    <s v="2-Jun-2011"/>
    <n v="12.452054794520548"/>
  </r>
  <r>
    <n v="33"/>
    <x v="32"/>
    <n v="58000000"/>
    <n v="40602020243"/>
    <s v="Music"/>
    <s v="Wave Music"/>
    <n v="19487"/>
    <s v="India"/>
    <s v="IN"/>
    <x v="0"/>
    <n v="21"/>
    <n v="12"/>
    <n v="12"/>
    <n v="232025000"/>
    <n v="58000"/>
    <n v="928100"/>
    <n v="696100"/>
    <n v="11100000"/>
    <n v="5898050"/>
    <n v="500000"/>
    <n v="2014"/>
    <s v="Oct"/>
    <n v="29"/>
    <n v="28.1"/>
    <n v="1366417754"/>
    <n v="5.36"/>
    <n v="471031528"/>
    <n v="20.593684"/>
    <n v="78.962879999999998"/>
    <s v="https://yt3.ggpht.com/ytc/APkrFKa9sy-WKc-doyqBz6RGW1YDKBPs0O31m6HsCQfuMQ=s800-c-k-c0x00ffffff-no-rj"/>
    <n v="700.03483177586202"/>
    <n v="1.4526493915082599E-4"/>
    <n v="2.1249865316237473E-3"/>
    <n v="0.19137931034482758"/>
    <n v="302.66587981731413"/>
    <s v="29-Oct-2014"/>
    <n v="9.0410958904109595"/>
  </r>
  <r>
    <n v="34"/>
    <x v="33"/>
    <n v="57600000"/>
    <n v="25307753534"/>
    <s v="News &amp; Politics"/>
    <s v="Aaj Tak"/>
    <n v="283775"/>
    <s v="India"/>
    <s v="IN"/>
    <x v="7"/>
    <n v="71"/>
    <n v="13"/>
    <n v="1"/>
    <n v="461148000"/>
    <n v="115300"/>
    <n v="1800000"/>
    <n v="1400000"/>
    <n v="22100000"/>
    <n v="11750000"/>
    <n v="500000"/>
    <n v="2009"/>
    <s v="Aug"/>
    <n v="27"/>
    <n v="28.1"/>
    <n v="1366417754"/>
    <n v="5.36"/>
    <n v="471031528"/>
    <n v="20.593684"/>
    <n v="78.962879999999998"/>
    <s v="https://yt3.ggpht.com/ytc/APkrFKZKgGzdubzPHWv93ioZkQ1FGX4HhMOZGEsoHQrc_5U=s800-c-k-c0x00ffffff-no-rj"/>
    <n v="439.37072107638886"/>
    <n v="4.6428459105286938E-4"/>
    <n v="2.0766651920858378E-3"/>
    <n v="0.38368055555555558"/>
    <n v="41.406043520394682"/>
    <s v="27-Aug-2009"/>
    <n v="14.216438356164383"/>
  </r>
  <r>
    <n v="35"/>
    <x v="34"/>
    <n v="57200000"/>
    <n v="28837144516"/>
    <s v="Music"/>
    <s v="Sony Music India"/>
    <n v="3882"/>
    <s v="India"/>
    <s v="IN"/>
    <x v="0"/>
    <n v="45"/>
    <n v="14"/>
    <n v="13"/>
    <n v="259310000"/>
    <n v="64800"/>
    <n v="1000000"/>
    <n v="777900"/>
    <n v="12400000"/>
    <n v="6588950"/>
    <n v="300000"/>
    <n v="2009"/>
    <s v="Sep"/>
    <n v="2"/>
    <n v="28.1"/>
    <n v="1366417754"/>
    <n v="5.36"/>
    <n v="471031528"/>
    <n v="20.593684"/>
    <n v="78.962879999999998"/>
    <s v="https://yt3.ggpht.com/cE8QOPMlZBkzDHCp-7F35Rtahl64oPrdKaKZ2AgAdBs0tiOw1e9SVAEaPsa6RVGmKRW8leV8=s800-c-k-c0x00ffffff-no-rj"/>
    <n v="504.14588314685312"/>
    <n v="2.2848829558502878E-4"/>
    <n v="2.0531410281130692E-3"/>
    <n v="0.21678321678321677"/>
    <n v="1697.3080886141165"/>
    <s v="2-Sep-2009"/>
    <n v="14.2"/>
  </r>
  <r>
    <n v="36"/>
    <x v="35"/>
    <n v="56900000"/>
    <n v="27073872856"/>
    <s v="Music"/>
    <s v="EminemMusic"/>
    <n v="156"/>
    <s v="United States"/>
    <s v="US"/>
    <x v="0"/>
    <n v="59"/>
    <n v="10"/>
    <n v="14"/>
    <n v="260193000"/>
    <n v="65000"/>
    <n v="1000000"/>
    <n v="780600"/>
    <n v="12500000"/>
    <n v="6640300"/>
    <n v="300000"/>
    <n v="2007"/>
    <s v="Feb"/>
    <n v="9"/>
    <n v="88.2"/>
    <n v="328239523"/>
    <n v="14.7"/>
    <n v="270663028"/>
    <n v="37.090240000000001"/>
    <n v="-95.712890999999999"/>
    <s v="https://yt3.ggpht.com/ytc/APkrFKa9UGCuQ1IgMpmCGrWZp85Z0fEM1Rlp7NCRxdtLIw=s800-c-k-c0x00ffffff-no-rj-mo"/>
    <n v="475.81498868189806"/>
    <n v="2.4526598153571533E-4"/>
    <n v="2.0465577475181885E-3"/>
    <n v="0.21968365553602812"/>
    <n v="42566.025641025641"/>
    <s v="9-Feb-2007"/>
    <n v="16.764383561643836"/>
  </r>
  <r>
    <n v="37"/>
    <x v="36"/>
    <n v="56400000"/>
    <n v="14696003229"/>
    <s v="Entertainment"/>
    <s v="Marshmello"/>
    <n v="436"/>
    <s v="United States"/>
    <s v="US"/>
    <x v="0"/>
    <n v="233"/>
    <n v="11"/>
    <n v="15"/>
    <n v="112100000"/>
    <n v="28000"/>
    <n v="448400"/>
    <n v="336300"/>
    <n v="5400000"/>
    <n v="2868150"/>
    <n v="100000"/>
    <n v="2015"/>
    <s v="Apr"/>
    <n v="6"/>
    <n v="88.2"/>
    <n v="328239523"/>
    <n v="14.7"/>
    <n v="270663028"/>
    <n v="37.090240000000001"/>
    <n v="-95.712890999999999"/>
    <s v="https://yt3.ggpht.com/gCAlgUmrZ0D4gEzRIwk2Bc1hf5PMUNF3cBk90pR2D6fgkU1IhjuvkruStrhQdKVL3ekINivc=s800-c-k-c0x00ffffff-no-nd-rj"/>
    <n v="260.56743313829787"/>
    <n v="1.951653082342964E-4"/>
    <n v="2.1248884924174845E-3"/>
    <n v="9.5744680851063829E-2"/>
    <n v="6578.3256880733943"/>
    <s v="6-Apr-2015"/>
    <n v="8.6054794520547944"/>
  </r>
  <r>
    <n v="38"/>
    <x v="37"/>
    <n v="54600000"/>
    <n v="35302243691"/>
    <s v="Film &amp; Animation"/>
    <s v="YRF"/>
    <n v="3707"/>
    <s v="India"/>
    <s v="IN"/>
    <x v="0"/>
    <n v="28"/>
    <n v="15"/>
    <n v="16"/>
    <n v="512093000"/>
    <n v="128000"/>
    <n v="2000000"/>
    <n v="1500000"/>
    <n v="24600000"/>
    <n v="13050000"/>
    <n v="500000"/>
    <n v="2006"/>
    <s v="Jun"/>
    <n v="7"/>
    <n v="28.1"/>
    <n v="1366417754"/>
    <n v="5.36"/>
    <n v="471031528"/>
    <n v="20.593684"/>
    <n v="78.962879999999998"/>
    <s v="https://yt3.ggpht.com/b42QCAmVJ0kzNNi10_HmhsdfPEATQATS80hbLyHVJcVm6drn5pKtC6MY6wTluXi5iZ8_is5Q_Q=s800-c-k-c0x00ffffff-no-rj"/>
    <n v="646.56123976190474"/>
    <n v="3.6966488912791069E-4"/>
    <n v="2.0777475966279563E-3"/>
    <n v="0.45054945054945056"/>
    <n v="3520.3668734826006"/>
    <s v="7-Jun-2006"/>
    <n v="17.44109589041096"/>
  </r>
  <r>
    <n v="39"/>
    <x v="38"/>
    <n v="54000000"/>
    <n v="32312431239"/>
    <s v="Music"/>
    <s v="LooLoo Kids - Nursery Rhymes and Children's ï¿½"/>
    <n v="11"/>
    <s v="nan"/>
    <s v="nan"/>
    <x v="8"/>
    <n v="3800129"/>
    <s v="nan"/>
    <s v="nan"/>
    <n v="159"/>
    <n v="0.04"/>
    <n v="0.64"/>
    <n v="0.48"/>
    <n v="8"/>
    <n v="4.24"/>
    <s v="nan"/>
    <n v="2016"/>
    <s v="Nov"/>
    <n v="29"/>
    <s v="nan"/>
    <s v="nan"/>
    <s v="nan"/>
    <s v="nan"/>
    <s v="nan"/>
    <s v="nan"/>
    <s v="https://yt3.ggpht.com/ytc/APkrFKYlG6vYZhRjsWyoavO0DIoHCOzd8Sh83VuD6wSguA=s800-c-k-c0x00ffffff-no-rj"/>
    <n v="598.37835627777781"/>
    <n v="1.3121884789908551E-10"/>
    <n v="2.1383647798742141E-3"/>
    <n v="1.4814814814814815E-7"/>
    <n v="0.38545454545454549"/>
    <s v="29-Nov-2016"/>
    <n v="6.9534246575342467"/>
  </r>
  <r>
    <n v="40"/>
    <x v="39"/>
    <n v="53500000"/>
    <n v="30367676736"/>
    <s v="Music"/>
    <s v="Ed Sheeran"/>
    <n v="383"/>
    <s v="United Kingdom"/>
    <s v="GB"/>
    <x v="0"/>
    <n v="39"/>
    <n v="1"/>
    <n v="18"/>
    <n v="202720000"/>
    <n v="50700"/>
    <n v="810900"/>
    <n v="608200"/>
    <n v="9700000"/>
    <n v="5154100"/>
    <n v="100000"/>
    <n v="2006"/>
    <s v="Aug"/>
    <n v="8"/>
    <n v="60"/>
    <n v="66834405"/>
    <n v="3.85"/>
    <n v="55908316"/>
    <n v="55.378050999999999"/>
    <n v="-3.4359730000000002"/>
    <s v="https://yt3.ggpht.com/DyJlQOK6ohCFDODWWfZ3wjT6dabLcNTPLI6ksUsZGjRthU1JfXgGyPDawVhN9T3sT8uQT0sTfA=s800-c-k-c0x00ffffff-no-nd-rj"/>
    <n v="567.62012590654206"/>
    <n v="1.6972322396628927E-4"/>
    <n v="2.1250986582478297E-3"/>
    <n v="0.18130841121495328"/>
    <n v="13457.180156657963"/>
    <s v="8-Aug-2006"/>
    <n v="17.271232876712329"/>
  </r>
  <r>
    <n v="41"/>
    <x v="40"/>
    <n v="53300000"/>
    <n v="30516172739"/>
    <s v="Education"/>
    <s v="Infobells - Hindi"/>
    <n v="577"/>
    <s v="India"/>
    <s v="IN"/>
    <x v="3"/>
    <n v="37"/>
    <n v="16"/>
    <n v="4"/>
    <n v="815949000"/>
    <n v="204000"/>
    <n v="3300000"/>
    <n v="2400000"/>
    <n v="39200000"/>
    <n v="20800000"/>
    <n v="1600000"/>
    <n v="2014"/>
    <s v="Jun"/>
    <n v="6"/>
    <n v="28.1"/>
    <n v="1366417754"/>
    <n v="5.36"/>
    <n v="471031528"/>
    <n v="20.593684"/>
    <n v="78.962879999999998"/>
    <s v="https://yt3.ggpht.com/ytc/APkrFKb7MwIeX0Csx15JN7rX0ZffakUoVTniaQ8V3sKOsA=s800-c-k-c0x00ffffff-no-rj"/>
    <n v="572.53607390243906"/>
    <n v="6.8160578909744391E-4"/>
    <n v="2.1471930230933553E-3"/>
    <n v="0.73545966228893056"/>
    <n v="36048.526863084924"/>
    <s v="6-Jun-2014"/>
    <n v="9.4383561643835616"/>
  </r>
  <r>
    <n v="42"/>
    <x v="41"/>
    <n v="52900000"/>
    <n v="29884657286"/>
    <s v="Music"/>
    <s v="Taylor Swift"/>
    <n v="216"/>
    <s v="United States"/>
    <s v="US"/>
    <x v="0"/>
    <n v="40"/>
    <n v="13"/>
    <n v="19"/>
    <n v="528392000"/>
    <n v="132100"/>
    <n v="2100000"/>
    <n v="1600000"/>
    <n v="25400000"/>
    <n v="13500000"/>
    <n v="800000"/>
    <n v="2006"/>
    <s v="Sep"/>
    <n v="20"/>
    <n v="88.2"/>
    <n v="328239523"/>
    <n v="14.7"/>
    <n v="270663028"/>
    <n v="37.090240000000001"/>
    <n v="-95.712890999999999"/>
    <s v="https://yt3.ggpht.com/Udfgx_So2Z5UBHtnX7ZWtGt62Znvjr7BSBuboSz89A3-o6POuHot6QvldEp1siGncPDEwr7-Ag=s800-c-k-c0x00ffffff-no-nd-rj"/>
    <n v="564.92735890359165"/>
    <n v="4.5173681835475874E-4"/>
    <n v="2.112162939635725E-3"/>
    <n v="0.48015122873345933"/>
    <n v="62500"/>
    <s v="20-Sep-2006"/>
    <n v="17.153424657534245"/>
  </r>
  <r>
    <n v="43"/>
    <x v="42"/>
    <n v="52700000"/>
    <n v="24004842608"/>
    <s v="Music"/>
    <s v="Ariana Grande"/>
    <n v="147"/>
    <s v="United States"/>
    <s v="US"/>
    <x v="0"/>
    <n v="78"/>
    <n v="14"/>
    <n v="20"/>
    <n v="160216000"/>
    <n v="40100"/>
    <n v="640900"/>
    <n v="480600"/>
    <n v="7700000"/>
    <n v="4090300"/>
    <n v="100000"/>
    <n v="2007"/>
    <s v="Jan"/>
    <n v="22"/>
    <n v="88.2"/>
    <n v="328239523"/>
    <n v="14.7"/>
    <n v="270663028"/>
    <n v="37.090240000000001"/>
    <n v="-95.712890999999999"/>
    <s v="https://yt3.ggpht.com/ytc/APkrFKZVlmbWczZxyNCqWkJgvNRCNPdCjkJmsoXpqxZvgA=s800-c-k-c0x00ffffff-no-rj-mo"/>
    <n v="455.49985973434536"/>
    <n v="1.7039478520208424E-4"/>
    <n v="2.1252559045288862E-3"/>
    <n v="0.14611005692599621"/>
    <n v="27825.170068027212"/>
    <s v="22-Jan-2007"/>
    <n v="16.813698630136987"/>
  </r>
  <r>
    <n v="44"/>
    <x v="43"/>
    <n v="52200000"/>
    <n v="9877365274"/>
    <s v="Education"/>
    <s v="BillionSurpriseToys  - Nursery Rhymes &amp; Cartï¿½"/>
    <n v="847"/>
    <s v="United States"/>
    <s v="US"/>
    <x v="3"/>
    <n v="450"/>
    <n v="15"/>
    <n v="5"/>
    <n v="266747000"/>
    <n v="66700"/>
    <n v="1100000"/>
    <n v="800200"/>
    <n v="12800000"/>
    <n v="6800100"/>
    <n v="600000"/>
    <n v="2013"/>
    <s v="Oct"/>
    <n v="25"/>
    <n v="88.2"/>
    <n v="328239523"/>
    <n v="14.7"/>
    <n v="270663028"/>
    <n v="37.090240000000001"/>
    <n v="-95.712890999999999"/>
    <s v="https://yt3.ggpht.com/muhmpoanVJwWAoOQSQvQwn9-sTXs3JYViq8AHZn5CceNY0DFktPEnfzD8mk60E3PVyvzaKRtLQ=s800-c-k-c0x00ffffff-no-rj"/>
    <n v="189.22155697318007"/>
    <n v="6.8845282232295017E-4"/>
    <n v="2.1869036952618026E-3"/>
    <n v="0.24521072796934865"/>
    <n v="8028.4533648170009"/>
    <s v="25-Oct-2013"/>
    <n v="10.052054794520547"/>
  </r>
  <r>
    <n v="45"/>
    <x v="44"/>
    <n v="48100000"/>
    <n v="14631710289"/>
    <s v="Gaming"/>
    <s v="JuegaGerman"/>
    <n v="2052"/>
    <s v="Chile"/>
    <s v="CL"/>
    <x v="1"/>
    <n v="237"/>
    <n v="1"/>
    <n v="2"/>
    <n v="66388000"/>
    <n v="16600"/>
    <n v="265600"/>
    <n v="199200"/>
    <n v="3200000"/>
    <n v="1699600"/>
    <n v="200000"/>
    <n v="2013"/>
    <s v="May"/>
    <n v="19"/>
    <n v="88.5"/>
    <n v="18952038"/>
    <n v="7.09"/>
    <n v="16610135"/>
    <n v="-35.675147000000003"/>
    <n v="-71.542968999999999"/>
    <s v="https://yt3.ggpht.com/ytc/APkrFKaouUxM2U3bq3jKlFZDf_psFlK5Z_tyBCi_U-6bvA=s800-c-k-c0x00ffffff-no-rj"/>
    <n v="304.19356110187113"/>
    <n v="1.1615866952189078E-4"/>
    <n v="2.1253841055612461E-3"/>
    <n v="6.6528066528066532E-2"/>
    <n v="828.26510721247564"/>
    <s v="19-May-2013"/>
    <n v="10.487671232876712"/>
  </r>
  <r>
    <n v="46"/>
    <x v="45"/>
    <n v="47900000"/>
    <n v="13626331061"/>
    <s v="Music"/>
    <s v="Billie Eilish"/>
    <n v="65"/>
    <s v="United States"/>
    <s v="US"/>
    <x v="0"/>
    <n v="263"/>
    <n v="16"/>
    <n v="21"/>
    <n v="146862000"/>
    <n v="36700"/>
    <n v="587400"/>
    <n v="440600"/>
    <n v="7000000"/>
    <n v="3720300"/>
    <n v="200000"/>
    <n v="2013"/>
    <s v="Feb"/>
    <n v="6"/>
    <n v="88.2"/>
    <n v="328239523"/>
    <n v="14.7"/>
    <n v="270663028"/>
    <n v="37.090240000000001"/>
    <n v="-95.712890999999999"/>
    <s v="https://yt3.ggpht.com/ytc/APkrFKaZfhLpJ5dKm00prHJgxis4EZYwjvW3agj12X0-VA=s800-c-k-c0x00ffffff-no-rj-mo"/>
    <n v="284.47455242171191"/>
    <n v="2.7302286898399906E-4"/>
    <n v="2.1247838106521768E-3"/>
    <n v="0.14613778705636743"/>
    <n v="57235.384615384617"/>
    <s v="6-Feb-2013"/>
    <n v="10.767123287671232"/>
  </r>
  <r>
    <n v="47"/>
    <x v="46"/>
    <n v="47500000"/>
    <n v="30788679536"/>
    <s v="Entertainment"/>
    <s v="Get Movies"/>
    <n v="3322"/>
    <s v="Russia"/>
    <s v="RU"/>
    <x v="6"/>
    <n v="35"/>
    <n v="1"/>
    <n v="4"/>
    <n v="306540000"/>
    <n v="76600"/>
    <n v="1200000"/>
    <n v="919600"/>
    <n v="14700000"/>
    <n v="7809800"/>
    <n v="700000"/>
    <n v="2006"/>
    <s v="Dec"/>
    <n v="16"/>
    <n v="81.900000000000006"/>
    <n v="144373535"/>
    <n v="4.59"/>
    <n v="107683889"/>
    <n v="61.524009999999997"/>
    <n v="105.31875599999999"/>
    <s v="https://yt3.ggpht.com/fj0Uj2NP2Ilba8iudpRkajdV6miT5WAVTTMr30gGfPyxDTmy1gahB5IU12DcHjzkkyva8ScFQQ=s800-c-k-c0x00ffffff-no-rj"/>
    <n v="648.18272707368419"/>
    <n v="2.5365816649812169E-4"/>
    <n v="2.0822731128074638E-3"/>
    <n v="0.30947368421052629"/>
    <n v="2350.9331727874774"/>
    <s v="16-Dec-2006"/>
    <n v="16.915068493150685"/>
  </r>
  <r>
    <n v="48"/>
    <x v="47"/>
    <n v="47400000"/>
    <n v="22519705183"/>
    <s v="Entertainment"/>
    <s v="Shemaroo"/>
    <n v="11451"/>
    <s v="India"/>
    <s v="IN"/>
    <x v="2"/>
    <n v="97"/>
    <n v="17"/>
    <n v="10"/>
    <n v="232744000"/>
    <n v="58200"/>
    <n v="931000"/>
    <n v="698200"/>
    <n v="11200000"/>
    <n v="5949100"/>
    <n v="500000"/>
    <n v="2007"/>
    <s v="Sep"/>
    <n v="1"/>
    <n v="28.1"/>
    <n v="1366417754"/>
    <n v="5.36"/>
    <n v="471031528"/>
    <n v="20.593684"/>
    <n v="78.962879999999998"/>
    <s v="https://yt3.ggpht.com/ytc/APkrFKbICyXfcfR1K6UMCPorIMVM_bdSydFGyiBW4eCQ=s800-c-k-c0x00ffffff-no-rj"/>
    <n v="475.09926546413504"/>
    <n v="2.6417308537817548E-4"/>
    <n v="2.1250816347575018E-3"/>
    <n v="0.23628691983122363"/>
    <n v="519.52667889267309"/>
    <s v="1-Sep-2007"/>
    <n v="16.205479452054796"/>
  </r>
  <r>
    <n v="49"/>
    <x v="48"/>
    <n v="46800000"/>
    <n v="19398045702"/>
    <s v="Entertainment"/>
    <s v="badabun"/>
    <n v="1"/>
    <s v="nan"/>
    <s v="nan"/>
    <x v="0"/>
    <n v="4047729"/>
    <s v="nan"/>
    <n v="5525"/>
    <n v="440"/>
    <n v="0.11"/>
    <n v="2"/>
    <n v="1"/>
    <n v="21"/>
    <n v="11"/>
    <n v="75"/>
    <n v="2007"/>
    <s v="Jul"/>
    <n v="21"/>
    <s v="nan"/>
    <s v="nan"/>
    <s v="nan"/>
    <s v="nan"/>
    <s v="nan"/>
    <s v="nan"/>
    <s v="https://yt3.ggpht.com/80xetee0SWVYmzEzpqOHG-MhmBZ1xapnmGVAUqtYxQnVSB7-NAh95XzCF6iexAuclKTns0b-=s800-c-k-c0x00ffffff-no-rj"/>
    <n v="414.48815602564105"/>
    <n v="5.6706743395629104E-10"/>
    <n v="2.3977272727272727E-3"/>
    <n v="4.487179487179487E-7"/>
    <n v="11"/>
    <s v="21-Jul-2007"/>
    <n v="16.32054794520548"/>
  </r>
  <r>
    <n v="50"/>
    <x v="49"/>
    <n v="46600000"/>
    <n v="27286058807"/>
    <s v="Music"/>
    <s v="SonyMusicIndiaVEVO"/>
    <n v="3444"/>
    <s v="United States"/>
    <s v="US"/>
    <x v="0"/>
    <n v="55"/>
    <n v="17"/>
    <n v="22"/>
    <n v="314505000"/>
    <n v="78600"/>
    <n v="1300000"/>
    <n v="943500"/>
    <n v="15100000"/>
    <n v="8021750"/>
    <n v="400000"/>
    <n v="2009"/>
    <s v="Sep"/>
    <n v="2"/>
    <n v="88.2"/>
    <n v="328239523"/>
    <n v="14.7"/>
    <n v="270663028"/>
    <n v="37.090240000000001"/>
    <n v="-95.712890999999999"/>
    <s v="https://yt3.ggpht.com/864doKU5dHaElIygrryIRhjDM0Xon4YubVm47ROVbyEiIWEiiIFbHOp7ladP00c-lTyfVhuh=s800-c-k-c0x00ffffff-no-rj"/>
    <n v="585.53774263948503"/>
    <n v="2.9398712568713258E-4"/>
    <n v="2.1916980652135895E-3"/>
    <n v="0.32403433476394849"/>
    <n v="2329.1957026713126"/>
    <s v="2-Sep-2009"/>
    <n v="14.2"/>
  </r>
  <r>
    <n v="51"/>
    <x v="50"/>
    <n v="46300000"/>
    <n v="22936630813"/>
    <s v="Gaming"/>
    <s v="aefour"/>
    <n v="1"/>
    <s v="Cuba"/>
    <s v="CU"/>
    <x v="4"/>
    <n v="4053056"/>
    <n v="99"/>
    <n v="5359"/>
    <n v="94"/>
    <n v="0.02"/>
    <n v="0.38"/>
    <n v="0.28000000000000003"/>
    <n v="5"/>
    <n v="2.64"/>
    <n v="10"/>
    <n v="2006"/>
    <s v="Mar"/>
    <n v="11"/>
    <n v="41.4"/>
    <n v="11333483"/>
    <n v="1.64"/>
    <n v="8739135"/>
    <n v="21.521757000000001"/>
    <n v="-77.781166999999996"/>
    <s v="https://yt3.ggpht.com/ytc/APkrFKYLjKFCe6Qlp28bBQYHKBAreuptY22iC0UpdXmUMg=s800-c-k-c0x00ffffff-no-rj"/>
    <n v="495.39159423326134"/>
    <n v="1.1509972940331339E-10"/>
    <n v="2.1276595744680851E-3"/>
    <n v="1.0799136069114471E-7"/>
    <n v="2.64"/>
    <s v="11-Mar-2006"/>
    <n v="17.682191780821917"/>
  </r>
  <r>
    <n v="52"/>
    <x v="51"/>
    <n v="46100000"/>
    <n v="30686342319"/>
    <s v="Music"/>
    <s v="badbunny"/>
    <n v="1"/>
    <s v="nan"/>
    <s v="nan"/>
    <x v="5"/>
    <n v="4046070"/>
    <s v="nan"/>
    <n v="4501"/>
    <n v="1"/>
    <n v="0"/>
    <n v="0"/>
    <n v="0"/>
    <n v="0.05"/>
    <n v="2.5000000000000001E-2"/>
    <s v="nan"/>
    <n v="2005"/>
    <s v="Nov"/>
    <n v="15"/>
    <s v="nan"/>
    <s v="nan"/>
    <s v="nan"/>
    <s v="nan"/>
    <s v="nan"/>
    <s v="nan"/>
    <s v="https://yt3.ggpht.com/MH1BdZQE2X6k3WlIns2YlyBNude9Qh3nN0dnG-_zvkM1o5gzBS3upL-C2w6Xm6DysPyg4x8ZHhQ=s800-c-k-c0x00ffffff-no-nd-rj"/>
    <n v="665.64733880694143"/>
    <n v="8.1469468534608642E-13"/>
    <n v="0"/>
    <n v="1.0845986984815619E-9"/>
    <n v="2.5000000000000001E-2"/>
    <s v="15-Nov-2005"/>
    <n v="18"/>
  </r>
  <r>
    <n v="53"/>
    <x v="52"/>
    <n v="46100000"/>
    <n v="10323391593"/>
    <s v="Gaming"/>
    <s v="Fernanfloo"/>
    <n v="543"/>
    <s v="El Salvador"/>
    <s v="SV"/>
    <x v="1"/>
    <n v="419"/>
    <n v="1"/>
    <n v="3"/>
    <n v="33842000"/>
    <n v="8500"/>
    <n v="135400"/>
    <n v="101500"/>
    <n v="1600000"/>
    <n v="850750"/>
    <n v="200000"/>
    <n v="2011"/>
    <s v="May"/>
    <n v="2"/>
    <n v="29.4"/>
    <n v="6453553"/>
    <n v="4.1100000000000003"/>
    <n v="4694702"/>
    <n v="13.794185000000001"/>
    <n v="-88.896529999999998"/>
    <s v="https://yt3.ggpht.com/ytc/APkrFKYG47bzlplrY1N210DEIAOvXAXqHjs6Sd_qYrhtig=s800-c-k-c0x00ffffff-no-rj"/>
    <n v="223.93474171366594"/>
    <n v="8.2409932078607727E-5"/>
    <n v="2.1260563796465931E-3"/>
    <n v="3.4707158351409979E-2"/>
    <n v="1566.7587476979743"/>
    <s v="2-May-2011"/>
    <n v="12.536986301369863"/>
  </r>
  <r>
    <n v="54"/>
    <x v="53"/>
    <n v="45500000"/>
    <n v="21388725229"/>
    <s v="Entertainment"/>
    <s v="Voot Kids"/>
    <n v="4660"/>
    <s v="India"/>
    <s v="IN"/>
    <x v="2"/>
    <n v="105"/>
    <n v="18"/>
    <n v="13"/>
    <n v="233988000"/>
    <n v="58500"/>
    <n v="936000"/>
    <n v="702000"/>
    <n v="11200000"/>
    <n v="5951000"/>
    <n v="400000"/>
    <n v="2016"/>
    <s v="Nov"/>
    <n v="23"/>
    <n v="28.1"/>
    <n v="1366417754"/>
    <n v="5.36"/>
    <n v="471031528"/>
    <n v="20.593684"/>
    <n v="78.962879999999998"/>
    <s v="https://yt3.ggpht.com/ytc/APkrFKbYvzZErIdluedUkOYBhQCjcr44bIo7UIhW69riNw=s800-c-k-c0x00ffffff-no-rj"/>
    <n v="470.08187316483514"/>
    <n v="2.7823070034727033E-4"/>
    <n v="2.1251089799476895E-3"/>
    <n v="0.24615384615384617"/>
    <n v="1277.038626609442"/>
    <s v="23-Nov-2016"/>
    <n v="6.9698630136986299"/>
  </r>
  <r>
    <n v="55"/>
    <x v="54"/>
    <n v="45200000"/>
    <n v="16602198273"/>
    <s v="Entertainment"/>
    <s v="Felipe Neto"/>
    <n v="4331"/>
    <s v="Brazil"/>
    <s v="BR"/>
    <x v="2"/>
    <n v="174"/>
    <n v="2"/>
    <n v="14"/>
    <n v="130359000"/>
    <n v="32600"/>
    <n v="521400"/>
    <n v="391100"/>
    <n v="6300000"/>
    <n v="3345550"/>
    <n v="200000"/>
    <n v="2006"/>
    <s v="May"/>
    <n v="16"/>
    <n v="51.3"/>
    <n v="212559417"/>
    <n v="12.08"/>
    <n v="183241641"/>
    <n v="-14.235004"/>
    <n v="-51.925280000000001"/>
    <s v="https://yt3.ggpht.com/Rcs2MCvPuf_tvCDxDt4ZCDavhxxt7x3W_dbs0BzXDp6GrlAbDcrjl9VpfsZHBCStRtk0U5ei=s800-c-k-c0x00ffffff-no-rj"/>
    <n v="367.30527152654867"/>
    <n v="2.015124711190106E-4"/>
    <n v="2.1249012342837857E-3"/>
    <n v="0.13938053097345132"/>
    <n v="772.46594320018471"/>
    <s v="16-May-2006"/>
    <n v="17.5013698630137"/>
  </r>
  <r>
    <n v="56"/>
    <x v="55"/>
    <n v="44700000"/>
    <n v="7828610828"/>
    <s v="Entertainment"/>
    <s v="Vocï¿½ï¿½ï¿½"/>
    <n v="1558"/>
    <s v="Brazil"/>
    <s v="BR"/>
    <x v="2"/>
    <n v="681"/>
    <n v="3"/>
    <n v="15"/>
    <n v="48032000"/>
    <n v="12000"/>
    <n v="192100"/>
    <n v="144100"/>
    <n v="2300000"/>
    <n v="1222050"/>
    <n v="100000"/>
    <n v="2013"/>
    <s v="Sep"/>
    <n v="1"/>
    <n v="51.3"/>
    <n v="212559417"/>
    <n v="12.08"/>
    <n v="183241641"/>
    <n v="-14.235004"/>
    <n v="-51.925280000000001"/>
    <s v="https://yt3.ggpht.com/ytc/APkrFKaQO2wkzKYa_6xCLNq_s5baWjBaqgEgILqOGMOA=s800-c-k-c0x00ffffff-no-rj"/>
    <n v="175.13670756152126"/>
    <n v="1.5610049175380979E-4"/>
    <n v="2.1246252498334445E-3"/>
    <n v="5.145413870246085E-2"/>
    <n v="784.37098844672653"/>
    <s v="1-Sep-2013"/>
    <n v="10.186301369863013"/>
  </r>
  <r>
    <n v="57"/>
    <x v="56"/>
    <n v="44600000"/>
    <n v="41139050371"/>
    <s v="Entertainment"/>
    <s v="HAR PAL GEO"/>
    <n v="100755"/>
    <s v="Pakistan"/>
    <s v="PK"/>
    <x v="2"/>
    <n v="20"/>
    <n v="1"/>
    <n v="15"/>
    <n v="1337000000"/>
    <n v="334300"/>
    <n v="5300000"/>
    <n v="4000000"/>
    <n v="64200000"/>
    <n v="34100000"/>
    <n v="1300000"/>
    <n v="2008"/>
    <s v="Jan"/>
    <n v="2"/>
    <n v="9"/>
    <n v="216565318"/>
    <n v="4.45"/>
    <n v="79927762"/>
    <n v="30.375321"/>
    <n v="69.345116000000004"/>
    <s v="https://yt3.ggpht.com/qsuzLDGZ9P2lVK2RCmzYo78zWO8PtoaevySKQmQEnv874EXyq8CtwPn64n2T3grp6KXJSnOt=s800-c-k-c0x00ffffff-no-rj"/>
    <n v="922.40023253363233"/>
    <n v="8.288961386439291E-4"/>
    <n v="2.1070680628272253E-3"/>
    <n v="1.4394618834080717"/>
    <n v="338.44474219641705"/>
    <s v="2-Jan-2008"/>
    <n v="15.868493150684932"/>
  </r>
  <r>
    <n v="58"/>
    <x v="57"/>
    <n v="44500000"/>
    <n v="10708531817"/>
    <s v="Howto &amp; Style"/>
    <s v="brightside"/>
    <n v="0"/>
    <s v="nan"/>
    <s v="nan"/>
    <x v="8"/>
    <n v="4057944"/>
    <s v="nan"/>
    <s v="nan"/>
    <s v="nan"/>
    <n v="0"/>
    <n v="0"/>
    <n v="0"/>
    <n v="0"/>
    <n v="0"/>
    <n v="1"/>
    <n v="2005"/>
    <s v="Nov"/>
    <n v="18"/>
    <s v="nan"/>
    <s v="nan"/>
    <s v="nan"/>
    <s v="nan"/>
    <s v="nan"/>
    <s v="nan"/>
    <s v="https://yt3.ggpht.com/QnTNTL6lvpKA-OWYdSwke3kF9GEBoriwaaHlbOOo4E7hRuXBEiO1mrYsvmk8xQznjg3GKWUT=s800-c-k-c0x00ffffff-no-rj"/>
    <n v="240.6411644269663"/>
    <n v="0"/>
    <e v="#VALUE!"/>
    <n v="0"/>
    <e v="#DIV/0!"/>
    <s v="18-Nov-2005"/>
    <n v="17.991780821917807"/>
  </r>
  <r>
    <n v="59"/>
    <x v="58"/>
    <n v="44200000"/>
    <n v="25458952022"/>
    <s v="Music"/>
    <s v="Katy Perry"/>
    <n v="128"/>
    <s v="United States"/>
    <s v="US"/>
    <x v="0"/>
    <n v="70"/>
    <n v="19"/>
    <n v="24"/>
    <n v="134242000"/>
    <n v="33600"/>
    <n v="537000"/>
    <n v="402700"/>
    <n v="6400000"/>
    <n v="3401350"/>
    <n v="100000"/>
    <n v="2008"/>
    <s v="Jun"/>
    <n v="1"/>
    <n v="88.2"/>
    <n v="328239523"/>
    <n v="14.7"/>
    <n v="270663028"/>
    <n v="37.090240000000001"/>
    <n v="-95.712890999999999"/>
    <s v="https://yt3.ggpht.com/8s2hH6UfSKbED2-UUVgCALU5BXXxvnk2ueNzBaCU-exfeoC9X1OZzDa6uqzI4cOA3ZDqyXjIsg=s800-c-k-c0x00ffffff-no-nd-rj"/>
    <n v="575.99438963800901"/>
    <n v="1.3360133587041488E-4"/>
    <n v="2.1252663100966912E-3"/>
    <n v="0.14479638009049775"/>
    <n v="26573.046875"/>
    <s v="1-Jun-2008"/>
    <n v="15.454794520547946"/>
  </r>
  <r>
    <n v="60"/>
    <x v="59"/>
    <n v="44200000"/>
    <n v="4274709210"/>
    <s v="Comedy"/>
    <s v="whinderssonnunes"/>
    <n v="558"/>
    <s v="Brazil"/>
    <s v="BR"/>
    <x v="9"/>
    <n v="1741"/>
    <n v="4"/>
    <n v="1"/>
    <n v="26683000"/>
    <n v="6700"/>
    <n v="106700"/>
    <n v="80100"/>
    <n v="1300000"/>
    <n v="690050"/>
    <s v="nan"/>
    <n v="2013"/>
    <s v="Jan"/>
    <n v="21"/>
    <n v="51.3"/>
    <n v="212559417"/>
    <n v="12.08"/>
    <n v="183241641"/>
    <n v="-14.235004"/>
    <n v="-51.925280000000001"/>
    <s v="https://yt3.ggpht.com/TykfQRvsFi3EgRkfsSDFUqbRWAE0MOd9tYu4ySoiHcQhPs4sUYQ0X-nk-2G41Ez-9MWDz59k=s800-c-k-c0x00ffffff-no-rj"/>
    <n v="96.712878054298642"/>
    <n v="1.6142618505739247E-4"/>
    <n v="2.124948469062699E-3"/>
    <n v="2.9411764705882353E-2"/>
    <n v="1236.6487455197132"/>
    <s v="21-Jan-2013"/>
    <n v="10.810958904109588"/>
  </r>
  <r>
    <n v="61"/>
    <x v="60"/>
    <n v="44200000"/>
    <n v="50292540392"/>
    <s v="People &amp; Blogs"/>
    <s v="ABS-CBN Entertainment"/>
    <n v="193890"/>
    <s v="Philippines"/>
    <s v="PH"/>
    <x v="2"/>
    <n v="16"/>
    <n v="1"/>
    <n v="16"/>
    <n v="176629000"/>
    <n v="44200"/>
    <n v="706500"/>
    <n v="529900"/>
    <n v="8500000"/>
    <n v="4514950"/>
    <n v="300000"/>
    <n v="2008"/>
    <s v="Jul"/>
    <n v="16"/>
    <n v="35.5"/>
    <n v="108116615"/>
    <n v="2.15"/>
    <n v="50975903"/>
    <n v="12.879721"/>
    <n v="121.774017"/>
    <s v="https://yt3.ggpht.com/ytc/APkrFKY4ZHzvU2_tqqnBn3HE4FrATDUef-fqWjPKJuKmow=s800-c-k-c0x00ffffff-no-rj"/>
    <n v="1137.8402803619911"/>
    <n v="8.9773751033626249E-5"/>
    <n v="2.1250757236920327E-3"/>
    <n v="0.19230769230769232"/>
    <n v="23.286141626695549"/>
    <s v="16-Jul-2008"/>
    <n v="15.331506849315069"/>
  </r>
  <r>
    <n v="62"/>
    <x v="61"/>
    <n v="43700000"/>
    <n v="12884264778"/>
    <s v="Music"/>
    <s v="alanwalker"/>
    <n v="8"/>
    <s v="Thailand"/>
    <s v="TH"/>
    <x v="6"/>
    <n v="4056116"/>
    <n v="4026"/>
    <n v="5270"/>
    <n v="22"/>
    <n v="0.01"/>
    <n v="0.09"/>
    <n v="7.0000000000000007E-2"/>
    <n v="1"/>
    <n v="0.53500000000000003"/>
    <s v="nan"/>
    <n v="2006"/>
    <s v="May"/>
    <n v="12"/>
    <n v="49.3"/>
    <n v="69625582"/>
    <n v="0.75"/>
    <n v="35294600"/>
    <n v="15.870032"/>
    <n v="100.992541"/>
    <s v="https://yt3.ggpht.com/5NPuTDxN3DB7JiyOgwuPv5OV9lGG4_-AUYsFVpr-WLr11Lqi90krGfWmju26UhWmilRDA1qaEg=s800-c-k-c0x00ffffff-no-nd-rj"/>
    <n v="294.83443427917621"/>
    <n v="4.1523517966932612E-11"/>
    <n v="2.2727272727272726E-3"/>
    <n v="2.2883295194508009E-8"/>
    <n v="6.6875000000000004E-2"/>
    <s v="12-May-2006"/>
    <n v="17.512328767123286"/>
  </r>
  <r>
    <n v="63"/>
    <x v="62"/>
    <n v="43600000"/>
    <n v="4831311245"/>
    <s v="Entertainment"/>
    <s v="holasoygerman. 2"/>
    <n v="6"/>
    <s v="nan"/>
    <s v="nan"/>
    <x v="4"/>
    <n v="4047806"/>
    <s v="nan"/>
    <n v="7716"/>
    <n v="4"/>
    <n v="0"/>
    <n v="0.02"/>
    <n v="0.01"/>
    <n v="0.19"/>
    <n v="0.1"/>
    <s v="nan"/>
    <n v="2016"/>
    <s v="May"/>
    <n v="27"/>
    <s v="nan"/>
    <s v="nan"/>
    <s v="nan"/>
    <s v="nan"/>
    <s v="nan"/>
    <s v="nan"/>
    <s v="https://yt3.ggpht.com/ytc/APkrFKY0lOR3thozpXSzjaQwnIxEo1saCzaxbgWag7H2WQ=s800-c-k-c0x00ffffff-no-rj"/>
    <n v="110.80989094036697"/>
    <n v="2.0698314583539112E-11"/>
    <n v="2.5000000000000001E-3"/>
    <n v="4.3577981651376147E-9"/>
    <n v="1.6666666666666666E-2"/>
    <s v="27-May-2016"/>
    <n v="7.463013698630137"/>
  </r>
  <r>
    <n v="64"/>
    <x v="63"/>
    <n v="43500000"/>
    <n v="27568757295"/>
    <s v="People &amp; Blogs"/>
    <s v="Shakira"/>
    <n v="326"/>
    <s v="Colombia"/>
    <s v="CO"/>
    <x v="10"/>
    <n v="52"/>
    <n v="1"/>
    <n v="3"/>
    <n v="353412000"/>
    <n v="88400"/>
    <n v="1400000"/>
    <n v="1100000"/>
    <n v="17000000"/>
    <n v="9050000"/>
    <n v="500000"/>
    <n v="2005"/>
    <s v="Oct"/>
    <n v="16"/>
    <n v="55.3"/>
    <n v="50339443"/>
    <n v="9.7100000000000009"/>
    <n v="40827302"/>
    <n v="4.5708679999999999"/>
    <n v="-74.297332999999995"/>
    <s v="https://yt3.ggpht.com/EnrubLSuM4kwxuk4jZe38LlMyFfEFPn_uSA47zA8JR7Fgk4f5pUolu0dpGK5JgZBZmzeUBl5Nw=s800-c-k-c0x00ffffff-no-nd-rj"/>
    <n v="633.76453551724137"/>
    <n v="3.2827014664318406E-4"/>
    <n v="2.1057575860468801E-3"/>
    <n v="0.39080459770114945"/>
    <n v="27760.73619631902"/>
    <s v="16-Oct-2005"/>
    <n v="18.082191780821919"/>
  </r>
  <r>
    <n v="65"/>
    <x v="64"/>
    <n v="43200000"/>
    <n v="36458726976"/>
    <s v="Film &amp; Animation"/>
    <s v="ýýýýýýýý ýý ýýýýýýýýýýýýýý"/>
    <n v="1478"/>
    <s v="Russia"/>
    <s v="RU"/>
    <x v="3"/>
    <n v="26"/>
    <n v="2"/>
    <n v="6"/>
    <n v="303780000"/>
    <n v="75900"/>
    <n v="1200000"/>
    <n v="911300"/>
    <n v="14600000"/>
    <n v="7755650"/>
    <n v="300000"/>
    <n v="2011"/>
    <s v="May"/>
    <n v="31"/>
    <n v="81.900000000000006"/>
    <n v="144373535"/>
    <n v="4.59"/>
    <n v="107683889"/>
    <n v="61.524009999999997"/>
    <n v="105.31875599999999"/>
    <s v="https://yt3.ggpht.com/ytc/APkrFKZXUsWrQsTq9Aj5PPz2ihHSia_O6-hRQWimPJs5=s800-c-k-c0x00ffffff-no-rj"/>
    <n v="843.9520133333333"/>
    <n v="2.1272410320594514E-4"/>
    <n v="2.1000395022713805E-3"/>
    <n v="0.33796296296296297"/>
    <n v="5247.395128552097"/>
    <s v="31-May-2011"/>
    <n v="12.443835616438356"/>
  </r>
  <r>
    <n v="66"/>
    <x v="65"/>
    <n v="43200000"/>
    <n v="37939780685"/>
    <s v="Entertainment"/>
    <s v="ARY Digital HD"/>
    <n v="109871"/>
    <s v="Pakistan"/>
    <s v="PK"/>
    <x v="2"/>
    <n v="24"/>
    <n v="2"/>
    <n v="18"/>
    <n v="1149000000"/>
    <n v="287300"/>
    <n v="4600000"/>
    <n v="3400000"/>
    <n v="55200000"/>
    <n v="29300000"/>
    <n v="900000"/>
    <n v="2016"/>
    <s v="Jul"/>
    <n v="11"/>
    <n v="9"/>
    <n v="216565318"/>
    <n v="4.45"/>
    <n v="79927762"/>
    <n v="30.375321"/>
    <n v="69.345116000000004"/>
    <s v="https://yt3.ggpht.com/QhOVHhLgg5wFu4H4gA9qOVoavng-T2xoA62cXVV-dk-j8phnED3P8whca8CETo0GuAVhQgtO=s800-c-k-c0x00ffffff-no-rj"/>
    <n v="878.2356640046296"/>
    <n v="7.7227647263612535E-4"/>
    <n v="2.1267624020887728E-3"/>
    <n v="1.2777777777777777"/>
    <n v="266.67637502161625"/>
    <s v="11-Jul-2016"/>
    <n v="7.3397260273972602"/>
  </r>
  <r>
    <n v="67"/>
    <x v="66"/>
    <n v="42500000"/>
    <n v="26820902622"/>
    <s v="Music"/>
    <s v="Speed Records"/>
    <n v="10938"/>
    <s v="India"/>
    <s v="IN"/>
    <x v="0"/>
    <n v="62"/>
    <n v="19"/>
    <n v="26"/>
    <n v="159757000"/>
    <n v="39900"/>
    <n v="639000"/>
    <n v="479300"/>
    <n v="7700000"/>
    <n v="4089650"/>
    <n v="100000"/>
    <n v="2012"/>
    <s v="Nov"/>
    <n v="22"/>
    <n v="28.1"/>
    <n v="1366417754"/>
    <n v="5.36"/>
    <n v="471031528"/>
    <n v="20.593684"/>
    <n v="78.962879999999998"/>
    <s v="https://yt3.ggpht.com/ytc/APkrFKafag9ZyWgnPZOQyuVd4DbzllFNyygzZpKwdaBb4w=s800-c-k-c0x00ffffff-no-rj"/>
    <n v="631.0800616941176"/>
    <n v="1.5247995407303858E-4"/>
    <n v="2.1247895240897111E-3"/>
    <n v="0.1811764705882353"/>
    <n v="373.89376485646369"/>
    <s v="22-Nov-2012"/>
    <n v="10.975342465753425"/>
  </r>
  <r>
    <n v="68"/>
    <x v="67"/>
    <n v="42400000"/>
    <n v="24519022988"/>
    <s v="Shows"/>
    <s v="Masha and The Bear"/>
    <n v="1218"/>
    <s v="United States"/>
    <s v="US"/>
    <x v="6"/>
    <n v="74"/>
    <n v="20"/>
    <n v="5"/>
    <n v="670459000"/>
    <n v="167600"/>
    <n v="2700000"/>
    <n v="2000000"/>
    <n v="32200000"/>
    <n v="17100000"/>
    <n v="1000000"/>
    <n v="2014"/>
    <s v="Sep"/>
    <n v="17"/>
    <n v="88.2"/>
    <n v="328239523"/>
    <n v="14.7"/>
    <n v="270663028"/>
    <n v="37.090240000000001"/>
    <n v="-95.712890999999999"/>
    <s v="https://yt3.ggpht.com/_LwwOiyrbdyWg22vgRobEGZMYWR59hpjom1audvZ_pHF3aFMaxnXO9g-4kvJRHm0AyhJG91k6Q=s800-c-k-c0x00ffffff-no-rj"/>
    <n v="578.27884405660382"/>
    <n v="6.9741767477313481E-4"/>
    <n v="2.1385349439712199E-3"/>
    <n v="0.75943396226415094"/>
    <n v="14039.408866995074"/>
    <s v="17-Sep-2014"/>
    <n v="9.1561643835616433"/>
  </r>
  <r>
    <n v="69"/>
    <x v="68"/>
    <n v="42400000"/>
    <n v="19547696190"/>
    <s v="Entertainment"/>
    <s v="Like Nastya Show"/>
    <n v="618"/>
    <s v="United States"/>
    <s v="US"/>
    <x v="2"/>
    <n v="128"/>
    <n v="21"/>
    <n v="19"/>
    <n v="53202000"/>
    <n v="13300"/>
    <n v="212800"/>
    <n v="159600"/>
    <n v="2600000"/>
    <n v="1379800"/>
    <s v="nan"/>
    <n v="2017"/>
    <s v="Nov"/>
    <n v="14"/>
    <n v="88.2"/>
    <n v="328239523"/>
    <n v="14.7"/>
    <n v="270663028"/>
    <n v="37.090240000000001"/>
    <n v="-95.712890999999999"/>
    <s v="https://yt3.ggpht.com/C0S2fy5ZGJ5FEJaykNdDnLUDJ8I9PzDEqZYT4snUJsBHnrl5KZJgmLx6JVOe0omgInpwrfFwsw=s800-c-k-c0x00ffffff-no-rj"/>
    <n v="461.03057051886793"/>
    <n v="7.0586323144609912E-5"/>
    <n v="2.1249201157851208E-3"/>
    <n v="6.1320754716981132E-2"/>
    <n v="2232.686084142395"/>
    <s v="14-Nov-2017"/>
    <n v="5.9945205479452053"/>
  </r>
  <r>
    <n v="70"/>
    <x v="69"/>
    <n v="41900000"/>
    <n v="22477745835"/>
    <s v="Entertainment"/>
    <s v="Rihanna"/>
    <n v="84"/>
    <s v="Barbados"/>
    <s v="BB"/>
    <x v="0"/>
    <n v="98"/>
    <n v="1"/>
    <n v="27"/>
    <n v="182926000"/>
    <n v="45700"/>
    <n v="731700"/>
    <n v="548800"/>
    <n v="8800000"/>
    <n v="4674400"/>
    <n v="100000"/>
    <n v="2005"/>
    <s v="Nov"/>
    <n v="6"/>
    <n v="65.400000000000006"/>
    <n v="287025"/>
    <n v="10.33"/>
    <n v="89431"/>
    <n v="13.193887"/>
    <n v="-59.543197999999997"/>
    <s v="https://yt3.ggpht.com/YU2mwJNyBinBPRQRE4hLHK5zqb1ze5BgrdlFQSINRcYB3Ob-RgZiPWt_jGn8SuYEwovtWT5IB_s=s800-c-k-c0x00ffffff-no-nd-rj"/>
    <n v="536.46171443914079"/>
    <n v="2.0795679577093146E-4"/>
    <n v="2.1249029662267801E-3"/>
    <n v="0.21002386634844869"/>
    <n v="55647.619047619046"/>
    <s v="6-Nov-2005"/>
    <n v="18.024657534246575"/>
  </r>
  <r>
    <n v="71"/>
    <x v="70"/>
    <n v="41400000"/>
    <n v="17608931161"/>
    <s v="Trailers"/>
    <s v="Ishtar Music"/>
    <n v="4510"/>
    <s v="India"/>
    <s v="IN"/>
    <x v="0"/>
    <n v="155"/>
    <n v="20"/>
    <n v="28"/>
    <n v="180942000"/>
    <n v="45200"/>
    <n v="723800"/>
    <n v="542800"/>
    <n v="8700000"/>
    <n v="4621400"/>
    <n v="400000"/>
    <n v="2005"/>
    <s v="Sep"/>
    <n v="22"/>
    <n v="28.1"/>
    <n v="1366417754"/>
    <n v="5.36"/>
    <n v="471031528"/>
    <n v="20.593684"/>
    <n v="78.962879999999998"/>
    <s v="https://yt3.ggpht.com/QRUZOURCOTTbtSQxY-Z2VGwMOdpPZOqxZR1hTaJQRd_Fa-L2j_93QRWFn_ZbXAVOfMhmfIaBlQ=s800-c-k-c0x00ffffff-no-rj"/>
    <n v="425.33650147342996"/>
    <n v="2.624463664345175E-4"/>
    <n v="2.1249903283925235E-3"/>
    <n v="0.21014492753623187"/>
    <n v="1024.7006651884701"/>
    <s v="22-Sep-2005"/>
    <n v="18.147945205479452"/>
  </r>
  <r>
    <n v="72"/>
    <x v="71"/>
    <n v="41300000"/>
    <n v="5603111948"/>
    <s v="People &amp; Blogs"/>
    <s v="Kimberly Loaiza"/>
    <n v="291"/>
    <s v="Mexico"/>
    <s v="MX"/>
    <x v="4"/>
    <n v="1157"/>
    <n v="2"/>
    <n v="1"/>
    <n v="136745000"/>
    <n v="34200"/>
    <n v="547000"/>
    <n v="410200"/>
    <n v="6600000"/>
    <n v="3505100"/>
    <n v="400000"/>
    <n v="2016"/>
    <s v="Nov"/>
    <n v="16"/>
    <n v="40.200000000000003"/>
    <n v="126014024"/>
    <n v="3.42"/>
    <n v="102626859"/>
    <n v="23.634501"/>
    <n v="-102.552784"/>
    <s v="https://yt3.ggpht.com/91Pb6PRMv30bANs5mIFDE9FHMkk8ht8zd5d2cwdQ0u0xri2HNZ1WBSs3UmelM13Dnwh1TzND=s800-c-k-c0x00ffffff-no-rj"/>
    <n v="135.66857016949152"/>
    <n v="6.2556308575114695E-4"/>
    <n v="2.1251234048776922E-3"/>
    <n v="0.15980629539951574"/>
    <n v="12045.017182130585"/>
    <s v="16-Nov-2016"/>
    <n v="6.9890410958904106"/>
  </r>
  <r>
    <n v="73"/>
    <x v="72"/>
    <n v="40900000"/>
    <n v="39450824833"/>
    <s v="Education"/>
    <s v="Little Baby Bum - Nursery Rhymes &amp; Kids Songs"/>
    <n v="2423"/>
    <s v="United States"/>
    <s v="US"/>
    <x v="3"/>
    <n v="22"/>
    <n v="22"/>
    <n v="7"/>
    <n v="98775000"/>
    <n v="24700"/>
    <n v="395100"/>
    <n v="296300"/>
    <n v="4700000"/>
    <n v="2498150"/>
    <n v="100000"/>
    <n v="2011"/>
    <s v="Jun"/>
    <n v="22"/>
    <n v="88.2"/>
    <n v="328239523"/>
    <n v="14.7"/>
    <n v="270663028"/>
    <n v="37.090240000000001"/>
    <n v="-95.712890999999999"/>
    <s v="https://yt3.ggpht.com/AJOrVgOGL7Zs3H2Tsi2L1TK2Z1cjJGovcqrg9vb061mANcao3riSr6uenr1lhQfKBFgAIOUMmw=s800-c-k-c0x00ffffff-no-nd-rj"/>
    <n v="964.56784432762834"/>
    <n v="6.3323137363412911E-5"/>
    <n v="2.1250316375601114E-3"/>
    <n v="0.11491442542787286"/>
    <n v="1031.0152703260421"/>
    <s v="22-Jun-2011"/>
    <n v="12.397260273972602"/>
  </r>
  <r>
    <n v="74"/>
    <x v="73"/>
    <n v="40600000"/>
    <n v="8670473639"/>
    <s v="Comedy"/>
    <s v="Luis Arturo Villar Sudek"/>
    <n v="0"/>
    <s v="Mexico"/>
    <s v="MX"/>
    <x v="9"/>
    <n v="3612215"/>
    <n v="3021"/>
    <s v="nan"/>
    <s v="nan"/>
    <n v="0"/>
    <n v="0"/>
    <n v="0"/>
    <n v="0"/>
    <n v="0"/>
    <s v="nan"/>
    <n v="2010"/>
    <s v="Jun"/>
    <n v="18"/>
    <n v="40.200000000000003"/>
    <n v="126014024"/>
    <n v="3.42"/>
    <n v="102626859"/>
    <n v="23.634501"/>
    <n v="-102.552784"/>
    <s v="https://yt3.ggpht.com/ytc/APkrFKY-TKOgTF1bXy2GFCc8fIMU1HKP53JZPvU86380Fw=s800-c-k-c0x00ffffff-no-rj"/>
    <n v="213.55846401477834"/>
    <n v="0"/>
    <e v="#VALUE!"/>
    <n v="0"/>
    <e v="#DIV/0!"/>
    <s v="18-Jun-2010"/>
    <n v="13.408219178082192"/>
  </r>
  <r>
    <n v="75"/>
    <x v="74"/>
    <n v="40400000"/>
    <n v="7410536668"/>
    <s v="Gaming"/>
    <s v="elrubiusOMG"/>
    <n v="703"/>
    <s v="nan"/>
    <s v="nan"/>
    <x v="2"/>
    <n v="756"/>
    <s v="nan"/>
    <n v="21"/>
    <n v="5773000"/>
    <n v="1400"/>
    <n v="23100"/>
    <n v="17300"/>
    <n v="277100"/>
    <n v="147200"/>
    <s v="nan"/>
    <n v="2011"/>
    <s v="Dec"/>
    <n v="20"/>
    <s v="nan"/>
    <s v="nan"/>
    <s v="nan"/>
    <s v="nan"/>
    <s v="nan"/>
    <s v="nan"/>
    <s v="https://yt3.ggpht.com/ytc/APkrFKaopPOFdkzqnW9XIdrqyxaMnCFns9tw4H4ObMKk0Kw=s800-c-k-c0x00ffffff-no-rj"/>
    <n v="183.42912544554454"/>
    <n v="1.9863608614965157E-5"/>
    <n v="2.1219469946301751E-3"/>
    <n v="6.8589108910891089E-3"/>
    <n v="209.38833570412518"/>
    <s v="20-Dec-2011"/>
    <n v="11.901369863013699"/>
  </r>
  <r>
    <n v="76"/>
    <x v="75"/>
    <n v="40300000"/>
    <n v="47005053156"/>
    <s v="Entertainment"/>
    <s v="Toys and colors"/>
    <n v="4"/>
    <s v="nan"/>
    <s v="nan"/>
    <x v="4"/>
    <n v="3989650"/>
    <s v="nan"/>
    <n v="7330"/>
    <n v="5"/>
    <n v="0"/>
    <n v="0.02"/>
    <n v="0.02"/>
    <n v="0.24"/>
    <n v="0.13"/>
    <s v="nan"/>
    <n v="2018"/>
    <s v="Jun"/>
    <n v="14"/>
    <s v="nan"/>
    <s v="nan"/>
    <s v="nan"/>
    <s v="nan"/>
    <s v="nan"/>
    <s v="nan"/>
    <s v="https://yt3.ggpht.com/ytc/APkrFKZySAUzjAANkrV1t3NQdFOlJrcBAbcIkFr9STDNHg=s800-c-k-c0x00ffffff-no-rj"/>
    <n v="1166.3784902233251"/>
    <n v="2.7656600997462343E-12"/>
    <n v="2E-3"/>
    <n v="5.9553349875930521E-9"/>
    <n v="3.2500000000000001E-2"/>
    <s v="14-Jun-2018"/>
    <n v="5.4136986301369863"/>
  </r>
  <r>
    <n v="77"/>
    <x v="76"/>
    <n v="39700000"/>
    <n v="23884824160"/>
    <s v="People &amp; Blogs"/>
    <s v="shfa2 - ï¿½ï¿½"/>
    <n v="1596"/>
    <s v="United Arab Emirates"/>
    <s v="AE"/>
    <x v="4"/>
    <n v="81"/>
    <n v="1"/>
    <n v="2"/>
    <n v="247731000"/>
    <n v="61900"/>
    <n v="990900"/>
    <n v="743200"/>
    <n v="11900000"/>
    <n v="6321600"/>
    <n v="300000"/>
    <n v="2017"/>
    <s v="Nov"/>
    <n v="6"/>
    <n v="36.799999999999997"/>
    <n v="9770529"/>
    <n v="2.35"/>
    <n v="8479744"/>
    <n v="23.424075999999999"/>
    <n v="53.847817999999997"/>
    <s v="https://yt3.ggpht.com/ytc/APkrFKaLJAKr3CnYH8K7MqtZ6eVodG1Tw91LGPyH6nNRIw=s800-c-k-c0x00ffffff-no-rj"/>
    <n v="601.63285037783373"/>
    <n v="2.6467015028675846E-4"/>
    <n v="2.1248854604389439E-3"/>
    <n v="0.29974811083123426"/>
    <n v="3960.9022556390978"/>
    <s v="6-Nov-2017"/>
    <n v="6.0027397260273974"/>
  </r>
  <r>
    <n v="78"/>
    <x v="77"/>
    <n v="39400000"/>
    <n v="22302547082"/>
    <s v="People &amp; Blogs"/>
    <s v="LUCCAS NETO- LUCCAS TOON"/>
    <n v="1"/>
    <s v="nan"/>
    <s v="nan"/>
    <x v="1"/>
    <n v="4057895"/>
    <s v="nan"/>
    <n v="7498"/>
    <n v="2"/>
    <n v="0"/>
    <n v="0.01"/>
    <n v="0.01"/>
    <n v="0.1"/>
    <n v="5.5E-2"/>
    <s v="nan"/>
    <n v="2021"/>
    <s v="Mar"/>
    <n v="25"/>
    <s v="nan"/>
    <s v="nan"/>
    <s v="nan"/>
    <s v="nan"/>
    <s v="nan"/>
    <s v="nan"/>
    <s v="https://yt3.ggpht.com/ytc/APkrFKZzGY-pMU6yzL0_RyARsbj6JYxnK2UD3PxDk7ZD4A=s800-c-k-c0x00ffffff-no-rj"/>
    <n v="566.05449446700504"/>
    <n v="2.4660860393111578E-12"/>
    <n v="2.5000000000000001E-3"/>
    <n v="2.5380710659898479E-9"/>
    <n v="5.5E-2"/>
    <s v="25-Mar-2021"/>
    <n v="2.6328767123287671"/>
  </r>
  <r>
    <n v="79"/>
    <x v="78"/>
    <n v="39200000"/>
    <n v="3294013141"/>
    <s v="Comedy"/>
    <s v="CarryMinati"/>
    <n v="186"/>
    <s v="India"/>
    <s v="IN"/>
    <x v="9"/>
    <n v="2487"/>
    <n v="21"/>
    <n v="2"/>
    <n v="78688000"/>
    <n v="19700"/>
    <n v="314800"/>
    <n v="236100"/>
    <n v="3800000"/>
    <n v="2018050"/>
    <n v="700000"/>
    <n v="2014"/>
    <s v="Oct"/>
    <n v="30"/>
    <n v="28.1"/>
    <n v="1366417754"/>
    <n v="5.36"/>
    <n v="471031528"/>
    <n v="20.593684"/>
    <n v="78.962879999999998"/>
    <s v="https://yt3.ggpht.com/j01juFvKwHnKHdgcklpPKLkfNBuGbGJKLBwXVhbN_5LeCU3S9bTsHBL-MKPRQCjpZpfPJ_dJ=s800-c-k-c0x00ffffff-no-rj"/>
    <n v="84.030947474489793"/>
    <n v="6.1264175752114892E-4"/>
    <n v="2.1254829198861327E-3"/>
    <n v="9.6938775510204078E-2"/>
    <n v="10849.731182795698"/>
    <s v="30-Oct-2014"/>
    <n v="9.0383561643835613"/>
  </r>
  <r>
    <n v="80"/>
    <x v="79"/>
    <n v="39200000"/>
    <n v="10507474316"/>
    <s v="Music"/>
    <s v="XXXTENTACION"/>
    <n v="133"/>
    <s v="United States"/>
    <s v="US"/>
    <x v="0"/>
    <n v="403"/>
    <n v="24"/>
    <n v="29"/>
    <n v="58362000"/>
    <n v="14600"/>
    <n v="233400"/>
    <n v="175100"/>
    <n v="2800000"/>
    <n v="1487550"/>
    <n v="100000"/>
    <n v="2015"/>
    <s v="Jun"/>
    <n v="23"/>
    <n v="88.2"/>
    <n v="328239523"/>
    <n v="14.7"/>
    <n v="270663028"/>
    <n v="37.090240000000001"/>
    <n v="-95.712890999999999"/>
    <s v="https://yt3.ggpht.com/ytc/APkrFKauCJ2yelRS-dOSpmlusek84PdE7COmvSyK0b7NGA=s800-c-k-c0x00ffffff-no-rj"/>
    <n v="268.04781418367349"/>
    <n v="1.4157065297174884E-4"/>
    <n v="2.1246701620917722E-3"/>
    <n v="7.1428571428571425E-2"/>
    <n v="11184.586466165414"/>
    <s v="23-Jun-2015"/>
    <n v="8.3917808219178074"/>
  </r>
  <r>
    <n v="81"/>
    <x v="80"/>
    <n v="39200000"/>
    <n v="44900897958"/>
    <s v="Education"/>
    <s v="Super Simple Songs - Kids Songs"/>
    <n v="744"/>
    <s v="Canada"/>
    <s v="CA"/>
    <x v="3"/>
    <n v="19"/>
    <n v="2"/>
    <n v="8"/>
    <n v="560756000"/>
    <n v="140200"/>
    <n v="2200000"/>
    <n v="1700000"/>
    <n v="26900000"/>
    <n v="14300000"/>
    <n v="400000"/>
    <n v="2006"/>
    <s v="Sep"/>
    <n v="8"/>
    <n v="68.900000000000006"/>
    <n v="36991981"/>
    <n v="5.56"/>
    <n v="30628482"/>
    <n v="56.130366000000002"/>
    <n v="-106.346771"/>
    <s v="https://yt3.ggpht.com/wfO1-J_V0yO6VW2F0MKGdvORISTzvdIWmfV8ghkZpHH4nOLHhARqFsBNVp4Ey9_cphHcq8zTWQ=s800-c-k-c0x00ffffff-no-rj"/>
    <n v="1145.4310703571427"/>
    <n v="3.1847915410012788E-4"/>
    <n v="2.0866473118432973E-3"/>
    <n v="0.68622448979591832"/>
    <n v="19220.430107526881"/>
    <s v="8-Sep-2006"/>
    <n v="17.186301369863013"/>
  </r>
  <r>
    <n v="82"/>
    <x v="81"/>
    <n v="39100000"/>
    <n v="16118181673"/>
    <s v="Gaming"/>
    <s v="Mikecrack"/>
    <n v="1876"/>
    <s v="Spain"/>
    <s v="ES"/>
    <x v="1"/>
    <n v="188"/>
    <n v="1"/>
    <n v="4"/>
    <n v="264108000"/>
    <n v="66000"/>
    <n v="1100000"/>
    <n v="792300"/>
    <n v="12700000"/>
    <n v="6746150"/>
    <n v="800000"/>
    <n v="2015"/>
    <s v="Jul"/>
    <n v="13"/>
    <n v="88.9"/>
    <n v="47076781"/>
    <n v="13.96"/>
    <n v="37927409"/>
    <n v="40.463667000000001"/>
    <n v="-3.7492200000000002"/>
    <s v="https://yt3.ggpht.com/LjpOv26rphYWGGlX1DbtAo1sINXKhO1dpF6Pr1dUWrpNPx8f4tesSss_UJbpxg3PK8veejYX=s800-c-k-c0x00ffffff-no-rj"/>
    <n v="412.22971030690536"/>
    <n v="4.1854286897018025E-4"/>
    <n v="2.2074302936677418E-3"/>
    <n v="0.32480818414322249"/>
    <n v="3596.0287846481874"/>
    <s v="13-Jul-2015"/>
    <n v="8.3369863013698637"/>
  </r>
  <r>
    <n v="83"/>
    <x v="82"/>
    <n v="39000000"/>
    <n v="36131228583"/>
    <s v="Entertainment"/>
    <s v="WorkpointOfficial"/>
    <n v="72580"/>
    <s v="Thailand"/>
    <s v="TH"/>
    <x v="2"/>
    <n v="27"/>
    <n v="1"/>
    <n v="24"/>
    <n v="130461000"/>
    <n v="32600"/>
    <n v="521800"/>
    <n v="391400"/>
    <n v="6300000"/>
    <n v="3345700"/>
    <n v="200000"/>
    <n v="2012"/>
    <s v="Nov"/>
    <n v="5"/>
    <n v="49.3"/>
    <n v="69625582"/>
    <n v="0.75"/>
    <n v="35294600"/>
    <n v="15.870032"/>
    <n v="100.992541"/>
    <s v="https://yt3.ggpht.com/PYnlEyqUwbMwKMVA93EnC3zTTfzgMkYhOaa03hdJvXTgIqWdIkFQCOPe47VwV8uPCchc59u-kg=s800-c-k-c0x00ffffff-no-rj"/>
    <n v="926.4417585384615"/>
    <n v="9.2598567256419717E-5"/>
    <n v="2.1247729206429508E-3"/>
    <n v="0.16153846153846155"/>
    <n v="46.096720859740977"/>
    <s v="5-Nov-2012"/>
    <n v="11.021917808219179"/>
  </r>
  <r>
    <n v="84"/>
    <x v="83"/>
    <n v="38900000"/>
    <n v="25154232306"/>
    <s v="Music"/>
    <s v="GR6 EXPLODE"/>
    <n v="3043"/>
    <s v="Brazil"/>
    <s v="BR"/>
    <x v="0"/>
    <n v="73"/>
    <n v="6"/>
    <n v="30"/>
    <n v="1635000000"/>
    <n v="408700"/>
    <n v="6500000"/>
    <n v="4900000"/>
    <n v="78500000"/>
    <n v="41700000"/>
    <n v="100000"/>
    <n v="2014"/>
    <s v="Aug"/>
    <n v="5"/>
    <n v="51.3"/>
    <n v="212559417"/>
    <n v="12.08"/>
    <n v="183241641"/>
    <n v="-14.235004"/>
    <n v="-51.925280000000001"/>
    <s v="https://yt3.ggpht.com/Uq20j0K4vF0HvLzdf2djGZuBFEEZrm3cYam9hHWWy8RtmNnHsLX19XHksa4j7vijrjCR8lc3=s800-c-k-c0x00ffffff-no-rj"/>
    <n v="646.63836262210793"/>
    <n v="1.6577727156496587E-3"/>
    <n v="2.1127522935779817E-3"/>
    <n v="2.017994858611825"/>
    <n v="13703.5819914558"/>
    <s v="5-Aug-2014"/>
    <n v="9.2739726027397253"/>
  </r>
  <r>
    <n v="85"/>
    <x v="84"/>
    <n v="38600000"/>
    <n v="7339333120"/>
    <s v="Nonprofits &amp; Activism"/>
    <s v="TEDx Talks"/>
    <n v="200933"/>
    <s v="United States"/>
    <s v="US"/>
    <x v="11"/>
    <n v="768"/>
    <n v="25"/>
    <n v="1"/>
    <n v="45638000"/>
    <n v="11400"/>
    <n v="182600"/>
    <n v="136900"/>
    <n v="2200000"/>
    <n v="1168450"/>
    <n v="100000"/>
    <n v="2009"/>
    <s v="Jun"/>
    <n v="23"/>
    <n v="88.2"/>
    <n v="328239523"/>
    <n v="14.7"/>
    <n v="270663028"/>
    <n v="37.090240000000001"/>
    <n v="-95.712890999999999"/>
    <s v="https://yt3.ggpht.com/70r5TkYTLC0cpKLAiQEvcWLeIHB8yxoiog0nQIK9MmnZHqkICy0YA-jAaqfT2ChOBwehskjf5g=s800-c-k-c0x00ffffff-no-rj"/>
    <n v="190.13816373056994"/>
    <n v="1.592038378549576E-4"/>
    <n v="2.1254217976247863E-3"/>
    <n v="5.6994818652849742E-2"/>
    <n v="5.8151224537532409"/>
    <s v="23-Jun-2009"/>
    <n v="14.394520547945206"/>
  </r>
  <r>
    <n v="86"/>
    <x v="85"/>
    <n v="38400000"/>
    <n v="21528116909"/>
    <s v="People &amp; Blogs"/>
    <s v="ýýýýýýýýýý ýýýýýý"/>
    <n v="982"/>
    <s v="Saudi Arabia"/>
    <s v="SA"/>
    <x v="1"/>
    <n v="150882"/>
    <n v="774"/>
    <n v="1454"/>
    <n v="1589000"/>
    <n v="397"/>
    <n v="6400"/>
    <n v="4800"/>
    <n v="76300"/>
    <n v="40550"/>
    <n v="2000"/>
    <n v="2018"/>
    <s v="May"/>
    <n v="24"/>
    <n v="68"/>
    <n v="34268528"/>
    <n v="5.93"/>
    <n v="28807838"/>
    <n v="23.885942"/>
    <n v="45.079161999999997"/>
    <s v="https://yt3.ggpht.com/ytc/APkrFKakNs9fJWFUKYMkqRdxPRkPf6pJdzfOiOJBWoqZfg=s800-c-k-c0x00ffffff-no-rj"/>
    <n v="560.62804450520832"/>
    <n v="1.883583230777038E-6"/>
    <n v="2.1387665198237885E-3"/>
    <n v="1.9869791666666668E-3"/>
    <n v="41.293279022403262"/>
    <s v="24-May-2018"/>
    <n v="5.4712328767123291"/>
  </r>
  <r>
    <n v="87"/>
    <x v="86"/>
    <n v="38300000"/>
    <n v="16718192386"/>
    <s v="Music"/>
    <s v="Goldmines Gaane Sune Ansune"/>
    <n v="3532"/>
    <s v="India"/>
    <s v="IN"/>
    <x v="0"/>
    <n v="170"/>
    <n v="22"/>
    <n v="31"/>
    <n v="814756000"/>
    <n v="203700"/>
    <n v="3300000"/>
    <n v="2400000"/>
    <n v="39100000"/>
    <n v="20750000"/>
    <n v="400000"/>
    <n v="2015"/>
    <s v="Aug"/>
    <n v="24"/>
    <n v="28.1"/>
    <n v="1366417754"/>
    <n v="5.36"/>
    <n v="471031528"/>
    <n v="20.593684"/>
    <n v="78.962879999999998"/>
    <s v="https://yt3.ggpht.com/VOA248eC5ZqaAhaBvgLEeZTrZYHkWuU0q9g0L7NJ8MznXX2mFz1Wf6erh9OSPrp1OTSnDpbUwA=s800-c-k-c0x00ffffff-no-rj"/>
    <n v="436.506328616188"/>
    <n v="1.2411628913527924E-3"/>
    <n v="2.1501529292205276E-3"/>
    <n v="1.0208877284595301"/>
    <n v="5874.8584371460929"/>
    <s v="24-Aug-2015"/>
    <n v="8.2219178082191782"/>
  </r>
  <r>
    <n v="88"/>
    <x v="87"/>
    <n v="38200000"/>
    <n v="13598903820"/>
    <s v="Music"/>
    <s v="21 Savage"/>
    <n v="11"/>
    <s v="United States"/>
    <s v="US"/>
    <x v="0"/>
    <n v="539848"/>
    <n v="2904"/>
    <n v="2594"/>
    <n v="6348"/>
    <n v="2"/>
    <n v="25"/>
    <n v="19"/>
    <n v="305"/>
    <n v="162"/>
    <n v="100"/>
    <n v="2016"/>
    <s v="Jun"/>
    <n v="26"/>
    <n v="88.2"/>
    <n v="328239523"/>
    <n v="14.7"/>
    <n v="270663028"/>
    <n v="37.090240000000001"/>
    <n v="-95.712890999999999"/>
    <s v="https://yt3.ggpht.com/ytc/APkrFKZo9ld_C1cKNu-yPWgXQOlxAtH68M-haOLUNwJdmPA=s800-c-k-c0x00ffffff-no-rj-mo"/>
    <n v="355.99224659685865"/>
    <n v="1.1912724889027122E-8"/>
    <n v="2.1266540642722116E-3"/>
    <n v="7.9842931937172769E-6"/>
    <n v="14.727272727272727"/>
    <s v="26-Jun-2016"/>
    <n v="7.3808219178082188"/>
  </r>
  <r>
    <n v="89"/>
    <x v="88"/>
    <n v="38200000"/>
    <n v="22756581750"/>
    <s v="Entertainment"/>
    <s v="TheEllenShow"/>
    <n v="15672"/>
    <s v="United States"/>
    <s v="US"/>
    <x v="2"/>
    <n v="93"/>
    <n v="26"/>
    <n v="26"/>
    <n v="21804000"/>
    <n v="5500"/>
    <n v="87200"/>
    <n v="65400"/>
    <n v="1000000"/>
    <n v="532700"/>
    <s v="nan"/>
    <n v="2006"/>
    <s v="Nov"/>
    <n v="21"/>
    <n v="88.2"/>
    <n v="328239523"/>
    <n v="14.7"/>
    <n v="270663028"/>
    <n v="37.090240000000001"/>
    <n v="-95.712890999999999"/>
    <s v="https://yt3.ggpht.com/I0j6g1bOYmGniEtkySB7tmvHxmo5InW1gqGRZJfFT_ErwZbRMKATBkUQyYutEPTB2A-Z2C0Z6w=s800-c-k-c0x00ffffff-no-rj"/>
    <n v="595.72203534031416"/>
    <n v="2.34086123237731E-5"/>
    <n v="2.1257567418822235E-3"/>
    <n v="2.6178010471204188E-2"/>
    <n v="33.990556406329759"/>
    <s v="21-Nov-2006"/>
    <n v="16.983561643835618"/>
  </r>
  <r>
    <n v="90"/>
    <x v="89"/>
    <n v="38200000"/>
    <n v="28519339489"/>
    <s v="Shows"/>
    <s v="Sony PAL"/>
    <n v="24089"/>
    <s v="India"/>
    <s v="IN"/>
    <x v="2"/>
    <n v="49"/>
    <n v="23"/>
    <n v="25"/>
    <n v="415914000"/>
    <n v="104000"/>
    <n v="1700000"/>
    <n v="1200000"/>
    <n v="20000000"/>
    <n v="10600000"/>
    <n v="500000"/>
    <n v="2014"/>
    <s v="May"/>
    <n v="9"/>
    <n v="28.1"/>
    <n v="1366417754"/>
    <n v="5.36"/>
    <n v="471031528"/>
    <n v="20.593684"/>
    <n v="78.962879999999998"/>
    <s v="https://yt3.ggpht.com/C2LsE5yGdsAyVyR3I3RPnIcrRQqLKrn5jygoQOWkyWH2Aol4nKlsh3HamGe9EYQK_TLfDzM0KQ=s800-c-k-c0x00ffffff-no-rj"/>
    <n v="746.57956777486913"/>
    <n v="3.7167761210207741E-4"/>
    <n v="2.1687175714210148E-3"/>
    <n v="0.52356020942408377"/>
    <n v="440.0348706878658"/>
    <s v="9-May-2014"/>
    <n v="9.5150684931506841"/>
  </r>
  <r>
    <n v="91"/>
    <x v="90"/>
    <n v="38000000"/>
    <n v="22731415608"/>
    <s v="Music"/>
    <s v="Daddy Yankee"/>
    <n v="505"/>
    <s v="United States"/>
    <s v="US"/>
    <x v="0"/>
    <n v="92"/>
    <n v="27"/>
    <n v="33"/>
    <n v="205594000"/>
    <n v="51400"/>
    <n v="822400"/>
    <n v="616800"/>
    <n v="9900000"/>
    <n v="5258400"/>
    <n v="100000"/>
    <n v="2011"/>
    <s v="May"/>
    <n v="16"/>
    <n v="88.2"/>
    <n v="328239523"/>
    <n v="14.7"/>
    <n v="270663028"/>
    <n v="37.090240000000001"/>
    <n v="-95.712890999999999"/>
    <s v="https://yt3.ggpht.com/ngsSNacaotP_6KLU6VudiMdGtW6NPIcY0lrm8xPcys2U22KAsTdPpLLkpMsLWb0ExDTHl7MzpQ=s800-c-k-c0x00ffffff-no-nd-rj"/>
    <n v="598.1951475789474"/>
    <n v="2.3132743207375877E-4"/>
    <n v="2.1250620154284658E-3"/>
    <n v="0.26052631578947366"/>
    <n v="10412.673267326732"/>
    <s v="16-May-2011"/>
    <n v="12.498630136986302"/>
  </r>
  <r>
    <n v="92"/>
    <x v="91"/>
    <n v="37900000"/>
    <n v="23510152352"/>
    <s v="nan"/>
    <s v="Vlad vï¿½ï¿½ï"/>
    <n v="515"/>
    <s v="United States"/>
    <s v="US"/>
    <x v="2"/>
    <n v="84"/>
    <n v="28"/>
    <n v="27"/>
    <n v="244093000"/>
    <n v="61000"/>
    <n v="976400"/>
    <n v="732300"/>
    <n v="11700000"/>
    <n v="6216150"/>
    <n v="200000"/>
    <n v="2018"/>
    <s v="Jul"/>
    <n v="20"/>
    <n v="88.2"/>
    <n v="328239523"/>
    <n v="14.7"/>
    <n v="270663028"/>
    <n v="37.090240000000001"/>
    <n v="-95.712890999999999"/>
    <s v="https://yt3.ggpht.com/ytc/APkrFKaMGETO_b2qVpP9LtqRUyU01SeVsXq0sl3ouY4xRw=s800-c-k-c0x00ffffff-no-rj"/>
    <n v="620.32064253298154"/>
    <n v="2.6440279530860609E-4"/>
    <n v="2.1250097298980307E-3"/>
    <n v="0.30870712401055411"/>
    <n v="12070.194174757282"/>
    <s v="20-Jul-2018"/>
    <n v="5.3013698630136989"/>
  </r>
  <r>
    <n v="93"/>
    <x v="92"/>
    <n v="37600000"/>
    <n v="18208196857"/>
    <s v="Entertainment"/>
    <s v="Like Nastya ESP"/>
    <n v="743"/>
    <s v="United States"/>
    <s v="US"/>
    <x v="2"/>
    <n v="145"/>
    <n v="29"/>
    <n v="28"/>
    <n v="321026000"/>
    <n v="80300"/>
    <n v="1300000"/>
    <n v="963100"/>
    <n v="15400000"/>
    <n v="8181550"/>
    <n v="700000"/>
    <n v="2017"/>
    <s v="Apr"/>
    <n v="22"/>
    <n v="88.2"/>
    <n v="328239523"/>
    <n v="14.7"/>
    <n v="270663028"/>
    <n v="37.090240000000001"/>
    <n v="-95.712890999999999"/>
    <s v="https://yt3.ggpht.com/E7ltn3UkjB8sGiZ2hmhJTqZ48kbeCJ42Hzk5oWlJ9Bxi4H3Au1gZPZiBP55rRzDGk_sNFhDL=s800-c-k-c0x00ffffff-no-rj"/>
    <n v="484.26055470744683"/>
    <n v="4.4933334499042756E-4"/>
    <n v="2.1498258708017421E-3"/>
    <n v="0.40957446808510639"/>
    <n v="11011.507402422611"/>
    <s v="22-Apr-2017"/>
    <n v="6.558904109589041"/>
  </r>
  <r>
    <n v="94"/>
    <x v="93"/>
    <n v="37500000"/>
    <n v="27262462114"/>
    <s v="Entertainment"/>
    <s v="ýýýýýýýýýýýý one31"/>
    <n v="117152"/>
    <s v="Thailand"/>
    <s v="TH"/>
    <x v="2"/>
    <n v="56"/>
    <n v="2"/>
    <n v="29"/>
    <n v="140754000"/>
    <n v="35200"/>
    <n v="563000"/>
    <n v="422300"/>
    <n v="6800000"/>
    <n v="3611150"/>
    <n v="300000"/>
    <n v="2013"/>
    <s v="Jan"/>
    <n v="10"/>
    <n v="49.3"/>
    <n v="69625582"/>
    <n v="0.75"/>
    <n v="35294600"/>
    <n v="15.870032"/>
    <n v="100.992541"/>
    <s v="https://yt3.ggpht.com/FoeSgvOli0PBiceXfMA-ljrzitLkXflJKexsRO9bnDWyVWwZ8zxL5etWIga09sypA8QTdPsNtOo=s800-c-k-c0x00ffffff-no-rj"/>
    <n v="726.99898970666663"/>
    <n v="1.3245868934726841E-4"/>
    <n v="2.1249840146638816E-3"/>
    <n v="0.18133333333333335"/>
    <n v="30.824484430483473"/>
    <s v="10-Jan-2013"/>
    <n v="10.827397260273973"/>
  </r>
  <r>
    <n v="95"/>
    <x v="94"/>
    <n v="37200000"/>
    <n v="16402066717"/>
    <s v="Comedy"/>
    <s v="Jkk Entertainment"/>
    <n v="220"/>
    <s v="India"/>
    <s v="IN"/>
    <x v="9"/>
    <n v="178"/>
    <n v="24"/>
    <n v="3"/>
    <n v="49861000"/>
    <n v="12500"/>
    <n v="199400"/>
    <n v="149600"/>
    <n v="2400000"/>
    <n v="1274800"/>
    <n v="100000"/>
    <n v="2017"/>
    <s v="Mar"/>
    <n v="20"/>
    <n v="28.1"/>
    <n v="1366417754"/>
    <n v="5.36"/>
    <n v="471031528"/>
    <n v="20.593684"/>
    <n v="78.962879999999998"/>
    <s v="https://yt3.ggpht.com/EmfjGq1XlH200q0R6tEaTiwX_q-XlXQpbA0_SrDJx8H0iMNKJofhK7Gn319-O9_yAqvMVEUViw=s800-c-k-c0x00ffffff-no-rj"/>
    <n v="440.91577196236557"/>
    <n v="7.7721912853745892E-5"/>
    <n v="2.1249072421331301E-3"/>
    <n v="6.4516129032258063E-2"/>
    <n v="5794.545454545455"/>
    <s v="20-Mar-2017"/>
    <n v="6.6493150684931503"/>
  </r>
  <r>
    <n v="96"/>
    <x v="95"/>
    <n v="37000000"/>
    <n v="13102611515"/>
    <s v="People &amp; Blogs"/>
    <s v="ABP NEWS"/>
    <n v="301308"/>
    <s v="India"/>
    <s v="IN"/>
    <x v="7"/>
    <n v="280"/>
    <n v="25"/>
    <n v="2"/>
    <n v="267060000"/>
    <n v="66800"/>
    <n v="1100000"/>
    <n v="801200"/>
    <n v="12800000"/>
    <n v="6800600"/>
    <n v="400000"/>
    <n v="2012"/>
    <s v="Jun"/>
    <n v="1"/>
    <n v="28.1"/>
    <n v="1366417754"/>
    <n v="5.36"/>
    <n v="471031528"/>
    <n v="20.593684"/>
    <n v="78.962879999999998"/>
    <s v="https://yt3.ggpht.com/ytc/APkrFKbZpyNco0oPLKkHbKc6qFFd3SWFEQ5kY1QCYNdPHbg=s800-c-k-c0x00ffffff-no-rj"/>
    <n v="354.12463554054057"/>
    <n v="5.190263019104707E-4"/>
    <n v="2.1845278214633417E-3"/>
    <n v="0.34594594594594597"/>
    <n v="22.570260331620801"/>
    <s v="1-Jun-2012"/>
    <n v="11.452054794520548"/>
  </r>
  <r>
    <n v="97"/>
    <x v="96"/>
    <n v="37000000"/>
    <n v="24188861917"/>
    <s v="People &amp; Blogs"/>
    <s v="Maria Clara &amp; JP"/>
    <n v="744"/>
    <s v="Brazil"/>
    <s v="BR"/>
    <x v="2"/>
    <n v="75"/>
    <n v="7"/>
    <n v="30"/>
    <n v="251449000"/>
    <n v="62900"/>
    <n v="1000000"/>
    <n v="754300"/>
    <n v="12100000"/>
    <n v="6427150"/>
    <n v="300000"/>
    <n v="2015"/>
    <s v="Sep"/>
    <n v="6"/>
    <n v="51.3"/>
    <n v="212559417"/>
    <n v="12.08"/>
    <n v="183241641"/>
    <n v="-14.235004"/>
    <n v="-51.925280000000001"/>
    <s v="https://yt3.ggpht.com/ytc/APkrFKaeBg-yti-LFKB9PZ77jLjBELjMurH1G-41BmMYXQ=s800-c-k-c0x00ffffff-no-rj"/>
    <n v="653.75302478378376"/>
    <n v="2.6570700275414696E-4"/>
    <n v="2.113549864982561E-3"/>
    <n v="0.32702702702702702"/>
    <n v="8638.6424731182797"/>
    <s v="6-Sep-2015"/>
    <n v="8.1863013698630134"/>
  </r>
  <r>
    <n v="98"/>
    <x v="97"/>
    <n v="36700000"/>
    <n v="19378155425"/>
    <s v="Music"/>
    <s v="Bruno Mars"/>
    <n v="99"/>
    <s v="United States"/>
    <s v="US"/>
    <x v="0"/>
    <n v="134"/>
    <n v="30"/>
    <n v="34"/>
    <n v="175243000"/>
    <n v="43800"/>
    <n v="701000"/>
    <n v="525700"/>
    <n v="8400000"/>
    <n v="4462850"/>
    <n v="200000"/>
    <n v="2006"/>
    <s v="Sep"/>
    <n v="19"/>
    <n v="88.2"/>
    <n v="328239523"/>
    <n v="14.7"/>
    <n v="270663028"/>
    <n v="37.090240000000001"/>
    <n v="-95.712890999999999"/>
    <s v="https://yt3.ggpht.com/vE1ESBld6LqHBv7339FuPAn1WBKJR5PFnZRzwqQ78Gp3zxB7seqCw6HfQLJIMTaz-iIjUj72=s800-c-k-c0x00ffffff-no-nd-rj"/>
    <n v="528.01513419618527"/>
    <n v="2.3030313784367843E-4"/>
    <n v="2.1250492173724485E-3"/>
    <n v="0.22888283378746593"/>
    <n v="45079.292929292926"/>
    <s v="19-Sep-2006"/>
    <n v="17.156164383561645"/>
  </r>
  <r>
    <n v="99"/>
    <x v="98"/>
    <n v="36600000"/>
    <n v="22553923546"/>
    <s v="Music"/>
    <s v="Maroon 5"/>
    <n v="171"/>
    <s v="United States"/>
    <s v="US"/>
    <x v="0"/>
    <n v="96"/>
    <n v="31"/>
    <n v="35"/>
    <n v="152825000"/>
    <n v="38200"/>
    <n v="611300"/>
    <n v="458500"/>
    <n v="7300000"/>
    <n v="3879250"/>
    <s v="nan"/>
    <n v="2006"/>
    <s v="Mar"/>
    <n v="9"/>
    <n v="88.2"/>
    <n v="328239523"/>
    <n v="14.7"/>
    <n v="270663028"/>
    <n v="37.090240000000001"/>
    <n v="-95.712890999999999"/>
    <s v="https://yt3.ggpht.com/S_jTelpAHOdADumYkZAtwyLydEkqtv39s3T-Rmif0v1WCDb8pZit-Vlo43pR1jBEn0Tmcpkx=s800-c-k-c0x00ffffff-no-nd-rj"/>
    <n v="616.2274192896175"/>
    <n v="1.7199889820004269E-4"/>
    <n v="2.1249795517749061E-3"/>
    <n v="0.19945355191256831"/>
    <n v="22685.672514619884"/>
    <s v="9-Mar-2006"/>
    <n v="17.687671232876713"/>
  </r>
  <r>
    <n v="100"/>
    <x v="99"/>
    <n v="36600000"/>
    <n v="15653786446"/>
    <s v="Trailers"/>
    <s v="Ultra Bollywood"/>
    <n v="9168"/>
    <s v="India"/>
    <s v="IN"/>
    <x v="2"/>
    <n v="205"/>
    <n v="26"/>
    <n v="31"/>
    <n v="131462000"/>
    <n v="0"/>
    <n v="0"/>
    <n v="0"/>
    <n v="0"/>
    <n v="0"/>
    <n v="200000"/>
    <n v="2009"/>
    <s v="Oct"/>
    <n v="21"/>
    <n v="28.1"/>
    <n v="1366417754"/>
    <n v="5.36"/>
    <n v="471031528"/>
    <n v="20.593684"/>
    <n v="78.962879999999998"/>
    <s v="https://yt3.ggpht.com/ZxKiQLpl-CV6WuANMbPZlaiAtEo1B1zz1JCjaKnrvS2QPPcf2nDDbppy04ibIAG2WKARJu-0qw=s800-c-k-c0x00ffffff-no-rj"/>
    <n v="427.6990832240437"/>
    <n v="0"/>
    <n v="0"/>
    <n v="0"/>
    <n v="0"/>
    <s v="21-Oct-2009"/>
    <n v="14.065753424657535"/>
  </r>
  <r>
    <n v="101"/>
    <x v="100"/>
    <n v="36500000"/>
    <n v="18961241905"/>
    <s v="Film &amp; Animation"/>
    <s v="PowerKids TV"/>
    <n v="5621"/>
    <s v="nan"/>
    <s v="nan"/>
    <x v="6"/>
    <n v="139"/>
    <n v="1"/>
    <n v="6"/>
    <n v="318702000"/>
    <n v="79700"/>
    <n v="1300000"/>
    <n v="956100"/>
    <n v="15300000"/>
    <n v="8128050"/>
    <n v="600000"/>
    <n v="2014"/>
    <s v="Aug"/>
    <n v="6"/>
    <s v="nan"/>
    <s v="nan"/>
    <s v="nan"/>
    <s v="nan"/>
    <s v="nan"/>
    <s v="nan"/>
    <s v="https://yt3.ggpht.com/mRFlX5QWMfFeYWP-6mGdYbud9fEmF3C4ObqxAti-zBw1TAMriwZNUzBUsLGCVkVcl6WXzRGu_A=s800-c-k-c0x00ffffff-no-rj"/>
    <n v="519.48607958904108"/>
    <n v="4.2866654202943676E-4"/>
    <n v="2.164561251576708E-3"/>
    <n v="0.41917808219178082"/>
    <n v="1446.0149439601494"/>
    <s v="6-Aug-2014"/>
    <n v="9.2712328767123289"/>
  </r>
  <r>
    <n v="102"/>
    <x v="101"/>
    <n v="36300000"/>
    <n v="3010784935"/>
    <s v="News &amp; Politics"/>
    <s v="YouTube"/>
    <n v="744"/>
    <s v="United States"/>
    <s v="US"/>
    <x v="2"/>
    <n v="2860"/>
    <n v="32"/>
    <n v="5"/>
    <n v="21103000"/>
    <n v="5300"/>
    <n v="84400"/>
    <n v="63300"/>
    <n v="1000000"/>
    <n v="531650"/>
    <n v="300000"/>
    <n v="1970"/>
    <s v="Jan"/>
    <n v="1"/>
    <n v="88.2"/>
    <n v="328239523"/>
    <n v="14.7"/>
    <n v="270663028"/>
    <n v="37.090240000000001"/>
    <n v="-95.712890999999999"/>
    <s v="https://yt3.ggpht.com/584JjRp5QMuKbyduM_2k5RlXFqHJtQ0qLIPZpwbUjMJmgzZngHcam5JMuZQxyzGMV5ljwJRl0Q=s800-c-k-c0x00ffffff-no-rj"/>
    <n v="82.94173374655648"/>
    <n v="1.7658185871054254E-4"/>
    <n v="2.1252902430933989E-3"/>
    <n v="2.7548209366391185E-2"/>
    <n v="714.58333333333337"/>
    <s v="1-Jan-1970"/>
    <n v="53.895890410958906"/>
  </r>
  <r>
    <n v="103"/>
    <x v="102"/>
    <n v="36300000"/>
    <n v="0"/>
    <s v="nan"/>
    <s v="News"/>
    <n v="0"/>
    <s v="nan"/>
    <s v="nan"/>
    <x v="8"/>
    <n v="4057944"/>
    <s v="nan"/>
    <s v="nan"/>
    <s v="nan"/>
    <n v="0"/>
    <n v="0"/>
    <n v="0"/>
    <n v="0"/>
    <n v="0"/>
    <s v="nan"/>
    <n v="2013"/>
    <s v="Sep"/>
    <n v="9"/>
    <s v="nan"/>
    <s v="nan"/>
    <s v="nan"/>
    <s v="nan"/>
    <s v="nan"/>
    <s v="nan"/>
    <s v="https://yt3.ggpht.com/xrMXuR2ARUKOvvMKeB2XAFMt6rchyUkiEn2G2J1DtWjL5zVxKW9H4jlkQdBdBoqTi_WmU5_dGQ=s800-c-k-c0x00ffffff-no-rj"/>
    <n v="0"/>
    <e v="#DIV/0!"/>
    <e v="#VALUE!"/>
    <n v="0"/>
    <e v="#DIV/0!"/>
    <s v="9-Sep-2013"/>
    <n v="10.178082191780822"/>
  </r>
  <r>
    <n v="104"/>
    <x v="103"/>
    <n v="36200000"/>
    <n v="23355801606"/>
    <s v="Music"/>
    <s v="Ozuna"/>
    <n v="196"/>
    <s v="nan"/>
    <s v="nan"/>
    <x v="0"/>
    <n v="87"/>
    <n v="2"/>
    <n v="36"/>
    <n v="169242000"/>
    <n v="42300"/>
    <n v="677000"/>
    <n v="507700"/>
    <n v="8100000"/>
    <n v="4303850"/>
    <n v="100000"/>
    <n v="2016"/>
    <s v="Mar"/>
    <n v="24"/>
    <s v="nan"/>
    <s v="nan"/>
    <s v="nan"/>
    <s v="nan"/>
    <s v="nan"/>
    <s v="nan"/>
    <s v="https://yt3.ggpht.com/TBcn4Skb3O-HpnAo7gYPCAUOU4QyQ5E-7sG4wihuMbXRkqEZDXRZE0pP3LQwAUTfXms5LC3AOA=s800-c-k-c0x00ffffff-no-nd-rj"/>
    <n v="645.18788966850832"/>
    <n v="1.8427327276552822E-4"/>
    <n v="2.1250635185119534E-3"/>
    <n v="0.22375690607734808"/>
    <n v="21958.418367346938"/>
    <s v="24-Mar-2016"/>
    <n v="7.6383561643835618"/>
  </r>
  <r>
    <n v="105"/>
    <x v="104"/>
    <n v="36100000"/>
    <n v="6331332547"/>
    <s v="Gaming"/>
    <s v="MrBeastGaming"/>
    <n v="5"/>
    <s v="nan"/>
    <s v="nan"/>
    <x v="9"/>
    <n v="4057305"/>
    <s v="nan"/>
    <n v="4880"/>
    <n v="32"/>
    <n v="0.01"/>
    <n v="0.13"/>
    <n v="0.1"/>
    <n v="2"/>
    <n v="1.05"/>
    <n v="1"/>
    <n v="2011"/>
    <s v="Feb"/>
    <n v="26"/>
    <s v="nan"/>
    <s v="nan"/>
    <s v="nan"/>
    <s v="nan"/>
    <s v="nan"/>
    <s v="nan"/>
    <s v="https://yt3.ggpht.com/ytc/APkrFKYdmHGIGjd8Yr6R7t5kGZwsNfIDPvG_huERCUrJVg=s800-c-k-c0x00ffffff-no-rj"/>
    <n v="175.38317304709142"/>
    <n v="1.6584186539017378E-10"/>
    <n v="2.1875000000000002E-3"/>
    <n v="5.5401662049861495E-8"/>
    <n v="0.21000000000000002"/>
    <s v="26-Feb-2011"/>
    <n v="12.715068493150685"/>
  </r>
  <r>
    <n v="106"/>
    <x v="105"/>
    <n v="35700000"/>
    <n v="27118354077"/>
    <s v="Music"/>
    <s v="La Granja de Zenï¿½"/>
    <n v="654"/>
    <s v="Argentina"/>
    <s v="AR"/>
    <x v="0"/>
    <n v="58"/>
    <n v="2"/>
    <n v="37"/>
    <n v="302071000"/>
    <n v="75500"/>
    <n v="1200000"/>
    <n v="906200"/>
    <n v="14500000"/>
    <n v="7703100"/>
    <n v="400000"/>
    <n v="2013"/>
    <s v="Jun"/>
    <n v="6"/>
    <n v="90"/>
    <n v="44938712"/>
    <n v="9.7899999999999991"/>
    <n v="41339571"/>
    <n v="-38.416097000000001"/>
    <n v="-63.616672000000001"/>
    <s v="https://yt3.googleusercontent.com/ZzSPvjZkl0zuJQbc8cOogz5cJ2sJP_n3Xiale8BIw3K7dHLDlYpzh_pSiYcMk1HLAdzMzzJbUf8=s176-c-k-c0x00ffffff-no-rj"/>
    <n v="759.61776126050415"/>
    <n v="2.8405485001515126E-4"/>
    <n v="2.111258611386065E-3"/>
    <n v="0.4061624649859944"/>
    <n v="11778.440366972478"/>
    <s v="6-Jun-2013"/>
    <n v="10.438356164383562"/>
  </r>
  <r>
    <n v="107"/>
    <x v="106"/>
    <n v="35500000"/>
    <n v="15657673422"/>
    <s v="Entertainment"/>
    <s v="Saregama Music"/>
    <n v="7566"/>
    <s v="India"/>
    <s v="IN"/>
    <x v="0"/>
    <n v="199"/>
    <n v="27"/>
    <n v="38"/>
    <n v="533793000"/>
    <n v="133400"/>
    <n v="2100000"/>
    <n v="1600000"/>
    <n v="25600000"/>
    <n v="13600000"/>
    <n v="900000"/>
    <n v="2013"/>
    <s v="Jan"/>
    <n v="4"/>
    <n v="28.1"/>
    <n v="1366417754"/>
    <n v="5.36"/>
    <n v="471031528"/>
    <n v="20.593684"/>
    <n v="78.962879999999998"/>
    <s v="https://yt3.ggpht.com/dxED1O-r5cRS73JBlUk4VS3pZHDfiHcuRjRbFMcf6KgYhxP4NUlD7x0h4TR1XTXkl-JGjTPTYQ=s800-c-k-c0x00ffffff-no-rj"/>
    <n v="441.06122315492956"/>
    <n v="8.6858370547511607E-4"/>
    <n v="2.0920094493558365E-3"/>
    <n v="0.72112676056338032"/>
    <n v="1797.5151995770552"/>
    <s v="4-Jan-2013"/>
    <n v="10.857534246575343"/>
  </r>
  <r>
    <n v="108"/>
    <x v="107"/>
    <n v="35500000"/>
    <n v="16105023749"/>
    <s v="News &amp; Politics"/>
    <s v="IndiaTV"/>
    <n v="273255"/>
    <s v="India"/>
    <s v="IN"/>
    <x v="7"/>
    <n v="185"/>
    <n v="27"/>
    <n v="3"/>
    <n v="290847000"/>
    <n v="72700"/>
    <n v="1200000"/>
    <n v="872500"/>
    <n v="14000000"/>
    <n v="7436250"/>
    <n v="600000"/>
    <n v="2006"/>
    <s v="Aug"/>
    <n v="26"/>
    <n v="28.1"/>
    <n v="1366417754"/>
    <n v="5.36"/>
    <n v="471031528"/>
    <n v="20.593684"/>
    <n v="78.962879999999998"/>
    <s v="https://yt3.ggpht.com/xvSPpZd-kEa6T3KgnlWv5YYkzLxf9UjWwnjlVBhtJR67qcipOq0sBjrgOd5_46mdoCE3cglT_w=s800-c-k-c0x00ffffff-no-rj"/>
    <n v="453.66264081690139"/>
    <n v="4.6173480498355274E-4"/>
    <n v="2.187920109198307E-3"/>
    <n v="0.39436619718309857"/>
    <n v="27.213591700060384"/>
    <s v="26-Aug-2006"/>
    <n v="17.221917808219178"/>
  </r>
  <r>
    <n v="109"/>
    <x v="108"/>
    <n v="35400000"/>
    <n v="22637783517"/>
    <s v="Music"/>
    <s v="T-Series Bollywood Classics"/>
    <n v="2010"/>
    <s v="India"/>
    <s v="IN"/>
    <x v="0"/>
    <n v="94"/>
    <n v="28"/>
    <n v="39"/>
    <n v="331474000"/>
    <n v="82900"/>
    <n v="1300000"/>
    <n v="994400"/>
    <n v="15900000"/>
    <n v="8447200"/>
    <n v="500000"/>
    <n v="2012"/>
    <s v="Apr"/>
    <n v="2"/>
    <n v="28.1"/>
    <n v="1366417754"/>
    <n v="5.36"/>
    <n v="471031528"/>
    <n v="20.593684"/>
    <n v="78.962879999999998"/>
    <s v="https://yt3.ggpht.com/CKUwWjEl7AG0onwyma72O-IwYQwhRcJjg4B6Q0B5MqZVv0ssbOuZRm189XQUOauQVMFZ4RqNBg=s800-c-k-c0x00ffffff-no-rj"/>
    <n v="639.48541008474581"/>
    <n v="3.7314607208150551E-4"/>
    <n v="2.085985627832047E-3"/>
    <n v="0.44915254237288138"/>
    <n v="4202.587064676617"/>
    <s v="2-Apr-2012"/>
    <n v="11.616438356164384"/>
  </r>
  <r>
    <n v="110"/>
    <x v="109"/>
    <n v="35400000"/>
    <n v="5556364230"/>
    <s v="Gaming"/>
    <s v="totalgaming"/>
    <n v="1"/>
    <s v="nan"/>
    <s v="nan"/>
    <x v="12"/>
    <n v="4056447"/>
    <s v="nan"/>
    <n v="3902"/>
    <n v="53"/>
    <n v="0.01"/>
    <n v="0.21"/>
    <n v="0.16"/>
    <n v="3"/>
    <n v="1.58"/>
    <n v="2"/>
    <n v="2006"/>
    <s v="Jul"/>
    <n v="15"/>
    <s v="nan"/>
    <s v="nan"/>
    <s v="nan"/>
    <s v="nan"/>
    <s v="nan"/>
    <s v="nan"/>
    <s v="https://yt3.ggpht.com/ytc/APkrFKY8wf5AURpsURfn9d6LezFBWzku4lauBVGyoqK7rA=s800-c-k-c0x00ffffff-no-rj"/>
    <n v="156.95944152542373"/>
    <n v="2.8435860836286466E-10"/>
    <n v="2.0754716981132076E-3"/>
    <n v="8.4745762711864402E-8"/>
    <n v="1.58"/>
    <s v="15-Jul-2006"/>
    <n v="17.336986301369862"/>
  </r>
  <r>
    <n v="111"/>
    <x v="110"/>
    <n v="35200000"/>
    <n v="20297931219"/>
    <s v="Gaming"/>
    <s v="Markiplier"/>
    <n v="5490"/>
    <s v="United States"/>
    <s v="US"/>
    <x v="1"/>
    <n v="119"/>
    <n v="34"/>
    <n v="8"/>
    <n v="127329000"/>
    <n v="31800"/>
    <n v="509300"/>
    <n v="382000"/>
    <n v="6100000"/>
    <n v="3241000"/>
    <n v="100000"/>
    <n v="2012"/>
    <s v="May"/>
    <n v="26"/>
    <n v="88.2"/>
    <n v="328239523"/>
    <n v="14.7"/>
    <n v="270663028"/>
    <n v="37.090240000000001"/>
    <n v="-95.712890999999999"/>
    <s v="https://yt3.ggpht.com/ytc/APkrFKbVKeVdgR19Nh6kfvbFFRZZn2_FKaiPaKkIp-inKQ=s800-c-k-c0x00ffffff-no-rj"/>
    <n v="576.64577326704546"/>
    <n v="1.5967144459363636E-4"/>
    <n v="2.1248105302012895E-3"/>
    <n v="0.17329545454545456"/>
    <n v="590.34608378870678"/>
    <s v="26-May-2012"/>
    <n v="11.468493150684932"/>
  </r>
  <r>
    <n v="112"/>
    <x v="111"/>
    <n v="35200000"/>
    <n v="55299840198"/>
    <s v="Entertainment"/>
    <s v="Ryan's World"/>
    <n v="2453"/>
    <s v="United States"/>
    <s v="US"/>
    <x v="2"/>
    <n v="15"/>
    <n v="35"/>
    <n v="32"/>
    <n v="238613000"/>
    <n v="59700"/>
    <n v="954500"/>
    <n v="715800"/>
    <n v="11500000"/>
    <n v="6107900"/>
    <n v="200000"/>
    <n v="2015"/>
    <s v="Mar"/>
    <n v="17"/>
    <n v="88.2"/>
    <n v="328239523"/>
    <n v="14.7"/>
    <n v="270663028"/>
    <n v="37.090240000000001"/>
    <n v="-95.712890999999999"/>
    <s v="https://yt3.ggpht.com/ytc/APkrFKYlU2NO-TCe6x9IZRkhEkvZKk8MrQ2zFLmd7xh0VA=s800-c-k-c0x00ffffff-no-rj"/>
    <n v="1571.0181874431819"/>
    <n v="1.1045059041998645E-4"/>
    <n v="2.1251985432478534E-3"/>
    <n v="0.32670454545454547"/>
    <n v="2489.9714635140645"/>
    <s v="17-Mar-2015"/>
    <n v="8.6602739726027398"/>
  </r>
  <r>
    <n v="113"/>
    <x v="112"/>
    <n v="34900000"/>
    <n v="25607397308"/>
    <s v="Education"/>
    <s v="Genevieve's Playhouse - Learning Videos for ï¿½"/>
    <n v="617"/>
    <s v="United States"/>
    <s v="US"/>
    <x v="6"/>
    <n v="69"/>
    <n v="36"/>
    <n v="7"/>
    <n v="335307000"/>
    <n v="83800"/>
    <n v="1300000"/>
    <n v="1000000"/>
    <n v="16100000"/>
    <n v="8550000"/>
    <n v="300000"/>
    <n v="2016"/>
    <s v="Jan"/>
    <n v="6"/>
    <n v="88.2"/>
    <n v="328239523"/>
    <n v="14.7"/>
    <n v="270663028"/>
    <n v="37.090240000000001"/>
    <n v="-95.712890999999999"/>
    <s v="https://yt3.ggpht.com/ytc/APkrFKZXRWgtHbPooc_fbS1a2KfUuIxZUGxCyOjZCT8buw=s800-c-k-c0x00ffffff-no-rj"/>
    <n v="733.73631255014323"/>
    <n v="3.338878956405654E-4"/>
    <n v="2.0634821223535446E-3"/>
    <n v="0.46131805157593125"/>
    <n v="13857.374392220421"/>
    <s v="6-Jan-2016"/>
    <n v="7.8520547945205479"/>
  </r>
  <r>
    <n v="114"/>
    <x v="113"/>
    <n v="34600000"/>
    <n v="21306315429"/>
    <s v="Music"/>
    <s v="T- Series Apna Punjab"/>
    <n v="0"/>
    <s v="nan"/>
    <s v="nan"/>
    <x v="7"/>
    <n v="4057944"/>
    <s v="nan"/>
    <n v="4653"/>
    <s v="nan"/>
    <n v="0"/>
    <n v="0"/>
    <n v="0"/>
    <n v="0"/>
    <n v="0"/>
    <s v="nan"/>
    <n v="2020"/>
    <s v="Jul"/>
    <n v="9"/>
    <s v="nan"/>
    <s v="nan"/>
    <s v="nan"/>
    <s v="nan"/>
    <s v="nan"/>
    <s v="nan"/>
    <s v="https://yt3.ggpht.com/_Pe9G6H-G3iM24nf6f3F72ML-IymtVQ74y2ipl0ln8bssp3_kWEcbpFf4UhvaHqcC8ehdZNnDA=s800-c-k-c0x00ffffff-no-rj"/>
    <n v="615.78946326589596"/>
    <n v="0"/>
    <e v="#VALUE!"/>
    <n v="0"/>
    <e v="#DIV/0!"/>
    <s v="9-Jul-2020"/>
    <n v="3.3424657534246576"/>
  </r>
  <r>
    <n v="115"/>
    <x v="114"/>
    <n v="34400000"/>
    <n v="9690499664"/>
    <s v="Gaming"/>
    <s v="TechnoGamerz"/>
    <n v="1"/>
    <s v="nan"/>
    <s v="nan"/>
    <x v="1"/>
    <n v="4057311"/>
    <s v="nan"/>
    <n v="7489"/>
    <n v="86"/>
    <n v="0.02"/>
    <n v="0.34"/>
    <n v="0.26"/>
    <n v="4"/>
    <n v="2.13"/>
    <n v="3"/>
    <n v="2010"/>
    <s v="May"/>
    <n v="19"/>
    <s v="nan"/>
    <s v="nan"/>
    <s v="nan"/>
    <s v="nan"/>
    <s v="nan"/>
    <s v="nan"/>
    <s v="https://yt3.ggpht.com/ytc/APkrFKZzEOF8yvNg9LrnCbGC26fKQzRB134U3faj3jJX3A=s800-c-k-c0x00ffffff-no-rj-mo"/>
    <n v="281.70057162790698"/>
    <n v="2.198029073684306E-10"/>
    <n v="2.0930232558139536E-3"/>
    <n v="1.1627906976744186E-7"/>
    <n v="2.13"/>
    <s v="19-May-2010"/>
    <n v="13.490410958904109"/>
  </r>
  <r>
    <n v="116"/>
    <x v="115"/>
    <n v="34300000"/>
    <n v="12746535822"/>
    <s v="Music"/>
    <s v="Geet MP3"/>
    <n v="679"/>
    <s v="India"/>
    <s v="IN"/>
    <x v="0"/>
    <n v="299"/>
    <n v="31"/>
    <n v="41"/>
    <n v="101357000"/>
    <n v="25300"/>
    <n v="405400"/>
    <n v="304100"/>
    <n v="4900000"/>
    <n v="2602050"/>
    <n v="100000"/>
    <n v="2016"/>
    <s v="Oct"/>
    <n v="22"/>
    <n v="28.1"/>
    <n v="1366417754"/>
    <n v="5.36"/>
    <n v="471031528"/>
    <n v="20.593684"/>
    <n v="78.962879999999998"/>
    <s v="https://yt3.ggpht.com/ytc/APkrFKYwnHeM_4i8P6icirBjbAObGwxPzQKBMwmeMpIYuQ=s800-c-k-c0x00ffffff-no-rj"/>
    <n v="371.6191201749271"/>
    <n v="2.041378172341514E-4"/>
    <n v="2.124668251822765E-3"/>
    <n v="0.14285714285714285"/>
    <n v="3832.1796759941089"/>
    <s v="22-Oct-2016"/>
    <n v="7.0575342465753428"/>
  </r>
  <r>
    <n v="117"/>
    <x v="116"/>
    <n v="34100000"/>
    <n v="23005313609"/>
    <s v="Music"/>
    <s v="J Balvin"/>
    <n v="141"/>
    <s v="Colombia"/>
    <s v="CO"/>
    <x v="0"/>
    <n v="89"/>
    <n v="2"/>
    <n v="42"/>
    <n v="128696000"/>
    <n v="32200"/>
    <n v="514800"/>
    <n v="386100"/>
    <n v="6200000"/>
    <n v="3293050"/>
    <n v="100000"/>
    <n v="2011"/>
    <s v="Feb"/>
    <n v="18"/>
    <n v="55.3"/>
    <n v="50339443"/>
    <n v="9.7100000000000009"/>
    <n v="40827302"/>
    <n v="4.5708679999999999"/>
    <n v="-74.297332999999995"/>
    <s v="https://yt3.ggpht.com/fvB6uAUND3RPAuus_7gmFkGIwbV_DaSwfRhO_9ChUlZzRQHkx0uwYtuKjeCE5EtbwqcAdqMW5g=s800-c-k-c0x00ffffff-no-nd-rj"/>
    <n v="674.64262782991204"/>
    <n v="1.431430171293867E-4"/>
    <n v="2.1251631752346616E-3"/>
    <n v="0.18181818181818182"/>
    <n v="23354.964539007091"/>
    <s v="18-Feb-2011"/>
    <n v="12.736986301369862"/>
  </r>
  <r>
    <n v="118"/>
    <x v="117"/>
    <n v="34000000"/>
    <n v="3963007415"/>
    <s v="Entertainment"/>
    <s v="Jess No Limit"/>
    <n v="2284"/>
    <s v="Indonesia"/>
    <s v="ID"/>
    <x v="2"/>
    <n v="1882"/>
    <n v="1"/>
    <n v="33"/>
    <n v="547141000"/>
    <n v="136800"/>
    <n v="2200000"/>
    <n v="1600000"/>
    <n v="26300000"/>
    <n v="13950000"/>
    <n v="5500000"/>
    <n v="2017"/>
    <s v="Sep"/>
    <n v="7"/>
    <n v="36.299999999999997"/>
    <n v="270203917"/>
    <n v="4.6900000000000004"/>
    <n v="151509724"/>
    <n v="-0.78927499999999995"/>
    <n v="113.92132700000001"/>
    <s v="https://yt3.ggpht.com/ZXszjo58mSSEwxI4QsgV5fbQYQLHr4awrKVR6SeWMbxWd90aC5X0V416UZJqLYi9udmjDnGBdmk=s800-c-k-c0x00ffffff-no-rj"/>
    <n v="116.55904161764705"/>
    <n v="3.520053973959067E-3"/>
    <n v="2.1354641673718474E-3"/>
    <n v="0.77352941176470591"/>
    <n v="6107.7057793345011"/>
    <s v="7-Sep-2017"/>
    <n v="6.1808219178082195"/>
  </r>
  <r>
    <n v="119"/>
    <x v="118"/>
    <n v="34000000"/>
    <n v="11351015824"/>
    <s v="Film &amp; Animation"/>
    <s v="Jingle Toons"/>
    <n v="240"/>
    <s v="India"/>
    <s v="IN"/>
    <x v="6"/>
    <n v="360"/>
    <n v="32"/>
    <n v="8"/>
    <n v="179903000"/>
    <n v="45000"/>
    <n v="719600"/>
    <n v="539700"/>
    <n v="8600000"/>
    <n v="4569850"/>
    <n v="600000"/>
    <n v="2013"/>
    <s v="Jan"/>
    <n v="24"/>
    <n v="28.1"/>
    <n v="1366417754"/>
    <n v="5.36"/>
    <n v="471031528"/>
    <n v="20.593684"/>
    <n v="78.962879999999998"/>
    <s v="https://yt3.ggpht.com/ytc/APkrFKb1IbE31grYMrD8FxlirMqG10iOGv48czhCOvOUOQ=s800-c-k-c0x00ffffff-no-rj"/>
    <n v="333.85340658823532"/>
    <n v="4.0259392382642494E-4"/>
    <n v="2.1250340461248561E-3"/>
    <n v="0.25294117647058822"/>
    <n v="19041.041666666668"/>
    <s v="24-Jan-2013"/>
    <n v="10.802739726027397"/>
  </r>
  <r>
    <n v="120"/>
    <x v="119"/>
    <n v="33800000"/>
    <n v="15432929204"/>
    <s v="Gaming"/>
    <s v="VEGETTA777"/>
    <n v="7606"/>
    <s v="Spain"/>
    <s v="ES"/>
    <x v="1"/>
    <n v="211"/>
    <n v="2"/>
    <n v="10"/>
    <n v="39094000"/>
    <n v="9800"/>
    <n v="156400"/>
    <n v="117300"/>
    <n v="1900000"/>
    <n v="1008650"/>
    <s v="nan"/>
    <n v="2008"/>
    <s v="Mar"/>
    <n v="2"/>
    <n v="88.9"/>
    <n v="47076781"/>
    <n v="13.96"/>
    <n v="37927409"/>
    <n v="40.463667000000001"/>
    <n v="-3.7492200000000002"/>
    <s v="https://yt3.ggpht.com/ytc/APkrFKbp_FVl3EyM54kUn7w8syi1KrM0Yfa7Ge6P69PVtQ=s800-c-k-c0x00ffffff-no-rj"/>
    <n v="456.59553857988163"/>
    <n v="6.5357002981557903E-5"/>
    <n v="2.1256458791630429E-3"/>
    <n v="5.6213017751479293E-2"/>
    <n v="132.61241125427296"/>
    <s v="2-Mar-2008"/>
    <n v="15.704109589041096"/>
  </r>
  <r>
    <n v="121"/>
    <x v="120"/>
    <n v="33800000"/>
    <n v="27274550757"/>
    <s v="Film &amp; Animation"/>
    <s v="Galinha Pintadinha"/>
    <n v="66"/>
    <s v="Brazil"/>
    <s v="BR"/>
    <x v="6"/>
    <n v="54"/>
    <n v="8"/>
    <n v="9"/>
    <n v="403508000"/>
    <n v="100900"/>
    <n v="1600000"/>
    <n v="1200000"/>
    <n v="19400000"/>
    <n v="10300000"/>
    <n v="200000"/>
    <n v="2006"/>
    <s v="Aug"/>
    <n v="30"/>
    <n v="51.3"/>
    <n v="212559417"/>
    <n v="12.08"/>
    <n v="183241641"/>
    <n v="-14.235004"/>
    <n v="-51.925280000000001"/>
    <s v="https://yt3.ggpht.com/G-A-BWeZ6ksPLx2dbP6nHdCV1AP9VCZts2_jEUCjH4znyUQqzTIFD-fufy-WwLEiPdxnRI6z=s800-c-k-c0x00ffffff-no-nd-rj"/>
    <n v="806.93937150887575"/>
    <n v="3.7764141714988686E-4"/>
    <n v="2.1076409885305868E-3"/>
    <n v="0.57396449704142016"/>
    <n v="156060.60606060605"/>
    <s v="30-Aug-2006"/>
    <n v="17.210958904109589"/>
  </r>
  <r>
    <n v="122"/>
    <x v="121"/>
    <n v="33700000"/>
    <n v="23492684419"/>
    <s v="Gaming"/>
    <s v="SSSniperWolf"/>
    <n v="3366"/>
    <s v="United States"/>
    <s v="US"/>
    <x v="2"/>
    <n v="83"/>
    <n v="37"/>
    <n v="35"/>
    <n v="210955000"/>
    <n v="52700"/>
    <n v="843800"/>
    <n v="632900"/>
    <n v="10100000"/>
    <n v="5366450"/>
    <n v="200000"/>
    <n v="2013"/>
    <s v="Jan"/>
    <n v="20"/>
    <n v="88.2"/>
    <n v="328239523"/>
    <n v="14.7"/>
    <n v="270663028"/>
    <n v="37.090240000000001"/>
    <n v="-95.712890999999999"/>
    <s v="https://yt3.ggpht.com/ytc/APkrFKbpOgjog4WIPQ5fkjVlUaEKNs6c_eHSOS7uU4-M9A=s800-c-k-c0x00ffffff-no-rj"/>
    <n v="697.1122972997033"/>
    <n v="2.2843068524173494E-4"/>
    <n v="2.1248607522931433E-3"/>
    <n v="0.29970326409495551"/>
    <n v="1594.3107546048723"/>
    <s v="20-Jan-2013"/>
    <n v="10.813698630136987"/>
  </r>
  <r>
    <n v="123"/>
    <x v="122"/>
    <n v="33700000"/>
    <n v="10189027455"/>
    <s v="Music"/>
    <s v="Desi music factory"/>
    <n v="2"/>
    <s v="nan"/>
    <s v="nan"/>
    <x v="0"/>
    <n v="4057699"/>
    <s v="nan"/>
    <n v="5775"/>
    <s v="nan"/>
    <n v="0"/>
    <n v="0"/>
    <n v="0"/>
    <n v="0"/>
    <n v="0"/>
    <s v="nan"/>
    <n v="2018"/>
    <s v="Apr"/>
    <n v="10"/>
    <s v="nan"/>
    <s v="nan"/>
    <s v="nan"/>
    <s v="nan"/>
    <s v="nan"/>
    <s v="nan"/>
    <s v="https://yt3.ggpht.com/fF1TvRxRrZLxDd_E5P9pEG26aYpY9FBj-imcHIDmdOG-e1MC-mGCbXkoRJcZg8a72C59nxGvyHM=s800-c-k-c0x00ffffff-no-rj"/>
    <n v="302.34502833827895"/>
    <n v="0"/>
    <e v="#VALUE!"/>
    <n v="0"/>
    <n v="0"/>
    <s v="10-Apr-2018"/>
    <n v="5.5917808219178085"/>
  </r>
  <r>
    <n v="124"/>
    <x v="123"/>
    <n v="33600000"/>
    <n v="13013567335"/>
    <s v="Film &amp; Animation"/>
    <s v="Selena Gomez"/>
    <n v="188"/>
    <s v="United States"/>
    <s v="US"/>
    <x v="0"/>
    <n v="288"/>
    <n v="38"/>
    <n v="43"/>
    <n v="115792000"/>
    <n v="28900"/>
    <n v="463200"/>
    <n v="347400"/>
    <n v="5600000"/>
    <n v="2973700"/>
    <n v="200000"/>
    <n v="2008"/>
    <s v="Feb"/>
    <n v="8"/>
    <n v="88.2"/>
    <n v="328239523"/>
    <n v="14.7"/>
    <n v="270663028"/>
    <n v="37.090240000000001"/>
    <n v="-95.712890999999999"/>
    <s v="https://yt3.ggpht.com/15tQxFe-sB8u_9AomX4M_FGRwcDmlmu6g_tCvfSQkSdkPJhH_y6g0fFM0J4kl5U8rxkJdIofyA=s800-c-k-c0x00ffffff-no-nd-rj"/>
    <n v="387.30855163690478"/>
    <n v="2.2850767383377128E-4"/>
    <n v="2.1249309105983143E-3"/>
    <n v="0.16666666666666666"/>
    <n v="15817.553191489362"/>
    <s v="8-Feb-2008"/>
    <n v="15.767123287671232"/>
  </r>
  <r>
    <n v="125"/>
    <x v="124"/>
    <n v="33500000"/>
    <n v="14864294792"/>
    <s v="Music"/>
    <s v="Rajshri"/>
    <n v="3741"/>
    <s v="India"/>
    <s v="IN"/>
    <x v="2"/>
    <n v="222"/>
    <n v="34"/>
    <n v="36"/>
    <n v="272255000"/>
    <n v="68100"/>
    <n v="1100000"/>
    <n v="816800"/>
    <n v="13100000"/>
    <n v="6958400"/>
    <n v="500000"/>
    <n v="2006"/>
    <s v="Mar"/>
    <n v="24"/>
    <n v="28.1"/>
    <n v="1366417754"/>
    <n v="5.36"/>
    <n v="471031528"/>
    <n v="20.593684"/>
    <n v="78.962879999999998"/>
    <s v="https://yt3.ggpht.com/ABrlZLbVjnSrzvXcwCr7VtCX_i1jkEaDsKz-9sECszoJNcuMzbfji1ZXydHtLC5Axv7V57iz4g=s800-c-k-c0x00ffffff-no-rj"/>
    <n v="443.71029229850745"/>
    <n v="4.6812849834928111E-4"/>
    <n v="2.1452314925345722E-3"/>
    <n v="0.39104477611940297"/>
    <n v="1860.0374231488906"/>
    <s v="24-Mar-2006"/>
    <n v="17.646575342465752"/>
  </r>
  <r>
    <n v="126"/>
    <x v="125"/>
    <n v="33500000"/>
    <n v="29611914495"/>
    <s v="Entertainment"/>
    <s v="Ch3Thailand"/>
    <n v="96214"/>
    <s v="Thailand"/>
    <s v="TH"/>
    <x v="2"/>
    <n v="41"/>
    <n v="3"/>
    <n v="37"/>
    <n v="61307000"/>
    <n v="0"/>
    <n v="0"/>
    <n v="0"/>
    <n v="0"/>
    <n v="0"/>
    <n v="100000"/>
    <n v="2014"/>
    <s v="May"/>
    <n v="29"/>
    <n v="49.3"/>
    <n v="69625582"/>
    <n v="0.75"/>
    <n v="35294600"/>
    <n v="15.870032"/>
    <n v="100.992541"/>
    <s v="https://yt3.ggpht.com/rB7WQTx6AXmeRZfrPFiyQa02hVZ1g3HbR-wCSdjLLs1VSekGzqGTLg4qMhUs4y6CpwsNnIh3pg=s800-c-k-c0x00ffffff-no-rj"/>
    <n v="883.93774611940296"/>
    <n v="0"/>
    <n v="0"/>
    <n v="0"/>
    <n v="0"/>
    <s v="29-May-2014"/>
    <n v="9.4602739726027405"/>
  </r>
  <r>
    <n v="127"/>
    <x v="126"/>
    <n v="33500000"/>
    <n v="11405809704"/>
    <s v="Comedy"/>
    <s v="KHANDESHI MOVIES"/>
    <n v="217"/>
    <s v="India"/>
    <s v="IN"/>
    <x v="9"/>
    <n v="357"/>
    <n v="35"/>
    <n v="4"/>
    <n v="24736000"/>
    <n v="6200"/>
    <n v="98900"/>
    <n v="74200"/>
    <n v="1200000"/>
    <n v="637100"/>
    <n v="100000"/>
    <n v="2013"/>
    <s v="Nov"/>
    <n v="11"/>
    <n v="28.1"/>
    <n v="1366417754"/>
    <n v="5.36"/>
    <n v="471031528"/>
    <n v="20.593684"/>
    <n v="78.962879999999998"/>
    <s v="https://yt3.ggpht.com/ytc/APkrFKZSJ_pXRWQjxmqB5SfNVgR-Cplv3GF9Wh7Z0xGJhA=s800-c-k-c0x00ffffff-no-rj"/>
    <n v="340.47193146268654"/>
    <n v="5.5857498637432991E-5"/>
    <n v="2.1244340232858989E-3"/>
    <n v="3.5820895522388062E-2"/>
    <n v="2935.9447004608296"/>
    <s v="11-Nov-2013"/>
    <n v="10.005479452054795"/>
  </r>
  <r>
    <n v="128"/>
    <x v="127"/>
    <n v="33400000"/>
    <n v="10530729078"/>
    <s v="Music"/>
    <s v="NoCopyrightSounds"/>
    <n v="1331"/>
    <s v="United Kingdom"/>
    <s v="GB"/>
    <x v="0"/>
    <n v="402"/>
    <n v="3"/>
    <n v="44"/>
    <n v="55654000"/>
    <n v="13900"/>
    <n v="222600"/>
    <n v="167000"/>
    <n v="2700000"/>
    <n v="1433500"/>
    <s v="nan"/>
    <n v="2011"/>
    <s v="Aug"/>
    <n v="14"/>
    <n v="60"/>
    <n v="66834405"/>
    <n v="3.85"/>
    <n v="55908316"/>
    <n v="55.378050999999999"/>
    <n v="-3.4359730000000002"/>
    <s v="https://yt3.ggpht.com/YIBi8NVC87fMfJHfQ2O0dyzjis7tUlO7VqWLhk1lq1fkIOQTrpX_Ip7G6S_u0IJosXYSe_Z9=s800-c-k-c0x00ffffff-no-rj"/>
    <n v="315.29128976047906"/>
    <n v="1.3612542772510969E-4"/>
    <n v="2.1247349696338091E-3"/>
    <n v="8.0838323353293412E-2"/>
    <n v="1077.0097670924117"/>
    <s v="14-Aug-2011"/>
    <n v="12.252054794520548"/>
  </r>
  <r>
    <n v="129"/>
    <x v="128"/>
    <n v="33400000"/>
    <n v="20269857567"/>
    <s v="Education"/>
    <s v="CVS 3D Rhymes &amp; Kids Songs"/>
    <n v="338"/>
    <s v="India"/>
    <s v="IN"/>
    <x v="3"/>
    <n v="120"/>
    <n v="35"/>
    <n v="9"/>
    <n v="136084000"/>
    <n v="34000"/>
    <n v="544300"/>
    <n v="408300"/>
    <n v="6500000"/>
    <n v="3454150"/>
    <n v="200000"/>
    <n v="2008"/>
    <s v="Aug"/>
    <n v="26"/>
    <n v="28.1"/>
    <n v="1366417754"/>
    <n v="5.36"/>
    <n v="471031528"/>
    <n v="20.593684"/>
    <n v="78.962879999999998"/>
    <s v="https://yt3.ggpht.com/ytc/APkrFKbLZWDdfxq2PzgcVzaEKALbRUNs7LirztVk_cbVcw=s800-c-k-c0x00ffffff-no-rj-mo"/>
    <n v="606.88196308383237"/>
    <n v="1.7040820284911477E-4"/>
    <n v="2.1247905705299667E-3"/>
    <n v="0.19461077844311378"/>
    <n v="10219.378698224851"/>
    <s v="26-Aug-2008"/>
    <n v="15.219178082191782"/>
  </r>
  <r>
    <n v="130"/>
    <x v="129"/>
    <n v="33300000"/>
    <n v="5994136760"/>
    <s v="People &amp; Blogs"/>
    <s v="Ricis Official"/>
    <n v="2736"/>
    <s v="Indonesia"/>
    <s v="ID"/>
    <x v="2"/>
    <n v="1043"/>
    <n v="2"/>
    <n v="34"/>
    <n v="157101000"/>
    <n v="39300"/>
    <n v="628400"/>
    <n v="471300"/>
    <n v="7500000"/>
    <n v="3985650"/>
    <n v="1900000"/>
    <n v="2016"/>
    <s v="Jan"/>
    <n v="15"/>
    <n v="36.299999999999997"/>
    <n v="270203917"/>
    <n v="4.6900000000000004"/>
    <n v="151509724"/>
    <n v="-0.78927499999999995"/>
    <n v="113.92132700000001"/>
    <s v="https://yt3.ggpht.com/Ddruxj9TMhWiKp6vAxS9kuNGb7rlQNDLvBGgkgaDowKYaDd3GNTmoRL_H9uIIopcVfozoXUk0Q=s800-c-k-c0x00ffffff-no-nd-rj"/>
    <n v="180.00410690690691"/>
    <n v="6.6492476891701752E-4"/>
    <n v="2.1250660403180121E-3"/>
    <n v="0.22522522522522523"/>
    <n v="1456.7434210526317"/>
    <s v="15-Jan-2016"/>
    <n v="7.8273972602739725"/>
  </r>
  <r>
    <n v="131"/>
    <x v="130"/>
    <n v="32800000"/>
    <n v="26355088167"/>
    <s v="Education"/>
    <s v="BabyBus - Kids Songs and Cartoons"/>
    <n v="2122"/>
    <s v="United States"/>
    <s v="US"/>
    <x v="3"/>
    <n v="64"/>
    <n v="39"/>
    <n v="10"/>
    <n v="127498000"/>
    <n v="31900"/>
    <n v="510000"/>
    <n v="382500"/>
    <n v="6100000"/>
    <n v="3241250"/>
    <n v="200000"/>
    <n v="2016"/>
    <s v="Jul"/>
    <n v="15"/>
    <n v="88.2"/>
    <n v="328239523"/>
    <n v="14.7"/>
    <n v="270663028"/>
    <n v="37.090240000000001"/>
    <n v="-95.712890999999999"/>
    <s v="https://yt3.ggpht.com/t6WrGgobDD8qBMX5TFTl9xxwJHhN_cT6g-VM8wkWWTf2QUZyNTE2HYQ7B97WE-M6rbobmiTCkQ=s800-c-k-c0x00ffffff-no-rj"/>
    <n v="803.50878557926831"/>
    <n v="1.2298384203694173E-4"/>
    <n v="2.1251313746097978E-3"/>
    <n v="0.18597560975609756"/>
    <n v="1527.4505183788879"/>
    <s v="15-Jul-2016"/>
    <n v="7.3287671232876717"/>
  </r>
  <r>
    <n v="132"/>
    <x v="131"/>
    <n v="32700000"/>
    <n v="17853798780"/>
    <s v="Entertainment"/>
    <s v="Mzaalo"/>
    <n v="1521"/>
    <s v="India"/>
    <s v="IN"/>
    <x v="2"/>
    <n v="8055"/>
    <n v="730"/>
    <n v="838"/>
    <n v="20263000"/>
    <n v="5100"/>
    <n v="81100"/>
    <n v="60800"/>
    <n v="972600"/>
    <n v="516700"/>
    <n v="40000"/>
    <n v="2012"/>
    <s v="Mar"/>
    <n v="14"/>
    <n v="28.1"/>
    <n v="1366417754"/>
    <n v="5.36"/>
    <n v="471031528"/>
    <n v="20.593684"/>
    <n v="78.962879999999998"/>
    <s v="https://yt3.ggpht.com/bcnSPX2PVmGdp_u0_3N2_L2nLXojM9HFyzbcg9UGPv3l9B9TZSDsDQvFoOM3Mnbz9M4xM_Oa8Is=s800-c-k-c0x00ffffff-no-rj"/>
    <n v="545.98773027522941"/>
    <n v="2.8940619661223718E-5"/>
    <n v="2.1270295612693087E-3"/>
    <n v="2.9743119266055044E-2"/>
    <n v="339.71071663379354"/>
    <s v="14-Mar-2012"/>
    <n v="11.668493150684931"/>
  </r>
  <r>
    <n v="133"/>
    <x v="132"/>
    <n v="32700000"/>
    <n v="19180039918"/>
    <s v="nan"/>
    <s v="BETER Bï¿½ï¿½"/>
    <n v="2738"/>
    <s v="Turkey"/>
    <s v="TR"/>
    <x v="1"/>
    <n v="137"/>
    <n v="1"/>
    <n v="11"/>
    <n v="1463000000"/>
    <n v="365900"/>
    <n v="5900000"/>
    <n v="4400000"/>
    <n v="70200000"/>
    <n v="37300000"/>
    <n v="2100000"/>
    <n v="2012"/>
    <s v="Dec"/>
    <n v="12"/>
    <n v="23.9"/>
    <n v="83429615"/>
    <n v="13.49"/>
    <n v="63097818"/>
    <n v="38.963745000000003"/>
    <n v="35.243321999999999"/>
    <s v="https://yt3.ggpht.com/znL4bRZWpG7CBgp3VzTNsASyqcvEkDFR4_zKZUZKO02qYl4ZEUyI5G50XvADrwHxnTmkTWqi=s800-c-k-c0x00ffffff-no-rj"/>
    <n v="586.54556324159023"/>
    <n v="1.9447300505873743E-3"/>
    <n v="2.141455912508544E-3"/>
    <n v="2.1467889908256881"/>
    <n v="13623.082542001461"/>
    <s v="12-Dec-2012"/>
    <n v="10.906849315068493"/>
  </r>
  <r>
    <n v="134"/>
    <x v="133"/>
    <n v="32700000"/>
    <n v="28516250629"/>
    <s v="Music"/>
    <s v="DisneyMusicVEVO"/>
    <n v="2068"/>
    <s v="United States"/>
    <s v="US"/>
    <x v="0"/>
    <n v="50"/>
    <n v="40"/>
    <n v="45"/>
    <n v="329861000"/>
    <n v="82500"/>
    <n v="1300000"/>
    <n v="989600"/>
    <n v="15800000"/>
    <n v="8394800"/>
    <n v="300000"/>
    <n v="2010"/>
    <s v="May"/>
    <n v="20"/>
    <n v="88.2"/>
    <n v="328239523"/>
    <n v="14.7"/>
    <n v="270663028"/>
    <n v="37.090240000000001"/>
    <n v="-95.712890999999999"/>
    <s v="https://yt3.ggpht.com/ytc/APkrFKYpesaNj4wKijLT2Wyubwm3TvXXooX-5LeccK31cw=s800-c-k-c0x00ffffff-no-rj"/>
    <n v="872.05659415902142"/>
    <n v="2.9438652750031556E-4"/>
    <n v="2.0955796532478831E-3"/>
    <n v="0.48318042813455658"/>
    <n v="4059.3810444874275"/>
    <s v="20-May-2010"/>
    <n v="13.487671232876712"/>
  </r>
  <r>
    <n v="135"/>
    <x v="134"/>
    <n v="32600000"/>
    <n v="23379969006"/>
    <s v="Music"/>
    <s v="The Weeknd"/>
    <n v="169"/>
    <s v="Canada"/>
    <s v="CA"/>
    <x v="0"/>
    <n v="85"/>
    <n v="3"/>
    <n v="45"/>
    <n v="373828000"/>
    <n v="93500"/>
    <n v="1500000"/>
    <n v="1100000"/>
    <n v="17900000"/>
    <n v="9500000"/>
    <n v="200000"/>
    <n v="2011"/>
    <s v="Feb"/>
    <n v="25"/>
    <n v="68.900000000000006"/>
    <n v="36991981"/>
    <n v="5.56"/>
    <n v="30628482"/>
    <n v="56.130366000000002"/>
    <n v="-106.346771"/>
    <s v="https://yt3.ggpht.com/QiI-c4cFyRPD0qVwTQooC3dlgJqHA_t6CpEAv818om-mqL9bqNDL4L_qXQVXx_eY76D_7cLD=s800-c-k-c0x00ffffff-no-nd-rj"/>
    <n v="717.17696337423308"/>
    <n v="4.0633073540696378E-4"/>
    <n v="2.1313277764105419E-3"/>
    <n v="0.54907975460122704"/>
    <n v="56213.017751479289"/>
    <s v="25-Feb-2011"/>
    <n v="12.717808219178082"/>
  </r>
  <r>
    <n v="136"/>
    <x v="135"/>
    <n v="32200000"/>
    <n v="16613441479"/>
    <s v="Film &amp; Animation"/>
    <s v="wowkidz"/>
    <n v="2"/>
    <s v="nan"/>
    <s v="nan"/>
    <x v="2"/>
    <n v="4053139"/>
    <s v="nan"/>
    <n v="6723"/>
    <n v="1"/>
    <n v="0"/>
    <n v="0"/>
    <n v="0"/>
    <n v="0.05"/>
    <n v="2.5000000000000001E-2"/>
    <s v="nan"/>
    <n v="2006"/>
    <s v="Dec"/>
    <n v="16"/>
    <s v="nan"/>
    <s v="nan"/>
    <s v="nan"/>
    <s v="nan"/>
    <s v="nan"/>
    <s v="nan"/>
    <s v="https://yt3.ggpht.com/xUNluV49IVyTddj1gAJDckh7Lr7kYoh_tYbKl--7vpl99CyRV-DoMkC-Xs4idb_wXVpvOVeZ=s800-c-k-c0x00ffffff-no-rj"/>
    <n v="515.9453875465839"/>
    <n v="1.5048056136713708E-12"/>
    <n v="0"/>
    <n v="1.5527950310559006E-9"/>
    <n v="1.2500000000000001E-2"/>
    <s v="16-Dec-2006"/>
    <n v="16.915068493150685"/>
  </r>
  <r>
    <n v="137"/>
    <x v="136"/>
    <n v="32100000"/>
    <n v="18699145555"/>
    <s v="Music"/>
    <s v="KAROL G"/>
    <n v="134"/>
    <s v="Colombia"/>
    <s v="CO"/>
    <x v="0"/>
    <n v="140"/>
    <n v="3"/>
    <n v="46"/>
    <n v="465647000"/>
    <n v="116400"/>
    <n v="1900000"/>
    <n v="1400000"/>
    <n v="22400000"/>
    <n v="11900000"/>
    <n v="300000"/>
    <n v="2013"/>
    <s v="Mar"/>
    <n v="14"/>
    <n v="55.3"/>
    <n v="50339443"/>
    <n v="9.7100000000000009"/>
    <n v="40827302"/>
    <n v="4.5708679999999999"/>
    <n v="-74.297332999999995"/>
    <s v="https://yt3.ggpht.com/Bcy-yZcsFlRwmYzKpCBy5auPWOV0qzofQTb_-l7IQTTbWAgBBnv5dU-bkv8sk2QmSZEXaXKE=s800-c-k-c0x00ffffff-no-nd-rj"/>
    <n v="582.52789890965732"/>
    <n v="6.3639271457609659E-4"/>
    <n v="2.1651594448154933E-3"/>
    <n v="0.69781931464174451"/>
    <n v="88805.970149253728"/>
    <s v="14-Mar-2013"/>
    <n v="10.668493150684931"/>
  </r>
  <r>
    <n v="138"/>
    <x v="137"/>
    <n v="32100000"/>
    <n v="10602236110"/>
    <s v="Shows"/>
    <s v="Mr Bean"/>
    <n v="3091"/>
    <s v="United Kingdom"/>
    <s v="GB"/>
    <x v="9"/>
    <n v="400"/>
    <n v="4"/>
    <n v="5"/>
    <n v="56534000"/>
    <n v="14100"/>
    <n v="226100"/>
    <n v="169600"/>
    <n v="2700000"/>
    <n v="1434800"/>
    <n v="100000"/>
    <n v="2006"/>
    <s v="Jan"/>
    <n v="4"/>
    <n v="60"/>
    <n v="66834405"/>
    <n v="3.85"/>
    <n v="55908316"/>
    <n v="55.378050999999999"/>
    <n v="-3.4359730000000002"/>
    <s v="https://yt3.ggpht.com/ytc/APkrFKa3gnpQhE_9k_ppj2061E3XcpESY9CGJU-JUySqag=s800-c-k-c0x00ffffff-no-rj"/>
    <n v="330.28772928348911"/>
    <n v="1.3532994220405076E-4"/>
    <n v="2.1243853256447446E-3"/>
    <n v="8.4112149532710276E-2"/>
    <n v="464.18634746036884"/>
    <s v="4-Jan-2006"/>
    <n v="17.863013698630137"/>
  </r>
  <r>
    <n v="139"/>
    <x v="138"/>
    <n v="32100000"/>
    <n v="13061739758"/>
    <s v="Gaming"/>
    <s v="rezendeevil"/>
    <n v="11882"/>
    <s v="Brazil"/>
    <s v="BR"/>
    <x v="2"/>
    <n v="287"/>
    <n v="9"/>
    <n v="40"/>
    <n v="44505000"/>
    <n v="11100"/>
    <n v="178000"/>
    <n v="133500"/>
    <n v="2100000"/>
    <n v="1116750"/>
    <s v="nan"/>
    <n v="2012"/>
    <s v="Feb"/>
    <n v="12"/>
    <n v="51.3"/>
    <n v="212559417"/>
    <n v="12.08"/>
    <n v="183241641"/>
    <n v="-14.235004"/>
    <n v="-51.925280000000001"/>
    <s v="https://yt3.ggpht.com/l9bV3blw8MQ8X8WOV2yKgczxvHVmlTiOs5Xr2xGJwZl6ibV3g5Pk2_q2XFYWZDxL3-NPoPSR=s800-c-k-c0x00ffffff-no-rj"/>
    <n v="406.90778062305299"/>
    <n v="8.549779896786089E-5"/>
    <n v="2.124480395461184E-3"/>
    <n v="6.5420560747663545E-2"/>
    <n v="93.986702575324017"/>
    <s v="12-Feb-2012"/>
    <n v="11.753424657534246"/>
  </r>
  <r>
    <n v="140"/>
    <x v="139"/>
    <n v="32000000"/>
    <n v="26800674545"/>
    <s v="Entertainment"/>
    <s v="StarPlus"/>
    <n v="44892"/>
    <s v="India"/>
    <s v="IN"/>
    <x v="2"/>
    <n v="60"/>
    <n v="38"/>
    <n v="40"/>
    <n v="1667000000"/>
    <n v="416800"/>
    <n v="6700000"/>
    <n v="5000000"/>
    <n v="80000000"/>
    <n v="42500000"/>
    <n v="1200000"/>
    <n v="2006"/>
    <s v="May"/>
    <n v="19"/>
    <n v="28.1"/>
    <n v="1366417754"/>
    <n v="5.36"/>
    <n v="471031528"/>
    <n v="20.593684"/>
    <n v="78.962879999999998"/>
    <s v="https://yt3.ggpht.com/dTXsoAPnQ3rEkf7Mw8CTbH3wvnnhCzdahQU_HLgYNbH_dV5Sn_ql-gK_Sv1gpIqcMZmxEmkFmQ=s800-c-k-c0x00ffffff-no-rj"/>
    <n v="837.52107953125005"/>
    <n v="1.5857809820659498E-3"/>
    <n v="2.1346130773845229E-3"/>
    <n v="2.5"/>
    <n v="946.71656419852093"/>
    <s v="19-May-2006"/>
    <n v="17.493150684931507"/>
  </r>
  <r>
    <n v="141"/>
    <x v="140"/>
    <n v="31900000"/>
    <n v="27330239663"/>
    <s v="Music"/>
    <s v="SMTOWN"/>
    <n v="4158"/>
    <s v="nan"/>
    <s v="nan"/>
    <x v="0"/>
    <n v="53"/>
    <s v="nan"/>
    <n v="47"/>
    <n v="233402000"/>
    <n v="58400"/>
    <n v="933600"/>
    <n v="700200"/>
    <n v="11200000"/>
    <n v="5950100"/>
    <n v="100000"/>
    <n v="2006"/>
    <s v="Mar"/>
    <n v="18"/>
    <s v="nan"/>
    <s v="nan"/>
    <s v="nan"/>
    <s v="nan"/>
    <s v="nan"/>
    <s v="nan"/>
    <s v="https://yt3.ggpht.com/_1Z4I2qpWaCN9g3BcDd3cVA9MDHOG43lE1YNWDNkKro49haGxkjwuFK-I8faWTKM6Jle9qb4ag=s800-c-k-c0x00ffffff-no-rj"/>
    <n v="856.74732485893412"/>
    <n v="2.1771122658888775E-4"/>
    <n v="2.1250889024087196E-3"/>
    <n v="0.35109717868338558"/>
    <n v="1431.0004810004809"/>
    <s v="18-Mar-2006"/>
    <n v="17.663013698630138"/>
  </r>
  <r>
    <n v="142"/>
    <x v="141"/>
    <n v="31900000"/>
    <n v="19428308461"/>
    <s v="Entertainment"/>
    <s v="GMA  Network"/>
    <n v="93311"/>
    <s v="Philippines"/>
    <s v="PH"/>
    <x v="2"/>
    <n v="129"/>
    <n v="2"/>
    <n v="41"/>
    <n v="798510000"/>
    <n v="199600"/>
    <n v="3200000"/>
    <n v="2400000"/>
    <n v="38300000"/>
    <n v="20350000"/>
    <n v="500000"/>
    <n v="2006"/>
    <s v="Nov"/>
    <n v="20"/>
    <n v="35.5"/>
    <n v="108116615"/>
    <n v="2.15"/>
    <n v="50975903"/>
    <n v="12.879721"/>
    <n v="121.774017"/>
    <s v="https://yt3.ggpht.com/FnhviaI0biyBNmuDksSUD6-bc1YT36CmQ6hM49QY0wxmHt-1dwTcJggMe_o5VzmbQEUt4Ra8=s800-c-k-c0x00ffffff-no-rj"/>
    <n v="609.03788278996865"/>
    <n v="1.0474406477975263E-3"/>
    <n v="2.1287147311868353E-3"/>
    <n v="1.2006269592476488"/>
    <n v="218.08789960454823"/>
    <s v="20-Nov-2006"/>
    <n v="16.986301369863014"/>
  </r>
  <r>
    <n v="143"/>
    <x v="142"/>
    <n v="31800000"/>
    <n v="6762424690"/>
    <s v="Howto &amp; Style"/>
    <s v="GENIAL"/>
    <n v="6734"/>
    <s v="Mexico"/>
    <s v="MX"/>
    <x v="10"/>
    <n v="884"/>
    <n v="4"/>
    <n v="4"/>
    <n v="31455000"/>
    <n v="7900"/>
    <n v="125800"/>
    <n v="94400"/>
    <n v="1500000"/>
    <n v="797200"/>
    <s v="nan"/>
    <n v="2017"/>
    <s v="Jun"/>
    <n v="1"/>
    <n v="40.200000000000003"/>
    <n v="126014024"/>
    <n v="3.42"/>
    <n v="102626859"/>
    <n v="23.634501"/>
    <n v="-102.552784"/>
    <s v="https://yt3.ggpht.com/ytc/APkrFKZAn1QDThYr8tL3OFxgsdBiqP20BQhxuJjhGAnQZg=s800-c-k-c0x00ffffff-no-rj"/>
    <n v="212.65486446540879"/>
    <n v="1.1788671024741571E-4"/>
    <n v="2.1252583055158163E-3"/>
    <n v="4.716981132075472E-2"/>
    <n v="118.38431838431839"/>
    <s v="1-Jun-2017"/>
    <n v="6.4493150684931511"/>
  </r>
  <r>
    <n v="144"/>
    <x v="143"/>
    <n v="31700000"/>
    <n v="5711208484"/>
    <s v="Science &amp; Technology"/>
    <s v="MR. INDIAN HACKER"/>
    <n v="929"/>
    <s v="India"/>
    <s v="IN"/>
    <x v="13"/>
    <n v="1132"/>
    <n v="40"/>
    <n v="1"/>
    <n v="109125000"/>
    <n v="27300"/>
    <n v="436500"/>
    <n v="327400"/>
    <n v="5200000"/>
    <n v="2763700"/>
    <n v="500000"/>
    <n v="2012"/>
    <s v="Jun"/>
    <n v="21"/>
    <n v="28.1"/>
    <n v="1366417754"/>
    <n v="5.36"/>
    <n v="471031528"/>
    <n v="20.593684"/>
    <n v="78.962879999999998"/>
    <s v="https://yt3.ggpht.com/ytc/APkrFKZKHyhbC8N40uH8643_dvZiVjmLNZiKCCGi4l7miQ=s800-c-k-c0x00ffffff-no-rj"/>
    <n v="180.164305488959"/>
    <n v="4.8390809191128806E-4"/>
    <n v="2.1250859106529208E-3"/>
    <n v="0.16403785488958991"/>
    <n v="2974.9192680301398"/>
    <s v="21-Jun-2012"/>
    <n v="11.397260273972602"/>
  </r>
  <r>
    <n v="145"/>
    <x v="144"/>
    <n v="31700000"/>
    <n v="16476978876"/>
    <s v="Music"/>
    <s v="Worldwide Records Bhojpuri"/>
    <n v="6518"/>
    <s v="India"/>
    <s v="IN"/>
    <x v="0"/>
    <n v="177"/>
    <n v="39"/>
    <n v="48"/>
    <n v="112648000"/>
    <n v="28200"/>
    <n v="450600"/>
    <n v="337900"/>
    <n v="5400000"/>
    <n v="2868950"/>
    <n v="200000"/>
    <n v="2012"/>
    <s v="Mar"/>
    <n v="15"/>
    <n v="28.1"/>
    <n v="1366417754"/>
    <n v="5.36"/>
    <n v="471031528"/>
    <n v="20.593684"/>
    <n v="78.962879999999998"/>
    <s v="https://yt3.ggpht.com/ytc/APkrFKZH9JfLfxBzuP4ZpNmiNC2CEweC6DyJn2YUjhNdTQ=s800-c-k-c0x00ffffff-no-rj"/>
    <n v="519.77851343848579"/>
    <n v="1.7411869139304711E-4"/>
    <n v="2.125204175839784E-3"/>
    <n v="0.17034700315457413"/>
    <n v="440.15802393372201"/>
    <s v="15-Mar-2012"/>
    <n v="11.665753424657535"/>
  </r>
  <r>
    <n v="146"/>
    <x v="145"/>
    <n v="31700000"/>
    <n v="21031745531"/>
    <s v="Entertainment"/>
    <s v="DONA ï¿½ï¿½"/>
    <n v="166"/>
    <s v="United States"/>
    <s v="US"/>
    <x v="2"/>
    <n v="110"/>
    <n v="41"/>
    <n v="42"/>
    <n v="153280000"/>
    <n v="38300"/>
    <n v="613100"/>
    <n v="459800"/>
    <n v="7400000"/>
    <n v="3929900"/>
    <n v="200000"/>
    <n v="2018"/>
    <s v="Apr"/>
    <n v="5"/>
    <n v="88.2"/>
    <n v="328239523"/>
    <n v="14.7"/>
    <n v="270663028"/>
    <n v="37.090240000000001"/>
    <n v="-95.712890999999999"/>
    <s v="https://yt3.googleusercontent.com/ytc/APkrFKY2c_fzZ_ZKHmnMUFCmAaeCtHMKgYN5qvDuRt8x=s176-c-k-c0x00ffffff-no-rj"/>
    <n v="663.4620041324921"/>
    <n v="1.8685562709036562E-4"/>
    <n v="2.1248695198329854E-3"/>
    <n v="0.2334384858044164"/>
    <n v="23674.096385542169"/>
    <s v="5-Apr-2018"/>
    <n v="5.6054794520547944"/>
  </r>
  <r>
    <n v="147"/>
    <x v="146"/>
    <n v="31700000"/>
    <n v="2930015381"/>
    <s v="Gaming"/>
    <s v="Dream"/>
    <n v="116"/>
    <s v="United States"/>
    <s v="US"/>
    <x v="1"/>
    <n v="2986"/>
    <n v="41"/>
    <n v="12"/>
    <n v="27022000"/>
    <n v="6800"/>
    <n v="108100"/>
    <n v="81100"/>
    <n v="1300000"/>
    <n v="690550"/>
    <n v="200000"/>
    <n v="2014"/>
    <s v="Feb"/>
    <n v="8"/>
    <n v="88.2"/>
    <n v="328239523"/>
    <n v="14.7"/>
    <n v="270663028"/>
    <n v="37.090240000000001"/>
    <n v="-95.712890999999999"/>
    <s v="https://yt3.ggpht.com/ytc/APkrFKbBj1XkAw49zsm2kmbmifNR_jQDAhh8IybZ1KTYoQ=s800-c-k-c0x00ffffff-no-rj"/>
    <n v="92.429507287066244"/>
    <n v="2.3568135665018886E-4"/>
    <n v="2.1260454444526683E-3"/>
    <n v="4.1009463722397478E-2"/>
    <n v="5953.0172413793107"/>
    <s v="8-Feb-2014"/>
    <n v="9.7616438356164377"/>
  </r>
  <r>
    <n v="148"/>
    <x v="147"/>
    <n v="31600000"/>
    <n v="11615848291"/>
    <s v="Entertainment"/>
    <s v="Lucas and Marcus"/>
    <n v="1321"/>
    <s v="United States"/>
    <s v="US"/>
    <x v="2"/>
    <n v="339"/>
    <n v="42"/>
    <n v="43"/>
    <n v="312099000"/>
    <n v="78000"/>
    <n v="1200000"/>
    <n v="936300"/>
    <n v="15000000"/>
    <n v="7968150"/>
    <n v="400000"/>
    <n v="2011"/>
    <s v="Jan"/>
    <n v="19"/>
    <n v="88.2"/>
    <n v="328239523"/>
    <n v="14.7"/>
    <n v="270663028"/>
    <n v="37.090240000000001"/>
    <n v="-95.712890999999999"/>
    <s v="https://yt3.ggpht.com/a_PqYAiIGWSJgBHHQqzJsRDNuhWCfq5y3_4T0X9rIz4WuYGsH99KIxnaEiM-YkSVjkdjUufp1Q=s800-c-k-c0x00ffffff-no-rj"/>
    <n v="367.59013579113923"/>
    <n v="6.859722854829079E-4"/>
    <n v="2.0474272586583101E-3"/>
    <n v="0.47468354430379744"/>
    <n v="6031.9076457229376"/>
    <s v="19-Jan-2011"/>
    <n v="12.819178082191781"/>
  </r>
  <r>
    <n v="149"/>
    <x v="148"/>
    <n v="31600000"/>
    <n v="26583873105"/>
    <s v="Music"/>
    <s v="JustinBieberVEVO"/>
    <n v="204"/>
    <s v="United States"/>
    <s v="US"/>
    <x v="0"/>
    <n v="63"/>
    <n v="42"/>
    <n v="49"/>
    <n v="105126000"/>
    <n v="26300"/>
    <n v="420500"/>
    <n v="315400"/>
    <n v="5000000"/>
    <n v="2657700"/>
    <s v="nan"/>
    <n v="2009"/>
    <s v="Sep"/>
    <n v="26"/>
    <n v="88.2"/>
    <n v="328239523"/>
    <n v="14.7"/>
    <n v="270663028"/>
    <n v="37.090240000000001"/>
    <n v="-95.712890999999999"/>
    <s v="https://yt3.ggpht.com/ytc/APkrFKZonlxO-ZANua4KbeZCzd0Oopd0gEPClEmL4Ued8A=s800-c-k-c0x00ffffff-no-rj-mo"/>
    <n v="841.26180712025314"/>
    <n v="9.9974145584532197E-5"/>
    <n v="2.1250689648612143E-3"/>
    <n v="0.15822784810126583"/>
    <n v="13027.941176470587"/>
    <s v="26-Sep-2009"/>
    <n v="14.134246575342466"/>
  </r>
  <r>
    <n v="150"/>
    <x v="149"/>
    <n v="31400000"/>
    <n v="15176762479"/>
    <s v="Entertainment"/>
    <s v="luisfonsi"/>
    <n v="0"/>
    <s v="nan"/>
    <s v="nan"/>
    <x v="8"/>
    <n v="4057944"/>
    <s v="nan"/>
    <s v="nan"/>
    <s v="nan"/>
    <n v="0"/>
    <n v="0"/>
    <n v="0"/>
    <n v="0"/>
    <n v="0"/>
    <s v="nan"/>
    <n v="2006"/>
    <s v="Mar"/>
    <n v="31"/>
    <s v="nan"/>
    <s v="nan"/>
    <s v="nan"/>
    <s v="nan"/>
    <s v="nan"/>
    <s v="nan"/>
    <s v="https://yt3.ggpht.com/gZXNbr5CAv-6RCt6JjVVA16C8YYRwjXYjkHy8HNLZ-BToPBnYru2a6xpopabgVa7NKIFaAsu=s800-c-k-c0x00ffffff-no-nd-rj"/>
    <n v="483.33638468152867"/>
    <n v="0"/>
    <e v="#VALUE!"/>
    <n v="0"/>
    <e v="#DIV/0!"/>
    <s v="31-Mar-2006"/>
    <n v="17.627397260273973"/>
  </r>
  <r>
    <n v="151"/>
    <x v="150"/>
    <n v="31400000"/>
    <n v="22919271731"/>
    <s v="Film &amp; Animation"/>
    <s v="Peppa Pig - Official Channel"/>
    <n v="3589"/>
    <s v="United Kingdom"/>
    <s v="GB"/>
    <x v="3"/>
    <n v="91"/>
    <n v="5"/>
    <n v="11"/>
    <n v="244925000"/>
    <n v="61200"/>
    <n v="979700"/>
    <n v="734800"/>
    <n v="11800000"/>
    <n v="6267400"/>
    <n v="300000"/>
    <n v="2013"/>
    <s v="Oct"/>
    <n v="9"/>
    <n v="60"/>
    <n v="66834405"/>
    <n v="3.85"/>
    <n v="55908316"/>
    <n v="55.378050999999999"/>
    <n v="-3.4359730000000002"/>
    <s v="https://yt3.ggpht.com/ytc/APkrFKYPaQjIMYLycG8K0cSrvSRQhBE9e-XQicH2B86t5A=s800-c-k-c0x00ffffff-no-rj"/>
    <n v="729.91311245222926"/>
    <n v="2.7345546025892616E-4"/>
    <n v="2.1249362049607021E-3"/>
    <n v="0.37579617834394907"/>
    <n v="1746.2803009194761"/>
    <s v="9-Oct-2013"/>
    <n v="10.095890410958905"/>
  </r>
  <r>
    <n v="152"/>
    <x v="151"/>
    <n v="31200000"/>
    <n v="9673649438"/>
    <s v="People &amp; Blogs"/>
    <s v="YOLO AVENTURAS"/>
    <n v="65"/>
    <s v="Venezuela"/>
    <s v="VE"/>
    <x v="9"/>
    <n v="3361188"/>
    <n v="522"/>
    <n v="2270"/>
    <n v="3589"/>
    <n v="0.9"/>
    <n v="14"/>
    <n v="11"/>
    <n v="172"/>
    <n v="91.5"/>
    <n v="100"/>
    <n v="2018"/>
    <s v="Dec"/>
    <n v="16"/>
    <n v="79.3"/>
    <n v="28515829"/>
    <n v="8.8000000000000007"/>
    <n v="25162368"/>
    <n v="6.4237500000000001"/>
    <n v="-66.589730000000003"/>
    <s v="https://yt3.ggpht.com/XCYEOtOptEnbiC4K1uQ9GCuo9XvjDN2uJwKQ5cRr-ahTVZVbN7_C5S_zTkFSUY6XDI1aYc0E7A=s800-c-k-c0x00ffffff-no-rj"/>
    <n v="310.05286660256411"/>
    <n v="9.4586847069907227E-9"/>
    <n v="2.0757871273335191E-3"/>
    <n v="5.512820512820513E-6"/>
    <n v="1.4076923076923078"/>
    <s v="16-Dec-2018"/>
    <n v="4.9068493150684933"/>
  </r>
  <r>
    <n v="153"/>
    <x v="152"/>
    <n v="31200000"/>
    <n v="17111726160"/>
    <s v="Comedy"/>
    <s v="The Tonight Show Starring Jimmy Fallon"/>
    <n v="8976"/>
    <s v="United States"/>
    <s v="US"/>
    <x v="9"/>
    <n v="166"/>
    <n v="44"/>
    <n v="6"/>
    <n v="22511000"/>
    <n v="0"/>
    <n v="0"/>
    <n v="0"/>
    <n v="0"/>
    <n v="0"/>
    <n v="100000"/>
    <n v="2006"/>
    <s v="Jan"/>
    <n v="8"/>
    <n v="88.2"/>
    <n v="328239523"/>
    <n v="14.7"/>
    <n v="270663028"/>
    <n v="37.090240000000001"/>
    <n v="-95.712890999999999"/>
    <s v="https://yt3.ggpht.com/MltUW5WpFhX6GrMdSTSxpPQGivZVYdaS2aSDyZCNjd08r3_WSL1cnoikKgg0o4QcMOouQ_-PfA=s800-c-k-c0x00ffffff-no-rj"/>
    <n v="548.45276153846157"/>
    <n v="0"/>
    <n v="0"/>
    <n v="0"/>
    <n v="0"/>
    <s v="8-Jan-2006"/>
    <n v="17.852054794520548"/>
  </r>
  <r>
    <n v="154"/>
    <x v="153"/>
    <n v="31200000"/>
    <n v="6187804950"/>
    <s v="Entertainment"/>
    <s v="TheDonato"/>
    <n v="3027"/>
    <s v="Argentina"/>
    <s v="AR"/>
    <x v="1"/>
    <n v="997"/>
    <n v="3"/>
    <n v="12"/>
    <n v="190679000"/>
    <n v="47700"/>
    <n v="762700"/>
    <n v="572000"/>
    <n v="9200000"/>
    <n v="4886000"/>
    <n v="1900000"/>
    <n v="2015"/>
    <s v="Feb"/>
    <n v="17"/>
    <n v="90"/>
    <n v="44938712"/>
    <n v="9.7899999999999991"/>
    <n v="41339571"/>
    <n v="-38.416097000000001"/>
    <n v="-63.616672000000001"/>
    <s v="https://yt3.ggpht.com/T5B5QmJslhGc_S3w59f2GOgS9eXPTT6-r4Gnw7FMc_CgIy1wld6sUJLP70LC4CIeeBgIWL-IWew=s800-c-k-c0x00ffffff-no-rj"/>
    <n v="198.32708173076924"/>
    <n v="7.896176494703506E-4"/>
    <n v="2.1250373664640572E-3"/>
    <n v="0.29487179487179488"/>
    <n v="1614.1394119590354"/>
    <s v="17-Feb-2015"/>
    <n v="8.7369863013698623"/>
  </r>
  <r>
    <n v="155"/>
    <x v="154"/>
    <n v="30700000"/>
    <n v="16793072362"/>
    <s v="Music"/>
    <s v="ImagineDragons"/>
    <n v="92"/>
    <s v="United States"/>
    <s v="US"/>
    <x v="0"/>
    <n v="169"/>
    <n v="45"/>
    <n v="50"/>
    <n v="188837000"/>
    <n v="47200"/>
    <n v="755300"/>
    <n v="566500"/>
    <n v="9100000"/>
    <n v="4833250"/>
    <n v="100000"/>
    <n v="2009"/>
    <s v="Aug"/>
    <n v="3"/>
    <n v="88.2"/>
    <n v="328239523"/>
    <n v="14.7"/>
    <n v="270663028"/>
    <n v="37.090240000000001"/>
    <n v="-95.712890999999999"/>
    <s v="https://yt3.ggpht.com/aXBmHKABw-J-0ZMxj39wkXpLDEHViOdL5UD71cDG2s5vbeQBWk9mdX3rRxT5U6Wfkvm6o8Uu-dU=s800-c-k-c0x00ffffff-no-nd-rj"/>
    <n v="547.00561439739408"/>
    <n v="2.8781213442138562E-4"/>
    <n v="2.1248484142408534E-3"/>
    <n v="0.29641693811074921"/>
    <n v="52535.32608695652"/>
    <s v="3-Aug-2009"/>
    <n v="14.282191780821918"/>
  </r>
  <r>
    <n v="156"/>
    <x v="155"/>
    <n v="30700000"/>
    <n v="12355992466"/>
    <s v="nan"/>
    <s v="Diana and Roma ESP"/>
    <n v="578"/>
    <s v="United States"/>
    <s v="US"/>
    <x v="2"/>
    <n v="313"/>
    <n v="45"/>
    <n v="45"/>
    <n v="102998000"/>
    <n v="25700"/>
    <n v="412000"/>
    <n v="309000"/>
    <n v="4900000"/>
    <n v="2604500"/>
    <n v="200000"/>
    <n v="2016"/>
    <s v="Nov"/>
    <n v="27"/>
    <n v="88.2"/>
    <n v="328239523"/>
    <n v="14.7"/>
    <n v="270663028"/>
    <n v="37.090240000000001"/>
    <n v="-95.712890999999999"/>
    <s v="https://yt3.ggpht.com/7B0dGfRWzV1_OUqabaAtveGF0ujNvIWH6lq3kgt_f99iBtMTiWIYYnUCcM8Cf-EkbayyTGJoJqw=s800-c-k-c0x00ffffff-no-rj"/>
    <n v="402.47532462540715"/>
    <n v="2.107884095241079E-4"/>
    <n v="2.1247985397774712E-3"/>
    <n v="0.15960912052117263"/>
    <n v="4506.0553633217996"/>
    <s v="27-Nov-2016"/>
    <n v="6.9589041095890414"/>
  </r>
  <r>
    <n v="157"/>
    <x v="156"/>
    <n v="30700000"/>
    <n v="3145161634"/>
    <s v="Comedy"/>
    <s v="Round2hell"/>
    <n v="67"/>
    <s v="India"/>
    <s v="IN"/>
    <x v="2"/>
    <n v="2687"/>
    <n v="41"/>
    <n v="45"/>
    <n v="31822000"/>
    <n v="8000"/>
    <n v="127300"/>
    <n v="95500"/>
    <n v="1500000"/>
    <n v="797750"/>
    <n v="300000"/>
    <n v="2016"/>
    <s v="Oct"/>
    <n v="20"/>
    <n v="28.1"/>
    <n v="1366417754"/>
    <n v="5.36"/>
    <n v="471031528"/>
    <n v="20.593684"/>
    <n v="78.962879999999998"/>
    <s v="https://yt3.ggpht.com/ytc/APkrFKaUe-kvd7BfXihfu4MIPTdtDy815Uzk5nWA0mkgWg=s800-c-k-c0x00ffffff-no-rj"/>
    <n v="102.44826169381108"/>
    <n v="2.5364356202750246E-4"/>
    <n v="2.1258877506127836E-3"/>
    <n v="4.8859934853420196E-2"/>
    <n v="11906.716417910447"/>
    <s v="20-Oct-2016"/>
    <n v="7.0630136986301366"/>
  </r>
  <r>
    <n v="158"/>
    <x v="157"/>
    <n v="30500000"/>
    <n v="16709857823"/>
    <s v="News &amp; Politics"/>
    <s v="Zee News"/>
    <n v="180092"/>
    <s v="India"/>
    <s v="IN"/>
    <x v="7"/>
    <n v="168"/>
    <n v="41"/>
    <n v="4"/>
    <n v="461472000"/>
    <n v="115400"/>
    <n v="1800000"/>
    <n v="1400000"/>
    <n v="22200000"/>
    <n v="11800000"/>
    <n v="600000"/>
    <n v="2007"/>
    <s v="Jun"/>
    <n v="19"/>
    <n v="28.1"/>
    <n v="1366417754"/>
    <n v="5.36"/>
    <n v="471031528"/>
    <n v="20.593684"/>
    <n v="78.962879999999998"/>
    <s v="https://yt3.ggpht.com/vZFILuFswtjUIU5oRCc79rxRdML5A_c-D_6AdvgAAd0hqSrJihyJFkT_CTSjYwSrHgiPAAozebY=s800-c-k-c0x00ffffff-no-rj"/>
    <n v="547.86419091803282"/>
    <n v="7.0616998211427574E-4"/>
    <n v="2.0753155121004093E-3"/>
    <n v="0.72786885245901645"/>
    <n v="65.522066499344774"/>
    <s v="19-Jun-2007"/>
    <n v="16.408219178082192"/>
  </r>
  <r>
    <n v="159"/>
    <x v="158"/>
    <n v="30500000"/>
    <n v="4521573939"/>
    <s v="Gaming"/>
    <s v="AboFlah"/>
    <n v="641"/>
    <s v="Kuwait"/>
    <s v="KW"/>
    <x v="2"/>
    <n v="1573"/>
    <n v="1"/>
    <n v="7"/>
    <n v="157908000"/>
    <n v="39500"/>
    <n v="631600"/>
    <n v="473700"/>
    <n v="7600000"/>
    <n v="4036850"/>
    <n v="1300000"/>
    <n v="2016"/>
    <s v="Jul"/>
    <n v="28"/>
    <n v="54.4"/>
    <n v="4207083"/>
    <n v="2.1800000000000002"/>
    <n v="4207083"/>
    <n v="29.31166"/>
    <n v="47.481766"/>
    <s v="https://yt3.ggpht.com/7tTOD7OUmkVyZltudWEw8LxfCBmzI1S2lSCTHnAPGRI1JfExXpnVSNHMd9Ap4_6hwJou6hlhkQ=s800-c-k-c0x00ffffff-no-rj"/>
    <n v="148.24832586885245"/>
    <n v="8.9279752016900506E-4"/>
    <n v="2.1249715023937991E-3"/>
    <n v="0.24918032786885247"/>
    <n v="6297.7379095163806"/>
    <s v="28-Jul-2016"/>
    <n v="7.2931506849315069"/>
  </r>
  <r>
    <n v="160"/>
    <x v="159"/>
    <n v="30400000"/>
    <n v="4332274962"/>
    <s v="Entertainment"/>
    <s v="AH"/>
    <n v="2197"/>
    <s v="Indonesia"/>
    <s v="ID"/>
    <x v="2"/>
    <n v="1701"/>
    <n v="4"/>
    <n v="46"/>
    <n v="21440000"/>
    <n v="5400"/>
    <n v="85800"/>
    <n v="64300"/>
    <n v="1000000"/>
    <n v="532150"/>
    <s v="nan"/>
    <n v="2014"/>
    <s v="Jan"/>
    <n v="26"/>
    <n v="36.299999999999997"/>
    <n v="270203917"/>
    <n v="4.6900000000000004"/>
    <n v="151509724"/>
    <n v="-0.78927499999999995"/>
    <n v="113.92132700000001"/>
    <s v="https://yt3.ggpht.com/FN5Fw861AcLErcyuyU3lV3glGMm2_5cEpJEfWRxuHv9igIocUgKfgdtyeDGiYGu0VRFMQxXq=s800-c-k-c0x00ffffff-no-rj"/>
    <n v="142.50904480263159"/>
    <n v="1.2283384703595367E-4"/>
    <n v="2.1268656716417911E-3"/>
    <n v="3.2894736842105261E-2"/>
    <n v="242.2166590805644"/>
    <s v="26-Jan-2014"/>
    <n v="9.7972602739726025"/>
  </r>
  <r>
    <n v="161"/>
    <x v="160"/>
    <n v="30400000"/>
    <n v="14037426379"/>
    <s v="Music"/>
    <s v="Trap Nation"/>
    <n v="2725"/>
    <s v="United States"/>
    <s v="US"/>
    <x v="0"/>
    <n v="255"/>
    <n v="46"/>
    <n v="51"/>
    <n v="45822000"/>
    <n v="11500"/>
    <n v="183300"/>
    <n v="137500"/>
    <n v="2200000"/>
    <n v="1168750"/>
    <s v="nan"/>
    <n v="2012"/>
    <s v="Sep"/>
    <n v="23"/>
    <n v="88.2"/>
    <n v="328239523"/>
    <n v="14.7"/>
    <n v="270663028"/>
    <n v="37.090240000000001"/>
    <n v="-95.712890999999999"/>
    <s v="https://yt3.ggpht.com/ZoViy6jSW8lGsT7Fgz7PsxsWznVseOVjGNkqh9U34cJ-7eXAGs_f2s0yCWwgxsxZT6d7icafVr8=s800-c-k-c0x00ffffff-no-rj"/>
    <n v="461.75744667763161"/>
    <n v="8.3259564000168207E-5"/>
    <n v="2.1256165160839771E-3"/>
    <n v="7.2368421052631582E-2"/>
    <n v="428.89908256880733"/>
    <s v="23-Sep-2012"/>
    <n v="11.139726027397261"/>
  </r>
  <r>
    <n v="162"/>
    <x v="161"/>
    <n v="30400000"/>
    <n v="17999961915"/>
    <s v="nan"/>
    <s v="ýýýýýýýýýýýýýýý ýýýýýý ýýýýýýýýýýýýýýýýýý"/>
    <n v="532"/>
    <s v="United States"/>
    <s v="US"/>
    <x v="2"/>
    <n v="147"/>
    <n v="46"/>
    <n v="46"/>
    <n v="122926000"/>
    <n v="30700"/>
    <n v="491700"/>
    <n v="368800"/>
    <n v="5900000"/>
    <n v="3134400"/>
    <n v="300000"/>
    <n v="2018"/>
    <s v="Nov"/>
    <n v="3"/>
    <n v="88.2"/>
    <n v="328239523"/>
    <n v="14.7"/>
    <n v="270663028"/>
    <n v="37.090240000000001"/>
    <n v="-95.712890999999999"/>
    <s v="https://yt3.ggpht.com/ytc/APkrFKZXUsWrQsTq9Aj5PPz2ihHSia_O6-hRQWimPJs5=s800-c-k-c0x00ffffff-no-rj"/>
    <n v="592.10401036184214"/>
    <n v="1.7413370177122399E-4"/>
    <n v="2.1248556041846313E-3"/>
    <n v="0.19407894736842105"/>
    <n v="5891.729323308271"/>
    <s v="3-Nov-2018"/>
    <n v="5.0109589041095894"/>
  </r>
  <r>
    <n v="163"/>
    <x v="162"/>
    <n v="30300000"/>
    <n v="13546549817"/>
    <s v="Entertainment"/>
    <s v="Boram Tube Vlog [ï¿½ï¿½ï¿½ï¿½ï¿½ï¿½ï¿½ï¿½ï¿"/>
    <n v="223"/>
    <s v="United States"/>
    <s v="US"/>
    <x v="2"/>
    <n v="269"/>
    <n v="47"/>
    <n v="47"/>
    <n v="22724000"/>
    <n v="5700"/>
    <n v="90900"/>
    <n v="68200"/>
    <n v="1100000"/>
    <n v="584100"/>
    <s v="nan"/>
    <n v="2012"/>
    <s v="Feb"/>
    <n v="21"/>
    <n v="88.2"/>
    <n v="328239523"/>
    <n v="14.7"/>
    <n v="270663028"/>
    <n v="37.090240000000001"/>
    <n v="-95.712890999999999"/>
    <s v="https://yt3.ggpht.com/ytc/APkrFKaMPVFosHwPRP4153YyODUjvR7wf1U-yHzsPMb6cQ=s800-c-k-c0x00ffffff-no-rj"/>
    <n v="447.0808520462046"/>
    <n v="4.3117990033668512E-5"/>
    <n v="2.1255060728744939E-3"/>
    <n v="3.6303630363036306E-2"/>
    <n v="2619.2825112107626"/>
    <s v="21-Feb-2012"/>
    <n v="11.715068493150685"/>
  </r>
  <r>
    <n v="164"/>
    <x v="163"/>
    <n v="30200000"/>
    <n v="14199108016"/>
    <s v="Music"/>
    <s v="Adele"/>
    <n v="15"/>
    <s v="United Kingdom"/>
    <s v="GB"/>
    <x v="0"/>
    <n v="248"/>
    <n v="6"/>
    <n v="53"/>
    <n v="137099000"/>
    <n v="34300"/>
    <n v="548400"/>
    <n v="411300"/>
    <n v="6600000"/>
    <n v="3505650"/>
    <n v="100000"/>
    <n v="2008"/>
    <s v="Apr"/>
    <n v="4"/>
    <n v="60"/>
    <n v="66834405"/>
    <n v="3.85"/>
    <n v="55908316"/>
    <n v="55.378050999999999"/>
    <n v="-3.4359730000000002"/>
    <s v="https://yt3.ggpht.com/YuRHl_4murHobFsrHDkpJANVHzXYTgP68zysfrsNPIRMr8fKSzEP_4y6cFeE5WfpWOdxVH4sO-8=s800-c-k-c0x00ffffff-no-nd-rj"/>
    <n v="470.16913960264901"/>
    <n v="2.4689226929253046E-4"/>
    <n v="2.1251066747386923E-3"/>
    <n v="0.2185430463576159"/>
    <n v="233710"/>
    <s v="4-Apr-2008"/>
    <n v="15.613698630136986"/>
  </r>
  <r>
    <n v="165"/>
    <x v="164"/>
    <n v="30200000"/>
    <n v="15199330166"/>
    <s v="Comedy"/>
    <s v="TalkingTom"/>
    <n v="2"/>
    <s v="United States"/>
    <s v="US"/>
    <x v="2"/>
    <n v="4057345"/>
    <n v="7736"/>
    <n v="6776"/>
    <s v="nan"/>
    <n v="0"/>
    <n v="0"/>
    <n v="0"/>
    <n v="0"/>
    <n v="0"/>
    <s v="nan"/>
    <n v="2008"/>
    <s v="Jun"/>
    <n v="27"/>
    <n v="88.2"/>
    <n v="328239523"/>
    <n v="14.7"/>
    <n v="270663028"/>
    <n v="37.090240000000001"/>
    <n v="-95.712890999999999"/>
    <s v="https://yt3.ggpht.com/s6xRAQnIVE09JESvlo1_CLgLFxGGlzUS1nLscPXwTRNlb9DxX3nRcxwLh61vGY12r04KlLlEug=s800-c-k-c0x00ffffff-no-rj"/>
    <n v="503.28907834437086"/>
    <n v="0"/>
    <e v="#VALUE!"/>
    <n v="0"/>
    <n v="0"/>
    <s v="27-Jun-2008"/>
    <n v="15.383561643835616"/>
  </r>
  <r>
    <n v="166"/>
    <x v="165"/>
    <n v="30200000"/>
    <n v="27684955537"/>
    <s v="Entertainment"/>
    <s v="ýýýýýýýý ýýýýýýýý ýýýýýýýýýý | toyoraljanahtv"/>
    <n v="3254"/>
    <s v="Jordan"/>
    <s v="JO"/>
    <x v="0"/>
    <n v="51"/>
    <n v="1"/>
    <n v="52"/>
    <n v="116434000"/>
    <n v="29100"/>
    <n v="465700"/>
    <n v="349300"/>
    <n v="5600000"/>
    <n v="2974650"/>
    <n v="100000"/>
    <n v="2008"/>
    <s v="Nov"/>
    <n v="24"/>
    <n v="34.4"/>
    <n v="10101694"/>
    <n v="14.72"/>
    <n v="9213048"/>
    <n v="30.585163999999999"/>
    <n v="36.238413999999999"/>
    <s v="https://yt3.googleusercontent.com/ytc/APkrFKZCz2lPRQI4f35vINgPsYjfZQKOU10eO9dmILXfHw=s176-c-k-c0x00ffffff-no-rj-mo"/>
    <n v="916.72038201986754"/>
    <n v="1.0744644310605742E-4"/>
    <n v="2.1248089046154903E-3"/>
    <n v="0.18543046357615894"/>
    <n v="914.15181315304244"/>
    <s v="24-Nov-2008"/>
    <n v="14.972602739726028"/>
  </r>
  <r>
    <n v="167"/>
    <x v="166"/>
    <n v="30100000"/>
    <n v="7277493940"/>
    <s v="Gaming"/>
    <s v="frostdiamond"/>
    <n v="0"/>
    <s v="nan"/>
    <s v="nan"/>
    <x v="8"/>
    <n v="4057944"/>
    <s v="nan"/>
    <s v="nan"/>
    <s v="nan"/>
    <n v="0"/>
    <n v="0"/>
    <n v="0"/>
    <n v="0"/>
    <n v="0"/>
    <n v="6"/>
    <n v="2006"/>
    <s v="Aug"/>
    <n v="10"/>
    <s v="nan"/>
    <s v="nan"/>
    <s v="nan"/>
    <s v="nan"/>
    <s v="nan"/>
    <s v="nan"/>
    <s v="https://yt3.ggpht.com/ytc/APkrFKYpx2GNut_pxbvhtCCKHWOq3CCKQIRaqJjq_rpDBA=s800-c-k-c0x00ffffff-no-rj"/>
    <n v="241.77720730897011"/>
    <n v="0"/>
    <e v="#VALUE!"/>
    <n v="0"/>
    <e v="#DIV/0!"/>
    <s v="10-Aug-2006"/>
    <n v="17.265753424657536"/>
  </r>
  <r>
    <n v="168"/>
    <x v="167"/>
    <n v="30100000"/>
    <n v="19607009165"/>
    <s v="Music"/>
    <s v="Spinnin' Records"/>
    <n v="11501"/>
    <s v="Netherlands"/>
    <s v="NL"/>
    <x v="0"/>
    <n v="127"/>
    <n v="1"/>
    <n v="54"/>
    <n v="100040000"/>
    <n v="25000"/>
    <n v="400200"/>
    <n v="300100"/>
    <n v="4800000"/>
    <n v="2550050"/>
    <n v="100000"/>
    <n v="2007"/>
    <s v="Jul"/>
    <n v="12"/>
    <n v="85"/>
    <n v="17332850"/>
    <n v="3.2"/>
    <n v="15924729"/>
    <n v="52.132632999999998"/>
    <n v="5.2912660000000002"/>
    <s v="https://yt3.ggpht.com/ytc/APkrFKb2f0NXgqTo8d5TIJx_AAPkktZyWx7Q2EXcndLGiQ=s800-c-k-c0x00ffffff-no-rj"/>
    <n v="651.39565332225914"/>
    <n v="1.3005808170641511E-4"/>
    <n v="2.1251499400239903E-3"/>
    <n v="0.15946843853820597"/>
    <n v="221.72419789583515"/>
    <s v="12-Jul-2007"/>
    <n v="16.345205479452055"/>
  </r>
  <r>
    <n v="169"/>
    <x v="168"/>
    <n v="30100000"/>
    <n v="22593193994"/>
    <s v="Education"/>
    <s v="Little Angel: Nursery Rhymes &amp; Kids Songs"/>
    <n v="1349"/>
    <s v="United States"/>
    <s v="US"/>
    <x v="3"/>
    <n v="95"/>
    <n v="49"/>
    <n v="12"/>
    <n v="107525000"/>
    <n v="26900"/>
    <n v="430100"/>
    <n v="322600"/>
    <n v="5200000"/>
    <n v="2761300"/>
    <s v="nan"/>
    <n v="2015"/>
    <s v="Dec"/>
    <n v="14"/>
    <n v="88.2"/>
    <n v="328239523"/>
    <n v="14.7"/>
    <n v="270663028"/>
    <n v="37.090240000000001"/>
    <n v="-95.712890999999999"/>
    <s v="https://yt3.ggpht.com/mn8pFkOy4s90joLqhdjbFGcqD3UnGpG7PDxE-nqAn0alHhYsyAmrjbsznFNf83yiexYtaf4-=s800-c-k-c0x00ffffff-no-nd-rj"/>
    <n v="750.604451627907"/>
    <n v="1.2221822203329504E-4"/>
    <n v="2.1250871890258079E-3"/>
    <n v="0.17275747508305647"/>
    <n v="2046.923647146034"/>
    <s v="14-Dec-2015"/>
    <n v="7.9150684931506845"/>
  </r>
  <r>
    <n v="170"/>
    <x v="169"/>
    <n v="30100000"/>
    <n v="16246625836"/>
    <s v="Gaming"/>
    <s v="jacksepticeye"/>
    <n v="5114"/>
    <s v="nan"/>
    <s v="nan"/>
    <x v="1"/>
    <n v="183"/>
    <n v="2"/>
    <n v="14"/>
    <n v="40425000"/>
    <n v="10100"/>
    <n v="161700"/>
    <n v="121300"/>
    <n v="1900000"/>
    <n v="1010650"/>
    <n v="100000"/>
    <n v="2007"/>
    <s v="Feb"/>
    <n v="24"/>
    <s v="nan"/>
    <s v="nan"/>
    <s v="nan"/>
    <s v="nan"/>
    <s v="nan"/>
    <s v="nan"/>
    <s v="https://yt3.ggpht.com/ytc/APkrFKZLi67YvsqOnCJ4rsPTfXrYSaawDbpaWO3LlnQqRA=s800-c-k-c0x00ffffff-no-rj"/>
    <n v="539.75501116279065"/>
    <n v="6.2206762819671545E-5"/>
    <n v="2.1249226963512679E-3"/>
    <n v="6.3122923588039864E-2"/>
    <n v="197.62416894798591"/>
    <s v="24-Feb-2007"/>
    <n v="16.723287671232878"/>
  </r>
  <r>
    <n v="171"/>
    <x v="170"/>
    <n v="30000000"/>
    <n v="12831200855"/>
    <s v="Music"/>
    <s v="Shawn Mendes"/>
    <n v="133"/>
    <s v="Canada"/>
    <s v="CA"/>
    <x v="0"/>
    <n v="295"/>
    <n v="4"/>
    <n v="55"/>
    <n v="88749000"/>
    <n v="22200"/>
    <n v="355000"/>
    <n v="266200"/>
    <n v="4300000"/>
    <n v="2283100"/>
    <s v="nan"/>
    <n v="2011"/>
    <s v="Jan"/>
    <n v="19"/>
    <n v="68.900000000000006"/>
    <n v="36991981"/>
    <n v="5.56"/>
    <n v="30628482"/>
    <n v="56.130366000000002"/>
    <n v="-106.346771"/>
    <s v="https://yt3.ggpht.com/QTpsceScLWmzgZXO6lPJo-s0CzCaGoat2S8PZzfdKtvqJTUh7jCLtYvCPH1RbUzVCOz2t_RIqIA=s800-c-k-c0x00ffffff-no-nd-rj"/>
    <n v="427.70669516666669"/>
    <n v="1.779334627990281E-4"/>
    <n v="2.1250943672604761E-3"/>
    <n v="0.14333333333333334"/>
    <n v="17166.165413533836"/>
    <s v="19-Jan-2011"/>
    <n v="12.819178082191781"/>
  </r>
  <r>
    <n v="172"/>
    <x v="171"/>
    <n v="29800000"/>
    <n v="4457913639"/>
    <s v="Comedy"/>
    <s v="ashish chanchlani vines"/>
    <n v="151"/>
    <s v="India"/>
    <s v="IN"/>
    <x v="9"/>
    <n v="1622"/>
    <n v="42"/>
    <n v="8"/>
    <n v="26171000"/>
    <n v="6500"/>
    <n v="104700"/>
    <n v="78500"/>
    <n v="1300000"/>
    <n v="689250"/>
    <n v="100000"/>
    <n v="2009"/>
    <s v="Jul"/>
    <n v="6"/>
    <n v="28.1"/>
    <n v="1366417754"/>
    <n v="5.36"/>
    <n v="471031528"/>
    <n v="20.593684"/>
    <n v="78.962879999999998"/>
    <s v="https://yt3.ggpht.com/ytc/APkrFKZVYOepe_d6tmkh_kHVsw9hbZD-nFPABWHnc6cgUw=s800-c-k-c0x00ffffff-no-rj"/>
    <n v="149.59441741610738"/>
    <n v="1.5461268562273287E-4"/>
    <n v="2.1244889381376334E-3"/>
    <n v="4.3624161073825503E-2"/>
    <n v="4564.5695364238409"/>
    <s v="6-Jul-2009"/>
    <n v="14.358904109589041"/>
  </r>
  <r>
    <n v="173"/>
    <x v="172"/>
    <n v="29600000"/>
    <n v="17208027242"/>
    <s v="Music"/>
    <s v="Ultra Records"/>
    <n v="4903"/>
    <s v="United States"/>
    <s v="US"/>
    <x v="0"/>
    <n v="165"/>
    <n v="50"/>
    <n v="56"/>
    <n v="81884000"/>
    <n v="20500"/>
    <n v="327500"/>
    <n v="245700"/>
    <n v="3900000"/>
    <n v="2072850"/>
    <s v="nan"/>
    <n v="2006"/>
    <s v="Oct"/>
    <n v="24"/>
    <n v="88.2"/>
    <n v="328239523"/>
    <n v="14.7"/>
    <n v="270663028"/>
    <n v="37.090240000000001"/>
    <n v="-95.712890999999999"/>
    <s v="https://yt3.ggpht.com/5fCAtOaFnCfD61TLcNBPmvMMWCvhV_Bs9ilpM5vkPcgd9B3iBE7DWuHrxBWuoQokMBfTpkikVw=s800-c-k-c0x00ffffff-no-rj"/>
    <n v="581.35227168918914"/>
    <n v="1.2045831697318276E-4"/>
    <n v="2.1249572566069074E-3"/>
    <n v="0.13175675675675674"/>
    <n v="422.77177238425452"/>
    <s v="24-Oct-2006"/>
    <n v="17.06027397260274"/>
  </r>
  <r>
    <n v="174"/>
    <x v="173"/>
    <n v="29300000"/>
    <n v="0"/>
    <s v="nan"/>
    <s v="Popular on Youtube"/>
    <n v="3"/>
    <s v="nan"/>
    <s v="nan"/>
    <x v="3"/>
    <n v="4019724"/>
    <s v="nan"/>
    <n v="4847"/>
    <n v="1"/>
    <n v="0"/>
    <n v="0"/>
    <n v="0"/>
    <n v="0.05"/>
    <n v="2.5000000000000001E-2"/>
    <s v="nan"/>
    <n v="2017"/>
    <s v="Aug"/>
    <n v="7"/>
    <s v="nan"/>
    <s v="nan"/>
    <s v="nan"/>
    <s v="nan"/>
    <s v="nan"/>
    <s v="nan"/>
    <s v="https://yt3.ggpht.com/1Out2LV_bkCy_4xXHWK86W9zuMZ2bdCZj6o7sJIUH_dM8NY-hcoY0zqPwpUrIOc5W1EYGW8W=s800-c-k-c0x00ffffff-no-rj"/>
    <n v="0"/>
    <e v="#DIV/0!"/>
    <n v="0"/>
    <n v="1.7064846416382253E-9"/>
    <n v="8.3333333333333332E-3"/>
    <s v="7-Aug-2017"/>
    <n v="6.2657534246575342"/>
  </r>
  <r>
    <n v="175"/>
    <x v="174"/>
    <n v="29300000"/>
    <n v="21226945136"/>
    <s v="Music"/>
    <s v="MaLuMa"/>
    <n v="14"/>
    <s v="Argentina"/>
    <s v="AR"/>
    <x v="4"/>
    <n v="4051498"/>
    <n v="3624"/>
    <n v="7658"/>
    <n v="15"/>
    <n v="0"/>
    <n v="0.06"/>
    <n v="0.05"/>
    <n v="0.72"/>
    <n v="0.38500000000000001"/>
    <s v="nan"/>
    <n v="2015"/>
    <s v="Oct"/>
    <n v="31"/>
    <n v="90"/>
    <n v="44938712"/>
    <n v="9.7899999999999991"/>
    <n v="41339571"/>
    <n v="-38.416097000000001"/>
    <n v="-63.616672000000001"/>
    <s v="https://yt3.ggpht.com/8nKH8t7pJlaqF_KN5Pa1lRBZyS6jY9NUM1dwkmJ2aKsh2ydZPFwwzWLohOYswAhqmQUhlcBqSw=s800-c-k-c0x00ffffff-no-nd-rj"/>
    <n v="724.46911726962458"/>
    <n v="1.8137324873330752E-11"/>
    <n v="2E-3"/>
    <n v="2.4573378839590442E-8"/>
    <n v="2.75E-2"/>
    <s v="31-Oct-2015"/>
    <n v="8.0356164383561648"/>
  </r>
  <r>
    <n v="176"/>
    <x v="175"/>
    <n v="29200000"/>
    <n v="14727238483"/>
    <s v="Entertainment"/>
    <s v="Zhong"/>
    <n v="1513"/>
    <s v="United States"/>
    <s v="US"/>
    <x v="2"/>
    <n v="230"/>
    <n v="51"/>
    <n v="48"/>
    <n v="180519000"/>
    <n v="0"/>
    <n v="0"/>
    <n v="0"/>
    <n v="0"/>
    <n v="0"/>
    <n v="1000000"/>
    <n v="2015"/>
    <s v="Jan"/>
    <n v="19"/>
    <n v="88.2"/>
    <n v="328239523"/>
    <n v="14.7"/>
    <n v="270663028"/>
    <n v="37.090240000000001"/>
    <n v="-95.712890999999999"/>
    <s v="https://yt3.ggpht.com/dIL_Vgwl6Oox3kCAsiZHT8CINvSfyUfgv9W54LqFa1Ni5L52EXJyjLCVqnUQMIynRlI1faDDyg=s800-c-k-c0x00ffffff-no-rj"/>
    <n v="504.35748229452054"/>
    <n v="0"/>
    <n v="0"/>
    <n v="0"/>
    <n v="0"/>
    <s v="19-Jan-2015"/>
    <n v="8.8164383561643831"/>
  </r>
  <r>
    <n v="177"/>
    <x v="176"/>
    <n v="29200000"/>
    <n v="11627437847"/>
    <s v="Comedy"/>
    <s v="Enaldinho"/>
    <n v="3654"/>
    <s v="Brazil"/>
    <s v="BR"/>
    <x v="1"/>
    <n v="338"/>
    <n v="10"/>
    <n v="15"/>
    <n v="303100000"/>
    <n v="75800"/>
    <n v="1200000"/>
    <n v="909300"/>
    <n v="14500000"/>
    <n v="7704650"/>
    <n v="1000000"/>
    <n v="2012"/>
    <s v="Nov"/>
    <n v="7"/>
    <n v="51.3"/>
    <n v="212559417"/>
    <n v="12.08"/>
    <n v="183241641"/>
    <n v="-14.235004"/>
    <n v="-51.925280000000001"/>
    <s v="https://yt3.ggpht.com/ytc/APkrFKZOhfcy7Li-MXk4ko8VYb7DgsTz7MGhtmyyBx3QNw=s800-c-k-c0x00ffffff-no-rj"/>
    <n v="398.19992626712326"/>
    <n v="6.6262663377623476E-4"/>
    <n v="2.1045859452325966E-3"/>
    <n v="0.49657534246575341"/>
    <n v="2108.552271483306"/>
    <s v="7-Nov-2012"/>
    <n v="11.016438356164384"/>
  </r>
  <r>
    <n v="178"/>
    <x v="177"/>
    <n v="29200000"/>
    <n v="4079141673"/>
    <s v="Comedy"/>
    <s v="AuronPlay"/>
    <n v="404"/>
    <s v="Spain"/>
    <s v="ES"/>
    <x v="9"/>
    <n v="1852"/>
    <n v="3"/>
    <n v="9"/>
    <n v="12143000"/>
    <n v="3000"/>
    <n v="48600"/>
    <n v="36400"/>
    <n v="582900"/>
    <n v="309650"/>
    <s v="nan"/>
    <n v="2006"/>
    <s v="Feb"/>
    <n v="28"/>
    <n v="88.9"/>
    <n v="47076781"/>
    <n v="13.96"/>
    <n v="37927409"/>
    <n v="40.463667000000001"/>
    <n v="-3.7492200000000002"/>
    <s v="https://yt3.ggpht.com/ytc/APkrFKYABfuD21zPSrroAopqBAkxbUsSN2SYPzrRqzGomQ=s800-c-k-c0x00ffffff-no-rj"/>
    <n v="139.69663263698629"/>
    <n v="7.5910577475056973E-5"/>
    <n v="2.1246808861072222E-3"/>
    <n v="1.9962328767123286E-2"/>
    <n v="766.46039603960401"/>
    <s v="28-Feb-2006"/>
    <n v="17.712328767123289"/>
  </r>
  <r>
    <n v="179"/>
    <x v="178"/>
    <n v="29000000"/>
    <n v="19466238065"/>
    <s v="Comedy"/>
    <s v="shorts break"/>
    <n v="42"/>
    <s v="nan"/>
    <s v="nan"/>
    <x v="8"/>
    <n v="3997024"/>
    <s v="nan"/>
    <s v="nan"/>
    <n v="60805"/>
    <n v="15"/>
    <n v="243"/>
    <n v="182"/>
    <n v="2900"/>
    <n v="1541"/>
    <n v="151"/>
    <n v="2021"/>
    <s v="Jan"/>
    <n v="28"/>
    <s v="nan"/>
    <s v="nan"/>
    <s v="nan"/>
    <s v="nan"/>
    <s v="nan"/>
    <s v="nan"/>
    <s v="https://yt3.ggpht.com/j_X5QVPQNc6JKygPSbQ3e9SxO2RapiBtExj_1XQyOEY-YyPhCkKFnY73wxyt8Q5zUz8JXGo7uMo=s800-c-k-c0x00ffffff-no-rj"/>
    <n v="671.24958844827586"/>
    <n v="7.9162701845853539E-8"/>
    <n v="2.1215360578899761E-3"/>
    <n v="1E-4"/>
    <n v="36.69047619047619"/>
    <s v="28-Jan-2021"/>
    <n v="2.7863013698630139"/>
  </r>
  <r>
    <n v="180"/>
    <x v="179"/>
    <n v="28900000"/>
    <n v="17930570614"/>
    <s v="Education"/>
    <s v="infobells - Tamil"/>
    <n v="555"/>
    <s v="India"/>
    <s v="IN"/>
    <x v="3"/>
    <n v="149"/>
    <n v="44"/>
    <n v="13"/>
    <n v="109828000"/>
    <n v="27500"/>
    <n v="439300"/>
    <n v="329500"/>
    <n v="5300000"/>
    <n v="2814750"/>
    <n v="200000"/>
    <n v="2014"/>
    <s v="Mar"/>
    <n v="13"/>
    <n v="28.1"/>
    <n v="1366417754"/>
    <n v="5.36"/>
    <n v="471031528"/>
    <n v="20.593684"/>
    <n v="78.962879999999998"/>
    <s v="https://yt3.ggpht.com/ytc/APkrFKZlOIyhR7WPk9oZpUKXORpmmAH1yaAd9inuFFoY=s800-c-k-c0x00ffffff-no-rj"/>
    <n v="620.43496934256052"/>
    <n v="1.5698050333112505E-4"/>
    <n v="2.125141129766544E-3"/>
    <n v="0.18339100346020762"/>
    <n v="5071.6216216216217"/>
    <s v="13-Mar-2014"/>
    <n v="9.6712328767123292"/>
  </r>
  <r>
    <n v="181"/>
    <x v="180"/>
    <n v="28500000"/>
    <n v="25857994495"/>
    <s v="Music"/>
    <s v="Aditya Music"/>
    <n v="0"/>
    <s v="nan"/>
    <s v="nan"/>
    <x v="0"/>
    <n v="4057944"/>
    <s v="nan"/>
    <n v="4721"/>
    <s v="nan"/>
    <n v="0"/>
    <n v="0"/>
    <n v="0"/>
    <n v="0"/>
    <n v="0"/>
    <s v="nan"/>
    <n v="2010"/>
    <s v="Dec"/>
    <n v="16"/>
    <s v="nan"/>
    <s v="nan"/>
    <s v="nan"/>
    <s v="nan"/>
    <s v="nan"/>
    <s v="nan"/>
    <s v="https://yt3.ggpht.com/FA98Wt-W9Dnxd7YFMvUqjMI5SWGN5Ex4K2nm8pCyljcCY6bLTVZ-RiUo23CUTTUoBAiK9dlrIA=s800-c-k-c0x00ffffff-no-rj"/>
    <n v="907.29805245614034"/>
    <n v="0"/>
    <e v="#VALUE!"/>
    <n v="0"/>
    <e v="#DIV/0!"/>
    <s v="16-Dec-2010"/>
    <n v="12.912328767123288"/>
  </r>
  <r>
    <n v="182"/>
    <x v="181"/>
    <n v="28400000"/>
    <n v="9956764048"/>
    <s v="Entertainment"/>
    <s v="The Late Late Show with James Corden"/>
    <n v="5809"/>
    <s v="United States"/>
    <s v="US"/>
    <x v="2"/>
    <n v="445"/>
    <n v="53"/>
    <n v="49"/>
    <n v="26435000"/>
    <n v="6600"/>
    <n v="105700"/>
    <n v="79300"/>
    <n v="1300000"/>
    <n v="689650"/>
    <s v="nan"/>
    <n v="2006"/>
    <s v="Nov"/>
    <n v="21"/>
    <n v="88.2"/>
    <n v="328239523"/>
    <n v="14.7"/>
    <n v="270663028"/>
    <n v="37.090240000000001"/>
    <n v="-95.712890999999999"/>
    <s v="https://yt3.ggpht.com/ytc/APkrFKZtgqFj7ZOJkU3fPzlYhE20d3jc9rC_WiuUOY8tsg=s800-c-k-c0x00ffffff-no-rj"/>
    <n v="350.59028338028168"/>
    <n v="6.9264471536666463E-5"/>
    <n v="2.1240779269907318E-3"/>
    <n v="4.5774647887323945E-2"/>
    <n v="118.72095024961267"/>
    <s v="21-Nov-2006"/>
    <n v="16.983561643835618"/>
  </r>
  <r>
    <n v="183"/>
    <x v="182"/>
    <n v="28400000"/>
    <n v="10062770060"/>
    <s v="Movies"/>
    <s v="Aditya Movies"/>
    <n v="5436"/>
    <s v="India"/>
    <s v="IN"/>
    <x v="6"/>
    <n v="432"/>
    <n v="45"/>
    <n v="11"/>
    <n v="227355000"/>
    <n v="56800"/>
    <n v="909400"/>
    <n v="682100"/>
    <n v="10900000"/>
    <n v="5791050"/>
    <n v="500000"/>
    <n v="2012"/>
    <s v="Feb"/>
    <n v="23"/>
    <n v="28.1"/>
    <n v="1366417754"/>
    <n v="5.36"/>
    <n v="471031528"/>
    <n v="20.593684"/>
    <n v="78.962879999999998"/>
    <s v="https://yt3.ggpht.com/ytc/APkrFKZh7Lg0TkllV1O9V343wWz1l8ii5TgRTTLKPd6Odg=s800-c-k-c0x00ffffff-no-rj"/>
    <n v="354.32288943661973"/>
    <n v="5.7549262931284753E-4"/>
    <n v="2.1248707967715685E-3"/>
    <n v="0.38380281690140844"/>
    <n v="1065.3145695364237"/>
    <s v="23-Feb-2012"/>
    <n v="11.723287671232876"/>
  </r>
  <r>
    <n v="184"/>
    <x v="183"/>
    <n v="28300000"/>
    <n v="13577142726"/>
    <s v="Film &amp; Animation"/>
    <s v="Masha y El oso"/>
    <n v="6"/>
    <s v="nan"/>
    <s v="nan"/>
    <x v="8"/>
    <n v="4057907"/>
    <s v="nan"/>
    <s v="nan"/>
    <n v="2"/>
    <n v="0"/>
    <n v="0.01"/>
    <n v="0.01"/>
    <n v="0.1"/>
    <n v="5.5E-2"/>
    <s v="nan"/>
    <n v="2019"/>
    <s v="Jul"/>
    <n v="21"/>
    <s v="nan"/>
    <s v="nan"/>
    <s v="nan"/>
    <s v="nan"/>
    <s v="nan"/>
    <s v="nan"/>
    <s v="https://yt3.ggpht.com/1tDPqdUOhpUDD0iq_yXIlKcr3G6mzRuUP1apKnHfexiFFwKiOW3w-Asr9EJPlFMDWni3gYM_=s800-c-k-c0x00ffffff-no-rj"/>
    <n v="479.75769349823321"/>
    <n v="4.0509259650541884E-12"/>
    <n v="2.5000000000000001E-3"/>
    <n v="3.5335689045936399E-9"/>
    <n v="9.1666666666666667E-3"/>
    <s v="21-Jul-2019"/>
    <n v="4.3123287671232875"/>
  </r>
  <r>
    <n v="185"/>
    <x v="184"/>
    <n v="28300000"/>
    <n v="14814192034"/>
    <s v="Education"/>
    <s v="infobells - Telugu"/>
    <n v="505"/>
    <s v="India"/>
    <s v="IN"/>
    <x v="3"/>
    <n v="223"/>
    <n v="45"/>
    <n v="14"/>
    <n v="288110000"/>
    <n v="72000"/>
    <n v="1200000"/>
    <n v="864300"/>
    <n v="13800000"/>
    <n v="7332150"/>
    <n v="800000"/>
    <n v="2014"/>
    <s v="Mar"/>
    <n v="13"/>
    <n v="28.1"/>
    <n v="1366417754"/>
    <n v="5.36"/>
    <n v="471031528"/>
    <n v="20.593684"/>
    <n v="78.962879999999998"/>
    <s v="https://yt3.ggpht.com/ytc/APkrFKa5XfDicXBp6ro_Zzke8ebMz0QmTMXTtlQ3WZXWeg=s800-c-k-c0x00ffffff-no-rj"/>
    <n v="523.46968318021197"/>
    <n v="4.9494093118085739E-4"/>
    <n v="2.2074901947172956E-3"/>
    <n v="0.48763250883392228"/>
    <n v="14519.108910891089"/>
    <s v="13-Mar-2014"/>
    <n v="9.6712328767123292"/>
  </r>
  <r>
    <n v="186"/>
    <x v="185"/>
    <n v="28300000"/>
    <n v="23844936965"/>
    <s v="Entertainment"/>
    <s v="HUM TV"/>
    <n v="106983"/>
    <s v="Pakistan"/>
    <s v="PK"/>
    <x v="2"/>
    <n v="80"/>
    <n v="3"/>
    <n v="49"/>
    <n v="684860000"/>
    <n v="171200"/>
    <n v="2700000"/>
    <n v="2100000"/>
    <n v="32900000"/>
    <n v="17500000"/>
    <n v="700000"/>
    <n v="2011"/>
    <s v="May"/>
    <n v="25"/>
    <n v="9"/>
    <n v="216565318"/>
    <n v="4.45"/>
    <n v="79927762"/>
    <n v="30.375321"/>
    <n v="69.345116000000004"/>
    <s v="https://yt3.ggpht.com/7HrvIorDF5PNdYn0OA96S6NLbxfLt60YZ5-KXamMxqvTC2fTmn1wSJmBRcVzExvm7oCcfk4QhwQ=s800-c-k-c0x00ffffff-no-rj"/>
    <n v="842.57727791519437"/>
    <n v="7.3390841945553456E-4"/>
    <n v="2.0961948427415823E-3"/>
    <n v="1.1625441696113075"/>
    <n v="163.57739080040753"/>
    <s v="25-May-2011"/>
    <n v="12.473972602739726"/>
  </r>
  <r>
    <n v="187"/>
    <x v="186"/>
    <n v="28200000"/>
    <n v="7600740993"/>
    <s v="Entertainment"/>
    <s v="Shemaroo Movies"/>
    <n v="3009"/>
    <s v="India"/>
    <s v="IN"/>
    <x v="6"/>
    <n v="721"/>
    <n v="46"/>
    <n v="13"/>
    <n v="184966000"/>
    <n v="46200"/>
    <n v="739900"/>
    <n v="554900"/>
    <n v="8900000"/>
    <n v="4727450"/>
    <n v="500000"/>
    <n v="2011"/>
    <s v="Mar"/>
    <n v="1"/>
    <n v="28.1"/>
    <n v="1366417754"/>
    <n v="5.36"/>
    <n v="471031528"/>
    <n v="20.593684"/>
    <n v="78.962879999999998"/>
    <s v="https://yt3.ggpht.com/fIfE8lPIS7bxqAheol_tqTRHSY2Qw-C7FlrkWst7LGJh6cXyokUbvfKFYGKmUH5o6HGGms7mOw=s800-c-k-c0x00ffffff-no-rj"/>
    <n v="269.52982244680851"/>
    <n v="6.2197225301504234E-4"/>
    <n v="2.1249851324027119E-3"/>
    <n v="0.31560283687943264"/>
    <n v="1571.103356596876"/>
    <s v="1-Mar-2011"/>
    <n v="12.706849315068494"/>
  </r>
  <r>
    <n v="188"/>
    <x v="187"/>
    <n v="28200000"/>
    <n v="14412474625"/>
    <s v="Music"/>
    <s v="Michael Jackson"/>
    <n v="15"/>
    <s v="United States"/>
    <s v="US"/>
    <x v="0"/>
    <n v="242"/>
    <n v="54"/>
    <n v="59"/>
    <n v="158591000"/>
    <n v="39600"/>
    <n v="634400"/>
    <n v="475800"/>
    <n v="7600000"/>
    <n v="4037900"/>
    <n v="200000"/>
    <n v="2005"/>
    <s v="Jun"/>
    <n v="22"/>
    <n v="88.2"/>
    <n v="328239523"/>
    <n v="14.7"/>
    <n v="270663028"/>
    <n v="37.090240000000001"/>
    <n v="-95.712890999999999"/>
    <s v="https://yt3.ggpht.com/DYNuiKlx93gnqckBObvCa_HSW8iR-XQNqND9OAVBgrTKEnxtVZaGQ_WYfH3DA6nmeCmhraRC=s800-c-k-c0x00ffffff-no-nd-rj"/>
    <n v="511.08066046099293"/>
    <n v="2.8016701538511815E-4"/>
    <n v="2.1249629550226684E-3"/>
    <n v="0.26950354609929078"/>
    <n v="269193.33333333331"/>
    <s v="22-Jun-2005"/>
    <n v="18.399999999999999"/>
  </r>
  <r>
    <n v="189"/>
    <x v="188"/>
    <n v="28100000"/>
    <n v="15318895118"/>
    <s v="Music"/>
    <s v="drake"/>
    <n v="3"/>
    <s v="nan"/>
    <s v="nan"/>
    <x v="6"/>
    <n v="4011030"/>
    <s v="nan"/>
    <n v="4909"/>
    <n v="31"/>
    <n v="0.01"/>
    <n v="0.12"/>
    <n v="0.09"/>
    <n v="1"/>
    <n v="0.54500000000000004"/>
    <n v="1"/>
    <n v="2005"/>
    <s v="Sep"/>
    <n v="23"/>
    <s v="nan"/>
    <s v="nan"/>
    <s v="nan"/>
    <s v="nan"/>
    <s v="nan"/>
    <s v="nan"/>
    <s v="https://yt3.ggpht.com/ytc/APkrFKYl2sr9wK46w9aqn0eJmY226Gt6jxHi-SB3kJGTJA=s800-c-k-c0x00ffffff-no-rj-mo"/>
    <n v="545.15640989323845"/>
    <n v="3.5576978352675998E-11"/>
    <n v="2.096774193548387E-3"/>
    <n v="3.5587188612099644E-8"/>
    <n v="0.18166666666666667"/>
    <s v="23-Sep-2005"/>
    <n v="18.145205479452056"/>
  </r>
  <r>
    <n v="190"/>
    <x v="189"/>
    <n v="28000000"/>
    <n v="8603468420"/>
    <s v="Film &amp; Animation"/>
    <s v="Goldmines Dishoom"/>
    <n v="3878"/>
    <s v="nan"/>
    <s v="nan"/>
    <x v="6"/>
    <n v="587"/>
    <s v="nan"/>
    <n v="14"/>
    <n v="129211000"/>
    <n v="32300"/>
    <n v="516800"/>
    <n v="387600"/>
    <n v="6200000"/>
    <n v="3293800"/>
    <n v="400000"/>
    <n v="2016"/>
    <s v="Nov"/>
    <n v="26"/>
    <s v="nan"/>
    <s v="nan"/>
    <s v="nan"/>
    <s v="nan"/>
    <s v="nan"/>
    <s v="nan"/>
    <s v="https://yt3.ggpht.com/nL65E8l3huPqo0Kkj6Cy4BDbupoF2-qdBHOWx6UVTA10BrmmHkg9uU5jFAIzNHFise3KOQAlcA=s800-c-k-c0x00ffffff-no-rj"/>
    <n v="307.26672928571429"/>
    <n v="3.8284559659021797E-4"/>
    <n v="2.1248190943495525E-3"/>
    <n v="0.22142857142857142"/>
    <n v="849.35533780299124"/>
    <s v="26-Nov-2016"/>
    <n v="6.9616438356164387"/>
  </r>
  <r>
    <n v="191"/>
    <x v="190"/>
    <n v="27800000"/>
    <n v="2303069221"/>
    <s v="People &amp; Blogs"/>
    <s v="Sandeepmaheshwari"/>
    <n v="0"/>
    <s v="Singapore"/>
    <s v="SG"/>
    <x v="8"/>
    <n v="4057944"/>
    <n v="3017"/>
    <s v="nan"/>
    <s v="nan"/>
    <n v="0"/>
    <n v="0"/>
    <n v="0"/>
    <n v="0"/>
    <n v="0"/>
    <n v="1"/>
    <n v="2008"/>
    <s v="Jan"/>
    <n v="2"/>
    <n v="84.8"/>
    <n v="5703569"/>
    <n v="4.1100000000000003"/>
    <n v="5703569"/>
    <n v="1.3520829999999999"/>
    <n v="103.819836"/>
    <s v="https://yt3.ggpht.com/W-LbQKXkf3HJsvau1PC8jnOoryI_7AjdGGORmmpWUO4Bdb3Alem-X4fasmV43aRXRydCy3gyAig=s800-c-k-c0x00ffffff-no-rj"/>
    <n v="82.844216582733807"/>
    <n v="0"/>
    <e v="#VALUE!"/>
    <n v="0"/>
    <e v="#DIV/0!"/>
    <s v="2-Jan-2008"/>
    <n v="15.868493150684932"/>
  </r>
  <r>
    <n v="192"/>
    <x v="191"/>
    <n v="27800000"/>
    <n v="21037851468"/>
    <s v="Music"/>
    <s v="Bounce Patrol - Kids Songs"/>
    <n v="292"/>
    <s v="Australia"/>
    <s v="AU"/>
    <x v="0"/>
    <n v="111"/>
    <n v="1"/>
    <n v="61"/>
    <n v="127441000"/>
    <n v="31900"/>
    <n v="509800"/>
    <n v="382300"/>
    <n v="6100000"/>
    <n v="3241150"/>
    <s v="nan"/>
    <n v="2013"/>
    <s v="Jan"/>
    <n v="1"/>
    <n v="113.1"/>
    <n v="25766605"/>
    <n v="5.27"/>
    <n v="21844756"/>
    <n v="-25.274398000000001"/>
    <n v="133.775136"/>
    <s v="https://yt3.ggpht.com/ytc/APkrFKZnc3mn_T-B5Mbn1JJ4c_aQkv1TWN_bmrCo1d8Ukw=s800-c-k-c0x00ffffff-no-rj"/>
    <n v="756.75724705035975"/>
    <n v="1.5406278559053471E-4"/>
    <n v="2.1252971963496834E-3"/>
    <n v="0.21942446043165467"/>
    <n v="11099.828767123288"/>
    <s v="1-Jan-2013"/>
    <n v="10.865753424657534"/>
  </r>
  <r>
    <n v="193"/>
    <x v="192"/>
    <n v="27700000"/>
    <n v="15777682516"/>
    <s v="Music"/>
    <s v="toycantando"/>
    <n v="619"/>
    <s v="Colombia"/>
    <s v="CO"/>
    <x v="0"/>
    <n v="197"/>
    <n v="4"/>
    <n v="62"/>
    <n v="173836000"/>
    <n v="43500"/>
    <n v="695300"/>
    <n v="521500"/>
    <n v="8300000"/>
    <n v="4410750"/>
    <n v="200000"/>
    <n v="2009"/>
    <s v="Jul"/>
    <n v="7"/>
    <n v="55.3"/>
    <n v="50339443"/>
    <n v="9.7100000000000009"/>
    <n v="40827302"/>
    <n v="4.5708679999999999"/>
    <n v="-74.297332999999995"/>
    <s v="https://yt3.ggpht.com/lBAwpgIju90EICwZclyLc9GHdJ18dczdHchTqgWDAEGYh6GS4hJjE5sIrBJyGQRSrLp8bTfwWA=s800-c-k-c0x00ffffff-no-nd-rj"/>
    <n v="569.59142657039706"/>
    <n v="2.7955626534677063E-4"/>
    <n v="2.1249913711774318E-3"/>
    <n v="0.29963898916967507"/>
    <n v="7125.6058158319875"/>
    <s v="7-Jul-2009"/>
    <n v="14.356164383561644"/>
  </r>
  <r>
    <n v="194"/>
    <x v="193"/>
    <n v="27500000"/>
    <n v="4552581106"/>
    <s v="People &amp; Blogs"/>
    <s v="Leaux Pass"/>
    <n v="27"/>
    <s v="United States"/>
    <s v="US"/>
    <x v="0"/>
    <n v="2161873"/>
    <n v="5889"/>
    <n v="4311"/>
    <n v="649"/>
    <n v="0"/>
    <n v="0"/>
    <n v="0"/>
    <n v="0"/>
    <n v="0"/>
    <s v="nan"/>
    <n v="2011"/>
    <s v="Jun"/>
    <n v="23"/>
    <n v="88.2"/>
    <n v="328239523"/>
    <n v="14.7"/>
    <n v="270663028"/>
    <n v="37.090240000000001"/>
    <n v="-95.712890999999999"/>
    <s v="https://yt3.ggpht.com/J7ANRfVmkOdP44qDLCaPuUtAukopBp37ambAkNnJvNQlzSel6Ryj_ZMDcVeDEDfnZ_O9Zhc5q-s=s800-c-k-c0x00ffffff-no-rj"/>
    <n v="165.54840385454546"/>
    <n v="0"/>
    <n v="0"/>
    <n v="0"/>
    <n v="0"/>
    <s v="23-Jun-2011"/>
    <n v="12.394520547945206"/>
  </r>
  <r>
    <n v="195"/>
    <x v="194"/>
    <n v="27500000"/>
    <n v="13379395501"/>
    <s v="Music"/>
    <s v="Wiz Khalifa"/>
    <n v="682"/>
    <s v="United States"/>
    <s v="US"/>
    <x v="0"/>
    <n v="275"/>
    <n v="57"/>
    <n v="63"/>
    <n v="90450000"/>
    <n v="22600"/>
    <n v="361800"/>
    <n v="271300"/>
    <n v="4300000"/>
    <n v="2285650"/>
    <n v="100000"/>
    <n v="2008"/>
    <s v="May"/>
    <n v="9"/>
    <n v="88.2"/>
    <n v="328239523"/>
    <n v="14.7"/>
    <n v="270663028"/>
    <n v="37.090240000000001"/>
    <n v="-95.712890999999999"/>
    <s v="https://yt3.ggpht.com/MehoWv8wE9h6ptkL1vmRKhjDNKq2HvDcDRucCF9IPyl8-8LqR83OD1G2Oa1T64mAKGDa3zSS=s800-c-k-c0x00ffffff-no-nd-rj"/>
    <n v="486.52347276363639"/>
    <n v="1.7083357763279862E-4"/>
    <n v="2.1249309010503039E-3"/>
    <n v="0.15636363636363637"/>
    <n v="3351.3929618768329"/>
    <s v="9-May-2008"/>
    <n v="15.517808219178082"/>
  </r>
  <r>
    <n v="196"/>
    <x v="195"/>
    <n v="27400000"/>
    <n v="19883150017"/>
    <s v="Music"/>
    <s v="JYP Entertainment"/>
    <n v="1753"/>
    <s v="South Korea"/>
    <s v="KR"/>
    <x v="0"/>
    <n v="124"/>
    <n v="4"/>
    <n v="64"/>
    <n v="307631000"/>
    <n v="76900"/>
    <n v="1200000"/>
    <n v="922900"/>
    <n v="14800000"/>
    <n v="7861450"/>
    <n v="200000"/>
    <n v="2008"/>
    <s v="Jan"/>
    <n v="25"/>
    <n v="94.3"/>
    <n v="51709098"/>
    <n v="4.1500000000000004"/>
    <n v="42106719"/>
    <n v="35.907756999999997"/>
    <n v="127.76692199999999"/>
    <s v="https://yt3.ggpht.com/kcV7NQkBm-UvvzVTJvrg1Yf1eHSqi-DLXuZPt_ECa3cHEPefujS951Dxj6KUEQ5i9Z7_fyMUjw=s800-c-k-c0x00ffffff-no-rj"/>
    <n v="725.66240937956206"/>
    <n v="3.953825220489961E-4"/>
    <n v="2.0753760186717203E-3"/>
    <n v="0.54014598540145986"/>
    <n v="4484.5693097547064"/>
    <s v="25-Jan-2008"/>
    <n v="15.805479452054794"/>
  </r>
  <r>
    <n v="197"/>
    <x v="196"/>
    <n v="27400000"/>
    <n v="10336420490"/>
    <s v="People &amp; Blogs"/>
    <s v="ýýý Kids Roma Show"/>
    <n v="642"/>
    <s v="United States"/>
    <s v="US"/>
    <x v="2"/>
    <n v="418"/>
    <n v="58"/>
    <n v="50"/>
    <n v="175844000"/>
    <n v="44000"/>
    <n v="703400"/>
    <n v="527500"/>
    <n v="8400000"/>
    <n v="4463750"/>
    <n v="400000"/>
    <n v="2015"/>
    <s v="May"/>
    <n v="12"/>
    <n v="88.2"/>
    <n v="328239523"/>
    <n v="14.7"/>
    <n v="270663028"/>
    <n v="37.090240000000001"/>
    <n v="-95.712890999999999"/>
    <s v="https://yt3.ggpht.com/ytc/APkrFKb4wIAFHwaPjZQ0sVDPbuv7CBB4wouBTQHx5GlSKQ=s800-c-k-c0x00ffffff-no-rj"/>
    <n v="377.24162372262776"/>
    <n v="4.3184678915863259E-4"/>
    <n v="2.1251791360524103E-3"/>
    <n v="0.30656934306569344"/>
    <n v="6952.8816199376943"/>
    <s v="12-May-2015"/>
    <n v="8.506849315068493"/>
  </r>
  <r>
    <n v="198"/>
    <x v="197"/>
    <n v="27400000"/>
    <n v="19417887510"/>
    <s v="Gaming"/>
    <s v="DanTDM"/>
    <n v="3664"/>
    <s v="United Kingdom"/>
    <s v="GB"/>
    <x v="1"/>
    <n v="132"/>
    <n v="7"/>
    <n v="16"/>
    <n v="78668000"/>
    <n v="19700"/>
    <n v="314700"/>
    <n v="236000"/>
    <n v="3800000"/>
    <n v="2018000"/>
    <n v="500000"/>
    <n v="2012"/>
    <s v="Jul"/>
    <n v="14"/>
    <n v="60"/>
    <n v="66834405"/>
    <n v="3.85"/>
    <n v="55908316"/>
    <n v="55.378050999999999"/>
    <n v="-3.4359730000000002"/>
    <s v="https://yt3.ggpht.com/_SQKtbdn1Xv6vkV_OX5D1jTNQY2SAQ5Gq-WSPlTbc8h5qMHQ3dnwpSXlpq8ADikltH3zC9KC5A=s800-c-k-c0x00ffffff-no-rj"/>
    <n v="708.68202591240879"/>
    <n v="1.0392479609127162E-4"/>
    <n v="2.1253877052931306E-3"/>
    <n v="0.13868613138686131"/>
    <n v="550.76419213973804"/>
    <s v="14-Jul-2012"/>
    <n v="11.334246575342465"/>
  </r>
  <r>
    <n v="199"/>
    <x v="198"/>
    <n v="27300000"/>
    <n v="22440611155"/>
    <s v="Film &amp; Animation"/>
    <s v="Nick Jr."/>
    <n v="5438"/>
    <s v="United States"/>
    <s v="US"/>
    <x v="2"/>
    <n v="100"/>
    <n v="59"/>
    <n v="51"/>
    <n v="42546000"/>
    <n v="10600"/>
    <n v="170200"/>
    <n v="127600"/>
    <n v="2000000"/>
    <n v="1063800"/>
    <n v="200000"/>
    <n v="2012"/>
    <s v="Sep"/>
    <n v="27"/>
    <n v="88.2"/>
    <n v="328239523"/>
    <n v="14.7"/>
    <n v="270663028"/>
    <n v="37.090240000000001"/>
    <n v="-95.712890999999999"/>
    <s v="https://yt3.ggpht.com/jHP1_0bbTYI-o_tEprn8w_Qy7bJdqMLS_ChsdXg2IBPnKpFasvIV0TbqerIly2w4AUZ46ZJ1EA=s800-c-k-c0x00ffffff-no-rj"/>
    <n v="822.00040860805859"/>
    <n v="4.7405126030311984E-5"/>
    <n v="2.1247590842852441E-3"/>
    <n v="7.3260073260073263E-2"/>
    <n v="195.62339095255609"/>
    <s v="27-Sep-2012"/>
    <n v="11.128767123287671"/>
  </r>
  <r>
    <n v="200"/>
    <x v="199"/>
    <n v="27300000"/>
    <n v="7705492350"/>
    <s v="Entertainment"/>
    <s v="Crazy XYZ"/>
    <n v="1259"/>
    <s v="India"/>
    <s v="IN"/>
    <x v="13"/>
    <n v="707"/>
    <n v="48"/>
    <n v="2"/>
    <n v="102235000"/>
    <n v="25600"/>
    <n v="408900"/>
    <n v="306700"/>
    <n v="4900000"/>
    <n v="2603350"/>
    <n v="100000"/>
    <n v="2017"/>
    <s v="Sep"/>
    <n v="10"/>
    <n v="28.1"/>
    <n v="1366417754"/>
    <n v="5.36"/>
    <n v="471031528"/>
    <n v="20.593684"/>
    <n v="78.962879999999998"/>
    <s v="https://yt3.ggpht.com/ytc/APkrFKYGlD_eolzoTC-pK0MWeG5UXR8SU6Y8MPBtZuPsCg=s800-c-k-c0x00ffffff-no-rj"/>
    <n v="282.25246703296705"/>
    <n v="3.3785641225119118E-4"/>
    <n v="2.1250061133662639E-3"/>
    <n v="0.17948717948717949"/>
    <n v="2067.7918983320096"/>
    <s v="10-Sep-2017"/>
    <n v="6.1726027397260275"/>
  </r>
  <r>
    <n v="201"/>
    <x v="200"/>
    <n v="27100000"/>
    <n v="15916882228"/>
    <s v="Entertainment"/>
    <s v="ToyPudding TV[ï¿½ï¿½ï¿½ï¿½ï"/>
    <n v="2"/>
    <s v="nan"/>
    <s v="nan"/>
    <x v="4"/>
    <n v="4052296"/>
    <s v="nan"/>
    <n v="7692"/>
    <n v="14"/>
    <n v="0"/>
    <n v="0.06"/>
    <n v="0.04"/>
    <n v="0.67"/>
    <n v="0.35500000000000004"/>
    <s v="nan"/>
    <n v="2017"/>
    <s v="Jun"/>
    <n v="7"/>
    <s v="nan"/>
    <s v="nan"/>
    <s v="nan"/>
    <s v="nan"/>
    <s v="nan"/>
    <s v="nan"/>
    <s v="https://yt3.ggpht.com/leZYNLIwv7quZhiM3cubKejs0wkGwGoCfRFKYnIFh6VFigjIFIoFVFpkhiB3CUh-awqQn066=s800-c-k-c0x00ffffff-no-rj"/>
    <n v="587.33882760147605"/>
    <n v="2.2303362864336954E-11"/>
    <n v="2.142857142857143E-3"/>
    <n v="2.4723247232472327E-8"/>
    <n v="0.17750000000000002"/>
    <s v="7-Jun-2017"/>
    <n v="6.4328767123287669"/>
  </r>
  <r>
    <n v="202"/>
    <x v="201"/>
    <n v="27100000"/>
    <n v="17318452893"/>
    <s v="Entertainment"/>
    <s v="Dushyant kukreja"/>
    <n v="889"/>
    <s v="India"/>
    <s v="IN"/>
    <x v="2"/>
    <n v="159"/>
    <n v="49"/>
    <n v="52"/>
    <n v="429692000"/>
    <n v="107400"/>
    <n v="1700000"/>
    <n v="1300000"/>
    <n v="20600000"/>
    <n v="10950000"/>
    <n v="700000"/>
    <n v="2015"/>
    <s v="Sep"/>
    <n v="26"/>
    <n v="28.1"/>
    <n v="1366417754"/>
    <n v="5.36"/>
    <n v="471031528"/>
    <n v="20.593684"/>
    <n v="78.962879999999998"/>
    <s v="https://yt3.ggpht.com/Fo85-5YJPD1lzoy6jyPH6NcOzh3Jiogy1nmncPPyF27p7fU6dD9o0LpVvRfphG8itVkcM0el=s800-c-k-c0x00ffffff-no-rj"/>
    <n v="639.0573023247232"/>
    <n v="6.322735678327199E-4"/>
    <n v="2.103134338084023E-3"/>
    <n v="0.76014760147601479"/>
    <n v="12317.210348706412"/>
    <s v="26-Sep-2015"/>
    <n v="8.131506849315068"/>
  </r>
  <r>
    <n v="203"/>
    <x v="202"/>
    <n v="27100000"/>
    <n v="12732444881"/>
    <s v="Howto &amp; Style"/>
    <s v="Gulshan Kalra"/>
    <n v="545"/>
    <s v="nan"/>
    <s v="nan"/>
    <x v="10"/>
    <n v="296"/>
    <s v="nan"/>
    <n v="5"/>
    <n v="502779000"/>
    <n v="125700"/>
    <n v="2000000"/>
    <n v="1500000"/>
    <n v="24100000"/>
    <n v="12800000"/>
    <n v="1300000"/>
    <n v="2018"/>
    <s v="Apr"/>
    <n v="9"/>
    <s v="nan"/>
    <s v="nan"/>
    <s v="nan"/>
    <s v="nan"/>
    <s v="nan"/>
    <s v="nan"/>
    <s v="https://yt3.ggpht.com/v2VV7h58y85nyzhWnJ733WGE_Dz_iNyCK_4bHFwYFWEod3QZomlCeJbva3whbER3ur3WXUeu=s800-c-k-c0x00ffffff-no-rj"/>
    <n v="469.83191442804429"/>
    <n v="1.0053057460394593E-3"/>
    <n v="2.1139506622193847E-3"/>
    <n v="0.88929889298892983"/>
    <n v="23486.238532110092"/>
    <s v="9-Apr-2018"/>
    <n v="5.5945205479452058"/>
  </r>
  <r>
    <n v="204"/>
    <x v="203"/>
    <n v="27000000"/>
    <n v="6570935979"/>
    <s v="Comedy"/>
    <s v="Brent Rivera"/>
    <n v="554"/>
    <s v="United States"/>
    <s v="US"/>
    <x v="2"/>
    <n v="909"/>
    <n v="60"/>
    <n v="53"/>
    <n v="144453000"/>
    <n v="36100"/>
    <n v="577800"/>
    <n v="433400"/>
    <n v="6900000"/>
    <n v="3666700"/>
    <n v="300000"/>
    <n v="2009"/>
    <s v="Aug"/>
    <n v="1"/>
    <n v="88.2"/>
    <n v="328239523"/>
    <n v="14.7"/>
    <n v="270663028"/>
    <n v="37.090240000000001"/>
    <n v="-95.712890999999999"/>
    <s v="https://yt3.ggpht.com/ytc/APkrFKbqbybgHIPuq341i0RowkwgVecR8N8UUTgWNHTV8Q=s800-c-k-c0x00ffffff-no-rj"/>
    <n v="243.36799922222221"/>
    <n v="5.5801791582179108E-4"/>
    <n v="2.1249126013305366E-3"/>
    <n v="0.25555555555555554"/>
    <n v="6618.5920577617326"/>
    <s v="1-Aug-2009"/>
    <n v="14.287671232876713"/>
  </r>
  <r>
    <n v="205"/>
    <x v="204"/>
    <n v="26900000"/>
    <n v="7938616641"/>
    <s v="Entertainment"/>
    <s v="Renato Garcia YT"/>
    <n v="3956"/>
    <s v="Brazil"/>
    <s v="BR"/>
    <x v="2"/>
    <n v="664"/>
    <n v="11"/>
    <n v="54"/>
    <n v="82912000"/>
    <n v="20700"/>
    <n v="331600"/>
    <n v="248700"/>
    <n v="4000000"/>
    <n v="2124350"/>
    <n v="200000"/>
    <n v="2011"/>
    <s v="Sep"/>
    <n v="29"/>
    <n v="51.3"/>
    <n v="212559417"/>
    <n v="12.08"/>
    <n v="183241641"/>
    <n v="-14.235004"/>
    <n v="-51.925280000000001"/>
    <s v="https://yt3.ggpht.com/X_t8vu9WFE1TDjBojA_P35WsRHOsAEINdQdM6j280eaeun3c-Wc3VGcS20_Fx1JYmdUkzrR-tQ=s800-c-k-c0x00ffffff-no-rj"/>
    <n v="295.11586026022303"/>
    <n v="2.6759700034241772E-4"/>
    <n v="2.1245416827479738E-3"/>
    <n v="0.14869888475836432"/>
    <n v="536.99443882709807"/>
    <s v="29-Sep-2011"/>
    <n v="12.126027397260273"/>
  </r>
  <r>
    <n v="206"/>
    <x v="205"/>
    <n v="26700000"/>
    <n v="4388047013"/>
    <s v="People &amp; Blogs"/>
    <s v="Beast Reacts"/>
    <n v="241"/>
    <s v="United States"/>
    <s v="US"/>
    <x v="2"/>
    <n v="1632"/>
    <n v="61"/>
    <n v="54"/>
    <n v="276187000"/>
    <n v="69000"/>
    <n v="1100000"/>
    <n v="828600"/>
    <n v="13300000"/>
    <n v="7064300"/>
    <n v="1200000"/>
    <n v="2016"/>
    <s v="Apr"/>
    <n v="24"/>
    <n v="88.2"/>
    <n v="328239523"/>
    <n v="14.7"/>
    <n v="270663028"/>
    <n v="37.090240000000001"/>
    <n v="-95.712890999999999"/>
    <s v="https://yt3.ggpht.com/ytc/APkrFKabds_aCO9-cT9lx-X-soxIz7IW0v3NzMmEqHw1qw=s800-c-k-c0x00ffffff-no-rj"/>
    <n v="164.34633007490638"/>
    <n v="1.6098961517666858E-3"/>
    <n v="2.1163197398863815E-3"/>
    <n v="0.49812734082397003"/>
    <n v="29312.448132780082"/>
    <s v="24-Apr-2016"/>
    <n v="7.5534246575342463"/>
  </r>
  <r>
    <n v="207"/>
    <x v="206"/>
    <n v="26700000"/>
    <n v="10317306313"/>
    <s v="Comedy"/>
    <s v="enchufetv"/>
    <n v="975"/>
    <s v="Colombia"/>
    <s v="CO"/>
    <x v="9"/>
    <n v="420"/>
    <n v="5"/>
    <n v="11"/>
    <n v="24363000"/>
    <n v="6100"/>
    <n v="97500"/>
    <n v="73100"/>
    <n v="1200000"/>
    <n v="636550"/>
    <s v="nan"/>
    <n v="2011"/>
    <s v="Nov"/>
    <n v="13"/>
    <n v="55.3"/>
    <n v="50339443"/>
    <n v="9.7100000000000009"/>
    <n v="40827302"/>
    <n v="4.5708679999999999"/>
    <n v="-74.297332999999995"/>
    <s v="https://yt3.ggpht.com/YVjTknCJ4TGNGg2VH5GQD9EL38XcvVzKniM3xQNxH6sj13wVUVTJ8J3_R_XjTKTfuHxJtFCw=s800-c-k-c0x00ffffff-no-rj"/>
    <n v="386.41596677902623"/>
    <n v="6.1697305545531302E-5"/>
    <n v="2.1261749374050813E-3"/>
    <n v="4.49438202247191E-2"/>
    <n v="652.87179487179492"/>
    <s v="13-Nov-2011"/>
    <n v="12.002739726027396"/>
  </r>
  <r>
    <n v="208"/>
    <x v="207"/>
    <n v="26700000"/>
    <n v="7173668905"/>
    <s v="Entertainment"/>
    <s v="Netflix"/>
    <n v="6471"/>
    <s v="United States"/>
    <s v="US"/>
    <x v="2"/>
    <n v="797"/>
    <n v="62"/>
    <n v="55"/>
    <n v="118226000"/>
    <n v="29600"/>
    <n v="472900"/>
    <n v="354700"/>
    <n v="5700000"/>
    <n v="3027350"/>
    <n v="200000"/>
    <n v="2012"/>
    <s v="Jul"/>
    <n v="17"/>
    <n v="88.2"/>
    <n v="328239523"/>
    <n v="14.7"/>
    <n v="270663028"/>
    <n v="37.090240000000001"/>
    <n v="-95.712890999999999"/>
    <s v="https://yt3.ggpht.com/ytc/APkrFKYV4KHgrKl8ayyBOnJlJw0C3VXeraba0mSqtltECA=s800-c-k-c0x00ffffff-no-rj"/>
    <n v="268.67673801498125"/>
    <n v="4.2200860397807835E-4"/>
    <n v="2.1251670529325189E-3"/>
    <n v="0.21348314606741572"/>
    <n v="467.83341060114356"/>
    <s v="17-Jul-2012"/>
    <n v="11.326027397260274"/>
  </r>
  <r>
    <n v="209"/>
    <x v="208"/>
    <n v="26500000"/>
    <n v="15065753455"/>
    <s v="News &amp; Politics"/>
    <s v="Raffy Tulfo in Action"/>
    <n v="10022"/>
    <s v="Philippines"/>
    <s v="PH"/>
    <x v="7"/>
    <n v="219"/>
    <n v="3"/>
    <n v="5"/>
    <n v="163130000"/>
    <n v="40800"/>
    <n v="652500"/>
    <n v="489400"/>
    <n v="7800000"/>
    <n v="4144700"/>
    <n v="300000"/>
    <n v="2016"/>
    <s v="Apr"/>
    <n v="20"/>
    <n v="35.5"/>
    <n v="108116615"/>
    <n v="2.15"/>
    <n v="50975903"/>
    <n v="12.879721"/>
    <n v="121.774017"/>
    <s v="https://yt3.ggpht.com/ytc/APkrFKZgJhYcB88gBCVJefQQFgRSGETVAVYBbvjjFR7TEA=s800-c-k-c0x00ffffff-no-rj"/>
    <n v="568.51899830188677"/>
    <n v="2.7510738260650769E-4"/>
    <n v="2.12499233739962E-3"/>
    <n v="0.29433962264150942"/>
    <n v="413.56016763121136"/>
    <s v="20-Apr-2016"/>
    <n v="7.5643835616438357"/>
  </r>
  <r>
    <n v="210"/>
    <x v="209"/>
    <n v="26500000"/>
    <n v="20358117330"/>
    <s v="Music"/>
    <s v="WORLDSTARHIPHOP"/>
    <n v="6873"/>
    <s v="United States"/>
    <s v="US"/>
    <x v="0"/>
    <n v="117"/>
    <n v="63"/>
    <n v="65"/>
    <n v="89098000"/>
    <n v="22300"/>
    <n v="356400"/>
    <n v="267300"/>
    <n v="4300000"/>
    <n v="2283650"/>
    <s v="nan"/>
    <n v="2008"/>
    <s v="Nov"/>
    <n v="8"/>
    <n v="88.2"/>
    <n v="328239523"/>
    <n v="14.7"/>
    <n v="270663028"/>
    <n v="37.090240000000001"/>
    <n v="-95.712890999999999"/>
    <s v="https://yt3.ggpht.com/ytc/APkrFKZQ6goCbQcaSdK2h7Y87YT7P4kxa06hLvlooECZcQ=s800-c-k-c0x00ffffff-no-rj"/>
    <n v="768.23084264150941"/>
    <n v="1.121739286095371E-4"/>
    <n v="2.1251879952411952E-3"/>
    <n v="0.16226415094339622"/>
    <n v="332.26393132547651"/>
    <s v="8-Nov-2008"/>
    <n v="15.016438356164384"/>
  </r>
  <r>
    <n v="211"/>
    <x v="210"/>
    <n v="26400000"/>
    <n v="8595760553"/>
    <s v="Film &amp; Animation"/>
    <s v="Goldmines Bollywood"/>
    <n v="3622"/>
    <s v="India"/>
    <s v="IN"/>
    <x v="6"/>
    <n v="588"/>
    <n v="50"/>
    <n v="15"/>
    <n v="99677000"/>
    <n v="24900"/>
    <n v="398700"/>
    <n v="299000"/>
    <n v="4800000"/>
    <n v="2549500"/>
    <n v="400000"/>
    <n v="2015"/>
    <s v="Jul"/>
    <n v="22"/>
    <n v="28.1"/>
    <n v="1366417754"/>
    <n v="5.36"/>
    <n v="471031528"/>
    <n v="20.593684"/>
    <n v="78.962879999999998"/>
    <s v="https://yt3.ggpht.com/cpajxwo_F6AznpciPGhZs7TLBJiwRM02BR67VkI_p0I99vR2VvQ2S6ZRm6zLoBf0y9voDqU92bs=s800-c-k-c0x00ffffff-no-rj"/>
    <n v="325.59699064393942"/>
    <n v="2.9659969984973593E-4"/>
    <n v="2.1248633084864112E-3"/>
    <n v="0.18181818181818182"/>
    <n v="703.89287686361126"/>
    <s v="22-Jul-2015"/>
    <n v="8.3123287671232884"/>
  </r>
  <r>
    <n v="212"/>
    <x v="211"/>
    <n v="26400000"/>
    <n v="27006526665"/>
    <s v="Comedy"/>
    <s v="Alan Chikin Chow"/>
    <n v="865"/>
    <s v="United States"/>
    <s v="US"/>
    <x v="9"/>
    <n v="61"/>
    <n v="63"/>
    <n v="12"/>
    <n v="1046000000"/>
    <n v="261500"/>
    <n v="4200000"/>
    <n v="3100000"/>
    <n v="50200000"/>
    <n v="26650000"/>
    <n v="1300000"/>
    <n v="2020"/>
    <s v="Feb"/>
    <n v="3"/>
    <n v="88.2"/>
    <n v="328239523"/>
    <n v="14.7"/>
    <n v="270663028"/>
    <n v="37.090240000000001"/>
    <n v="-95.712890999999999"/>
    <s v="https://yt3.ggpht.com/spt0-WvxRP5pDgS4aGvsGCE5dL_sSmLFopbaFZgYCvzywNrAN9eRwFWHNzvryazrI3gs-rnHfgQ=s800-c-k-c0x00ffffff-no-rj"/>
    <n v="1022.9744948863637"/>
    <n v="9.8679849988032517E-4"/>
    <n v="2.1326481835564053E-3"/>
    <n v="1.9015151515151516"/>
    <n v="30809.248554913294"/>
    <s v="3-Feb-2020"/>
    <n v="3.7726027397260276"/>
  </r>
  <r>
    <n v="213"/>
    <x v="212"/>
    <n v="26400000"/>
    <n v="17211600007"/>
    <s v="Entertainment"/>
    <s v="PANDA BOI"/>
    <n v="967"/>
    <s v="Italy"/>
    <s v="IT"/>
    <x v="2"/>
    <n v="158"/>
    <n v="1"/>
    <n v="55"/>
    <n v="1225000000"/>
    <n v="306400"/>
    <n v="4900000"/>
    <n v="3700000"/>
    <n v="58800000"/>
    <n v="31250000"/>
    <n v="2000000"/>
    <n v="2020"/>
    <s v="Dec"/>
    <n v="5"/>
    <n v="61.9"/>
    <n v="60297396"/>
    <n v="9.89"/>
    <n v="42651966"/>
    <n v="41.871940000000002"/>
    <n v="12.56738"/>
    <s v="https://yt3.ggpht.com/RXtDdtVx7xdgFJfcf55bv4KNW-grD9nPq2uM0lV90isbD9A0aUVCdZXBMctTsSTWces7zn0o=s800-c-k-c0x00ffffff-no-rj"/>
    <n v="651.95454571969697"/>
    <n v="1.8156359657028136E-3"/>
    <n v="2.1250612244897958E-3"/>
    <n v="2.2272727272727271"/>
    <n v="32316.442605997931"/>
    <s v="5-Dec-2020"/>
    <n v="2.9342465753424656"/>
  </r>
  <r>
    <n v="214"/>
    <x v="213"/>
    <n v="26300000"/>
    <n v="4749833967"/>
    <s v="Entertainment"/>
    <s v="BB Ki Vines"/>
    <n v="190"/>
    <s v="India"/>
    <s v="IN"/>
    <x v="2"/>
    <n v="1462"/>
    <n v="51"/>
    <n v="57"/>
    <n v="17264000"/>
    <n v="4300"/>
    <n v="69100"/>
    <n v="51800"/>
    <n v="828600"/>
    <n v="440200"/>
    <s v="nan"/>
    <n v="2015"/>
    <s v="Jun"/>
    <n v="20"/>
    <n v="28.1"/>
    <n v="1366417754"/>
    <n v="5.36"/>
    <n v="471031528"/>
    <n v="20.593684"/>
    <n v="78.962879999999998"/>
    <s v="https://yt3.ggpht.com/l_ZIXrVEQcHTBTsmpt2CFiWJF9_0hwB3rngr1_lxozZ3Lz58Ij5TcDFOp2TYlioU2gI9RlyExw=s800-c-k-c0x00ffffff-no-rj"/>
    <n v="180.60205197718631"/>
    <n v="9.2676923668982641E-5"/>
    <n v="2.1258109360518997E-3"/>
    <n v="3.1505703422053229E-2"/>
    <n v="2316.8421052631579"/>
    <s v="20-Jun-2015"/>
    <n v="8.4"/>
  </r>
  <r>
    <n v="215"/>
    <x v="214"/>
    <n v="26200000"/>
    <n v="31977463002"/>
    <s v="nan"/>
    <s v="D Billions"/>
    <n v="775"/>
    <s v="United States"/>
    <s v="US"/>
    <x v="2"/>
    <n v="33"/>
    <n v="64"/>
    <n v="58"/>
    <n v="487076000"/>
    <n v="121800"/>
    <n v="1900000"/>
    <n v="1500000"/>
    <n v="23400000"/>
    <n v="12450000"/>
    <n v="200000"/>
    <n v="2019"/>
    <s v="Jul"/>
    <n v="27"/>
    <n v="88.2"/>
    <n v="328239523"/>
    <n v="14.7"/>
    <n v="270663028"/>
    <n v="37.090240000000001"/>
    <n v="-95.712890999999999"/>
    <s v="https://yt3.ggpht.com/ytc/APkrFKbzVPOq0O7Hs6b-nLo-QZyGuT5po4-o-XGPZUY_Ig=s800-c-k-c0x00ffffff-no-rj"/>
    <n v="1220.513855038168"/>
    <n v="3.8933670251518475E-4"/>
    <n v="2.0754461316098514E-3"/>
    <n v="0.89312977099236646"/>
    <n v="16064.516129032258"/>
    <s v="27-Jul-2019"/>
    <n v="4.2958904109589042"/>
  </r>
  <r>
    <n v="216"/>
    <x v="215"/>
    <n v="26200000"/>
    <n v="16097531087"/>
    <s v="Entertainment"/>
    <s v="Junya.ï¿½ï¿½ï¿½ï¿½"/>
    <n v="5985"/>
    <s v="Japan"/>
    <s v="JP"/>
    <x v="2"/>
    <n v="184"/>
    <n v="2"/>
    <n v="56"/>
    <n v="721848000"/>
    <n v="180500"/>
    <n v="2900000"/>
    <n v="2200000"/>
    <n v="34600000"/>
    <n v="18400000"/>
    <n v="1100000"/>
    <n v="2020"/>
    <s v="Sep"/>
    <n v="14"/>
    <n v="63.2"/>
    <n v="126226568"/>
    <n v="2.29"/>
    <n v="115782416"/>
    <n v="36.204824000000002"/>
    <n v="138.25292400000001"/>
    <s v="https://yt3.ggpht.com/ytc/APkrFKa3rNhZXjE3XnFuH5ByUrZCUhRhizSCZZ7-Wuvhlw=s800-c-k-c0x00ffffff-no-rj"/>
    <n v="614.4095834732824"/>
    <n v="1.1430324253176576E-3"/>
    <n v="2.1337594618257585E-3"/>
    <n v="1.3206106870229009"/>
    <n v="3074.3525480367584"/>
    <s v="14-Sep-2020"/>
    <n v="3.1452054794520548"/>
  </r>
  <r>
    <n v="217"/>
    <x v="216"/>
    <n v="26100000"/>
    <n v="10435474336"/>
    <s v="Comedy"/>
    <s v="Smosh"/>
    <n v="1619"/>
    <s v="United States"/>
    <s v="US"/>
    <x v="9"/>
    <n v="410"/>
    <n v="65"/>
    <n v="13"/>
    <n v="68156000"/>
    <n v="17000"/>
    <n v="272600"/>
    <n v="204500"/>
    <n v="3300000"/>
    <n v="1752250"/>
    <n v="400000"/>
    <n v="2005"/>
    <s v="Nov"/>
    <n v="19"/>
    <n v="88.2"/>
    <n v="328239523"/>
    <n v="14.7"/>
    <n v="270663028"/>
    <n v="37.090240000000001"/>
    <n v="-95.712890999999999"/>
    <s v="https://yt3.ggpht.com/kacwKvirZwQ6fzRDG7_we0Pehj3ELlHx1xmQt_DRrFwnVm2IeWCrKfL2SjS2gouvi0RSJflZDQ=s800-c-k-c0x00ffffff-no-rj"/>
    <n v="399.82660291187739"/>
    <n v="1.6791282730245795E-4"/>
    <n v="2.1245378249897294E-3"/>
    <n v="0.12643678160919541"/>
    <n v="1082.3038912909203"/>
    <s v="19-Nov-2005"/>
    <n v="17.989041095890411"/>
  </r>
  <r>
    <n v="218"/>
    <x v="217"/>
    <n v="26100000"/>
    <n v="7886440199"/>
    <s v="Entertainment"/>
    <s v="1MILLION Dance Studio"/>
    <n v="0"/>
    <s v="Saudi Arabia"/>
    <s v="SA"/>
    <x v="0"/>
    <n v="4057944"/>
    <n v="3695"/>
    <n v="5641"/>
    <s v="nan"/>
    <n v="0"/>
    <n v="0"/>
    <n v="0"/>
    <n v="0"/>
    <n v="0"/>
    <s v="nan"/>
    <n v="2019"/>
    <s v="Jul"/>
    <n v="13"/>
    <n v="68"/>
    <n v="34268528"/>
    <n v="5.93"/>
    <n v="28807838"/>
    <n v="23.885942"/>
    <n v="45.079161999999997"/>
    <s v="https://yt3.ggpht.com/ytc/APkrFKYwwjeKaakf3JMTMGKIy-Wgc9LaP9P1jkfXNcPhlg=s800-c-k-c0x00ffffff-no-rj"/>
    <n v="302.16245973180077"/>
    <n v="0"/>
    <e v="#VALUE!"/>
    <n v="0"/>
    <e v="#DIV/0!"/>
    <s v="13-Jul-2019"/>
    <n v="4.3342465753424655"/>
  </r>
  <r>
    <n v="219"/>
    <x v="218"/>
    <n v="26000000"/>
    <n v="14101010609"/>
    <s v="People &amp; Blogs"/>
    <s v="NichLmao"/>
    <n v="868"/>
    <s v="nan"/>
    <s v="nan"/>
    <x v="4"/>
    <n v="249"/>
    <s v="nan"/>
    <n v="6"/>
    <n v="606362000"/>
    <n v="151600"/>
    <n v="2400000"/>
    <n v="1800000"/>
    <n v="29100000"/>
    <n v="15450000"/>
    <n v="1100000"/>
    <n v="2018"/>
    <s v="Sep"/>
    <n v="25"/>
    <s v="nan"/>
    <s v="nan"/>
    <s v="nan"/>
    <s v="nan"/>
    <s v="nan"/>
    <s v="nan"/>
    <s v="https://yt3.ggpht.com/ytc/APkrFKajJtvfD8vTVW4SYzWujER2rbxaiRydu3NoxdGncw=s800-c-k-c0x00ffffff-no-rj"/>
    <n v="542.34656188461543"/>
    <n v="1.0956661496402964E-3"/>
    <n v="2.1040236690293918E-3"/>
    <n v="1.1192307692307693"/>
    <n v="17799.539170506912"/>
    <s v="25-Sep-2018"/>
    <n v="5.1315068493150688"/>
  </r>
  <r>
    <n v="220"/>
    <x v="219"/>
    <n v="26000000"/>
    <n v="17308961985"/>
    <s v="Music"/>
    <s v="Beyoncï¿"/>
    <n v="240"/>
    <s v="United States"/>
    <s v="US"/>
    <x v="0"/>
    <n v="163"/>
    <n v="66"/>
    <n v="66"/>
    <n v="55454000"/>
    <n v="13900"/>
    <n v="221800"/>
    <n v="166400"/>
    <n v="2700000"/>
    <n v="1433200"/>
    <s v="nan"/>
    <n v="2005"/>
    <s v="Nov"/>
    <n v="7"/>
    <n v="88.2"/>
    <n v="328239523"/>
    <n v="14.7"/>
    <n v="270663028"/>
    <n v="37.090240000000001"/>
    <n v="-95.712890999999999"/>
    <s v="https://yt3.ggpht.com/qQdnrfy3bYjKfwQignEqOpa2_-CBTIANIMSkT9fd5zPkF8BtgaXKqSO6WmAO1tZWlhWIDQVqUg=s800-c-k-c0x00ffffff-no-nd-rj"/>
    <n v="665.72930711538459"/>
    <n v="8.280103689880512E-5"/>
    <n v="2.1251848378836514E-3"/>
    <n v="0.10384615384615385"/>
    <n v="5971.666666666667"/>
    <s v="7-Nov-2005"/>
    <n v="18.008219178082193"/>
  </r>
  <r>
    <n v="221"/>
    <x v="220"/>
    <n v="26000000"/>
    <n v="18597534412"/>
    <s v="Music"/>
    <s v="mariliamendonca"/>
    <n v="1"/>
    <s v="nan"/>
    <s v="nan"/>
    <x v="0"/>
    <n v="4057142"/>
    <s v="nan"/>
    <n v="4914"/>
    <n v="3"/>
    <n v="0"/>
    <n v="0.01"/>
    <n v="0.01"/>
    <n v="0.14000000000000001"/>
    <n v="7.5000000000000011E-2"/>
    <n v="3"/>
    <n v="2008"/>
    <s v="Jun"/>
    <n v="14"/>
    <s v="nan"/>
    <s v="nan"/>
    <s v="nan"/>
    <s v="nan"/>
    <s v="nan"/>
    <s v="nan"/>
    <s v="https://yt3.ggpht.com/ytc/APkrFKYbMVPioCMHzIN0waaH5pmfouM9Y2mKMJZeklEENQ=s800-c-k-c0x00ffffff-no-rj"/>
    <n v="715.28978507692307"/>
    <n v="4.0327926454383382E-12"/>
    <n v="1.6666666666666668E-3"/>
    <n v="5.384615384615385E-9"/>
    <n v="7.5000000000000011E-2"/>
    <s v="14-Jun-2008"/>
    <n v="15.405479452054795"/>
  </r>
  <r>
    <n v="222"/>
    <x v="221"/>
    <n v="25900000"/>
    <n v="11372071889"/>
    <s v="Music"/>
    <s v="Indosiar"/>
    <n v="65286"/>
    <s v="Indonesia"/>
    <s v="ID"/>
    <x v="2"/>
    <n v="358"/>
    <n v="5"/>
    <n v="60"/>
    <n v="230183000"/>
    <n v="57500"/>
    <n v="920700"/>
    <n v="690500"/>
    <n v="11000000"/>
    <n v="5845250"/>
    <n v="600000"/>
    <n v="2013"/>
    <s v="Sep"/>
    <n v="23"/>
    <n v="36.299999999999997"/>
    <n v="270203917"/>
    <n v="4.6900000000000004"/>
    <n v="151509724"/>
    <n v="-0.78927499999999995"/>
    <n v="113.92132700000001"/>
    <s v="https://yt3.ggpht.com/BioJAJRF19DDIqyr0b5QMhk9lZb-Q8thET4wHsSzbXwzGQatnNgX5K4Wnijcr2Mr4hU9f6-NPF8=s800-c-k-c0x00ffffff-no-rj"/>
    <n v="439.0761347104247"/>
    <n v="5.1400044398716867E-4"/>
    <n v="2.1248311126364676E-3"/>
    <n v="0.42471042471042469"/>
    <n v="89.532977973838186"/>
    <s v="23-Sep-2013"/>
    <n v="10.139726027397261"/>
  </r>
  <r>
    <n v="223"/>
    <x v="222"/>
    <n v="25800000"/>
    <n v="15541421838"/>
    <s v="Gaming"/>
    <s v="VanossGaming"/>
    <n v="1762"/>
    <s v="Canada"/>
    <s v="CA"/>
    <x v="1"/>
    <n v="206"/>
    <n v="5"/>
    <n v="17"/>
    <n v="54947000"/>
    <n v="13700"/>
    <n v="219800"/>
    <n v="164800"/>
    <n v="2600000"/>
    <n v="1382400"/>
    <s v="nan"/>
    <n v="2011"/>
    <s v="Sep"/>
    <n v="15"/>
    <n v="68.900000000000006"/>
    <n v="36991981"/>
    <n v="5.56"/>
    <n v="30628482"/>
    <n v="56.130366000000002"/>
    <n v="-106.346771"/>
    <s v="https://yt3.ggpht.com/ytc/APkrFKZ_gBS4mLyfNjGTdN2bijMuUIO-sa6zc6bDLajf2A=s800-c-k-c0x00ffffff-no-rj"/>
    <n v="602.38069139534889"/>
    <n v="8.8949390500418898E-5"/>
    <n v="2.1247747829726826E-3"/>
    <n v="0.10077519379844961"/>
    <n v="784.56299659477861"/>
    <s v="15-Sep-2011"/>
    <n v="12.164383561643836"/>
  </r>
  <r>
    <n v="224"/>
    <x v="223"/>
    <n v="25700000"/>
    <n v="17793809548"/>
    <s v="Music"/>
    <s v="David Guetta"/>
    <n v="749"/>
    <s v="United States"/>
    <s v="US"/>
    <x v="0"/>
    <n v="153"/>
    <n v="67"/>
    <n v="67"/>
    <n v="164215000"/>
    <n v="41100"/>
    <n v="656900"/>
    <n v="492600"/>
    <n v="7900000"/>
    <n v="4196300"/>
    <n v="100000"/>
    <n v="2009"/>
    <s v="Dec"/>
    <n v="11"/>
    <n v="88.2"/>
    <n v="328239523"/>
    <n v="14.7"/>
    <n v="270663028"/>
    <n v="37.090240000000001"/>
    <n v="-95.712890999999999"/>
    <s v="https://yt3.ggpht.com/ytc/APkrFKaNdwocSXAEKeQXVQtyPBbkFhGTIgmcJDdCTTuUyw=s800-c-k-c0x00ffffff-no-rj-mo"/>
    <n v="692.36613027237354"/>
    <n v="2.3582920726897735E-4"/>
    <n v="2.1252626130377856E-3"/>
    <n v="0.30739299610894943"/>
    <n v="5602.5367156208276"/>
    <s v="11-Dec-2009"/>
    <n v="13.926027397260274"/>
  </r>
  <r>
    <n v="225"/>
    <x v="224"/>
    <n v="25700000"/>
    <n v="7466926260"/>
    <s v="People &amp; Blogs"/>
    <s v="LosPolinesios"/>
    <n v="982"/>
    <s v="Mexico"/>
    <s v="MX"/>
    <x v="4"/>
    <n v="746"/>
    <n v="8"/>
    <n v="7"/>
    <n v="30501000"/>
    <n v="7600"/>
    <n v="122000"/>
    <n v="91500"/>
    <n v="1500000"/>
    <n v="795750"/>
    <s v="nan"/>
    <n v="2012"/>
    <s v="Dec"/>
    <n v="16"/>
    <n v="40.200000000000003"/>
    <n v="126014024"/>
    <n v="3.42"/>
    <n v="102626859"/>
    <n v="23.634501"/>
    <n v="-102.552784"/>
    <s v="https://yt3.ggpht.com/ytc/APkrFKa45gjEVD_n8cKsBGgc-WID6V9sIP6_zcyyWW1J-w=s800-c-k-c0x00ffffff-no-rj"/>
    <n v="290.54187782101167"/>
    <n v="1.0656995560044543E-4"/>
    <n v="2.1245205075243433E-3"/>
    <n v="5.8365758754863814E-2"/>
    <n v="810.33604887983711"/>
    <s v="16-Dec-2012"/>
    <n v="10.90958904109589"/>
  </r>
  <r>
    <n v="226"/>
    <x v="225"/>
    <n v="25700000"/>
    <n v="10242981063"/>
    <s v="Music"/>
    <s v="Nicki Minaj"/>
    <n v="42"/>
    <s v="United States"/>
    <s v="US"/>
    <x v="0"/>
    <n v="425"/>
    <n v="67"/>
    <n v="67"/>
    <n v="103631000"/>
    <n v="25900"/>
    <n v="414500"/>
    <n v="310900"/>
    <n v="5000000"/>
    <n v="2655450"/>
    <n v="100000"/>
    <n v="2013"/>
    <s v="Aug"/>
    <n v="28"/>
    <n v="88.2"/>
    <n v="328239523"/>
    <n v="14.7"/>
    <n v="270663028"/>
    <n v="37.090240000000001"/>
    <n v="-95.712890999999999"/>
    <s v="https://yt3.ggpht.com/1zTDgJZmwT5c6gPBdVNIfN_gecsHqOqgNDm948HwKTOj48bGhg0kWQ11iJDn8F_2CJWJRC5pE1s=s800-c-k-c0x00ffffff-no-nd-rj"/>
    <n v="398.55957443579769"/>
    <n v="2.5924581756692834E-4"/>
    <n v="2.1248468122473003E-3"/>
    <n v="0.19455252918287938"/>
    <n v="63225"/>
    <s v="28-Aug-2013"/>
    <n v="10.210958904109589"/>
  </r>
  <r>
    <n v="227"/>
    <x v="226"/>
    <n v="25600000"/>
    <n v="7962725960"/>
    <s v="Howto &amp; Style"/>
    <s v="Fede Vigevani"/>
    <n v="0"/>
    <s v="nan"/>
    <s v="nan"/>
    <x v="8"/>
    <n v="4057944"/>
    <s v="nan"/>
    <s v="nan"/>
    <s v="nan"/>
    <n v="0"/>
    <n v="0"/>
    <n v="0"/>
    <n v="0"/>
    <n v="0"/>
    <n v="2"/>
    <n v="2019"/>
    <s v="Aug"/>
    <n v="1"/>
    <s v="nan"/>
    <s v="nan"/>
    <s v="nan"/>
    <s v="nan"/>
    <s v="nan"/>
    <s v="nan"/>
    <s v="https://yt3.ggpht.com/rVYnYxq5DsXQMK4awK0b3vr8z1lAqjb-MMMcXTpJ3XQe6X0kPezhH5CypC6toFeFaSiapFcn=s800-c-k-c0x00ffffff-no-rj"/>
    <n v="311.04398281250002"/>
    <n v="0"/>
    <e v="#VALUE!"/>
    <n v="0"/>
    <e v="#DIV/0!"/>
    <s v="1-Aug-2019"/>
    <n v="4.2821917808219174"/>
  </r>
  <r>
    <n v="228"/>
    <x v="227"/>
    <n v="25600000"/>
    <n v="25592378292"/>
    <s v="Music"/>
    <s v="TaylorSwiftVEVO"/>
    <n v="287"/>
    <s v="United States"/>
    <s v="US"/>
    <x v="0"/>
    <n v="67"/>
    <n v="68"/>
    <n v="68"/>
    <n v="318593000"/>
    <n v="79600"/>
    <n v="1300000"/>
    <n v="955800"/>
    <n v="15300000"/>
    <n v="8127900"/>
    <n v="100000"/>
    <n v="2009"/>
    <s v="May"/>
    <n v="12"/>
    <n v="88.2"/>
    <n v="328239523"/>
    <n v="14.7"/>
    <n v="270663028"/>
    <n v="37.090240000000001"/>
    <n v="-95.712890999999999"/>
    <s v="https://yt3.ggpht.com/Udfgx_So2Z5UBHtnX7ZWtGt62Znvjr7BSBuboSz89A3-o6POuHot6QvldEp1siGncPDEwr7-Ag=s800-c-k-c0x00ffffff-no-nd-rj"/>
    <n v="999.70227703124999"/>
    <n v="3.1759064778050445E-4"/>
    <n v="2.1651448713562445E-3"/>
    <n v="0.59765625"/>
    <n v="28320.20905923345"/>
    <s v="12-May-2009"/>
    <n v="14.509589041095891"/>
  </r>
  <r>
    <n v="229"/>
    <x v="228"/>
    <n v="25500000"/>
    <n v="2726917087"/>
    <s v="Film &amp; Animation"/>
    <s v="zhc"/>
    <n v="5"/>
    <s v="nan"/>
    <s v="nan"/>
    <x v="2"/>
    <n v="4042995"/>
    <s v="nan"/>
    <n v="6739"/>
    <n v="20"/>
    <n v="0.01"/>
    <n v="0.08"/>
    <n v="0.06"/>
    <n v="0.96"/>
    <n v="0.51"/>
    <n v="4"/>
    <n v="2006"/>
    <s v="Jan"/>
    <n v="24"/>
    <s v="nan"/>
    <s v="nan"/>
    <s v="nan"/>
    <s v="nan"/>
    <s v="nan"/>
    <s v="nan"/>
    <s v="https://yt3.ggpht.com/vd1Y5m6IJlKrfX0HxyQKNwu-TVz0I2rMTNmC0geh8k9Pa7Im3OzfwFx_qAgbVQI0zQGahlOEzQ=s800-c-k-c0x00ffffff-no-rj"/>
    <n v="106.93792498039215"/>
    <n v="1.8702438824829588E-10"/>
    <n v="2.2499999999999998E-3"/>
    <n v="3.7647058823529409E-8"/>
    <n v="0.10200000000000001"/>
    <s v="24-Jan-2006"/>
    <n v="17.80821917808219"/>
  </r>
  <r>
    <n v="230"/>
    <x v="229"/>
    <n v="25500000"/>
    <n v="14401218086"/>
    <s v="Music"/>
    <s v="Post Malone"/>
    <n v="78"/>
    <s v="United States"/>
    <s v="US"/>
    <x v="0"/>
    <n v="243"/>
    <n v="69"/>
    <n v="69"/>
    <n v="195499000"/>
    <n v="48900"/>
    <n v="782000"/>
    <n v="586500"/>
    <n v="9400000"/>
    <n v="4993250"/>
    <n v="100000"/>
    <n v="2011"/>
    <s v="Dec"/>
    <n v="15"/>
    <n v="88.2"/>
    <n v="328239523"/>
    <n v="14.7"/>
    <n v="270663028"/>
    <n v="37.090240000000001"/>
    <n v="-95.712890999999999"/>
    <s v="https://yt3.ggpht.com/5cEc2-d20Iy2WB8iu87gabc8VkN84TV7TNIg7lpZfWXpJWjzZFlfLPCiAwB8VhGtG1v84l-W=s800-c-k-c0x00ffffff-no-nd-rj"/>
    <n v="564.75365043137253"/>
    <n v="3.4672414306774078E-4"/>
    <n v="2.1250748085667958E-3"/>
    <n v="0.36862745098039218"/>
    <n v="64016.025641025641"/>
    <s v="15-Dec-2011"/>
    <n v="11.915068493150685"/>
  </r>
  <r>
    <n v="231"/>
    <x v="230"/>
    <n v="25400000"/>
    <n v="6430853035"/>
    <s v="People &amp; Blogs"/>
    <s v="Rans Entertainment"/>
    <n v="3716"/>
    <s v="Indonesia"/>
    <s v="ID"/>
    <x v="2"/>
    <n v="942"/>
    <n v="6"/>
    <n v="62"/>
    <n v="58487000"/>
    <n v="14600"/>
    <n v="233900"/>
    <n v="175500"/>
    <n v="2800000"/>
    <n v="1487750"/>
    <n v="100000"/>
    <n v="2015"/>
    <s v="Dec"/>
    <n v="27"/>
    <n v="36.299999999999997"/>
    <n v="270203917"/>
    <n v="4.6900000000000004"/>
    <n v="151509724"/>
    <n v="-0.78927499999999995"/>
    <n v="113.92132700000001"/>
    <s v="https://yt3.ggpht.com/ytc/APkrFKa5xLffFvSHQp4ROg46QHjzr1vi_1Q7TBaRyspBhA=s800-c-k-c0x00ffffff-no-rj"/>
    <n v="253.18319035433072"/>
    <n v="2.3134566936966242E-4"/>
    <n v="2.1244037136457674E-3"/>
    <n v="0.11023622047244094"/>
    <n v="400.36329386437029"/>
    <s v="27-Dec-2015"/>
    <n v="7.8794520547945206"/>
  </r>
  <r>
    <n v="232"/>
    <x v="231"/>
    <n v="25400000"/>
    <n v="34300482066"/>
    <s v="Comedy"/>
    <s v="LankyBox"/>
    <n v="8775"/>
    <s v="United States"/>
    <s v="US"/>
    <x v="1"/>
    <n v="29"/>
    <n v="69"/>
    <n v="18"/>
    <n v="815341000"/>
    <n v="203800"/>
    <n v="3300000"/>
    <n v="2400000"/>
    <n v="39100000"/>
    <n v="20750000"/>
    <n v="600000"/>
    <n v="2016"/>
    <s v="Jul"/>
    <n v="30"/>
    <n v="88.2"/>
    <n v="328239523"/>
    <n v="14.7"/>
    <n v="270663028"/>
    <n v="37.090240000000001"/>
    <n v="-95.712890999999999"/>
    <s v="https://yt3.ggpht.com/uyyJY9rd1hIayyzJIt-GGraTZKsc8Fz_CkyA3L9ip0eHwTUFyRONTEKzzPs5KfRBqyYdSVaHyA=s800-c-k-c0x00ffffff-no-rj"/>
    <n v="1350.4126797637796"/>
    <n v="6.0494776604228028E-4"/>
    <n v="2.1486715374303511E-3"/>
    <n v="1.5393700787401574"/>
    <n v="2364.6723646723649"/>
    <s v="30-Jul-2016"/>
    <n v="7.2876712328767121"/>
  </r>
  <r>
    <n v="233"/>
    <x v="232"/>
    <n v="25300000"/>
    <n v="17331663193"/>
    <s v="Music"/>
    <s v="Coldplay"/>
    <n v="398"/>
    <s v="United Kingdom"/>
    <s v="GB"/>
    <x v="0"/>
    <n v="160"/>
    <n v="8"/>
    <n v="70"/>
    <n v="198875000"/>
    <n v="49700"/>
    <n v="795500"/>
    <n v="596600"/>
    <n v="9500000"/>
    <n v="5048300"/>
    <n v="100000"/>
    <n v="2010"/>
    <s v="Jan"/>
    <n v="3"/>
    <n v="60"/>
    <n v="66834405"/>
    <n v="3.85"/>
    <n v="55908316"/>
    <n v="55.378050999999999"/>
    <n v="-3.4359730000000002"/>
    <s v="https://yt3.ggpht.com/nCMHKdzJCDlE5uX_9HplknQdYgrKEs3yZMSQNx2yYs8gRA05NJAZQAe8TMNpna_EEIaKx6FR=s800-c-k-c0x00ffffff-no-rj"/>
    <n v="685.0459760079051"/>
    <n v="2.9127614261734169E-4"/>
    <n v="2.1249528598365807E-3"/>
    <n v="0.37549407114624506"/>
    <n v="12684.170854271357"/>
    <s v="3-Jan-2010"/>
    <n v="13.863013698630137"/>
  </r>
  <r>
    <n v="234"/>
    <x v="233"/>
    <n v="25200000"/>
    <n v="9602246828"/>
    <s v="People &amp; Blogs"/>
    <s v="LAS RATITAS"/>
    <n v="4"/>
    <s v="nan"/>
    <s v="nan"/>
    <x v="4"/>
    <n v="4051936"/>
    <s v="nan"/>
    <n v="7690"/>
    <n v="11"/>
    <n v="0"/>
    <n v="0.04"/>
    <n v="0.03"/>
    <n v="0.53"/>
    <n v="0.28000000000000003"/>
    <s v="nan"/>
    <n v="2019"/>
    <s v="May"/>
    <n v="31"/>
    <s v="nan"/>
    <s v="nan"/>
    <s v="nan"/>
    <s v="nan"/>
    <s v="nan"/>
    <s v="nan"/>
    <s v="https://yt3.ggpht.com/ytc/APkrFKbPpS1_Wq03b8vrEzbR5N2Bg4zde-i4jw3v0RS6=s800-c-k-c0x00ffffff-no-rj"/>
    <n v="381.04154079365077"/>
    <n v="2.9159841963604233E-11"/>
    <n v="1.8181818181818182E-3"/>
    <n v="2.1031746031746032E-8"/>
    <n v="7.0000000000000007E-2"/>
    <s v="31-May-2019"/>
    <n v="4.4520547945205475"/>
  </r>
  <r>
    <n v="235"/>
    <x v="234"/>
    <n v="25200000"/>
    <n v="11081602368"/>
    <s v="People &amp; Blogs"/>
    <s v="WB Kids"/>
    <n v="2025"/>
    <s v="United States"/>
    <s v="US"/>
    <x v="6"/>
    <n v="375"/>
    <n v="70"/>
    <n v="16"/>
    <n v="140319000"/>
    <n v="35100"/>
    <n v="561300"/>
    <n v="421000"/>
    <n v="6700000"/>
    <n v="3560500"/>
    <n v="300000"/>
    <n v="2015"/>
    <s v="Mar"/>
    <n v="31"/>
    <n v="88.2"/>
    <n v="328239523"/>
    <n v="14.7"/>
    <n v="270663028"/>
    <n v="37.090240000000001"/>
    <n v="-95.712890999999999"/>
    <s v="https://yt3.ggpht.com/rPoRRDAbbFQpeqCZFdndLgMRCm6KGS90QD0x7PlYaHoSXVG74ASmPwY8n3I1GVqD1lr8cIhKfA=s800-c-k-c0x00ffffff-no-rj"/>
    <n v="439.74612571428571"/>
    <n v="3.2129829980919957E-4"/>
    <n v="2.1251576764372607E-3"/>
    <n v="0.26587301587301587"/>
    <n v="1758.2716049382716"/>
    <s v="31-Mar-2015"/>
    <n v="8.6219178082191785"/>
  </r>
  <r>
    <n v="236"/>
    <x v="235"/>
    <n v="25200000"/>
    <n v="7968363381"/>
    <s v="People &amp; Blogs"/>
    <s v="ABPLIVE"/>
    <n v="12"/>
    <s v="nan"/>
    <s v="nan"/>
    <x v="4"/>
    <n v="4026389"/>
    <s v="nan"/>
    <n v="7421"/>
    <n v="2"/>
    <n v="0"/>
    <n v="0.01"/>
    <n v="0.01"/>
    <n v="0.1"/>
    <n v="5.5E-2"/>
    <s v="nan"/>
    <n v="2014"/>
    <s v="Jul"/>
    <n v="26"/>
    <s v="nan"/>
    <s v="nan"/>
    <s v="nan"/>
    <s v="nan"/>
    <s v="nan"/>
    <s v="nan"/>
    <s v="https://yt3.ggpht.com/sd50Ub4p9vONMkyjxZamafTEncyIp3i75B3Zk6U_blgROgAylBcnlTMy0rTWbE1ZaQb4cYVO3Q=s800-c-k-c0x00ffffff-no-rj"/>
    <n v="316.20489607142855"/>
    <n v="6.9022956622615403E-12"/>
    <n v="2.5000000000000001E-3"/>
    <n v="3.9682539682539681E-9"/>
    <n v="4.5833333333333334E-3"/>
    <s v="26-Jul-2014"/>
    <n v="9.3013698630136989"/>
  </r>
  <r>
    <n v="237"/>
    <x v="236"/>
    <n v="25200000"/>
    <n v="15520569496"/>
    <s v="Music"/>
    <s v="ChrisBrown"/>
    <n v="0"/>
    <s v="nan"/>
    <s v="nan"/>
    <x v="0"/>
    <n v="3612215"/>
    <s v="nan"/>
    <s v="nan"/>
    <s v="nan"/>
    <n v="0"/>
    <n v="0"/>
    <n v="0"/>
    <n v="0"/>
    <n v="0"/>
    <s v="nan"/>
    <n v="2006"/>
    <s v="Dec"/>
    <n v="21"/>
    <s v="nan"/>
    <s v="nan"/>
    <s v="nan"/>
    <s v="nan"/>
    <s v="nan"/>
    <s v="nan"/>
    <s v="https://yt3.ggpht.com/Tzytgr8hHiRbWv4KrLapox83ujWQeHyWlguE6QMH36DTFT9_r6mDDDoA90YrGL78-DhcvwwMKg=s800-c-k-c0x00ffffff-no-nd-rj"/>
    <n v="615.8956149206349"/>
    <n v="0"/>
    <e v="#VALUE!"/>
    <n v="0"/>
    <e v="#DIV/0!"/>
    <s v="21-Dec-2006"/>
    <n v="16.901369863013699"/>
  </r>
  <r>
    <n v="238"/>
    <x v="237"/>
    <n v="25200000"/>
    <n v="10409352249"/>
    <s v="News &amp; Politics"/>
    <s v="The Lallantop"/>
    <n v="51129"/>
    <s v="India"/>
    <s v="IN"/>
    <x v="7"/>
    <n v="408"/>
    <n v="52"/>
    <n v="6"/>
    <n v="273920000"/>
    <n v="68500"/>
    <n v="1100000"/>
    <n v="821800"/>
    <n v="13100000"/>
    <n v="6960900"/>
    <n v="300000"/>
    <n v="2015"/>
    <s v="Mar"/>
    <n v="23"/>
    <n v="28.1"/>
    <n v="1366417754"/>
    <n v="5.36"/>
    <n v="471031528"/>
    <n v="20.593684"/>
    <n v="78.962879999999998"/>
    <s v="https://yt3.ggpht.com/ytc/APkrFKbpxz_6Z08vLAGyeHl-2jUkNNiDxmWb7TLpdTvBF1E=s800-c-k-c0x00ffffff-no-rj"/>
    <n v="413.06953369047619"/>
    <n v="6.6871596171305626E-4"/>
    <n v="2.1329220210280376E-3"/>
    <n v="0.51984126984126988"/>
    <n v="136.143871384146"/>
    <s v="23-Mar-2015"/>
    <n v="8.6438356164383556"/>
  </r>
  <r>
    <n v="239"/>
    <x v="238"/>
    <n v="25100000"/>
    <n v="19458807708"/>
    <s v="Music"/>
    <s v="RihannaVEVO"/>
    <n v="118"/>
    <s v="United States"/>
    <s v="US"/>
    <x v="0"/>
    <n v="130"/>
    <n v="71"/>
    <n v="72"/>
    <n v="94246000"/>
    <n v="23600"/>
    <n v="377000"/>
    <n v="282700"/>
    <n v="4500000"/>
    <n v="2391350"/>
    <s v="nan"/>
    <n v="2009"/>
    <s v="May"/>
    <n v="12"/>
    <n v="88.2"/>
    <n v="328239523"/>
    <n v="14.7"/>
    <n v="270663028"/>
    <n v="37.090240000000001"/>
    <n v="-95.712890999999999"/>
    <s v="https://yt3.ggpht.com/YU2mwJNyBinBPRQRE4hLHK5zqb1ze5BgrdlFQSINRcYB3Ob-RgZiPWt_jGn8SuYEwovtWT5IB_s=s800-c-k-c0x00ffffff-no-nd-rj"/>
    <n v="775.2513031075697"/>
    <n v="1.2289293547090537E-4"/>
    <n v="2.1252891369394986E-3"/>
    <n v="0.17928286852589642"/>
    <n v="20265.677966101695"/>
    <s v="12-May-2009"/>
    <n v="14.509589041095891"/>
  </r>
  <r>
    <n v="240"/>
    <x v="239"/>
    <n v="25100000"/>
    <n v="16357064198"/>
    <s v="Music"/>
    <s v="WatchMojo.com"/>
    <n v="24837"/>
    <s v="Canada"/>
    <s v="CA"/>
    <x v="2"/>
    <n v="180"/>
    <n v="6"/>
    <n v="64"/>
    <n v="49009000"/>
    <n v="12300"/>
    <n v="196000"/>
    <n v="147000"/>
    <n v="2400000"/>
    <n v="1273500"/>
    <s v="nan"/>
    <n v="2007"/>
    <s v="Jan"/>
    <n v="25"/>
    <n v="68.900000000000006"/>
    <n v="36991981"/>
    <n v="5.56"/>
    <n v="30628482"/>
    <n v="56.130366000000002"/>
    <n v="-106.346771"/>
    <s v="https://yt3.ggpht.com/ytc/APkrFKbpT8pmmi46ZkR8Yq68hV88wtRoEPNRfcu5VOEpLQ=s800-c-k-c0x00ffffff-no-rj"/>
    <n v="651.67586446215137"/>
    <n v="7.7856269596087582E-5"/>
    <n v="2.1251198759411538E-3"/>
    <n v="9.5617529880478086E-2"/>
    <n v="51.274308491363691"/>
    <s v="25-Jan-2007"/>
    <n v="16.805479452054794"/>
  </r>
  <r>
    <n v="241"/>
    <x v="240"/>
    <n v="25000000"/>
    <n v="14169516119"/>
    <s v="Entertainment"/>
    <s v="TRANS7 OFFICIAL"/>
    <n v="89179"/>
    <s v="Indonesia"/>
    <s v="ID"/>
    <x v="2"/>
    <n v="251"/>
    <n v="7"/>
    <n v="64"/>
    <n v="123189000"/>
    <n v="30800"/>
    <n v="492800"/>
    <n v="369600"/>
    <n v="5900000"/>
    <n v="3134800"/>
    <n v="100000"/>
    <n v="2014"/>
    <s v="Sep"/>
    <n v="4"/>
    <n v="36.299999999999997"/>
    <n v="270203917"/>
    <n v="4.6900000000000004"/>
    <n v="151509724"/>
    <n v="-0.78927499999999995"/>
    <n v="113.92132700000001"/>
    <s v="https://yt3.ggpht.com/ytc/APkrFKbns5oUY1TudHjQJKOJ4dfXowRZ05n3ofKbrKh9=s800-c-k-c0x00ffffff-no-rj"/>
    <n v="566.78064475999997"/>
    <n v="2.2123550117540892E-4"/>
    <n v="2.1251897490847395E-3"/>
    <n v="0.23599999999999999"/>
    <n v="35.151773399567162"/>
    <s v="4-Sep-2014"/>
    <n v="9.1917808219178081"/>
  </r>
  <r>
    <n v="242"/>
    <x v="241"/>
    <n v="25000000"/>
    <n v="14827085149"/>
    <s v="Music"/>
    <s v="Anuel AA"/>
    <n v="147"/>
    <s v="Colombia"/>
    <s v="CO"/>
    <x v="0"/>
    <n v="225"/>
    <n v="6"/>
    <n v="73"/>
    <n v="284144000"/>
    <n v="71000"/>
    <n v="1100000"/>
    <n v="852400"/>
    <n v="13600000"/>
    <n v="7226200"/>
    <n v="300000"/>
    <n v="2016"/>
    <s v="Sep"/>
    <n v="8"/>
    <n v="55.3"/>
    <n v="50339443"/>
    <n v="9.7100000000000009"/>
    <n v="40827302"/>
    <n v="4.5708679999999999"/>
    <n v="-74.297332999999995"/>
    <s v="https://yt3.ggpht.com/D1lQ87X3Hp1T-Y51_e0IylDU_3Buitkjw_9v1W54lChulTF_5VIptlXp2lyz-1gteLD_PiNU=s800-c-k-c0x00ffffff-no-nd-rj"/>
    <n v="593.08340596000005"/>
    <n v="4.8736484126061451E-4"/>
    <n v="2.0605749197589954E-3"/>
    <n v="0.54400000000000004"/>
    <n v="49157.823129251701"/>
    <s v="8-Sep-2016"/>
    <n v="7.1780821917808222"/>
  </r>
  <r>
    <n v="243"/>
    <x v="242"/>
    <n v="24800000"/>
    <n v="17387583720"/>
    <s v="Entertainment"/>
    <s v="Dan Rhodes"/>
    <n v="1644"/>
    <s v="United Kingdom"/>
    <s v="GB"/>
    <x v="2"/>
    <n v="157"/>
    <n v="9"/>
    <n v="66"/>
    <n v="331889000"/>
    <n v="83000"/>
    <n v="1300000"/>
    <n v="995700"/>
    <n v="15900000"/>
    <n v="8447850"/>
    <n v="500000"/>
    <n v="2015"/>
    <s v="Oct"/>
    <n v="30"/>
    <n v="60"/>
    <n v="66834405"/>
    <n v="3.85"/>
    <n v="55908316"/>
    <n v="55.378050999999999"/>
    <n v="-3.4359730000000002"/>
    <s v="https://yt3.ggpht.com/HCKq1Szxsqo2_40sBlcTqrI8Qn1eyDl6ViIxr5IGikB9AszOH9bsTJGddSOzKjcBHCI7Z0cwXW8=s800-c-k-c0x00ffffff-no-rj"/>
    <n v="701.11224677419352"/>
    <n v="4.8585531699168148E-4"/>
    <n v="2.0835279265055484E-3"/>
    <n v="0.6411290322580645"/>
    <n v="5138.594890510949"/>
    <s v="30-Oct-2015"/>
    <n v="8.0383561643835613"/>
  </r>
  <r>
    <n v="244"/>
    <x v="243"/>
    <n v="24800000"/>
    <n v="2588501115"/>
    <s v="Howto &amp; Style"/>
    <s v="Yuya"/>
    <n v="672"/>
    <s v="Mexico"/>
    <s v="MX"/>
    <x v="10"/>
    <n v="3505"/>
    <n v="9"/>
    <n v="6"/>
    <n v="336291"/>
    <n v="84"/>
    <n v="1300"/>
    <n v="1000"/>
    <n v="16100"/>
    <n v="8550"/>
    <s v="nan"/>
    <n v="2009"/>
    <s v="Sep"/>
    <n v="20"/>
    <n v="40.200000000000003"/>
    <n v="126014024"/>
    <n v="3.42"/>
    <n v="102626859"/>
    <n v="23.634501"/>
    <n v="-102.552784"/>
    <s v="https://yt3.ggpht.com/ytc/APkrFKYHXR7VpLZC3U7WHt01_4pzv51JHnHzLqDJalVCtA=s800-c-k-c0x00ffffff-no-rj"/>
    <n v="104.37504495967742"/>
    <n v="3.303069853999271E-6"/>
    <n v="2.0577416582662038E-3"/>
    <n v="6.4919354838709675E-4"/>
    <n v="12.723214285714286"/>
    <s v="20-Sep-2009"/>
    <n v="14.150684931506849"/>
  </r>
  <r>
    <n v="245"/>
    <x v="244"/>
    <n v="24800000"/>
    <n v="3699352704"/>
    <s v="Entertainment"/>
    <s v="America's Got Talent"/>
    <n v="1894"/>
    <s v="United States"/>
    <s v="US"/>
    <x v="2"/>
    <n v="2122"/>
    <n v="72"/>
    <n v="65"/>
    <n v="134412000"/>
    <n v="33600"/>
    <n v="537600"/>
    <n v="403200"/>
    <n v="6500000"/>
    <n v="3451600"/>
    <n v="400000"/>
    <n v="2006"/>
    <s v="Jun"/>
    <n v="29"/>
    <n v="88.2"/>
    <n v="328239523"/>
    <n v="14.7"/>
    <n v="270663028"/>
    <n v="37.090240000000001"/>
    <n v="-95.712890999999999"/>
    <s v="https://yt3.ggpht.com/BlOoB7E3OX94E3WNMdbSuUjpdbREVxZWDTaPOaAC8tz_MfTsH4X_WK56ye5TsDOtHbSCwKvhZcM=s800-c-k-c0x00ffffff-no-rj"/>
    <n v="149.16744774193549"/>
    <n v="9.330280933385691E-4"/>
    <n v="2.1248102847960006E-3"/>
    <n v="0.26209677419354838"/>
    <n v="1822.3864836325238"/>
    <s v="29-Jun-2006"/>
    <n v="17.38082191780822"/>
  </r>
  <r>
    <n v="246"/>
    <x v="245"/>
    <n v="24800000"/>
    <n v="14655527943"/>
    <s v="People &amp; Blogs"/>
    <s v="mujjuu___14"/>
    <n v="872"/>
    <s v="nan"/>
    <s v="nan"/>
    <x v="4"/>
    <n v="234"/>
    <s v="nan"/>
    <n v="8"/>
    <n v="400222000"/>
    <n v="100100"/>
    <n v="1600000"/>
    <n v="1200000"/>
    <n v="19200000"/>
    <n v="10200000"/>
    <n v="900000"/>
    <n v="2020"/>
    <s v="May"/>
    <n v="18"/>
    <s v="nan"/>
    <s v="nan"/>
    <s v="nan"/>
    <s v="nan"/>
    <s v="nan"/>
    <s v="nan"/>
    <s v="https://yt3.ggpht.com/q11uRKv9qhMiuTiPEzmybbtH5N_Wh2u3Jx5HgzruYjHoqOgIbaeZPXlwWKQbY9R1D5Kepgu-HA=s800-c-k-c0x00ffffff-no-rj"/>
    <n v="590.94870737903227"/>
    <n v="6.9598311570016707E-4"/>
    <n v="2.1239462098535311E-3"/>
    <n v="0.77419354838709675"/>
    <n v="11697.247706422018"/>
    <s v="18-May-2020"/>
    <n v="3.484931506849315"/>
  </r>
  <r>
    <n v="247"/>
    <x v="246"/>
    <n v="24700000"/>
    <n v="20531704527"/>
    <s v="Music"/>
    <s v="EminemVEVO"/>
    <n v="104"/>
    <s v="United States"/>
    <s v="US"/>
    <x v="0"/>
    <n v="115"/>
    <n v="73"/>
    <n v="74"/>
    <n v="139443000"/>
    <n v="34900"/>
    <n v="557800"/>
    <n v="418300"/>
    <n v="6700000"/>
    <n v="3559150"/>
    <n v="100000"/>
    <n v="2009"/>
    <s v="May"/>
    <n v="12"/>
    <n v="88.2"/>
    <n v="328239523"/>
    <n v="14.7"/>
    <n v="270663028"/>
    <n v="37.090240000000001"/>
    <n v="-95.712890999999999"/>
    <s v="https://yt3.ggpht.com/ytc/APkrFKa9UGCuQ1IgMpmCGrWZp85Z0fEM1Rlp7NCRxdtLIw=s800-c-k-c0x00ffffff-no-rj-mo"/>
    <n v="831.24309825910927"/>
    <n v="1.7334897817760709E-4"/>
    <n v="2.1252411379560107E-3"/>
    <n v="0.27125506072874495"/>
    <n v="34222.596153846156"/>
    <s v="12-May-2009"/>
    <n v="14.509589041095891"/>
  </r>
  <r>
    <n v="248"/>
    <x v="247"/>
    <n v="24700000"/>
    <n v="2994726412"/>
    <s v="Howto &amp; Style"/>
    <s v="Chloe Ting"/>
    <n v="412"/>
    <s v="Australia"/>
    <s v="AU"/>
    <x v="10"/>
    <n v="2897"/>
    <n v="2"/>
    <n v="7"/>
    <n v="23263000"/>
    <n v="5800"/>
    <n v="93100"/>
    <n v="69800"/>
    <n v="1100000"/>
    <n v="584900"/>
    <s v="nan"/>
    <n v="2011"/>
    <s v="Aug"/>
    <n v="17"/>
    <n v="113.1"/>
    <n v="25766605"/>
    <n v="5.27"/>
    <n v="21844756"/>
    <n v="-25.274398000000001"/>
    <n v="133.775136"/>
    <s v="https://yt3.ggpht.com/ytc/APkrFKb3x5btxeB1uUm3i-L-CfFnXgzxAUUL-q0NMyy40Q=s800-c-k-c0x00ffffff-no-rj"/>
    <n v="121.24398429149798"/>
    <n v="1.9530999481497878E-4"/>
    <n v="2.1256931608133085E-3"/>
    <n v="4.4534412955465584E-2"/>
    <n v="1419.6601941747572"/>
    <s v="17-Aug-2011"/>
    <n v="12.243835616438357"/>
  </r>
  <r>
    <n v="249"/>
    <x v="248"/>
    <n v="24600000"/>
    <n v="23755792542"/>
    <s v="Music"/>
    <s v="KatyPerryVEVO"/>
    <n v="175"/>
    <s v="United States"/>
    <s v="US"/>
    <x v="0"/>
    <n v="82"/>
    <n v="74"/>
    <n v="75"/>
    <n v="88940000"/>
    <n v="22200"/>
    <n v="355800"/>
    <n v="266800"/>
    <n v="4300000"/>
    <n v="2283400"/>
    <n v="100000"/>
    <n v="2009"/>
    <s v="Dec"/>
    <n v="13"/>
    <n v="88.2"/>
    <n v="328239523"/>
    <n v="14.7"/>
    <n v="270663028"/>
    <n v="37.090240000000001"/>
    <n v="-95.712890999999999"/>
    <s v="https://yt3.ggpht.com/8s2hH6UfSKbED2-UUVgCALU5BXXxvnk2ueNzBaCU-exfeoC9X1OZzDa6uqzI4cOA3ZDqyXjIsg=s800-c-k-c0x00ffffff-no-nd-rj"/>
    <n v="965.68262365853661"/>
    <n v="9.6119714632251141E-5"/>
    <n v="2.1250281088374184E-3"/>
    <n v="0.17479674796747968"/>
    <n v="13048"/>
    <s v="13-Dec-2009"/>
    <n v="13.920547945205479"/>
  </r>
  <r>
    <n v="250"/>
    <x v="249"/>
    <n v="24600000"/>
    <n v="3647987299"/>
    <s v="Science &amp; Technology"/>
    <s v="Mark Rober"/>
    <n v="120"/>
    <s v="United States"/>
    <s v="US"/>
    <x v="13"/>
    <n v="2178"/>
    <n v="74"/>
    <n v="3"/>
    <n v="88625000"/>
    <n v="22200"/>
    <n v="354500"/>
    <n v="265900"/>
    <n v="4300000"/>
    <n v="2282950"/>
    <n v="200000"/>
    <n v="2011"/>
    <s v="Oct"/>
    <n v="20"/>
    <n v="88.2"/>
    <n v="328239523"/>
    <n v="14.7"/>
    <n v="270663028"/>
    <n v="37.090240000000001"/>
    <n v="-95.712890999999999"/>
    <s v="https://yt3.ggpht.com/ytc/APkrFKZhZUeTKLITIEFe7SOG0PP8mvly_G2TYCgLsW15=s800-c-k-c0x00ffffff-no-rj"/>
    <n v="148.29216662601627"/>
    <n v="6.2581084112486103E-4"/>
    <n v="2.12524682651622E-3"/>
    <n v="0.17479674796747968"/>
    <n v="19024.583333333332"/>
    <s v="20-Oct-2011"/>
    <n v="12.068493150684931"/>
  </r>
  <r>
    <n v="251"/>
    <x v="250"/>
    <n v="24500000"/>
    <n v="23962070944"/>
    <s v="Music"/>
    <s v="1theK (ï¿½ï¿½ï¿½ï¿½ï"/>
    <n v="18950"/>
    <s v="South Korea"/>
    <s v="KR"/>
    <x v="2"/>
    <n v="79"/>
    <n v="6"/>
    <n v="67"/>
    <n v="105567000"/>
    <n v="26400"/>
    <n v="422300"/>
    <n v="316700"/>
    <n v="5100000"/>
    <n v="2708350"/>
    <s v="nan"/>
    <n v="2011"/>
    <s v="Jan"/>
    <n v="31"/>
    <n v="94.3"/>
    <n v="51709098"/>
    <n v="4.1500000000000004"/>
    <n v="42106719"/>
    <n v="35.907756999999997"/>
    <n v="127.76692199999999"/>
    <s v="https://yt3.ggpht.com/ytc/APkrFKbBeGS49PgQuNV3HnLydfAjVG-XAO0DwNeo8akwLQU=s800-c-k-c0x00ffffff-no-rj"/>
    <n v="978.04371200000003"/>
    <n v="1.1302654125052405E-4"/>
    <n v="2.125190637225648E-3"/>
    <n v="0.20816326530612245"/>
    <n v="142.92084432717678"/>
    <s v="31-Jan-2011"/>
    <n v="12.772602739726027"/>
  </r>
  <r>
    <n v="252"/>
    <x v="251"/>
    <n v="24400000"/>
    <n v="12385924995"/>
    <s v="Entertainment"/>
    <s v="Like Nastya AE"/>
    <n v="658"/>
    <s v="United States"/>
    <s v="US"/>
    <x v="2"/>
    <n v="312"/>
    <n v="75"/>
    <n v="68"/>
    <n v="169865000"/>
    <n v="42500"/>
    <n v="679500"/>
    <n v="509600"/>
    <n v="8200000"/>
    <n v="4354800"/>
    <n v="400000"/>
    <n v="2018"/>
    <s v="Dec"/>
    <n v="19"/>
    <n v="88.2"/>
    <n v="328239523"/>
    <n v="14.7"/>
    <n v="270663028"/>
    <n v="37.090240000000001"/>
    <n v="-95.712890999999999"/>
    <s v="https://yt3.ggpht.com/Z6mqaAFKvDsgr-2K3qPyj1K9k1c5fFZWa3D8DaVrSb5qbAokG2bKRat3AoONi9Wmu6opYs54WQ=s800-c-k-c0x00ffffff-no-rj"/>
    <n v="507.61987684426231"/>
    <n v="3.5159263452329666E-4"/>
    <n v="2.1252170841550644E-3"/>
    <n v="0.33606557377049179"/>
    <n v="6618.2370820668693"/>
    <s v="19-Dec-2018"/>
    <n v="4.8986301369863012"/>
  </r>
  <r>
    <n v="253"/>
    <x v="252"/>
    <n v="24300000"/>
    <n v="2380248899"/>
    <s v="Entertainment"/>
    <s v="Amit Bhadana"/>
    <n v="17"/>
    <s v="nan"/>
    <s v="nan"/>
    <x v="4"/>
    <n v="4054185"/>
    <s v="nan"/>
    <n v="7710"/>
    <n v="5"/>
    <n v="0"/>
    <n v="0.02"/>
    <n v="0.02"/>
    <n v="0.24"/>
    <n v="0.13"/>
    <s v="nan"/>
    <n v="2009"/>
    <s v="Dec"/>
    <n v="31"/>
    <s v="nan"/>
    <s v="nan"/>
    <s v="nan"/>
    <s v="nan"/>
    <s v="nan"/>
    <s v="nan"/>
    <s v="https://yt3.ggpht.com/1vX1mZYVJJcNlU_X1jwHJYqelk9Q1Z4u65wYDlhDwsRrwlg601-Wuql_DSYO_Ogkt86DA8WU=s800-c-k-c0x00ffffff-no-rj"/>
    <n v="97.952629588477365"/>
    <n v="5.4616137016013804E-11"/>
    <n v="2E-3"/>
    <n v="9.8765432098765428E-9"/>
    <n v="7.6470588235294122E-3"/>
    <s v="31-Dec-2009"/>
    <n v="13.871232876712329"/>
  </r>
  <r>
    <n v="254"/>
    <x v="253"/>
    <n v="24300000"/>
    <n v="6608773195"/>
    <s v="Film &amp; Animation"/>
    <s v="Pen Movies"/>
    <n v="1667"/>
    <s v="India"/>
    <s v="IN"/>
    <x v="6"/>
    <n v="903"/>
    <n v="53"/>
    <n v="17"/>
    <n v="94853000"/>
    <n v="23700"/>
    <n v="379400"/>
    <n v="284600"/>
    <n v="4600000"/>
    <n v="2442300"/>
    <n v="300000"/>
    <n v="2014"/>
    <s v="Mar"/>
    <n v="25"/>
    <n v="28.1"/>
    <n v="1366417754"/>
    <n v="5.36"/>
    <n v="471031528"/>
    <n v="20.593684"/>
    <n v="78.962879999999998"/>
    <s v="https://yt3.ggpht.com/c6a-lZ4G5X2R3mlxLO-BWsQM7Q6qiTtA6kJlRaUdX1WY003-pTVzDfzf9UXgsxtKJLzltLJ6=s800-c-k-c0x00ffffff-no-rj"/>
    <n v="271.96597510288063"/>
    <n v="3.6955421648419875E-4"/>
    <n v="2.1248668993073491E-3"/>
    <n v="0.18930041152263374"/>
    <n v="1465.0869826034793"/>
    <s v="25-Mar-2014"/>
    <n v="9.6383561643835609"/>
  </r>
  <r>
    <n v="255"/>
    <x v="254"/>
    <n v="24200000"/>
    <n v="2700914170"/>
    <s v="Entertainment"/>
    <s v="MrBeast en Espaï¿½ï"/>
    <n v="67"/>
    <s v="Mexico"/>
    <s v="MX"/>
    <x v="2"/>
    <n v="3309"/>
    <n v="10"/>
    <n v="70"/>
    <n v="33590000"/>
    <n v="8400"/>
    <n v="134400"/>
    <n v="100800"/>
    <n v="1600000"/>
    <n v="850400"/>
    <n v="100000"/>
    <n v="2021"/>
    <s v="Jul"/>
    <n v="9"/>
    <n v="40.200000000000003"/>
    <n v="126014024"/>
    <n v="3.42"/>
    <n v="102626859"/>
    <n v="23.634501"/>
    <n v="-102.552784"/>
    <s v="https://yt3.googleusercontent.com/wOLvZOUz6OYQO4v5UvvBkKmtXjBpD3rvUhJHcrr1WDKqRC0y_SkWLfeBOOemtcF-362XuK_dag=s176-c-k-c0x00ffffff-no-rj"/>
    <n v="111.60802355371901"/>
    <n v="3.1485635843067167E-4"/>
    <n v="2.1256326287585592E-3"/>
    <n v="6.6115702479338845E-2"/>
    <n v="12692.537313432837"/>
    <s v="9-Jul-2021"/>
    <n v="2.3424657534246576"/>
  </r>
  <r>
    <n v="256"/>
    <x v="255"/>
    <n v="24200000"/>
    <n v="15724160183"/>
    <s v="nan"/>
    <s v="shfa show India"/>
    <n v="469"/>
    <s v="United Arab Emirates"/>
    <s v="AE"/>
    <x v="4"/>
    <n v="203"/>
    <n v="3"/>
    <n v="9"/>
    <n v="151208000"/>
    <n v="37800"/>
    <n v="604800"/>
    <n v="453600"/>
    <n v="7300000"/>
    <n v="3876800"/>
    <n v="200000"/>
    <n v="2019"/>
    <s v="Apr"/>
    <n v="1"/>
    <n v="36.799999999999997"/>
    <n v="9770529"/>
    <n v="2.35"/>
    <n v="8479744"/>
    <n v="23.424075999999999"/>
    <n v="53.847817999999997"/>
    <s v="https://yt3.ggpht.com/ytc/APkrFKaFhzh4Fl-EFAgnNkW6EF-cmZLjuITC4wjMA-YP=s800-c-k-c0x00ffffff-no-rj"/>
    <n v="649.75868524793384"/>
    <n v="2.465505282877593E-4"/>
    <n v="2.124887572086133E-3"/>
    <n v="0.30165289256198347"/>
    <n v="8266.0980810234541"/>
    <s v="1-Apr-2019"/>
    <n v="4.6164383561643838"/>
  </r>
  <r>
    <n v="257"/>
    <x v="256"/>
    <n v="24100000"/>
    <n v="329774870"/>
    <s v="nan"/>
    <s v="Super JoJo - Nursery Rhymes &amp; Kids Songs"/>
    <n v="36"/>
    <s v="United States"/>
    <s v="US"/>
    <x v="3"/>
    <n v="40117"/>
    <n v="77"/>
    <n v="15"/>
    <n v="328503000"/>
    <n v="82100"/>
    <n v="1300000"/>
    <n v="985500"/>
    <n v="15800000"/>
    <n v="8392750"/>
    <n v="100000"/>
    <n v="2019"/>
    <s v="May"/>
    <n v="31"/>
    <n v="88.2"/>
    <n v="328239523"/>
    <n v="14.7"/>
    <n v="270663028"/>
    <n v="37.090240000000001"/>
    <n v="-95.712890999999999"/>
    <s v="https://yt3.ggpht.com/ytc/APkrFKaCE94wwFz1tQli6xcWN93Cj7W-CuDlWsijliTRaup63L7a0nzwf0peDrsMpJvA=s800-c-k-c0x00ffffff-no-rj"/>
    <n v="13.683604564315353"/>
    <n v="2.5449938013772849E-2"/>
    <n v="2.1036337567693444E-3"/>
    <n v="0.65560165975103735"/>
    <n v="233131.94444444444"/>
    <s v="31-May-2019"/>
    <n v="4.4520547945205475"/>
  </r>
  <r>
    <n v="258"/>
    <x v="257"/>
    <n v="24100000"/>
    <n v="10999000479"/>
    <s v="Comedy"/>
    <s v="Alejo Igoa"/>
    <n v="802"/>
    <s v="Argentina"/>
    <s v="AR"/>
    <x v="2"/>
    <n v="376"/>
    <n v="4"/>
    <n v="71"/>
    <n v="401512000"/>
    <n v="100400"/>
    <n v="1600000"/>
    <n v="1200000"/>
    <n v="19300000"/>
    <n v="10250000"/>
    <n v="600000"/>
    <n v="2014"/>
    <s v="Jan"/>
    <n v="17"/>
    <n v="90"/>
    <n v="44938712"/>
    <n v="9.7899999999999991"/>
    <n v="41339571"/>
    <n v="-38.416097000000001"/>
    <n v="-63.616672000000001"/>
    <s v="https://yt3.ggpht.com/QcWKIhGN9r_1qQbldFLlnvkfQJyKZTGMcpCAmGkQoptuNyFhMctuXoPnDuqr3e-ulPlcTh11=s800-c-k-c0x00ffffff-no-rj"/>
    <n v="456.39006136929459"/>
    <n v="9.3190285967983727E-4"/>
    <n v="2.1174958656279266E-3"/>
    <n v="0.80082987551867224"/>
    <n v="12780.548628428927"/>
    <s v="17-Jan-2014"/>
    <n v="9.8219178082191778"/>
  </r>
  <r>
    <n v="259"/>
    <x v="258"/>
    <n v="24100000"/>
    <n v="12916159065"/>
    <s v="Comedy"/>
    <s v="Daniel LaBelle"/>
    <n v="287"/>
    <s v="nan"/>
    <s v="nan"/>
    <x v="9"/>
    <n v="290"/>
    <s v="nan"/>
    <n v="14"/>
    <n v="398765000"/>
    <n v="99700"/>
    <n v="1600000"/>
    <n v="1200000"/>
    <n v="19100000"/>
    <n v="10150000"/>
    <n v="700000"/>
    <n v="2009"/>
    <s v="Mar"/>
    <n v="11"/>
    <s v="nan"/>
    <s v="nan"/>
    <s v="nan"/>
    <s v="nan"/>
    <s v="nan"/>
    <s v="nan"/>
    <s v="https://yt3.ggpht.com/sp2oZCXKx6hcGv71LKHn0mB4g1OQO98kwnDr2BPGoLeLEm9U3ddBdEQpyx7uMX2YggVJjKtj5A=s800-c-k-c0x00ffffff-no-rj"/>
    <n v="535.94021016597515"/>
    <n v="7.8583733360053658E-4"/>
    <n v="2.1312050957330757E-3"/>
    <n v="0.79253112033195017"/>
    <n v="35365.853658536587"/>
    <s v="11-Mar-2009"/>
    <n v="14.67945205479452"/>
  </r>
  <r>
    <n v="260"/>
    <x v="259"/>
    <n v="24100000"/>
    <n v="56106087508"/>
    <s v="Music"/>
    <s v="netd mï¿½ï¿"/>
    <n v="23491"/>
    <s v="Turkey"/>
    <s v="TR"/>
    <x v="0"/>
    <n v="14"/>
    <n v="2"/>
    <n v="76"/>
    <n v="424815000"/>
    <n v="106200"/>
    <n v="1700000"/>
    <n v="1300000"/>
    <n v="20400000"/>
    <n v="10850000"/>
    <n v="200000"/>
    <n v="2014"/>
    <s v="Jan"/>
    <n v="23"/>
    <n v="23.9"/>
    <n v="83429615"/>
    <n v="13.49"/>
    <n v="63097818"/>
    <n v="38.963745000000003"/>
    <n v="35.243321999999999"/>
    <s v="https://yt3.ggpht.com/4g9T6iBmLs-z_gPFTDJQC8sDlUkvz0yt-NstJWA1owM7k4XlwXn9IN4ogwzOwnY4hnIZ8hZEaA=s800-c-k-c0x00ffffff-no-rj"/>
    <n v="2328.053423568465"/>
    <n v="1.9338365018685237E-4"/>
    <n v="2.1258665536763063E-3"/>
    <n v="0.84647302904564314"/>
    <n v="461.87901749606232"/>
    <s v="23-Jan-2014"/>
    <n v="9.7917808219178077"/>
  </r>
  <r>
    <n v="261"/>
    <x v="260"/>
    <n v="24100000"/>
    <n v="8425505919"/>
    <s v="Music"/>
    <s v="DJ Snake"/>
    <n v="252"/>
    <s v="United States"/>
    <s v="US"/>
    <x v="0"/>
    <n v="602"/>
    <n v="77"/>
    <n v="76"/>
    <n v="63293000"/>
    <n v="15800"/>
    <n v="253200"/>
    <n v="189900"/>
    <n v="3000000"/>
    <n v="1594950"/>
    <s v="nan"/>
    <n v="2008"/>
    <s v="Sep"/>
    <n v="24"/>
    <n v="88.2"/>
    <n v="328239523"/>
    <n v="14.7"/>
    <n v="270663028"/>
    <n v="37.090240000000001"/>
    <n v="-95.712890999999999"/>
    <s v="https://yt3.ggpht.com/kfw_1eOpjdYASmlAnSPa7XmXrYpaKjuW4k7_oB-hD5ljRSlT7yThew72ZxgW1UrAJ1e8vX1G=s800-c-k-c0x00ffffff-no-nd-rj"/>
    <n v="349.60605473029045"/>
    <n v="1.8930020527352501E-4"/>
    <n v="2.1250375238967972E-3"/>
    <n v="0.12448132780082988"/>
    <n v="6329.166666666667"/>
    <s v="24-Sep-2008"/>
    <n v="15.139726027397261"/>
  </r>
  <r>
    <n v="262"/>
    <x v="261"/>
    <n v="24100000"/>
    <n v="11041261296"/>
    <s v="nan"/>
    <s v="Diana and Roma ARA"/>
    <n v="590"/>
    <s v="United States"/>
    <s v="US"/>
    <x v="2"/>
    <n v="379"/>
    <n v="76"/>
    <n v="70"/>
    <n v="66884000"/>
    <n v="16700"/>
    <n v="267500"/>
    <n v="200700"/>
    <n v="3200000"/>
    <n v="1700350"/>
    <n v="200000"/>
    <n v="2019"/>
    <s v="Feb"/>
    <n v="1"/>
    <n v="88.2"/>
    <n v="328239523"/>
    <n v="14.7"/>
    <n v="270663028"/>
    <n v="37.090240000000001"/>
    <n v="-95.712890999999999"/>
    <s v="https://yt3.ggpht.com/Xu3tcwtRL5xNMXR22gxETKHD2zIJhYUXYVv0WfD5xUS8sh5N8fYcjWkakeXDYxjhAGwpAkRKQeU=s800-c-k-c0x00ffffff-no-rj"/>
    <n v="458.14362224066389"/>
    <n v="1.5399961602357862E-4"/>
    <n v="2.1245738891214642E-3"/>
    <n v="0.13278008298755187"/>
    <n v="2881.9491525423728"/>
    <s v="1-Feb-2019"/>
    <n v="4.7780821917808218"/>
  </r>
  <r>
    <n v="263"/>
    <x v="262"/>
    <n v="24100000"/>
    <n v="6002166932"/>
    <s v="Entertainment"/>
    <s v="KSI"/>
    <n v="1252"/>
    <s v="United Kingdom"/>
    <s v="GB"/>
    <x v="0"/>
    <n v="1053"/>
    <n v="10"/>
    <n v="76"/>
    <n v="5439000"/>
    <n v="1400"/>
    <n v="21800"/>
    <n v="16300"/>
    <n v="261100"/>
    <n v="138700"/>
    <s v="nan"/>
    <n v="2009"/>
    <s v="Jul"/>
    <n v="25"/>
    <n v="60"/>
    <n v="66834405"/>
    <n v="3.85"/>
    <n v="55908316"/>
    <n v="55.378050999999999"/>
    <n v="-3.4359730000000002"/>
    <s v="https://yt3.ggpht.com/ytc/APkrFKZkkIHJRhCZaXs6JU-JzBuz63MmqUlj7X2lxcWSYw=s800-c-k-c0x00ffffff-no-rj"/>
    <n v="249.05256979253113"/>
    <n v="2.310832097330278E-5"/>
    <n v="2.1327449898878468E-3"/>
    <n v="1.0834024896265559E-2"/>
    <n v="110.78274760383387"/>
    <s v="25-Jul-2009"/>
    <n v="14.306849315068494"/>
  </r>
  <r>
    <n v="264"/>
    <x v="263"/>
    <n v="24000000"/>
    <n v="13943030228"/>
    <s v="Comedy"/>
    <s v="Spider Slack"/>
    <n v="901"/>
    <s v="Brazil"/>
    <s v="BR"/>
    <x v="9"/>
    <n v="252"/>
    <n v="13"/>
    <n v="14"/>
    <n v="761451000"/>
    <n v="190400"/>
    <n v="3000000"/>
    <n v="2300000"/>
    <n v="36500000"/>
    <n v="19400000"/>
    <n v="1100000"/>
    <n v="2020"/>
    <s v="May"/>
    <n v="18"/>
    <n v="51.3"/>
    <n v="212559417"/>
    <n v="12.08"/>
    <n v="183241641"/>
    <n v="-14.235004"/>
    <n v="-51.925280000000001"/>
    <s v="https://yt3.ggpht.com/t5lLL1tP5ZV1HpMmUDZCb0_WyKeLMXcBayJYqaZnH6xE6NLJGqZTrDREIt-ITNitQFyOJP_3=s800-c-k-c0x00ffffff-no-rj"/>
    <n v="580.95959283333332"/>
    <n v="1.391376170227435E-3"/>
    <n v="2.0949476722730682E-3"/>
    <n v="1.5208333333333333"/>
    <n v="21531.631520532741"/>
    <s v="18-May-2020"/>
    <n v="3.484931506849315"/>
  </r>
  <r>
    <n v="265"/>
    <x v="264"/>
    <n v="24000000"/>
    <n v="5652938599"/>
    <s v="Film &amp; Animation"/>
    <s v="Ti Ti"/>
    <n v="3"/>
    <s v="nan"/>
    <s v="nan"/>
    <x v="4"/>
    <n v="4057888"/>
    <s v="nan"/>
    <n v="7725"/>
    <n v="3"/>
    <n v="0"/>
    <n v="0.01"/>
    <n v="0.01"/>
    <n v="0.14000000000000001"/>
    <n v="7.5000000000000011E-2"/>
    <s v="nan"/>
    <n v="2018"/>
    <s v="Apr"/>
    <n v="30"/>
    <s v="nan"/>
    <s v="nan"/>
    <s v="nan"/>
    <s v="nan"/>
    <s v="nan"/>
    <s v="nan"/>
    <s v="https://yt3.ggpht.com/wblvtoHFXpBoat-oNukycB5auBa45inSwiyghE8gac3MN_ridYgeY1kHRKCkBrb1slgpIlO6Vw=s800-c-k-c0x00ffffff-no-rj"/>
    <n v="235.53910829166668"/>
    <n v="1.3267435809981635E-11"/>
    <n v="1.6666666666666668E-3"/>
    <n v="5.8333333333333343E-9"/>
    <n v="2.5000000000000005E-2"/>
    <s v="30-Apr-2018"/>
    <n v="5.536986301369863"/>
  </r>
  <r>
    <n v="266"/>
    <x v="265"/>
    <n v="24000000"/>
    <n v="8279004442"/>
    <s v="Gaming"/>
    <s v="Preston"/>
    <n v="4009"/>
    <s v="United States"/>
    <s v="US"/>
    <x v="2"/>
    <n v="621"/>
    <n v="78"/>
    <n v="72"/>
    <n v="151697000"/>
    <n v="37900"/>
    <n v="606800"/>
    <n v="455100"/>
    <n v="7300000"/>
    <n v="3877550"/>
    <n v="200000"/>
    <n v="2012"/>
    <s v="Jul"/>
    <n v="4"/>
    <n v="88.2"/>
    <n v="328239523"/>
    <n v="14.7"/>
    <n v="270663028"/>
    <n v="37.090240000000001"/>
    <n v="-95.712890999999999"/>
    <s v="https://yt3.ggpht.com/ytc/APkrFKb_tQWeMWPGzpE9eEXb0ZirMWDkmxuvgOAYr-rsXg=s800-c-k-c0x00ffffff-no-rj"/>
    <n v="344.95851841666666"/>
    <n v="4.683594539856632E-4"/>
    <n v="2.1249596234599235E-3"/>
    <n v="0.30416666666666664"/>
    <n v="967.21127463207779"/>
    <s v="4-Jul-2012"/>
    <n v="11.361643835616439"/>
  </r>
  <r>
    <n v="267"/>
    <x v="266"/>
    <n v="23900000"/>
    <n v="4067878931"/>
    <s v="Entertainment"/>
    <s v="James Charles"/>
    <n v="505"/>
    <s v="United States"/>
    <s v="US"/>
    <x v="2"/>
    <n v="1860"/>
    <n v="79"/>
    <n v="73"/>
    <n v="58126000"/>
    <n v="14500"/>
    <n v="232500"/>
    <n v="174400"/>
    <n v="2800000"/>
    <n v="1487200"/>
    <n v="100000"/>
    <n v="2015"/>
    <s v="Dec"/>
    <n v="1"/>
    <n v="88.2"/>
    <n v="328239523"/>
    <n v="14.7"/>
    <n v="270663028"/>
    <n v="37.090240000000001"/>
    <n v="-95.712890999999999"/>
    <s v="https://yt3.ggpht.com/8YI3hmsZvAG1L0t7XapxwYgJDQXf85IssQQxSAW-8J1W23aP_EAg8H6MoYWDS9mz4e8VBcvoUw=s800-c-k-c0x00ffffff-no-rj"/>
    <n v="170.20413937238493"/>
    <n v="3.6559593469376046E-4"/>
    <n v="2.12469462890961E-3"/>
    <n v="0.11715481171548117"/>
    <n v="2944.9504950495048"/>
    <s v="1-Dec-2015"/>
    <n v="7.9506849315068493"/>
  </r>
  <r>
    <n v="268"/>
    <x v="267"/>
    <n v="23900000"/>
    <n v="6582932625"/>
    <s v="Entertainment"/>
    <s v="Collins Key"/>
    <n v="257"/>
    <s v="United States"/>
    <s v="US"/>
    <x v="2"/>
    <n v="911"/>
    <n v="79"/>
    <n v="73"/>
    <n v="10853000"/>
    <n v="2700"/>
    <n v="43400"/>
    <n v="32600"/>
    <n v="520900"/>
    <n v="276750"/>
    <s v="nan"/>
    <n v="2011"/>
    <s v="Aug"/>
    <n v="9"/>
    <n v="88.2"/>
    <n v="328239523"/>
    <n v="14.7"/>
    <n v="270663028"/>
    <n v="37.090240000000001"/>
    <n v="-95.712890999999999"/>
    <s v="https://yt3.ggpht.com/ytc/APkrFKYdT2gShtNzw6II7B9Xq3_SWRsavXOID37OZIg3OQ=s800-c-k-c0x00ffffff-no-rj"/>
    <n v="275.43651150627613"/>
    <n v="4.2040533568426127E-5"/>
    <n v="2.1238367271722105E-3"/>
    <n v="2.1794979079497907E-2"/>
    <n v="1076.8482490272374"/>
    <s v="9-Aug-2011"/>
    <n v="12.265753424657534"/>
  </r>
  <r>
    <n v="269"/>
    <x v="268"/>
    <n v="23900000"/>
    <n v="7213499085"/>
    <s v="People &amp; Blogs"/>
    <s v="Diana and Roma EN"/>
    <n v="511"/>
    <s v="United States"/>
    <s v="US"/>
    <x v="2"/>
    <n v="787"/>
    <n v="79"/>
    <n v="73"/>
    <n v="177769000"/>
    <n v="44400"/>
    <n v="711100"/>
    <n v="533300"/>
    <n v="8500000"/>
    <n v="4516650"/>
    <n v="300000"/>
    <n v="2011"/>
    <s v="Dec"/>
    <n v="22"/>
    <n v="88.2"/>
    <n v="328239523"/>
    <n v="14.7"/>
    <n v="270663028"/>
    <n v="37.090240000000001"/>
    <n v="-95.712890999999999"/>
    <s v="https://yt3.ggpht.com/6QyvnPp_MeBgQ6_mV-pnkdiKR6wwvAjYgJ9QTaEoP4tjsQ05WeseiAV1jQ7kIyV-LKMTTluLNkQ=s800-c-k-c0x00ffffff-no-rj"/>
    <n v="301.82004539748954"/>
    <n v="6.2613856975348879E-4"/>
    <n v="2.1249486693405489E-3"/>
    <n v="0.35564853556485354"/>
    <n v="8838.8454011741687"/>
    <s v="22-Dec-2011"/>
    <n v="11.895890410958904"/>
  </r>
  <r>
    <n v="270"/>
    <x v="269"/>
    <n v="23800000"/>
    <n v="5663125358"/>
    <s v="Entertainment"/>
    <s v="Venus Entertainment"/>
    <n v="70"/>
    <s v="nan"/>
    <s v="nan"/>
    <x v="2"/>
    <n v="367929"/>
    <s v="nan"/>
    <n v="2500"/>
    <n v="31633"/>
    <n v="8"/>
    <n v="127"/>
    <n v="95"/>
    <n v="1500"/>
    <n v="797.5"/>
    <s v="nan"/>
    <n v="2016"/>
    <s v="May"/>
    <n v="17"/>
    <s v="nan"/>
    <s v="nan"/>
    <s v="nan"/>
    <s v="nan"/>
    <s v="nan"/>
    <s v="nan"/>
    <s v="https://yt3.ggpht.com/DEEqjwFdjpDcd38w-AOzLvpkuaqpcaWbwe4FlSwXMBkcTa5Q9Nxut7EuEaS7P3BNHBY7aYUm=s800-c-k-c0x00ffffff-no-rj"/>
    <n v="237.94644361344538"/>
    <n v="1.4082329978329257E-7"/>
    <n v="2.1338475642525209E-3"/>
    <n v="6.3025210084033612E-5"/>
    <n v="11.392857142857142"/>
    <s v="17-May-2016"/>
    <n v="7.4904109589041097"/>
  </r>
  <r>
    <n v="271"/>
    <x v="270"/>
    <n v="23800000"/>
    <n v="10414479943"/>
    <s v="Howto &amp; Style"/>
    <s v="Troom Troom"/>
    <n v="2425"/>
    <s v="United States"/>
    <s v="US"/>
    <x v="10"/>
    <n v="412"/>
    <n v="80"/>
    <n v="8"/>
    <n v="98052000"/>
    <n v="24500"/>
    <n v="392200"/>
    <n v="294200"/>
    <n v="4700000"/>
    <n v="2497100"/>
    <n v="100000"/>
    <n v="2015"/>
    <s v="Sep"/>
    <n v="12"/>
    <n v="88.2"/>
    <n v="328239523"/>
    <n v="14.7"/>
    <n v="270663028"/>
    <n v="37.090240000000001"/>
    <n v="-95.712890999999999"/>
    <s v="https://yt3.ggpht.com/KouxqtiBL99bm5Twg-oraTbxkm68gC_0xDE11_12xjHy5EyCE9O_Piue-GWTuwhRW00t9P2v=s800-c-k-c0x00ffffff-no-rj"/>
    <n v="437.58319088235294"/>
    <n v="2.3977193423646695E-4"/>
    <n v="2.1248929139640192E-3"/>
    <n v="0.19747899159663865"/>
    <n v="1029.7319587628865"/>
    <s v="12-Sep-2015"/>
    <n v="8.169863013698631"/>
  </r>
  <r>
    <n v="272"/>
    <x v="271"/>
    <n v="23800000"/>
    <n v="17688774915"/>
    <s v="Music"/>
    <s v="Enrique Iglesias"/>
    <n v="443"/>
    <s v="United States"/>
    <s v="US"/>
    <x v="0"/>
    <n v="154"/>
    <n v="80"/>
    <n v="77"/>
    <n v="122914000"/>
    <n v="30700"/>
    <n v="491700"/>
    <n v="368700"/>
    <n v="5900000"/>
    <n v="3134350"/>
    <n v="100000"/>
    <n v="2007"/>
    <s v="Apr"/>
    <n v="12"/>
    <n v="88.2"/>
    <n v="328239523"/>
    <n v="14.7"/>
    <n v="270663028"/>
    <n v="37.090240000000001"/>
    <n v="-95.712890999999999"/>
    <s v="https://yt3.ggpht.com/gKFw8Y1DNe5sc5jVK8swpPrOvYREjS2ExGnudIJnos1FajFzjB3wSvafB7smmmNPUU6hTD5HvQ=s800-c-k-c0x00ffffff-no-nd-rj"/>
    <n v="743.22583676470583"/>
    <n v="1.7719429497302754E-4"/>
    <n v="2.12506305221537E-3"/>
    <n v="0.24789915966386555"/>
    <n v="7075.2821670428893"/>
    <s v="12-Apr-2007"/>
    <n v="16.594520547945205"/>
  </r>
  <r>
    <n v="273"/>
    <x v="272"/>
    <n v="23700000"/>
    <n v="2543809954"/>
    <s v="Gaming"/>
    <s v="Ninja"/>
    <n v="1732"/>
    <s v="United States"/>
    <s v="US"/>
    <x v="1"/>
    <n v="3590"/>
    <n v="81"/>
    <n v="19"/>
    <n v="8368000"/>
    <n v="2100"/>
    <n v="33500"/>
    <n v="25100"/>
    <n v="401700"/>
    <n v="213400"/>
    <s v="nan"/>
    <n v="2011"/>
    <s v="Nov"/>
    <n v="11"/>
    <n v="88.2"/>
    <n v="328239523"/>
    <n v="14.7"/>
    <n v="270663028"/>
    <n v="37.090240000000001"/>
    <n v="-95.712890999999999"/>
    <s v="https://yt3.ggpht.com/5oI9heBQT621qOEhp8xi3RMwNpV-B50Qkvrztu8joCzPo69FC3lQzorHGP0ZpJ8eDdNTMqsc7nc=s800-c-k-c0x00ffffff-no-rj"/>
    <n v="107.33375333333333"/>
    <n v="8.3889914678744119E-5"/>
    <n v="2.1271510516252391E-3"/>
    <n v="1.6949367088607593E-2"/>
    <n v="123.21016166281755"/>
    <s v="11-Nov-2011"/>
    <n v="12.008219178082191"/>
  </r>
  <r>
    <n v="274"/>
    <x v="273"/>
    <n v="23700000"/>
    <n v="7451792132"/>
    <s v="Gaming"/>
    <s v="FaZeRug"/>
    <n v="0"/>
    <s v="Canada"/>
    <s v="CA"/>
    <x v="1"/>
    <n v="4057944"/>
    <n v="3885"/>
    <n v="7268"/>
    <s v="nan"/>
    <n v="0"/>
    <n v="0"/>
    <n v="0"/>
    <n v="0"/>
    <n v="0"/>
    <n v="1"/>
    <n v="2012"/>
    <s v="Nov"/>
    <n v="30"/>
    <n v="68.900000000000006"/>
    <n v="36991981"/>
    <n v="5.56"/>
    <n v="30628482"/>
    <n v="56.130366000000002"/>
    <n v="-106.346771"/>
    <s v="https://yt3.ggpht.com/ytc/APkrFKaXljr2kUIsnzILwzPOk3fGfpBOejNLc71u2sns5Q=s800-c-k-c0x00ffffff-no-rj"/>
    <n v="314.42160894514768"/>
    <n v="0"/>
    <e v="#VALUE!"/>
    <n v="0"/>
    <e v="#DIV/0!"/>
    <s v="30-Nov-2012"/>
    <n v="10.953424657534246"/>
  </r>
  <r>
    <n v="275"/>
    <x v="274"/>
    <n v="23700000"/>
    <n v="15510153803"/>
    <s v="People &amp; Blogs"/>
    <s v="Mister Max"/>
    <n v="1099"/>
    <s v="United Kingdom"/>
    <s v="GB"/>
    <x v="2"/>
    <n v="208"/>
    <n v="11"/>
    <n v="74"/>
    <n v="32817000"/>
    <n v="8200"/>
    <n v="131300"/>
    <n v="98400"/>
    <n v="1600000"/>
    <n v="849200"/>
    <s v="nan"/>
    <n v="2014"/>
    <s v="Sep"/>
    <n v="22"/>
    <n v="60"/>
    <n v="66834405"/>
    <n v="3.85"/>
    <n v="55908316"/>
    <n v="55.378050999999999"/>
    <n v="-3.4359730000000002"/>
    <s v="https://yt3.ggpht.com/ytc/APkrFKbuvI5FFW5SCmb4nwI66p2VkSgAJURm6cq04O7jGg=s800-c-k-c0x00ffffff-no-rj"/>
    <n v="654.43686932489447"/>
    <n v="5.4751230115832014E-5"/>
    <n v="2.1254227991589726E-3"/>
    <n v="6.7510548523206745E-2"/>
    <n v="772.70245677888988"/>
    <s v="22-Sep-2014"/>
    <n v="9.1424657534246574"/>
  </r>
  <r>
    <n v="276"/>
    <x v="275"/>
    <n v="23700000"/>
    <n v="20289689389"/>
    <s v="Pets &amp; Animals"/>
    <s v="That Little Puff"/>
    <n v="769"/>
    <s v="United States"/>
    <s v="US"/>
    <x v="14"/>
    <n v="118"/>
    <n v="81"/>
    <n v="1"/>
    <n v="755054000"/>
    <n v="188800"/>
    <n v="3000000"/>
    <n v="2300000"/>
    <n v="36200000"/>
    <n v="19250000"/>
    <n v="1100000"/>
    <n v="2020"/>
    <s v="Aug"/>
    <n v="29"/>
    <n v="88.2"/>
    <n v="328239523"/>
    <n v="14.7"/>
    <n v="270663028"/>
    <n v="37.090240000000001"/>
    <n v="-95.712890999999999"/>
    <s v="https://yt3.ggpht.com/ytc/APkrFKbo5UAfl5OIVlaAlh2GXTae2g7MOCMWyvjqqJkPuA=s800-c-k-c0x00ffffff-no-rj"/>
    <n v="856.10503751054853"/>
    <n v="9.4875774739244334E-4"/>
    <n v="2.1116370484760031E-3"/>
    <n v="1.5274261603375527"/>
    <n v="25032.509752925878"/>
    <s v="29-Aug-2020"/>
    <n v="3.2027397260273971"/>
  </r>
  <r>
    <n v="277"/>
    <x v="276"/>
    <n v="23600000"/>
    <n v="15901824841"/>
    <s v="Music"/>
    <s v="NickyJamTV"/>
    <n v="392"/>
    <s v="nan"/>
    <s v="nan"/>
    <x v="0"/>
    <n v="193"/>
    <n v="3"/>
    <n v="78"/>
    <n v="77927000"/>
    <n v="19500"/>
    <n v="311700"/>
    <n v="233800"/>
    <n v="3700000"/>
    <n v="1966900"/>
    <n v="100000"/>
    <n v="2012"/>
    <s v="Jan"/>
    <n v="10"/>
    <s v="nan"/>
    <s v="nan"/>
    <s v="nan"/>
    <s v="nan"/>
    <s v="nan"/>
    <s v="nan"/>
    <s v="https://yt3.ggpht.com/TBs_rZQPiPzNBm69EivVS7nr5rj5unXS0fiPs4HPWZMfMPYoLDAabL2K56KdZP9H4LEGvIg5Sg=s800-c-k-c0x00ffffff-no-nd-rj"/>
    <n v="673.80613733050848"/>
    <n v="1.2369020660626959E-4"/>
    <n v="2.1250657666790716E-3"/>
    <n v="0.15677966101694915"/>
    <n v="5017.6020408163267"/>
    <s v="10-Jan-2012"/>
    <n v="11.843835616438357"/>
  </r>
  <r>
    <n v="278"/>
    <x v="277"/>
    <n v="23600000"/>
    <n v="2135644776"/>
    <s v="Entertainment"/>
    <s v="Juan De Dios Pantoja"/>
    <n v="226"/>
    <s v="Mexico"/>
    <s v="MX"/>
    <x v="4"/>
    <n v="4529"/>
    <n v="11"/>
    <n v="10"/>
    <n v="46862000"/>
    <n v="11700"/>
    <n v="187400"/>
    <n v="140600"/>
    <n v="2200000"/>
    <n v="1170300"/>
    <n v="200000"/>
    <n v="2014"/>
    <s v="Jun"/>
    <n v="9"/>
    <n v="40.200000000000003"/>
    <n v="126014024"/>
    <n v="3.42"/>
    <n v="102626859"/>
    <n v="23.634501"/>
    <n v="-102.552784"/>
    <s v="https://yt3.ggpht.com/pkeg1jlsKx_3-I3SvDkaWOt3tSUd3cqYnR9KrdHTgqVYn80X3TYunp1kvSXNoqF64o6T8GWs=s800-c-k-c0x00ffffff-no-rj"/>
    <n v="90.493422711864412"/>
    <n v="5.4798439007817468E-4"/>
    <n v="2.1243224787674446E-3"/>
    <n v="9.3220338983050849E-2"/>
    <n v="5178.3185840707965"/>
    <s v="9-Jun-2014"/>
    <n v="9.4301369863013704"/>
  </r>
  <r>
    <n v="279"/>
    <x v="278"/>
    <n v="23600000"/>
    <n v="5994002464"/>
    <s v="Entertainment"/>
    <s v="Logan Paul"/>
    <n v="719"/>
    <s v="United States"/>
    <s v="US"/>
    <x v="2"/>
    <n v="1057"/>
    <n v="82"/>
    <n v="75"/>
    <n v="10803000"/>
    <n v="2700"/>
    <n v="43200"/>
    <n v="32400"/>
    <n v="518600"/>
    <n v="275500"/>
    <s v="nan"/>
    <n v="2015"/>
    <s v="Aug"/>
    <n v="29"/>
    <n v="88.2"/>
    <n v="328239523"/>
    <n v="14.7"/>
    <n v="270663028"/>
    <n v="37.090240000000001"/>
    <n v="-95.712890999999999"/>
    <s v="https://yt3.ggpht.com/ytc/APkrFKYwnAWRSkSr-LYyGIX5jJmbS8Q13go61ChuVqEExg=s800-c-k-c0x00ffffff-no-rj"/>
    <n v="253.98315525423729"/>
    <n v="4.5962610401756421E-5"/>
    <n v="2.124409886142738E-3"/>
    <n v="2.197457627118644E-2"/>
    <n v="383.17107093184978"/>
    <s v="29-Aug-2015"/>
    <n v="8.2082191780821923"/>
  </r>
  <r>
    <n v="280"/>
    <x v="279"/>
    <n v="23600000"/>
    <n v="6766461070"/>
    <s v="Entertainment"/>
    <s v="Maya and Mary"/>
    <n v="552"/>
    <s v="United States"/>
    <s v="US"/>
    <x v="2"/>
    <n v="883"/>
    <n v="82"/>
    <n v="75"/>
    <n v="44542000"/>
    <n v="11100"/>
    <n v="178200"/>
    <n v="133600"/>
    <n v="2100000"/>
    <n v="1116800"/>
    <n v="400000"/>
    <n v="2013"/>
    <s v="Aug"/>
    <n v="30"/>
    <n v="88.2"/>
    <n v="328239523"/>
    <n v="14.7"/>
    <n v="270663028"/>
    <n v="37.090240000000001"/>
    <n v="-95.712890999999999"/>
    <s v="https://yt3.ggpht.com/ytc/APkrFKb8ePozIaj2g6sDsbeG4w9u-BlbNrmw69aX-Fg2-Q=s800-c-k-c0x00ffffff-no-rj"/>
    <n v="286.71445211864409"/>
    <n v="1.650493497925349E-4"/>
    <n v="2.1249607112388308E-3"/>
    <n v="8.8983050847457626E-2"/>
    <n v="2023.1884057971015"/>
    <s v="30-Aug-2013"/>
    <n v="10.205479452054794"/>
  </r>
  <r>
    <n v="281"/>
    <x v="280"/>
    <n v="23600000"/>
    <n v="7920637200"/>
    <s v="Film &amp; Animation"/>
    <s v="Peppa Pig Espaï¿½ï¿½ï¿½ï¿½ï¿½ï¿½ï¿½ï¿½ï¿½"/>
    <n v="1251"/>
    <s v="United Kingdom"/>
    <s v="GB"/>
    <x v="6"/>
    <n v="668"/>
    <n v="12"/>
    <n v="19"/>
    <n v="53589000"/>
    <n v="13400"/>
    <n v="214400"/>
    <n v="160800"/>
    <n v="2600000"/>
    <n v="1380400"/>
    <n v="100000"/>
    <n v="2014"/>
    <s v="Jul"/>
    <n v="28"/>
    <n v="60"/>
    <n v="66834405"/>
    <n v="3.85"/>
    <n v="55908316"/>
    <n v="55.378050999999999"/>
    <n v="-3.4359730000000002"/>
    <s v="https://yt3.googleusercontent.com/ytc/APkrFKbctVz8A49O6lLiAkw5mqlcr_1UvWZ2eVafJ2iMeA=s176-c-k-c0x00ffffff-no-rj-mo"/>
    <n v="335.62022033898307"/>
    <n v="1.7427890776262292E-4"/>
    <n v="2.125436190262927E-3"/>
    <n v="0.11016949152542373"/>
    <n v="1103.43725019984"/>
    <s v="28-Jul-2014"/>
    <n v="9.2958904109589042"/>
  </r>
  <r>
    <n v="282"/>
    <x v="281"/>
    <n v="23500000"/>
    <n v="14777034543"/>
    <s v="Gaming"/>
    <s v="Jelly"/>
    <n v="6066"/>
    <s v="United Kingdom"/>
    <s v="GB"/>
    <x v="1"/>
    <n v="229"/>
    <n v="13"/>
    <n v="20"/>
    <n v="41669000"/>
    <n v="10400"/>
    <n v="166700"/>
    <n v="125000"/>
    <n v="2000000"/>
    <n v="1062500"/>
    <s v="nan"/>
    <n v="2014"/>
    <s v="May"/>
    <n v="27"/>
    <n v="60"/>
    <n v="66834405"/>
    <n v="3.85"/>
    <n v="55908316"/>
    <n v="55.378050999999999"/>
    <n v="-3.4359730000000002"/>
    <s v="https://yt3.ggpht.com/t4jGzjP3y5pnDgjCZtXFe3IT4wh8LKurq475We4gQpUXu8CQw0kNB4aZjbPFUZWelWaRknQzJQ=s800-c-k-c0x00ffffff-no-rj"/>
    <n v="628.80998055319151"/>
    <n v="7.1902112491393943E-5"/>
    <n v="2.1250809954642541E-3"/>
    <n v="8.5106382978723402E-2"/>
    <n v="175.15661061655126"/>
    <s v="27-May-2014"/>
    <n v="9.4657534246575334"/>
  </r>
  <r>
    <n v="283"/>
    <x v="282"/>
    <n v="23500000"/>
    <n v="14696994366"/>
    <s v="People &amp; Blogs"/>
    <s v="Miss Katy"/>
    <n v="1044"/>
    <s v="United Kingdom"/>
    <s v="GB"/>
    <x v="2"/>
    <n v="235"/>
    <n v="13"/>
    <n v="76"/>
    <n v="59629000"/>
    <n v="14900"/>
    <n v="238500"/>
    <n v="178900"/>
    <n v="2900000"/>
    <n v="1539450"/>
    <s v="nan"/>
    <n v="2014"/>
    <s v="Nov"/>
    <n v="17"/>
    <n v="60"/>
    <n v="66834405"/>
    <n v="3.85"/>
    <n v="55908316"/>
    <n v="55.378050999999999"/>
    <n v="-3.4359730000000002"/>
    <s v="https://yt3.ggpht.com/m38jDbRegi6vcs4luPjOh2-wv9W5NPNrsbYlGW0OPQyZeI45fnux-Zv5lLOM5rYniRSqeWJoyLk=s800-c-k-c0x00ffffff-no-rj"/>
    <n v="625.40401557446808"/>
    <n v="1.0474590665703463E-4"/>
    <n v="2.1248050445253149E-3"/>
    <n v="0.12340425531914893"/>
    <n v="1474.5689655172414"/>
    <s v="17-Nov-2014"/>
    <n v="8.9890410958904106"/>
  </r>
  <r>
    <n v="284"/>
    <x v="283"/>
    <n v="23400000"/>
    <n v="9465863821"/>
    <s v="Film &amp; Animation"/>
    <s v="Tilak"/>
    <n v="6672"/>
    <s v="India"/>
    <s v="IN"/>
    <x v="6"/>
    <n v="493"/>
    <n v="56"/>
    <n v="20"/>
    <n v="367347000"/>
    <n v="91800"/>
    <n v="1500000"/>
    <n v="1100000"/>
    <n v="17600000"/>
    <n v="9350000"/>
    <n v="900000"/>
    <n v="2020"/>
    <s v="Oct"/>
    <n v="10"/>
    <n v="28.1"/>
    <n v="1366417754"/>
    <n v="5.36"/>
    <n v="471031528"/>
    <n v="20.593684"/>
    <n v="78.962879999999998"/>
    <s v="https://yt3.ggpht.com/IHGWTq5tOmWjBcxTDAWYJLPUe_bgsMFiW5Ywm28qytOqrE5vyL_AEF9Z4cvEujuCtiTR8BY9IDk=s800-c-k-c0x00ffffff-no-rj"/>
    <n v="404.52409491452994"/>
    <n v="9.8775982591858586E-4"/>
    <n v="2.1666163055639493E-3"/>
    <n v="0.75213675213675213"/>
    <n v="1401.378896882494"/>
    <s v="10-Oct-2020"/>
    <n v="3.0876712328767124"/>
  </r>
  <r>
    <n v="285"/>
    <x v="284"/>
    <n v="23400000"/>
    <n v="7926899136"/>
    <s v="Film &amp; Animation"/>
    <s v="Valentina Pontes ofc"/>
    <n v="1291"/>
    <s v="Brazil"/>
    <s v="BR"/>
    <x v="2"/>
    <n v="667"/>
    <n v="14"/>
    <n v="77"/>
    <n v="28285000"/>
    <n v="7100"/>
    <n v="113100"/>
    <n v="84900"/>
    <n v="1400000"/>
    <n v="742450"/>
    <s v="nan"/>
    <n v="2014"/>
    <s v="Apr"/>
    <n v="14"/>
    <n v="51.3"/>
    <n v="212559417"/>
    <n v="12.08"/>
    <n v="183241641"/>
    <n v="-14.235004"/>
    <n v="-51.925280000000001"/>
    <s v="https://yt3.ggpht.com/G8ImTii7DYAfPTzq5t1q_lYnok3XfnHlZmY1Jke2y5f72g5E8mZc_ZupDyXw3pZEA0UZS3NwF1I=s800-c-k-c0x00ffffff-no-rj"/>
    <n v="338.75637333333333"/>
    <n v="9.3662097531702467E-5"/>
    <n v="2.1248011313417005E-3"/>
    <n v="5.9829059829059832E-2"/>
    <n v="575.09682416731221"/>
    <s v="14-Apr-2014"/>
    <n v="9.5835616438356173"/>
  </r>
  <r>
    <n v="286"/>
    <x v="285"/>
    <n v="23300000"/>
    <n v="22471357411"/>
    <s v="Entertainment"/>
    <s v="Sesame Street"/>
    <n v="3657"/>
    <s v="United States"/>
    <s v="US"/>
    <x v="2"/>
    <n v="99"/>
    <n v="83"/>
    <n v="78"/>
    <n v="124187000"/>
    <n v="31000"/>
    <n v="496700"/>
    <n v="372600"/>
    <n v="6000000"/>
    <n v="3186300"/>
    <n v="100000"/>
    <n v="2006"/>
    <s v="Jan"/>
    <n v="16"/>
    <n v="88.2"/>
    <n v="328239523"/>
    <n v="14.7"/>
    <n v="270663028"/>
    <n v="37.090240000000001"/>
    <n v="-95.712890999999999"/>
    <s v="https://yt3.ggpht.com/8tgbHYwuonx14Q_N_mlyfRQYq0sKVBm0C5767pVVRU-YuzcaL6Xsw7bXZT_wLNUhBe2esogZ_oE=s800-c-k-c0x00ffffff-no-rj"/>
    <n v="964.43594038626611"/>
    <n v="1.4179383744927966E-4"/>
    <n v="2.1246185188465781E-3"/>
    <n v="0.25751072961373389"/>
    <n v="871.28794093519275"/>
    <s v="16-Jan-2006"/>
    <n v="17.830136986301369"/>
  </r>
  <r>
    <n v="287"/>
    <x v="286"/>
    <n v="23200000"/>
    <n v="2634"/>
    <s v="Science &amp; Technology"/>
    <s v="Happy Lives"/>
    <n v="1"/>
    <s v="United States"/>
    <s v="US"/>
    <x v="2"/>
    <n v="4053372"/>
    <n v="84"/>
    <n v="79"/>
    <n v="6589000000"/>
    <n v="0"/>
    <n v="0"/>
    <n v="0"/>
    <n v="0"/>
    <n v="0"/>
    <n v="100000"/>
    <n v="2016"/>
    <s v="Mar"/>
    <n v="15"/>
    <n v="88.2"/>
    <n v="328239523"/>
    <n v="14.7"/>
    <n v="270663028"/>
    <n v="37.090240000000001"/>
    <n v="-95.712890999999999"/>
    <s v="https://yt3.ggpht.com/9o8iObInFR1kAQkVdicF9mOgjUeFDFg9wakTUJnsBnjGHrNJ5QC3Za4IMzRL4wULR7F0iOiiuw=s800-c-k-c0x00ffffff-no-rj"/>
    <n v="1.1353448275862069E-4"/>
    <n v="0"/>
    <n v="0"/>
    <n v="0"/>
    <n v="0"/>
    <s v="15-Mar-2016"/>
    <n v="7.6630136986301371"/>
  </r>
  <r>
    <n v="288"/>
    <x v="287"/>
    <n v="23200000"/>
    <n v="15751661213"/>
    <s v="People &amp; Blogs"/>
    <s v="Lady Gaga"/>
    <n v="172"/>
    <s v="United States"/>
    <s v="US"/>
    <x v="0"/>
    <n v="198"/>
    <n v="83"/>
    <n v="79"/>
    <n v="143169000"/>
    <n v="35800"/>
    <n v="572700"/>
    <n v="429500"/>
    <n v="6900000"/>
    <n v="3664750"/>
    <n v="100000"/>
    <n v="2008"/>
    <s v="May"/>
    <n v="15"/>
    <n v="88.2"/>
    <n v="328239523"/>
    <n v="14.7"/>
    <n v="270663028"/>
    <n v="37.090240000000001"/>
    <n v="-95.712890999999999"/>
    <s v="https://yt3.ggpht.com/xjPU38S6xxxP8MOA9NcDE4e1zarMDCjwuMDo_4erL383bY5rk9VcyTmCcBntAIlPRNZ7JerJQQ=s800-c-k-c0x00ffffff-no-nd-rj"/>
    <n v="678.9509143534483"/>
    <n v="2.3265800034954066E-4"/>
    <n v="2.1251108829425363E-3"/>
    <n v="0.29741379310344829"/>
    <n v="21306.68604651163"/>
    <s v="15-May-2008"/>
    <n v="15.501369863013698"/>
  </r>
  <r>
    <n v="289"/>
    <x v="288"/>
    <n v="23200000"/>
    <n v="7966720147"/>
    <s v="Entertainment"/>
    <s v="Akshay Nagwadiya"/>
    <n v="595"/>
    <s v="nan"/>
    <s v="nan"/>
    <x v="2"/>
    <n v="660"/>
    <s v="nan"/>
    <n v="79"/>
    <n v="321179000"/>
    <n v="80300"/>
    <n v="1300000"/>
    <n v="963500"/>
    <n v="15400000"/>
    <n v="8181750"/>
    <n v="900000"/>
    <n v="2017"/>
    <s v="Oct"/>
    <n v="25"/>
    <s v="nan"/>
    <s v="nan"/>
    <s v="nan"/>
    <s v="nan"/>
    <s v="nan"/>
    <s v="nan"/>
    <s v="https://yt3.ggpht.com/3neCbgcd2BvuXxswf2K9jsOznF702mw1O8iVKl_mlfowkI3pZEv801giPAn3o1PQAVcKR-0K0eI=s800-c-k-c0x00ffffff-no-rj"/>
    <n v="343.39310978448276"/>
    <n v="1.0269910137462243E-3"/>
    <n v="2.1488017585209493E-3"/>
    <n v="0.66379310344827591"/>
    <n v="13750.840336134454"/>
    <s v="25-Oct-2017"/>
    <n v="6.0493150684931507"/>
  </r>
  <r>
    <n v="290"/>
    <x v="289"/>
    <n v="23100000"/>
    <n v="12889240875"/>
    <s v="Music"/>
    <s v="Wave Music Bhojpuri"/>
    <n v="22578"/>
    <s v="India"/>
    <s v="IN"/>
    <x v="0"/>
    <n v="293"/>
    <n v="59"/>
    <n v="81"/>
    <n v="52678000"/>
    <n v="13200"/>
    <n v="210700"/>
    <n v="158000"/>
    <n v="2500000"/>
    <n v="1329000"/>
    <n v="100000"/>
    <n v="2014"/>
    <s v="Aug"/>
    <n v="10"/>
    <n v="28.1"/>
    <n v="1366417754"/>
    <n v="5.36"/>
    <n v="471031528"/>
    <n v="20.593684"/>
    <n v="78.962879999999998"/>
    <s v="https://yt3.ggpht.com/m8TXXuv9krYPmPXDWKrqdG0Tay96nIaWN4ZFbu2_ZM2KN_y_zwQa2x4eMx4zYl1PzikagfqWG_Q=s800-c-k-c0x00ffffff-no-rj"/>
    <n v="557.9757954545455"/>
    <n v="1.0310925312736853E-4"/>
    <n v="2.1251755951250998E-3"/>
    <n v="0.10822510822510822"/>
    <n v="58.862609619984056"/>
    <s v="10-Aug-2014"/>
    <n v="9.2602739726027394"/>
  </r>
  <r>
    <n v="291"/>
    <x v="290"/>
    <n v="23100000"/>
    <n v="25579831081"/>
    <s v="Music"/>
    <s v="GMM GRAMMY OFFICIAL"/>
    <n v="15462"/>
    <s v="Thailand"/>
    <s v="TH"/>
    <x v="0"/>
    <n v="68"/>
    <n v="4"/>
    <n v="81"/>
    <n v="130233000"/>
    <n v="32600"/>
    <n v="520900"/>
    <n v="390700"/>
    <n v="6300000"/>
    <n v="3345350"/>
    <s v="nan"/>
    <n v="2010"/>
    <s v="Nov"/>
    <n v="8"/>
    <n v="49.3"/>
    <n v="69625582"/>
    <n v="0.75"/>
    <n v="35294600"/>
    <n v="15.870032"/>
    <n v="100.992541"/>
    <s v="https://yt3.ggpht.com/aSbCXQ7KzGevwGXU3aFoVHqJsf2-dYybH93c2OsYTfogZdEGNCdtOyjyOhurE6Bb46yzIComKw=s800-c-k-c0x00ffffff-no-rj"/>
    <n v="1107.3519948484848"/>
    <n v="1.3078076979502944E-4"/>
    <n v="2.1250374329087099E-3"/>
    <n v="0.27272727272727271"/>
    <n v="216.35946190660977"/>
    <s v="8-Nov-2010"/>
    <n v="13.016438356164384"/>
  </r>
  <r>
    <n v="292"/>
    <x v="291"/>
    <n v="23100000"/>
    <n v="2551113422"/>
    <s v="People &amp; Blogs"/>
    <s v="TED"/>
    <n v="4445"/>
    <s v="United States"/>
    <s v="US"/>
    <x v="13"/>
    <n v="3568"/>
    <n v="85"/>
    <n v="4"/>
    <n v="13246000"/>
    <n v="3300"/>
    <n v="53000"/>
    <n v="39700"/>
    <n v="635800"/>
    <n v="337750"/>
    <n v="100000"/>
    <n v="2006"/>
    <s v="Dec"/>
    <n v="6"/>
    <n v="88.2"/>
    <n v="328239523"/>
    <n v="14.7"/>
    <n v="270663028"/>
    <n v="37.090240000000001"/>
    <n v="-95.712890999999999"/>
    <s v="https://yt3.ggpht.com/ytc/APkrFKbX5I7QRigmp4xY1PkSe5neweYxhJGOTizuQpqiTg=s800-c-k-c0x00ffffff-no-rj"/>
    <n v="110.43781047619048"/>
    <n v="1.3239317275639344E-4"/>
    <n v="2.1251698626000301E-3"/>
    <n v="2.7523809523809523E-2"/>
    <n v="75.984251968503941"/>
    <s v="6-Dec-2006"/>
    <n v="16.942465753424656"/>
  </r>
  <r>
    <n v="293"/>
    <x v="292"/>
    <n v="23100000"/>
    <n v="9299371231"/>
    <s v="Music"/>
    <s v="unknown boy varun"/>
    <n v="456"/>
    <s v="India"/>
    <s v="IN"/>
    <x v="0"/>
    <n v="506"/>
    <n v="58"/>
    <n v="80"/>
    <n v="304021000"/>
    <n v="76000"/>
    <n v="1200000"/>
    <n v="912100"/>
    <n v="14600000"/>
    <n v="7756050"/>
    <n v="700000"/>
    <n v="2016"/>
    <s v="Sep"/>
    <n v="27"/>
    <n v="28.1"/>
    <n v="1366417754"/>
    <n v="5.36"/>
    <n v="471031528"/>
    <n v="20.593684"/>
    <n v="78.962879999999998"/>
    <s v="https://yt3.ggpht.com/ytc/APkrFKZ6vAd_j08QoQKtj6CWZg9VHXxa34KCeBADEFj2jA=s800-c-k-c0x00ffffff-no-rj"/>
    <n v="402.57018316017314"/>
    <n v="8.3404026007099835E-4"/>
    <n v="2.0985392456442154E-3"/>
    <n v="0.63203463203463206"/>
    <n v="17008.88157894737"/>
    <s v="27-Sep-2016"/>
    <n v="7.1260273972602741"/>
  </r>
  <r>
    <n v="294"/>
    <x v="293"/>
    <n v="23100000"/>
    <n v="13151870846"/>
    <s v="Shows"/>
    <s v="Kids TV - Nursery Rhymes And Baby Songs"/>
    <n v="3781"/>
    <s v="United States"/>
    <s v="US"/>
    <x v="0"/>
    <n v="282"/>
    <n v="85"/>
    <n v="81"/>
    <n v="128448000"/>
    <n v="32100"/>
    <n v="513800"/>
    <n v="385300"/>
    <n v="6200000"/>
    <n v="3292650"/>
    <n v="700000"/>
    <n v="2013"/>
    <s v="Aug"/>
    <n v="30"/>
    <n v="88.2"/>
    <n v="328239523"/>
    <n v="14.7"/>
    <n v="270663028"/>
    <n v="37.090240000000001"/>
    <n v="-95.712890999999999"/>
    <s v="https://yt3.ggpht.com/QUek0ygso8knNwOZsusyMV7sLjPN35dK-tNm7Pi9xtkjRUa_offpQQDiBydzj6CLnOajtx6n=s800-c-k-c0x00ffffff-no-rj"/>
    <n v="569.34505826839825"/>
    <n v="2.5035601691613508E-4"/>
    <n v="2.1249844294967614E-3"/>
    <n v="0.26839826839826841"/>
    <n v="870.84104734197297"/>
    <s v="30-Aug-2013"/>
    <n v="10.205479452054794"/>
  </r>
  <r>
    <n v="295"/>
    <x v="294"/>
    <n v="23000000"/>
    <n v="31494513067"/>
    <s v="Entertainment"/>
    <s v="Tsuriki Show"/>
    <n v="2905"/>
    <s v="Germany"/>
    <s v="DE"/>
    <x v="9"/>
    <n v="34"/>
    <n v="1"/>
    <n v="15"/>
    <n v="756717000"/>
    <n v="189200"/>
    <n v="3000000"/>
    <n v="2300000"/>
    <n v="36300000"/>
    <n v="19300000"/>
    <n v="800000"/>
    <n v="2019"/>
    <s v="Jul"/>
    <n v="10"/>
    <n v="70.2"/>
    <n v="83132799"/>
    <n v="3.04"/>
    <n v="64324835"/>
    <n v="51.165691000000002"/>
    <n v="10.451525999999999"/>
    <s v="https://yt3.ggpht.com/L8W67-pbTc_ldPgAeBPHH0vTbCOuqnAGPOexb7Yc5GDgm1GyNmvjTZD4Kg5NW8RepDWbearYMw=s800-c-k-c0x00ffffff-no-rj"/>
    <n v="1369.3266550869566"/>
    <n v="6.128051562169593E-4"/>
    <n v="2.1072607064463993E-3"/>
    <n v="1.5782608695652174"/>
    <n v="6643.7177280550777"/>
    <s v="10-Jul-2019"/>
    <n v="4.3424657534246576"/>
  </r>
  <r>
    <n v="296"/>
    <x v="295"/>
    <n v="23000000"/>
    <n v="3378047383"/>
    <s v="Science &amp; Technology"/>
    <s v="Technical Guruji"/>
    <n v="5041"/>
    <s v="India"/>
    <s v="IN"/>
    <x v="13"/>
    <n v="2420"/>
    <n v="60"/>
    <n v="5"/>
    <n v="22262000"/>
    <n v="5600"/>
    <n v="89000"/>
    <n v="66800"/>
    <n v="1100000"/>
    <n v="583400"/>
    <s v="nan"/>
    <n v="2015"/>
    <s v="Oct"/>
    <n v="19"/>
    <n v="28.1"/>
    <n v="1366417754"/>
    <n v="5.36"/>
    <n v="471031528"/>
    <n v="20.593684"/>
    <n v="78.962879999999998"/>
    <s v="https://yt3.ggpht.com/ytc/APkrFKZJdGQNLYbmqI68IQOrz_4iHbWbt5dSYNUoNv6IWf8=s800-c-k-c0x00ffffff-no-rj"/>
    <n v="146.8716253478261"/>
    <n v="1.7270332054427549E-4"/>
    <n v="2.1246967927409936E-3"/>
    <n v="4.7826086956521741E-2"/>
    <n v="115.73100575282682"/>
    <s v="19-Oct-2015"/>
    <n v="8.0684931506849313"/>
  </r>
  <r>
    <n v="297"/>
    <x v="296"/>
    <n v="23000000"/>
    <n v="6041264489"/>
    <s v="Entertainment"/>
    <s v="DrossRotzank"/>
    <n v="1598"/>
    <s v="Argentina"/>
    <s v="AR"/>
    <x v="2"/>
    <n v="1040"/>
    <n v="5"/>
    <n v="80"/>
    <n v="35539000"/>
    <n v="8900"/>
    <n v="142200"/>
    <n v="106600"/>
    <n v="1700000"/>
    <n v="903300"/>
    <n v="100000"/>
    <n v="2006"/>
    <s v="Mar"/>
    <n v="9"/>
    <n v="90"/>
    <n v="44938712"/>
    <n v="9.7899999999999991"/>
    <n v="41339571"/>
    <n v="-38.416097000000001"/>
    <n v="-63.616672000000001"/>
    <s v="https://yt3.ggpht.com/3MrdmbaboP5_BwIm5BGcRHhU0J7fSE4efqd6JS-NA0DRf7RUyYspoCeryWPOVMRRRh9pUOBj=s800-c-k-c0x00ffffff-no-rj"/>
    <n v="262.66367343478259"/>
    <n v="1.495216773979584E-4"/>
    <n v="2.1258335912659331E-3"/>
    <n v="7.3913043478260873E-2"/>
    <n v="565.26908635794746"/>
    <s v="9-Mar-2006"/>
    <n v="17.687671232876713"/>
  </r>
  <r>
    <n v="298"/>
    <x v="297"/>
    <n v="23000000"/>
    <n v="10939966484"/>
    <s v="Entertainment"/>
    <s v="White Hill Music"/>
    <n v="5718"/>
    <s v="India"/>
    <s v="IN"/>
    <x v="0"/>
    <n v="382"/>
    <n v="60"/>
    <n v="82"/>
    <n v="93183000"/>
    <n v="23300"/>
    <n v="372700"/>
    <n v="279500"/>
    <n v="4500000"/>
    <n v="2389750"/>
    <n v="100000"/>
    <n v="2014"/>
    <s v="Mar"/>
    <n v="23"/>
    <n v="28.1"/>
    <n v="1366417754"/>
    <n v="5.36"/>
    <n v="471031528"/>
    <n v="20.593684"/>
    <n v="78.962879999999998"/>
    <s v="https://yt3.ggpht.com/X-aFg6D2KCukRrtjyDfAqtU-jhNLCyjMW8GpFVIYMdFCgc5HlNVMjlTy0EWAyO7_8RCSWK7f=s800-c-k-c0x00ffffff-no-rj"/>
    <n v="475.65071669565219"/>
    <n v="2.1844216830966298E-4"/>
    <n v="2.1248510994494704E-3"/>
    <n v="0.19565217391304349"/>
    <n v="417.93459251486536"/>
    <s v="23-Mar-2014"/>
    <n v="9.6438356164383556"/>
  </r>
  <r>
    <n v="299"/>
    <x v="298"/>
    <n v="22900000"/>
    <n v="5320485069"/>
    <s v="Movies"/>
    <s v="Ultra Movie Parlour"/>
    <n v="1670"/>
    <s v="India"/>
    <s v="IN"/>
    <x v="6"/>
    <n v="1248"/>
    <n v="61"/>
    <n v="22"/>
    <n v="118846000"/>
    <n v="0"/>
    <n v="0"/>
    <n v="0"/>
    <n v="0"/>
    <n v="0"/>
    <n v="300000"/>
    <n v="2011"/>
    <s v="May"/>
    <n v="17"/>
    <n v="28.1"/>
    <n v="1366417754"/>
    <n v="5.36"/>
    <n v="471031528"/>
    <n v="20.593684"/>
    <n v="78.962879999999998"/>
    <s v="https://yt3.ggpht.com/ytc/APkrFKZIgX1RIQX8H3lyQgbn4eaLcGkoc7zHi52XDEPA=s800-c-k-c0x00ffffff-no-rj"/>
    <n v="232.33559253275109"/>
    <n v="0"/>
    <n v="0"/>
    <n v="0"/>
    <n v="0"/>
    <s v="17-May-2011"/>
    <n v="12.495890410958904"/>
  </r>
  <r>
    <n v="300"/>
    <x v="299"/>
    <n v="22900000"/>
    <n v="5380073627"/>
    <s v="Film &amp; Animation"/>
    <s v="Alan Becker"/>
    <n v="0"/>
    <s v="United States"/>
    <s v="US"/>
    <x v="1"/>
    <n v="4057944"/>
    <n v="7700"/>
    <n v="7453"/>
    <s v="nan"/>
    <n v="0"/>
    <n v="0"/>
    <n v="0"/>
    <n v="0"/>
    <n v="0"/>
    <n v="1"/>
    <n v="2006"/>
    <s v="Mar"/>
    <n v="21"/>
    <n v="88.2"/>
    <n v="328239523"/>
    <n v="14.7"/>
    <n v="270663028"/>
    <n v="37.090240000000001"/>
    <n v="-95.712890999999999"/>
    <s v="https://yt3.ggpht.com/ytc/APkrFKaWez5CKGlkI5-tjmfsgCc-1SzSNl-smBps0AZCVg=s800-c-k-c0x00ffffff-no-rj"/>
    <n v="234.93771296943231"/>
    <n v="0"/>
    <e v="#VALUE!"/>
    <n v="0"/>
    <e v="#DIV/0!"/>
    <s v="21-Mar-2006"/>
    <n v="17.654794520547945"/>
  </r>
  <r>
    <n v="301"/>
    <x v="300"/>
    <n v="22900000"/>
    <n v="16298342829"/>
    <s v="Music"/>
    <s v="toyorbabytv"/>
    <n v="1159"/>
    <s v="Jordan"/>
    <s v="JO"/>
    <x v="0"/>
    <n v="181"/>
    <n v="2"/>
    <n v="83"/>
    <n v="169056000"/>
    <n v="42300"/>
    <n v="676200"/>
    <n v="507200"/>
    <n v="8100000"/>
    <n v="4303600"/>
    <n v="300000"/>
    <n v="2012"/>
    <s v="Nov"/>
    <n v="1"/>
    <n v="34.4"/>
    <n v="10101694"/>
    <n v="14.72"/>
    <n v="9213048"/>
    <n v="30.585163999999999"/>
    <n v="36.238413999999999"/>
    <s v="https://yt3.ggpht.com/ytc/APkrFKZrx70DdXmk_4SOiAE7H-ilBtI93Pc42XLP3x2G=s800-c-k-c0x00ffffff-no-rj"/>
    <n v="711.71802746724893"/>
    <n v="2.6405138517165744E-4"/>
    <n v="2.1250354911981828E-3"/>
    <n v="0.35371179039301309"/>
    <n v="3713.2010353753235"/>
    <s v="1-Nov-2012"/>
    <n v="11.032876712328767"/>
  </r>
  <r>
    <n v="302"/>
    <x v="301"/>
    <n v="22900000"/>
    <n v="13206471140"/>
    <s v="Education"/>
    <s v="BabyBus - Canciones Infantiles &amp; Videos paraï¿½"/>
    <n v="1251"/>
    <s v="Mexico"/>
    <s v="MX"/>
    <x v="3"/>
    <n v="278"/>
    <n v="12"/>
    <n v="17"/>
    <n v="136821000"/>
    <n v="34200"/>
    <n v="547300"/>
    <n v="410500"/>
    <n v="6600000"/>
    <n v="3505250"/>
    <n v="200000"/>
    <n v="2018"/>
    <s v="Mar"/>
    <n v="19"/>
    <n v="40.200000000000003"/>
    <n v="126014024"/>
    <n v="3.42"/>
    <n v="102626859"/>
    <n v="23.634501"/>
    <n v="-102.552784"/>
    <s v="https://yt3.ggpht.com/RwZgjRonwlXIud2RKVuxzeoUmILlj1UfduyByLdtPcs7saOiqtNqh78RqCX5o4yoSzY5-G7Cjg=s176-c-k-c0x00ffffff-no-rj-mo"/>
    <n v="576.70179650655018"/>
    <n v="2.6541912391594416E-4"/>
    <n v="2.1250392849050952E-3"/>
    <n v="0.28820960698689957"/>
    <n v="2801.9584332533973"/>
    <s v="19-Mar-2018"/>
    <n v="5.6520547945205477"/>
  </r>
  <r>
    <n v="303"/>
    <x v="302"/>
    <n v="22800000"/>
    <n v="17988347989"/>
    <s v="Entertainment"/>
    <s v="KL BRO Biju Rithvik"/>
    <n v="1841"/>
    <s v="nan"/>
    <s v="nan"/>
    <x v="2"/>
    <n v="143"/>
    <s v="nan"/>
    <n v="79"/>
    <n v="2033000000"/>
    <n v="508100"/>
    <n v="8100000"/>
    <n v="6100000"/>
    <n v="97600000"/>
    <n v="51850000"/>
    <n v="3200000"/>
    <n v="2020"/>
    <s v="Jul"/>
    <n v="21"/>
    <s v="nan"/>
    <s v="nan"/>
    <s v="nan"/>
    <s v="nan"/>
    <s v="nan"/>
    <s v="nan"/>
    <s v="https://yt3.ggpht.com/vE91xsp1AvG_f7i0NFvv2U_mVT1_rz6o0l8GwuPPgPjujXd3Cs5VCyTMHE0hiQrXBZu4-m8E360=s800-c-k-c0x00ffffff-no-rj"/>
    <n v="788.96263109649124"/>
    <n v="2.8824214447989685E-3"/>
    <n v="2.1170929660600099E-3"/>
    <n v="4.2807017543859649"/>
    <n v="28164.041281912003"/>
    <s v="21-Jul-2020"/>
    <n v="3.3095890410958906"/>
  </r>
  <r>
    <n v="304"/>
    <x v="303"/>
    <n v="22700000"/>
    <n v="10115316784"/>
    <s v="People &amp; Blogs"/>
    <s v="Vania Mania Kids"/>
    <n v="985"/>
    <s v="United States"/>
    <s v="US"/>
    <x v="3"/>
    <n v="438"/>
    <n v="87"/>
    <n v="18"/>
    <n v="155215000"/>
    <n v="38800"/>
    <n v="620900"/>
    <n v="465600"/>
    <n v="7500000"/>
    <n v="3982800"/>
    <n v="300000"/>
    <n v="2015"/>
    <s v="Sep"/>
    <n v="9"/>
    <n v="88.2"/>
    <n v="328239523"/>
    <n v="14.7"/>
    <n v="270663028"/>
    <n v="37.090240000000001"/>
    <n v="-95.712890999999999"/>
    <s v="https://yt3.ggpht.com/jP7ioRMFzD1jMSVuOF0zlFU5-0lXjvje9cEJ1jMZd3l4vRel3smmWTQGqi78UJuX5G0ICFNaFQ=s800-c-k-c0x00ffffff-no-rj"/>
    <n v="445.60866889867839"/>
    <n v="3.9373952245369439E-4"/>
    <n v="2.1251167735077152E-3"/>
    <n v="0.33039647577092512"/>
    <n v="4043.4517766497461"/>
    <s v="9-Sep-2015"/>
    <n v="8.1780821917808222"/>
  </r>
  <r>
    <n v="305"/>
    <x v="304"/>
    <n v="22700000"/>
    <n v="11568118121"/>
    <s v="Entertainment"/>
    <s v="Like Nastya PRT"/>
    <n v="654"/>
    <s v="nan"/>
    <s v="nan"/>
    <x v="2"/>
    <n v="344"/>
    <s v="nan"/>
    <n v="82"/>
    <n v="96613000"/>
    <n v="24200"/>
    <n v="386500"/>
    <n v="289800"/>
    <n v="4600000"/>
    <n v="2444900"/>
    <n v="100000"/>
    <n v="2019"/>
    <s v="Apr"/>
    <n v="9"/>
    <s v="nan"/>
    <s v="nan"/>
    <s v="nan"/>
    <s v="nan"/>
    <s v="nan"/>
    <s v="nan"/>
    <s v="https://yt3.ggpht.com/-Wk4w_9moO-KOelqNdouL_WA1NNzFpQ-pVwXfocycxdosypAWkqXDu9fpppl64GVmeGObqj0sA=s800-c-k-c0x00ffffff-no-rj"/>
    <n v="509.60872779735683"/>
    <n v="2.1134811854675735E-4"/>
    <n v="2.1254903584403753E-3"/>
    <n v="0.20264317180616739"/>
    <n v="3738.3792048929663"/>
    <s v="9-Apr-2019"/>
    <n v="4.5945205479452058"/>
  </r>
  <r>
    <n v="306"/>
    <x v="305"/>
    <n v="22600000"/>
    <n v="20847038152"/>
    <s v="People &amp; Blogs"/>
    <s v="Sun TV"/>
    <n v="60964"/>
    <s v="India"/>
    <s v="IN"/>
    <x v="2"/>
    <n v="109"/>
    <n v="63"/>
    <n v="82"/>
    <n v="982238000"/>
    <n v="245600"/>
    <n v="3900000"/>
    <n v="2900000"/>
    <n v="47100000"/>
    <n v="25000000"/>
    <n v="600000"/>
    <n v="2016"/>
    <s v="Feb"/>
    <n v="26"/>
    <n v="28.1"/>
    <n v="1366417754"/>
    <n v="5.36"/>
    <n v="471031528"/>
    <n v="20.593684"/>
    <n v="78.962879999999998"/>
    <s v="https://yt3.ggpht.com/ytc/APkrFKbonI2fEFXVxJYtWEqHjyY2k_i0N9a8CXyYo3lDiA=s800-c-k-c0x00ffffff-no-rj"/>
    <n v="922.43531646017698"/>
    <n v="1.1992111213938359E-3"/>
    <n v="2.1102828438728698E-3"/>
    <n v="2.084070796460177"/>
    <n v="410.07807886621612"/>
    <s v="26-Feb-2016"/>
    <n v="7.7123287671232879"/>
  </r>
  <r>
    <n v="307"/>
    <x v="306"/>
    <n v="22600000"/>
    <n v="9223534599"/>
    <s v="Comedy"/>
    <s v="Heroindori"/>
    <n v="495"/>
    <s v="India"/>
    <s v="IN"/>
    <x v="2"/>
    <n v="508"/>
    <n v="62"/>
    <n v="81"/>
    <n v="399152000"/>
    <n v="99800"/>
    <n v="1600000"/>
    <n v="1200000"/>
    <n v="19200000"/>
    <n v="10200000"/>
    <n v="1400000"/>
    <n v="2020"/>
    <s v="Jun"/>
    <n v="29"/>
    <n v="28.1"/>
    <n v="1366417754"/>
    <n v="5.36"/>
    <n v="471031528"/>
    <n v="20.593684"/>
    <n v="78.962879999999998"/>
    <s v="https://yt3.ggpht.com/gIjEErVYMEENRmoOVfLChphp8KbB6yF_KNUIkP4nsaIkZ6KwZPw4Yo1BGy5C6cXHSi6lbTDM250=s800-c-k-c0x00ffffff-no-rj"/>
    <n v="408.12099995575221"/>
    <n v="1.1058667250086389E-3"/>
    <n v="2.1292640397643004E-3"/>
    <n v="0.84955752212389379"/>
    <n v="20606.060606060608"/>
    <s v="29-Jun-2020"/>
    <n v="3.3698630136986303"/>
  </r>
  <r>
    <n v="308"/>
    <x v="307"/>
    <n v="22600000"/>
    <n v="14231943358"/>
    <s v="Music"/>
    <s v="The Chainsmokers"/>
    <n v="180"/>
    <s v="United States"/>
    <s v="US"/>
    <x v="0"/>
    <n v="246"/>
    <n v="88"/>
    <n v="84"/>
    <n v="81660000"/>
    <n v="20400"/>
    <n v="326600"/>
    <n v="245000"/>
    <n v="3900000"/>
    <n v="2072500"/>
    <n v="100000"/>
    <n v="2012"/>
    <s v="Sep"/>
    <n v="22"/>
    <n v="88.2"/>
    <n v="328239523"/>
    <n v="14.7"/>
    <n v="270663028"/>
    <n v="37.090240000000001"/>
    <n v="-95.712890999999999"/>
    <s v="https://yt3.ggpht.com/7LLsTxYTnoAUm3zd4ANd9xh1Tr5VhDkBesxTQhn1QWAEW3Eii-CTxlzthvi1qpyD-gN1dU1pgkc=s800-c-k-c0x00ffffff-no-nd-rj"/>
    <n v="629.73200699115046"/>
    <n v="1.4562312031933538E-4"/>
    <n v="2.1246632378153318E-3"/>
    <n v="0.17256637168141592"/>
    <n v="11513.888888888889"/>
    <s v="22-Sep-2012"/>
    <n v="11.142465753424657"/>
  </r>
  <r>
    <n v="309"/>
    <x v="308"/>
    <n v="22600000"/>
    <n v="17507060680"/>
    <s v="People &amp; Blogs"/>
    <s v="mmoshaya"/>
    <n v="1189"/>
    <s v="Saudi Arabia"/>
    <s v="SA"/>
    <x v="2"/>
    <n v="156"/>
    <n v="1"/>
    <n v="83"/>
    <n v="73829000"/>
    <n v="18500"/>
    <n v="295300"/>
    <n v="221500"/>
    <n v="3500000"/>
    <n v="1860750"/>
    <n v="100000"/>
    <n v="2010"/>
    <s v="Dec"/>
    <n v="11"/>
    <n v="68"/>
    <n v="34268528"/>
    <n v="5.93"/>
    <n v="28807838"/>
    <n v="23.885942"/>
    <n v="45.079161999999997"/>
    <s v="https://yt3.ggpht.com/ytc/APkrFKbjDi5nGqnG5zJQAHVEw6xcyG6GG6kxIPso3yTBpCk=s800-c-k-c0x00ffffff-no-rj"/>
    <n v="774.64870265486729"/>
    <n v="1.0628568861509195E-4"/>
    <n v="2.1251811618740605E-3"/>
    <n v="0.15486725663716813"/>
    <n v="1564.9705634987383"/>
    <s v="11-Dec-2010"/>
    <n v="12.926027397260274"/>
  </r>
  <r>
    <n v="310"/>
    <x v="309"/>
    <n v="22600000"/>
    <n v="13405849040"/>
    <s v="Music"/>
    <s v="Sia"/>
    <n v="171"/>
    <s v="United States"/>
    <s v="US"/>
    <x v="0"/>
    <n v="273"/>
    <n v="88"/>
    <n v="84"/>
    <n v="95253000"/>
    <n v="23800"/>
    <n v="381000"/>
    <n v="285800"/>
    <n v="4600000"/>
    <n v="2442900"/>
    <s v="nan"/>
    <n v="2007"/>
    <s v="Nov"/>
    <n v="19"/>
    <n v="88.2"/>
    <n v="328239523"/>
    <n v="14.7"/>
    <n v="270663028"/>
    <n v="37.090240000000001"/>
    <n v="-95.712890999999999"/>
    <s v="https://yt3.ggpht.com/4cFOo3R_D4gOVVJPEt8aoff-Fi2eRjM5Nxz5fDXpw0WS57go_buPi0kvhehvTnBZeF3qSmAT=s800-c-k-c0x00ffffff-no-nd-rj"/>
    <n v="593.17916106194696"/>
    <n v="1.822264291288782E-4"/>
    <n v="2.1248674582427852E-3"/>
    <n v="0.20353982300884957"/>
    <n v="14285.964912280702"/>
    <s v="19-Nov-2007"/>
    <n v="15.989041095890411"/>
  </r>
  <r>
    <n v="311"/>
    <x v="310"/>
    <n v="22600000"/>
    <n v="27084848152"/>
    <s v="People &amp; Blogs"/>
    <s v="LeoNata Family"/>
    <n v="2321"/>
    <s v="United States"/>
    <s v="US"/>
    <x v="4"/>
    <n v="57"/>
    <n v="87"/>
    <n v="11"/>
    <n v="1174000000"/>
    <n v="293500"/>
    <n v="4700000"/>
    <n v="3500000"/>
    <n v="56300000"/>
    <n v="29900000"/>
    <n v="1300000"/>
    <n v="2021"/>
    <s v="Sep"/>
    <n v="28"/>
    <n v="88.2"/>
    <n v="328239523"/>
    <n v="14.7"/>
    <n v="270663028"/>
    <n v="37.090240000000001"/>
    <n v="-95.712890999999999"/>
    <s v="https://yt3.ggpht.com/RvYmKauLtCZ-cUJulwjWTq4HuZM16NZ9v2QlumcEojUtnF4M5pUL-5Jw3K2x__QMlIlCesBlUqs=s800-c-k-c0x00ffffff-no-rj"/>
    <n v="1198.4446084955753"/>
    <n v="1.1039382547836851E-3"/>
    <n v="2.1267035775127769E-3"/>
    <n v="2.4911504424778763"/>
    <n v="12882.378285221886"/>
    <s v="28-Sep-2021"/>
    <n v="2.1205479452054794"/>
  </r>
  <r>
    <n v="312"/>
    <x v="311"/>
    <n v="22500000"/>
    <n v="2431154438"/>
    <s v="Film &amp; Animation"/>
    <s v="Goldmines Cineplex"/>
    <n v="3377"/>
    <s v="India"/>
    <s v="IN"/>
    <x v="6"/>
    <n v="3793"/>
    <n v="64"/>
    <n v="23"/>
    <n v="48740000"/>
    <n v="12200"/>
    <n v="195000"/>
    <n v="146200"/>
    <n v="2300000"/>
    <n v="1223100"/>
    <n v="200000"/>
    <n v="2015"/>
    <s v="Sep"/>
    <n v="12"/>
    <n v="28.1"/>
    <n v="1366417754"/>
    <n v="5.36"/>
    <n v="471031528"/>
    <n v="20.593684"/>
    <n v="78.962879999999998"/>
    <s v="https://yt3.ggpht.com/QTLSD_YY0hcF99Kl1jpQCRNXYYDmOt-jwCOJz4au41JoIn2Y8P5t61pQbuD6Gfj-NzDPildETg=s800-c-k-c0x00ffffff-no-rj"/>
    <n v="108.05130835555556"/>
    <n v="5.0309432460662136E-4"/>
    <n v="2.12556421830119E-3"/>
    <n v="0.10222222222222223"/>
    <n v="362.18537163162569"/>
    <s v="12-Sep-2015"/>
    <n v="8.169863013698631"/>
  </r>
  <r>
    <n v="313"/>
    <x v="312"/>
    <n v="22500000"/>
    <n v="10613701948"/>
    <s v="nan"/>
    <s v="Vlad and Niki Arabic"/>
    <n v="526"/>
    <s v="United States"/>
    <s v="US"/>
    <x v="2"/>
    <n v="399"/>
    <n v="89"/>
    <n v="84"/>
    <n v="65066000"/>
    <n v="16300"/>
    <n v="260300"/>
    <n v="195200"/>
    <n v="3100000"/>
    <n v="1647600"/>
    <n v="100000"/>
    <n v="2018"/>
    <s v="Nov"/>
    <n v="9"/>
    <n v="88.2"/>
    <n v="328239523"/>
    <n v="14.7"/>
    <n v="270663028"/>
    <n v="37.090240000000001"/>
    <n v="-95.712890999999999"/>
    <s v="https://yt3.ggpht.com/ytc/APkrFKb92SsNrgBVqa_cg6G6vcoHsI-rmVD6ij4vDV8FTw=s800-c-k-c0x00ffffff-no-rj"/>
    <n v="471.72008657777775"/>
    <n v="1.5523330201584062E-4"/>
    <n v="2.1255340730950111E-3"/>
    <n v="0.13777777777777778"/>
    <n v="3132.319391634981"/>
    <s v="9-Nov-2018"/>
    <n v="5.0082191780821921"/>
  </r>
  <r>
    <n v="314"/>
    <x v="313"/>
    <n v="22500000"/>
    <n v="13835173331"/>
    <s v="Gaming"/>
    <s v="SSundee"/>
    <n v="3315"/>
    <s v="United States"/>
    <s v="US"/>
    <x v="1"/>
    <n v="261"/>
    <n v="90"/>
    <n v="21"/>
    <n v="175094000"/>
    <n v="43800"/>
    <n v="700400"/>
    <n v="525300"/>
    <n v="8400000"/>
    <n v="4462650"/>
    <n v="200000"/>
    <n v="2009"/>
    <s v="Nov"/>
    <n v="28"/>
    <n v="88.2"/>
    <n v="328239523"/>
    <n v="14.7"/>
    <n v="270663028"/>
    <n v="37.090240000000001"/>
    <n v="-95.712890999999999"/>
    <s v="https://yt3.ggpht.com/ytc/APkrFKZSQFxzWUHxNij-JrVhfCqCse8Hfxbk9oSdbg7mNw=s800-c-k-c0x00ffffff-no-rj"/>
    <n v="614.89659248888893"/>
    <n v="3.225583007334424E-4"/>
    <n v="2.1251442082538523E-3"/>
    <n v="0.37333333333333335"/>
    <n v="1346.1990950226245"/>
    <s v="28-Nov-2009"/>
    <n v="13.961643835616439"/>
  </r>
  <r>
    <n v="315"/>
    <x v="314"/>
    <n v="22400000"/>
    <n v="8040036209"/>
    <s v="Music"/>
    <s v="Paulo Londra"/>
    <n v="58"/>
    <s v="Argentina"/>
    <s v="AR"/>
    <x v="0"/>
    <n v="648"/>
    <n v="6"/>
    <n v="85"/>
    <n v="72242000"/>
    <n v="18100"/>
    <n v="289000"/>
    <n v="216700"/>
    <n v="3500000"/>
    <n v="1858350"/>
    <s v="nan"/>
    <n v="2016"/>
    <s v="Aug"/>
    <n v="8"/>
    <n v="90"/>
    <n v="44938712"/>
    <n v="9.7899999999999991"/>
    <n v="41339571"/>
    <n v="-38.416097000000001"/>
    <n v="-63.616672000000001"/>
    <s v="https://yt3.ggpht.com/hbPGPSOGIVDrY5jaSejP2CIZfQPw4OFjIEWn88E9hZId0YSDgPi9iJjqM4iPlQolkJFLXgUy0g=s800-c-k-c0x00ffffff-no-nd-rj"/>
    <n v="358.9301879017857"/>
    <n v="2.3113701875120498E-4"/>
    <n v="2.1254948644832644E-3"/>
    <n v="0.15625"/>
    <n v="32040.517241379312"/>
    <s v="8-Aug-2016"/>
    <n v="7.2630136986301368"/>
  </r>
  <r>
    <n v="316"/>
    <x v="315"/>
    <n v="22300000"/>
    <n v="8663830163"/>
    <s v="People &amp; Blogs"/>
    <s v="SMILE Family"/>
    <n v="34"/>
    <s v="France"/>
    <s v="FR"/>
    <x v="0"/>
    <n v="3805801"/>
    <n v="3046"/>
    <n v="4509"/>
    <n v="735"/>
    <n v="0.18"/>
    <n v="3"/>
    <n v="2"/>
    <n v="35"/>
    <n v="18.5"/>
    <n v="10"/>
    <n v="2019"/>
    <s v="Nov"/>
    <n v="3"/>
    <n v="65.599999999999994"/>
    <n v="67059887"/>
    <n v="8.43"/>
    <n v="54123364"/>
    <n v="46.227637999999999"/>
    <n v="2.213749"/>
    <s v="https://yt3.ggpht.com/8a99fvIyICWMeNlskd-aldhLaqNMFYl35_BduzqzpdyN405lId155iSdGWiSMOVx7GsqfIxf=s800-c-k-c0x00ffffff-no-rj"/>
    <n v="388.51256336322871"/>
    <n v="2.1353142492343197E-9"/>
    <n v="2.1632653061224492E-3"/>
    <n v="1.5695067264573991E-6"/>
    <n v="0.54411764705882348"/>
    <s v="3-Nov-2019"/>
    <n v="4.0246575342465754"/>
  </r>
  <r>
    <n v="317"/>
    <x v="316"/>
    <n v="22300000"/>
    <n v="24059336857"/>
    <s v="Gaming"/>
    <s v="FGTeeV"/>
    <n v="1724"/>
    <s v="United States"/>
    <s v="US"/>
    <x v="1"/>
    <n v="77"/>
    <n v="91"/>
    <n v="22"/>
    <n v="132110000"/>
    <n v="33000"/>
    <n v="528400"/>
    <n v="396300"/>
    <n v="6300000"/>
    <n v="3348150"/>
    <n v="100000"/>
    <n v="2013"/>
    <s v="May"/>
    <n v="24"/>
    <n v="88.2"/>
    <n v="328239523"/>
    <n v="14.7"/>
    <n v="270663028"/>
    <n v="37.090240000000001"/>
    <n v="-95.712890999999999"/>
    <s v="https://yt3.ggpht.com/T3JPY8xO_xKKgoQ6AeWIpgN56LrmAge49ihwANH40xoMOdfqBnx7vCncOz7ccwwCHvzyaGxEVdc=s800-c-k-c0x00ffffff-no-rj"/>
    <n v="1078.8940294618835"/>
    <n v="1.3916218971038948E-4"/>
    <n v="2.1247445310725909E-3"/>
    <n v="0.28251121076233182"/>
    <n v="1942.0823665893272"/>
    <s v="24-May-2013"/>
    <n v="10.473972602739726"/>
  </r>
  <r>
    <n v="318"/>
    <x v="317"/>
    <n v="22200000"/>
    <n v="11136266461"/>
    <s v="Entertainment"/>
    <s v="Kinder Spielzeug Kanal (Kidibli)"/>
    <n v="999"/>
    <s v="United States"/>
    <s v="US"/>
    <x v="2"/>
    <n v="370"/>
    <n v="92"/>
    <n v="86"/>
    <n v="139333000"/>
    <n v="34800"/>
    <n v="557300"/>
    <n v="418000"/>
    <n v="6700000"/>
    <n v="3559000"/>
    <n v="200000"/>
    <n v="2015"/>
    <s v="Sep"/>
    <n v="25"/>
    <n v="88.2"/>
    <n v="328239523"/>
    <n v="14.7"/>
    <n v="270663028"/>
    <n v="37.090240000000001"/>
    <n v="-95.712890999999999"/>
    <s v="https://yt3.ggpht.com/gM4Wmj5UNmJd6ydJJ8YenfkQnj0bqG3k9UvDM_qEEcmrNUcMRt6GhuFgmTs9Vula9eaMJ5qzeA=s800-c-k-c0x00ffffff-no-rj"/>
    <n v="501.63362436936939"/>
    <n v="3.1958646216520342E-4"/>
    <n v="2.1247658487221262E-3"/>
    <n v="0.30180180180180183"/>
    <n v="3562.5625625625626"/>
    <s v="25-Sep-2015"/>
    <n v="8.1342465753424662"/>
  </r>
  <r>
    <n v="319"/>
    <x v="318"/>
    <n v="22000000"/>
    <n v="9924807127"/>
    <s v="Music"/>
    <s v="Charlie Puth"/>
    <n v="157"/>
    <s v="United States"/>
    <s v="US"/>
    <x v="0"/>
    <n v="449"/>
    <n v="94"/>
    <n v="86"/>
    <n v="111500000"/>
    <n v="27900"/>
    <n v="446000"/>
    <n v="334500"/>
    <n v="5400000"/>
    <n v="2867250"/>
    <n v="100000"/>
    <n v="2009"/>
    <s v="Sep"/>
    <n v="9"/>
    <n v="88.2"/>
    <n v="328239523"/>
    <n v="14.7"/>
    <n v="270663028"/>
    <n v="37.090240000000001"/>
    <n v="-95.712890999999999"/>
    <s v="https://yt3.ggpht.com/J5b9NGIkFbwC9fLUlABVz9zhBMJY6IqpVrcP7yeqiI0iHphHJkaGUaz2-KSbYv1iSR-EUZB6QN0=s800-c-k-c0x00ffffff-no-nd-rj"/>
    <n v="451.1275966818182"/>
    <n v="2.888973018125232E-4"/>
    <n v="2.1251121076233184E-3"/>
    <n v="0.24545454545454545"/>
    <n v="18262.738853503186"/>
    <s v="9-Sep-2009"/>
    <n v="14.180821917808219"/>
  </r>
  <r>
    <n v="320"/>
    <x v="319"/>
    <n v="22000000"/>
    <n v="8594440895"/>
    <s v="nan"/>
    <s v="Vlad and Niki ESP"/>
    <n v="515"/>
    <s v="United States"/>
    <s v="US"/>
    <x v="2"/>
    <n v="591"/>
    <n v="93"/>
    <n v="87"/>
    <n v="183871000"/>
    <n v="46000"/>
    <n v="735500"/>
    <n v="551600"/>
    <n v="8800000"/>
    <n v="4675800"/>
    <n v="200000"/>
    <n v="2018"/>
    <s v="Oct"/>
    <n v="11"/>
    <n v="88.2"/>
    <n v="328239523"/>
    <n v="14.7"/>
    <n v="270663028"/>
    <n v="37.090240000000001"/>
    <n v="-95.712890999999999"/>
    <s v="https://yt3.ggpht.com/ytc/APkrFKYBwUzE85v0hShVSEoYzya7ylrKz36AOp_KRa2CcA=s800-c-k-c0x00ffffff-no-rj"/>
    <n v="390.65640431818184"/>
    <n v="5.4404935203175889E-4"/>
    <n v="2.1251312061173321E-3"/>
    <n v="0.4"/>
    <n v="9079.2233009708743"/>
    <s v="11-Oct-2018"/>
    <n v="5.087671232876712"/>
  </r>
  <r>
    <n v="321"/>
    <x v="320"/>
    <n v="22000000"/>
    <n v="18347969186"/>
    <s v="Entertainment"/>
    <s v="Sagawa /ï¿½ï¿½ï¿½"/>
    <n v="6274"/>
    <s v="Japan"/>
    <s v="JP"/>
    <x v="2"/>
    <n v="144"/>
    <n v="3"/>
    <n v="88"/>
    <n v="711254000"/>
    <n v="177800"/>
    <n v="2800000"/>
    <n v="2100000"/>
    <n v="34100000"/>
    <n v="18100000"/>
    <n v="800000"/>
    <n v="2021"/>
    <s v="Feb"/>
    <n v="13"/>
    <n v="63.2"/>
    <n v="126226568"/>
    <n v="2.29"/>
    <n v="115782416"/>
    <n v="36.204824000000002"/>
    <n v="138.25292400000001"/>
    <s v="https://yt3.ggpht.com/ytc/APkrFKZTRZjxQ1sodV6SkR6hodHImqkKci63Crxu5gg=s800-c-k-c0x00ffffff-no-rj"/>
    <n v="833.99859936363634"/>
    <n v="9.8648519716344383E-4"/>
    <n v="2.0933449934903707E-3"/>
    <n v="1.55"/>
    <n v="2884.9218999043674"/>
    <s v="13-Feb-2021"/>
    <n v="2.7287671232876711"/>
  </r>
  <r>
    <n v="322"/>
    <x v="321"/>
    <n v="21900000"/>
    <n v="4454917643"/>
    <s v="Film &amp; Animation"/>
    <s v="Ben Azelart"/>
    <n v="301"/>
    <s v="United States"/>
    <s v="US"/>
    <x v="2"/>
    <n v="1620"/>
    <n v="94"/>
    <n v="88"/>
    <n v="184946000"/>
    <n v="46200"/>
    <n v="739800"/>
    <n v="554800"/>
    <n v="8900000"/>
    <n v="4727400"/>
    <n v="500000"/>
    <n v="2014"/>
    <s v="Jun"/>
    <n v="5"/>
    <n v="88.2"/>
    <n v="328239523"/>
    <n v="14.7"/>
    <n v="270663028"/>
    <n v="37.090240000000001"/>
    <n v="-95.712890999999999"/>
    <s v="https://yt3.ggpht.com/ytc/APkrFKYcDoWe6l97dt0JTbf2GawBsw1QTUhY79pVDIVNAxI=s800-c-k-c0x00ffffff-no-rj"/>
    <n v="203.42089694063927"/>
    <n v="1.0611643982752746E-3"/>
    <n v="2.1249445784174842E-3"/>
    <n v="0.40639269406392692"/>
    <n v="15705.647840531561"/>
    <s v="5-Jun-2014"/>
    <n v="9.4410958904109581"/>
  </r>
  <r>
    <n v="323"/>
    <x v="322"/>
    <n v="21900000"/>
    <n v="5918314128"/>
    <s v="People &amp; Blogs"/>
    <s v="Zach Choi ASMR"/>
    <n v="946"/>
    <s v="United States"/>
    <s v="US"/>
    <x v="4"/>
    <n v="1069"/>
    <n v="94"/>
    <n v="12"/>
    <n v="234222000"/>
    <n v="58600"/>
    <n v="936900"/>
    <n v="702700"/>
    <n v="11200000"/>
    <n v="5951350"/>
    <n v="400000"/>
    <n v="2014"/>
    <s v="Jul"/>
    <n v="5"/>
    <n v="88.2"/>
    <n v="328239523"/>
    <n v="14.7"/>
    <n v="270663028"/>
    <n v="37.090240000000001"/>
    <n v="-95.712890999999999"/>
    <s v="https://yt3.ggpht.com/ytc/APkrFKaKAithvxPN2j_a_VUIM-rtuKkI561PCeck-uri9bE=s800-c-k-c0x00ffffff-no-rj"/>
    <n v="270.24265424657534"/>
    <n v="1.0055819733940288E-3"/>
    <n v="2.125120612068892E-3"/>
    <n v="0.51141552511415522"/>
    <n v="6291.0676532769558"/>
    <s v="5-Jul-2014"/>
    <n v="9.3589041095890408"/>
  </r>
  <r>
    <n v="324"/>
    <x v="323"/>
    <n v="21900000"/>
    <n v="15552070846"/>
    <s v="Comedy"/>
    <s v="Topper Guild"/>
    <n v="816"/>
    <s v="United States"/>
    <s v="US"/>
    <x v="9"/>
    <n v="204"/>
    <n v="91"/>
    <n v="16"/>
    <n v="687028000"/>
    <n v="171800"/>
    <n v="2700000"/>
    <n v="2100000"/>
    <n v="33000000"/>
    <n v="17550000"/>
    <n v="1900000"/>
    <n v="2014"/>
    <s v="Jul"/>
    <n v="9"/>
    <n v="88.2"/>
    <n v="328239523"/>
    <n v="14.7"/>
    <n v="270663028"/>
    <n v="37.090240000000001"/>
    <n v="-95.712890999999999"/>
    <s v="https://yt3.ggpht.com/gG8joV0APHpj56Xbc0k3imJiMMyiLc03x-1s35MG62JP2TZ7k4qRGoCp9mrv_gflRX93JpMVG5M=s800-c-k-c0x00ffffff-no-rj"/>
    <n v="710.14022127853877"/>
    <n v="1.1284670815728613E-3"/>
    <n v="2.0900167096537551E-3"/>
    <n v="1.5068493150684932"/>
    <n v="21507.352941176472"/>
    <s v="9-Jul-2014"/>
    <n v="9.3479452054794514"/>
  </r>
  <r>
    <n v="325"/>
    <x v="324"/>
    <n v="21900000"/>
    <n v="20657571751"/>
    <s v="Entertainment"/>
    <s v="disneylatinoamerica"/>
    <n v="116"/>
    <s v="Mexico"/>
    <s v="MX"/>
    <x v="0"/>
    <n v="1277277"/>
    <n v="2973"/>
    <n v="4085"/>
    <n v="4719"/>
    <n v="1"/>
    <n v="19"/>
    <n v="14"/>
    <n v="227"/>
    <n v="120.5"/>
    <s v="nan"/>
    <n v="2008"/>
    <s v="Apr"/>
    <n v="7"/>
    <n v="40.200000000000003"/>
    <n v="126014024"/>
    <n v="3.42"/>
    <n v="102626859"/>
    <n v="23.634501"/>
    <n v="-102.552784"/>
    <s v="https://yt3.ggpht.com/WnXKbnw5DoOeKWUMJtpW8TgV5LvohmALgMTs8GU6qJ5n-F8M5c6bvQAWjEKqKRIVZOXCPmiU=s800-c-k-c0x00ffffff-no-rj"/>
    <n v="943.26811648401826"/>
    <n v="5.8332122212847591E-9"/>
    <n v="2.1190930281839372E-3"/>
    <n v="1.0365296803652968E-5"/>
    <n v="1.0387931034482758"/>
    <s v="7-Apr-2008"/>
    <n v="15.591780821917808"/>
  </r>
  <r>
    <n v="326"/>
    <x v="325"/>
    <n v="21800000"/>
    <n v="4469711607"/>
    <s v="People &amp; Blogs"/>
    <s v="Stokes Twins"/>
    <n v="257"/>
    <s v="United States"/>
    <s v="US"/>
    <x v="4"/>
    <n v="1610"/>
    <n v="95"/>
    <n v="13"/>
    <n v="197953000"/>
    <n v="49500"/>
    <n v="791800"/>
    <n v="593900"/>
    <n v="9500000"/>
    <n v="5046950"/>
    <n v="600000"/>
    <n v="2008"/>
    <s v="Apr"/>
    <n v="11"/>
    <n v="88.2"/>
    <n v="328239523"/>
    <n v="14.7"/>
    <n v="270663028"/>
    <n v="37.090240000000001"/>
    <n v="-95.712890999999999"/>
    <s v="https://yt3.ggpht.com/ytc/APkrFKbhhDmMrZJ936kKxO47zE3-QGrQBSlbt_luMualgA=s800-c-k-c0x00ffffff-no-rj"/>
    <n v="205.03264252293579"/>
    <n v="1.1291444378863256E-3"/>
    <n v="2.1249993685369759E-3"/>
    <n v="0.43577981651376146"/>
    <n v="19637.937743190661"/>
    <s v="11-Apr-2008"/>
    <n v="15.594520547945205"/>
  </r>
  <r>
    <n v="327"/>
    <x v="326"/>
    <n v="21800000"/>
    <n v="5614621131"/>
    <s v="Science &amp; Technology"/>
    <s v="National Geographic"/>
    <n v="10162"/>
    <s v="United States"/>
    <s v="US"/>
    <x v="2"/>
    <n v="1158"/>
    <n v="95"/>
    <n v="89"/>
    <n v="45812000"/>
    <n v="11500"/>
    <n v="183200"/>
    <n v="137400"/>
    <n v="2200000"/>
    <n v="1168700"/>
    <n v="100000"/>
    <n v="2006"/>
    <s v="May"/>
    <n v="7"/>
    <n v="88.2"/>
    <n v="328239523"/>
    <n v="14.7"/>
    <n v="270663028"/>
    <n v="37.090240000000001"/>
    <n v="-95.712890999999999"/>
    <s v="https://yt3.ggpht.com/13FpK4FfJb_I-aTMNRQTmaxLO2vjEi_NzWm1KxOzr-vjYLX7QmfHwn6XC3PfEf4Oay5WjP0CXw=s800-c-k-c0x00ffffff-no-rj"/>
    <n v="257.55142802752295"/>
    <n v="2.0815295862925787E-4"/>
    <n v="2.1249890858290404E-3"/>
    <n v="0.10091743119266056"/>
    <n v="115.00688840779374"/>
    <s v="7-May-2006"/>
    <n v="17.526027397260275"/>
  </r>
  <r>
    <n v="328"/>
    <x v="327"/>
    <n v="21800000"/>
    <n v="11288359365"/>
    <s v="Music"/>
    <s v="Dua Lipa"/>
    <n v="164"/>
    <s v="United Kingdom"/>
    <s v="GB"/>
    <x v="0"/>
    <n v="368"/>
    <n v="14"/>
    <n v="87"/>
    <n v="128047000"/>
    <n v="32000"/>
    <n v="512200"/>
    <n v="384100"/>
    <n v="6100000"/>
    <n v="3242050"/>
    <n v="100000"/>
    <n v="2011"/>
    <s v="Feb"/>
    <n v="5"/>
    <n v="60"/>
    <n v="66834405"/>
    <n v="3.85"/>
    <n v="55908316"/>
    <n v="55.378050999999999"/>
    <n v="-3.4359730000000002"/>
    <s v="https://yt3.ggpht.com/Q-b2Eol1szdLNXOv5yO5r-MGic9h2OvEPTDYf3ho4Q6j3TY-CyvrBKdnRY9jF_BD8OwoGQHuHA=s800-c-k-c0x00ffffff-no-nd-rj"/>
    <n v="517.81464977064218"/>
    <n v="2.8720294022992421E-4"/>
    <n v="2.12500097620405E-3"/>
    <n v="0.27981651376146788"/>
    <n v="19768.59756097561"/>
    <s v="5-Feb-2011"/>
    <n v="12.772602739726027"/>
  </r>
  <r>
    <n v="329"/>
    <x v="328"/>
    <n v="21800000"/>
    <n v="12140232004"/>
    <s v="Music"/>
    <s v="OneDirectionVEVO"/>
    <n v="266"/>
    <s v="United Kingdom"/>
    <s v="GB"/>
    <x v="0"/>
    <n v="322"/>
    <n v="14"/>
    <n v="87"/>
    <n v="51134000"/>
    <n v="12800"/>
    <n v="204500"/>
    <n v="153400"/>
    <n v="2500000"/>
    <n v="1326700"/>
    <s v="nan"/>
    <n v="2010"/>
    <s v="Dec"/>
    <n v="4"/>
    <n v="60"/>
    <n v="66834405"/>
    <n v="3.85"/>
    <n v="55908316"/>
    <n v="55.378050999999999"/>
    <n v="-3.4359730000000002"/>
    <s v="https://yt3.ggpht.com/ytc/APkrFKZo9ld_C1cKNu-yPWgXQOlxAtH68M-haOLUNwJdmPA=s800-c-k-c0x00ffffff-no-rj-mo"/>
    <n v="556.89137633027519"/>
    <n v="1.0928127234824465E-4"/>
    <n v="2.1248093245198889E-3"/>
    <n v="0.11467889908256881"/>
    <n v="4987.5939849624065"/>
    <s v="4-Dec-2010"/>
    <n v="12.945205479452055"/>
  </r>
  <r>
    <n v="330"/>
    <x v="329"/>
    <n v="21800000"/>
    <n v="19329351143"/>
    <s v="Music"/>
    <s v="rotana5018"/>
    <n v="135"/>
    <s v="nan"/>
    <s v="nan"/>
    <x v="0"/>
    <n v="926975"/>
    <s v="nan"/>
    <n v="2709"/>
    <n v="10571"/>
    <n v="3"/>
    <n v="42"/>
    <n v="32"/>
    <n v="507"/>
    <n v="269.5"/>
    <n v="100"/>
    <n v="2011"/>
    <s v="Oct"/>
    <n v="27"/>
    <s v="nan"/>
    <s v="nan"/>
    <s v="nan"/>
    <s v="nan"/>
    <s v="nan"/>
    <s v="nan"/>
    <s v="https://yt3.ggpht.com/Y-jO68ZOsqO51GtPotxnFM-Pu0mWQzrrLnTldDCw6kzgTDkOHQT7b1Z4yim-7NR2_sk1nRm_hQ=s800-c-k-c0x00ffffff-no-rj"/>
    <n v="886.66748362385317"/>
    <n v="1.3942526989458603E-8"/>
    <n v="2.1284646674865197E-3"/>
    <n v="2.3256880733944955E-5"/>
    <n v="1.9962962962962962"/>
    <s v="27-Oct-2011"/>
    <n v="12.049315068493151"/>
  </r>
  <r>
    <n v="331"/>
    <x v="330"/>
    <n v="21800000"/>
    <n v="7780934187"/>
    <s v="People &amp; Blogs"/>
    <s v="NETFLIX INDIA"/>
    <n v="1"/>
    <s v="nan"/>
    <s v="nan"/>
    <x v="4"/>
    <n v="4052308"/>
    <s v="nan"/>
    <n v="7665"/>
    <n v="408"/>
    <n v="0"/>
    <n v="0"/>
    <n v="0"/>
    <n v="0"/>
    <n v="0"/>
    <s v="nan"/>
    <n v="2017"/>
    <s v="Sep"/>
    <n v="24"/>
    <s v="nan"/>
    <s v="nan"/>
    <s v="nan"/>
    <s v="nan"/>
    <s v="nan"/>
    <s v="nan"/>
    <s v="https://yt3.ggpht.com/zgMN9BuSQByG1SrpmLwcNB3MQhjDhS_pl9H1h7TaRievMfS4UpU7Z36j77z5_hnIW4N8uFX3NA=s800-c-k-c0x00ffffff-no-rj"/>
    <n v="356.92358655963301"/>
    <n v="0"/>
    <n v="0"/>
    <n v="0"/>
    <n v="0"/>
    <s v="24-Sep-2017"/>
    <n v="6.1342465753424653"/>
  </r>
  <r>
    <n v="332"/>
    <x v="331"/>
    <n v="21700000"/>
    <n v="9392093496"/>
    <s v="People &amp; Blogs"/>
    <s v="Sourav Joshi Vlogs"/>
    <n v="1390"/>
    <s v="nan"/>
    <s v="nan"/>
    <x v="4"/>
    <n v="498"/>
    <s v="nan"/>
    <n v="13"/>
    <n v="265336000"/>
    <n v="66300"/>
    <n v="1100000"/>
    <n v="796000"/>
    <n v="12700000"/>
    <n v="6748000"/>
    <n v="400000"/>
    <n v="2019"/>
    <s v="Feb"/>
    <n v="19"/>
    <s v="nan"/>
    <s v="nan"/>
    <s v="nan"/>
    <s v="nan"/>
    <s v="nan"/>
    <s v="nan"/>
    <s v="https://yt3.ggpht.com/f6BWKFJa-1DcnqCIqiGCqNl2daN4rSo21UogJbKcmPC6h_VkvlF3TQ1rF-I6hN66hZ6Dfjb-bA=s800-c-k-c0x00ffffff-no-rj"/>
    <n v="432.81536847926264"/>
    <n v="7.1847666368247997E-4"/>
    <n v="2.1977794193023185E-3"/>
    <n v="0.58525345622119818"/>
    <n v="4854.6762589928057"/>
    <s v="19-Feb-2019"/>
    <n v="4.7287671232876711"/>
  </r>
  <r>
    <n v="333"/>
    <x v="332"/>
    <n v="21700000"/>
    <n v="8507818877"/>
    <s v="nan"/>
    <s v="ZAMZAM ELECTRONICS TRADING"/>
    <n v="15126"/>
    <s v="United Arab Emirates"/>
    <s v="AE"/>
    <x v="4"/>
    <n v="608"/>
    <n v="4"/>
    <n v="14"/>
    <n v="1598000000"/>
    <n v="399600"/>
    <n v="6400000"/>
    <n v="4800000"/>
    <n v="76700000"/>
    <n v="40750000"/>
    <n v="3400000"/>
    <n v="2020"/>
    <s v="Dec"/>
    <n v="19"/>
    <n v="36.799999999999997"/>
    <n v="9770529"/>
    <n v="2.35"/>
    <n v="8479744"/>
    <n v="23.424075999999999"/>
    <n v="53.847817999999997"/>
    <s v="https://yt3.ggpht.com/WWGrjtclzFB8SATRGBf6uCeBK_o0zVvZfD4YKrYSrKSaXaeapPwMozQoh3rcH9OgQb9JSejyiQ=s800-c-k-c0x00ffffff-no-rj"/>
    <n v="392.06538603686636"/>
    <n v="4.7897117450588153E-3"/>
    <n v="2.127534418022528E-3"/>
    <n v="3.5345622119815667"/>
    <n v="2694.0367579003041"/>
    <s v="19-Dec-2020"/>
    <n v="2.8958904109589043"/>
  </r>
  <r>
    <n v="334"/>
    <x v="333"/>
    <n v="21600000"/>
    <n v="9597894786"/>
    <s v="Autos &amp; Vehicles"/>
    <s v="DUDU e CAROL"/>
    <n v="2942"/>
    <s v="Brazil"/>
    <s v="BR"/>
    <x v="2"/>
    <n v="481"/>
    <n v="15"/>
    <n v="90"/>
    <n v="193174000"/>
    <n v="48300"/>
    <n v="772700"/>
    <n v="579500"/>
    <n v="9300000"/>
    <n v="4939750"/>
    <n v="300000"/>
    <n v="2013"/>
    <s v="Mar"/>
    <n v="2"/>
    <n v="51.3"/>
    <n v="212559417"/>
    <n v="12.08"/>
    <n v="183241641"/>
    <n v="-14.235004"/>
    <n v="-51.925280000000001"/>
    <s v="https://yt3.ggpht.com/0R2VniqthAqixrNW2ETZfVI7rV2TLvi1GaB0c2sZ-vsJ4S4Yl1XvEcB8Xr34lzYGrOgirLr9=s800-c-k-c0x00ffffff-no-rj"/>
    <n v="444.34698083333336"/>
    <n v="5.1467015529336514E-4"/>
    <n v="2.1250271775704807E-3"/>
    <n v="0.43055555555555558"/>
    <n v="1679.0448674371175"/>
    <s v="2-Mar-2013"/>
    <n v="10.701369863013699"/>
  </r>
  <r>
    <n v="335"/>
    <x v="334"/>
    <n v="21600000"/>
    <n v="5863377051"/>
    <s v="Howto &amp; Style"/>
    <s v="Village Cooking Channel"/>
    <n v="219"/>
    <s v="India"/>
    <s v="IN"/>
    <x v="10"/>
    <n v="1082"/>
    <n v="66"/>
    <n v="9"/>
    <n v="194604000"/>
    <n v="48700"/>
    <n v="778400"/>
    <n v="583800"/>
    <n v="9300000"/>
    <n v="4941900"/>
    <n v="400000"/>
    <n v="2018"/>
    <s v="Apr"/>
    <n v="25"/>
    <n v="28.1"/>
    <n v="1366417754"/>
    <n v="5.36"/>
    <n v="471031528"/>
    <n v="20.593684"/>
    <n v="78.962879999999998"/>
    <s v="https://yt3.ggpht.com/4eEETdAR33227A9KRhQ1T4P2NyYReiZKMeaN_rZ8QZ1LSCLUudaggLhZ1C40RkDyw6SejAmW=s800-c-k-c0x00ffffff-no-rj"/>
    <n v="271.45264125"/>
    <n v="8.42841924886471E-4"/>
    <n v="2.1250847875686008E-3"/>
    <n v="0.43055555555555558"/>
    <n v="22565.753424657534"/>
    <s v="25-Apr-2018"/>
    <n v="5.5506849315068489"/>
  </r>
  <r>
    <n v="336"/>
    <x v="335"/>
    <n v="21600000"/>
    <n v="9346383505"/>
    <s v="Entertainment"/>
    <s v="Eva Bravo Play"/>
    <n v="228"/>
    <s v="United States"/>
    <s v="US"/>
    <x v="2"/>
    <n v="507"/>
    <n v="96"/>
    <n v="90"/>
    <n v="63919000"/>
    <n v="16000"/>
    <n v="255700"/>
    <n v="191800"/>
    <n v="3100000"/>
    <n v="1645900"/>
    <s v="nan"/>
    <n v="2019"/>
    <s v="May"/>
    <n v="7"/>
    <n v="88.2"/>
    <n v="328239523"/>
    <n v="14.7"/>
    <n v="270663028"/>
    <n v="37.090240000000001"/>
    <n v="-95.712890999999999"/>
    <s v="https://yt3.ggpht.com/ytc/APkrFKbZlC5gLQBtmcpix0BGsKVBY1rBCp0x15ExePzABQ=s800-c-k-c0x00ffffff-no-rj"/>
    <n v="432.70294004629631"/>
    <n v="1.761001995177599E-4"/>
    <n v="2.1253461412099688E-3"/>
    <n v="0.14351851851851852"/>
    <n v="7218.8596491228072"/>
    <s v="7-May-2019"/>
    <n v="4.5178082191780824"/>
  </r>
  <r>
    <n v="337"/>
    <x v="336"/>
    <n v="21500000"/>
    <n v="5890180734"/>
    <s v="People &amp; Blogs"/>
    <s v="Tekashi 6ix9ine"/>
    <n v="51"/>
    <s v="United States"/>
    <s v="US"/>
    <x v="0"/>
    <n v="1081"/>
    <n v="96"/>
    <n v="88"/>
    <n v="113542000"/>
    <n v="28400"/>
    <n v="454200"/>
    <n v="340600"/>
    <n v="5400000"/>
    <n v="2870300"/>
    <n v="200000"/>
    <n v="2018"/>
    <s v="Apr"/>
    <n v="6"/>
    <n v="88.2"/>
    <n v="328239523"/>
    <n v="14.7"/>
    <n v="270663028"/>
    <n v="37.090240000000001"/>
    <n v="-95.712890999999999"/>
    <s v="https://yt3.ggpht.com/tUsWzITjwRyOpWiO-v7I5FSqmWPCVoxtDu33GO3YqO6xBeWJTf3_7_vD_mfNUg3Oi8POEc1K=s800-c-k-c0x00ffffff-no-nd-rj"/>
    <n v="273.96189460465115"/>
    <n v="4.8730253444206114E-4"/>
    <n v="2.1252047700410421E-3"/>
    <n v="0.25116279069767444"/>
    <n v="56280.392156862748"/>
    <s v="6-Apr-2018"/>
    <n v="5.602739726027397"/>
  </r>
  <r>
    <n v="338"/>
    <x v="337"/>
    <n v="21500000"/>
    <n v="15013096899"/>
    <s v="News &amp; Politics"/>
    <s v="tlnovelas"/>
    <n v="158"/>
    <s v="Mexico"/>
    <s v="MX"/>
    <x v="2"/>
    <n v="1936958"/>
    <n v="2063"/>
    <n v="2940"/>
    <n v="15459"/>
    <n v="4"/>
    <n v="62"/>
    <n v="46"/>
    <n v="742"/>
    <n v="394"/>
    <s v="nan"/>
    <n v="2014"/>
    <s v="Jan"/>
    <n v="2"/>
    <n v="40.200000000000003"/>
    <n v="126014024"/>
    <n v="3.42"/>
    <n v="102626859"/>
    <n v="23.634501"/>
    <n v="-102.552784"/>
    <s v="https://yt3.ggpht.com/EfsR6kSoPDK8yQKZSkebqfHd3ypzV6riPpKilAiEE3cATXfM3tBUfxwU_Qz2DJb1mDeEEvVGCA=s800-c-k-c0x00ffffff-no-rj"/>
    <n v="698.28357669767445"/>
    <n v="2.6243752548232986E-8"/>
    <n v="2.1346788278672618E-3"/>
    <n v="3.4511627906976741E-5"/>
    <n v="2.4936708860759493"/>
    <s v="2-Jan-2014"/>
    <n v="9.8630136986301373"/>
  </r>
  <r>
    <n v="339"/>
    <x v="338"/>
    <n v="21500000"/>
    <n v="22065582014"/>
    <s v="People &amp; Blogs"/>
    <s v="Claudio"/>
    <n v="6"/>
    <s v="nan"/>
    <s v="nan"/>
    <x v="0"/>
    <n v="4057657"/>
    <s v="nan"/>
    <n v="5782"/>
    <n v="3"/>
    <n v="0"/>
    <n v="0.01"/>
    <n v="0.01"/>
    <n v="0.14000000000000001"/>
    <n v="7.5000000000000011E-2"/>
    <s v="nan"/>
    <n v="2006"/>
    <s v="Apr"/>
    <n v="2"/>
    <s v="nan"/>
    <s v="nan"/>
    <s v="nan"/>
    <s v="nan"/>
    <s v="nan"/>
    <s v="nan"/>
    <s v="https://yt3.ggpht.com/wRmZ7BcitXkQVJKWtMgJjOTC5aCveU-lXaljo6cgODh66s6cYa4A0Bdy8lHAzJQDWJwnRSh30g=s800-c-k-c0x00ffffff-no-rj"/>
    <n v="1026.3061401860466"/>
    <n v="3.3989586113076279E-12"/>
    <n v="1.6666666666666668E-3"/>
    <n v="6.5116279069767452E-9"/>
    <n v="1.2500000000000002E-2"/>
    <s v="2-Apr-2006"/>
    <n v="17.621917808219177"/>
  </r>
  <r>
    <n v="340"/>
    <x v="339"/>
    <n v="21500000"/>
    <n v="8409641722"/>
    <s v="Gaming"/>
    <s v="INVICTOR"/>
    <n v="17"/>
    <s v="Chile"/>
    <s v="CL"/>
    <x v="4"/>
    <n v="4038708"/>
    <n v="2889"/>
    <n v="7518"/>
    <n v="49"/>
    <n v="0.01"/>
    <n v="0.2"/>
    <n v="0.15"/>
    <n v="2"/>
    <n v="1.075"/>
    <n v="4"/>
    <n v="2016"/>
    <s v="Jul"/>
    <n v="26"/>
    <n v="88.5"/>
    <n v="18952038"/>
    <n v="7.09"/>
    <n v="16610135"/>
    <n v="-35.675147000000003"/>
    <n v="-71.542968999999999"/>
    <s v="https://yt3.ggpht.com/haxbzdNoWNgAEvD1wh5hGTa5SACZh4DQhfrqHJ0whdVrFd_pq2c4IJlMWMoaysRtcQA8p07f=s800-c-k-c0x00ffffff-no-rj"/>
    <n v="391.14612660465116"/>
    <n v="1.2782946474256468E-10"/>
    <n v="2.142857142857143E-3"/>
    <n v="9.3023255813953489E-8"/>
    <n v="6.3235294117647056E-2"/>
    <s v="26-Jul-2016"/>
    <n v="7.2986301369863016"/>
  </r>
  <r>
    <n v="341"/>
    <x v="340"/>
    <n v="21400000"/>
    <n v="1573058816"/>
    <s v="Comedy"/>
    <s v="YOLO"/>
    <n v="0"/>
    <s v="Germany"/>
    <s v="DE"/>
    <x v="8"/>
    <n v="4057944"/>
    <n v="3810"/>
    <s v="nan"/>
    <s v="nan"/>
    <n v="0"/>
    <n v="0"/>
    <n v="0"/>
    <n v="0"/>
    <n v="0"/>
    <n v="5"/>
    <n v="2013"/>
    <s v="Jun"/>
    <n v="11"/>
    <n v="70.2"/>
    <n v="83132799"/>
    <n v="3.04"/>
    <n v="64324835"/>
    <n v="51.165691000000002"/>
    <n v="10.451525999999999"/>
    <s v="https://yt3.ggpht.com/XCYEOtOptEnbiC4K1uQ9GCuo9XvjDN2uJwKQ5cRr-ahTVZVbN7_C5S_zTkFSUY6XDI1aYc0E7A=s800-c-k-c0x00ffffff-no-rj"/>
    <n v="73.50742130841121"/>
    <n v="0"/>
    <e v="#VALUE!"/>
    <n v="0"/>
    <e v="#DIV/0!"/>
    <s v="11-Jun-2013"/>
    <n v="10.424657534246576"/>
  </r>
  <r>
    <n v="342"/>
    <x v="341"/>
    <n v="21400000"/>
    <n v="6264261757"/>
    <s v="Music"/>
    <s v="Sidhu Moose Wala"/>
    <n v="114"/>
    <s v="India"/>
    <s v="IN"/>
    <x v="0"/>
    <n v="987"/>
    <n v="67"/>
    <n v="89"/>
    <n v="160690000"/>
    <n v="40200"/>
    <n v="642800"/>
    <n v="482100"/>
    <n v="7700000"/>
    <n v="4091050"/>
    <n v="500000"/>
    <n v="2017"/>
    <s v="Oct"/>
    <n v="30"/>
    <n v="28.1"/>
    <n v="1366417754"/>
    <n v="5.36"/>
    <n v="471031528"/>
    <n v="20.593684"/>
    <n v="78.962879999999998"/>
    <s v="https://yt3.ggpht.com/ytc/APkrFKamQ3Hbtxheh2tWmkVv1uALKuTVuucpIg91kE67Bg=s800-c-k-c0x00ffffff-no-rj-mo"/>
    <n v="292.72251200934579"/>
    <n v="6.5307775420279262E-4"/>
    <n v="2.1252100317381293E-3"/>
    <n v="0.35981308411214952"/>
    <n v="35886.403508771931"/>
    <s v="30-Oct-2017"/>
    <n v="6.0356164383561648"/>
  </r>
  <r>
    <n v="343"/>
    <x v="342"/>
    <n v="21300000"/>
    <n v="6269945014"/>
    <s v="People &amp; Blogs"/>
    <s v="The Royalty Family"/>
    <n v="733"/>
    <s v="United States"/>
    <s v="US"/>
    <x v="4"/>
    <n v="982"/>
    <n v="98"/>
    <n v="15"/>
    <n v="160227000"/>
    <n v="40100"/>
    <n v="640900"/>
    <n v="480700"/>
    <n v="7700000"/>
    <n v="4090350"/>
    <n v="200000"/>
    <n v="2017"/>
    <s v="Apr"/>
    <n v="13"/>
    <n v="88.2"/>
    <n v="328239523"/>
    <n v="14.7"/>
    <n v="270663028"/>
    <n v="37.090240000000001"/>
    <n v="-95.712890999999999"/>
    <s v="https://yt3.ggpht.com/4bd4uTnsLgMv5x1eRrEfh8bu_7Wf45rkrbsteMs06f2r4SEj0smqML32Ub3pHihsgnk_hWSv=s800-c-k-c0x00ffffff-no-rj"/>
    <n v="294.3636156807512"/>
    <n v="6.5237414217616933E-4"/>
    <n v="2.1251100001872343E-3"/>
    <n v="0.36150234741784038"/>
    <n v="5580.2864938608454"/>
    <s v="13-Apr-2017"/>
    <n v="6.5835616438356164"/>
  </r>
  <r>
    <n v="344"/>
    <x v="343"/>
    <n v="21300000"/>
    <n v="10644857969"/>
    <s v="Music"/>
    <s v="Becky G"/>
    <n v="78"/>
    <s v="United States"/>
    <s v="US"/>
    <x v="0"/>
    <n v="396"/>
    <n v="98"/>
    <n v="90"/>
    <n v="103171000"/>
    <n v="25800"/>
    <n v="412700"/>
    <n v="309500"/>
    <n v="5000000"/>
    <n v="2654750"/>
    <n v="100000"/>
    <n v="2011"/>
    <s v="Sep"/>
    <n v="6"/>
    <n v="88.2"/>
    <n v="328239523"/>
    <n v="14.7"/>
    <n v="270663028"/>
    <n v="37.090240000000001"/>
    <n v="-95.712890999999999"/>
    <s v="https://yt3.ggpht.com/wIkDAGAMOROEKf-hoA2uizPY1CZjfgfdEnhmKf66EBvQ3o5yeS4CipZIPbCBTRJUaClzqBnvkNc=s800-c-k-c0x00ffffff-no-nd-rj"/>
    <n v="499.75859009389671"/>
    <n v="2.4939271221195941E-4"/>
    <n v="2.125112677011951E-3"/>
    <n v="0.23474178403755869"/>
    <n v="34035.256410256414"/>
    <s v="6-Sep-2011"/>
    <n v="12.189041095890412"/>
  </r>
  <r>
    <n v="345"/>
    <x v="344"/>
    <n v="21300000"/>
    <n v="12761253839"/>
    <s v="People &amp; Blogs"/>
    <s v="Ishaan Ali 11"/>
    <n v="951"/>
    <s v="India"/>
    <s v="IN"/>
    <x v="4"/>
    <n v="301"/>
    <n v="68"/>
    <n v="16"/>
    <n v="729409000"/>
    <n v="182400"/>
    <n v="2900000"/>
    <n v="2200000"/>
    <n v="35000000"/>
    <n v="18600000"/>
    <n v="1600000"/>
    <n v="2016"/>
    <s v="Jul"/>
    <n v="27"/>
    <n v="28.1"/>
    <n v="1366417754"/>
    <n v="5.36"/>
    <n v="471031528"/>
    <n v="20.593684"/>
    <n v="78.962879999999998"/>
    <s v="https://yt3.ggpht.com/ytc/APkrFKYpW2e0wtKvPVXTEgZ4fFPcZMfQOofseKJi4jiRgA=s800-c-k-c0x00ffffff-no-rj"/>
    <n v="599.11989854460091"/>
    <n v="1.4575370284662826E-3"/>
    <n v="2.1129434926083993E-3"/>
    <n v="1.6431924882629108"/>
    <n v="19558.359621451105"/>
    <s v="27-Jul-2016"/>
    <n v="7.2958904109589042"/>
  </r>
  <r>
    <n v="346"/>
    <x v="345"/>
    <n v="21300000"/>
    <n v="5141834668"/>
    <s v="Entertainment"/>
    <s v="Infinite"/>
    <n v="1608"/>
    <s v="United States"/>
    <s v="US"/>
    <x v="2"/>
    <n v="1296"/>
    <n v="98"/>
    <n v="93"/>
    <n v="68350000"/>
    <n v="17100"/>
    <n v="273400"/>
    <n v="205100"/>
    <n v="3300000"/>
    <n v="1752550"/>
    <n v="200000"/>
    <n v="2014"/>
    <s v="Aug"/>
    <n v="21"/>
    <n v="88.2"/>
    <n v="328239523"/>
    <n v="14.7"/>
    <n v="270663028"/>
    <n v="37.090240000000001"/>
    <n v="-95.712890999999999"/>
    <s v="https://yt3.ggpht.com/lAUbi9ePTfeuuIS7xZhtgi_8NxPyW5LKssgcBXmg5bpkSFjkkYdjJaz-NSuVy5nSGPn1bcOiRg=s800-c-k-c0x00ffffff-no-rj"/>
    <n v="241.40068863849766"/>
    <n v="3.4084137533766382E-4"/>
    <n v="2.1250914411119239E-3"/>
    <n v="0.15492957746478872"/>
    <n v="1089.8942786069651"/>
    <s v="21-Aug-2014"/>
    <n v="9.2301369863013694"/>
  </r>
  <r>
    <n v="347"/>
    <x v="346"/>
    <n v="21300000"/>
    <n v="10047736580"/>
    <s v="Entertainment"/>
    <s v="Azhan5star"/>
    <n v="669"/>
    <s v="India"/>
    <s v="IN"/>
    <x v="2"/>
    <n v="436"/>
    <n v="67"/>
    <n v="92"/>
    <n v="236293000"/>
    <n v="59100"/>
    <n v="945200"/>
    <n v="708900"/>
    <n v="11300000"/>
    <n v="6004450"/>
    <n v="600000"/>
    <n v="2021"/>
    <s v="Feb"/>
    <n v="2"/>
    <n v="28.1"/>
    <n v="1366417754"/>
    <n v="5.36"/>
    <n v="471031528"/>
    <n v="20.593684"/>
    <n v="78.962879999999998"/>
    <s v="https://yt3.ggpht.com/90v5vHGqXrmbcKdo-zSfHlBdbkELzDlh6-fp6b_TrcmpACQWHpE3X-4nVvcTu5brHBiKIlAS=s800-c-k-c0x00ffffff-no-rj"/>
    <n v="471.72472206572769"/>
    <n v="5.9759229874237012E-4"/>
    <n v="2.1251158519295958E-3"/>
    <n v="0.53051643192488263"/>
    <n v="8975.2615844544089"/>
    <s v="2-Feb-2021"/>
    <n v="2.7726027397260276"/>
  </r>
  <r>
    <n v="348"/>
    <x v="347"/>
    <n v="21300000"/>
    <n v="12895427184"/>
    <s v="Entertainment"/>
    <s v="Dangal TV Channel"/>
    <n v="20225"/>
    <s v="India"/>
    <s v="IN"/>
    <x v="2"/>
    <n v="291"/>
    <n v="67"/>
    <n v="92"/>
    <n v="561020000"/>
    <n v="140300"/>
    <n v="2200000"/>
    <n v="1700000"/>
    <n v="26900000"/>
    <n v="14300000"/>
    <n v="700000"/>
    <n v="2017"/>
    <s v="Aug"/>
    <n v="2"/>
    <n v="28.1"/>
    <n v="1366417754"/>
    <n v="5.36"/>
    <n v="471031528"/>
    <n v="20.593684"/>
    <n v="78.962879999999998"/>
    <s v="https://yt3.ggpht.com/ytc/APkrFKZfWiKypunfTeQoFumgMGXboBdJ1Pq3bVwqFvss-w=s800-c-k-c0x00ffffff-no-rj"/>
    <n v="605.41911661971835"/>
    <n v="1.1089202238870166E-3"/>
    <n v="2.085754518555488E-3"/>
    <n v="1.2629107981220657"/>
    <n v="707.04573547589621"/>
    <s v="2-Aug-2017"/>
    <n v="6.279452054794521"/>
  </r>
  <r>
    <n v="349"/>
    <x v="348"/>
    <n v="21200000"/>
    <n v="2073073070"/>
    <s v="Education"/>
    <s v="KHAN GS RESEARCH CENTRE"/>
    <n v="1"/>
    <s v="nan"/>
    <s v="nan"/>
    <x v="4"/>
    <n v="4057930"/>
    <s v="nan"/>
    <n v="7727"/>
    <s v="nan"/>
    <n v="0"/>
    <n v="0"/>
    <n v="0"/>
    <n v="0"/>
    <n v="0"/>
    <s v="nan"/>
    <n v="2017"/>
    <s v="Jan"/>
    <n v="5"/>
    <s v="nan"/>
    <s v="nan"/>
    <s v="nan"/>
    <s v="nan"/>
    <s v="nan"/>
    <s v="nan"/>
    <s v="https://yt3.ggpht.com/ytc/APkrFKZUWRpwU95W_0xhxRergM97WCknmnLEaUHgEiDS0g=s800-c-k-c0x00ffffff-no-rj"/>
    <n v="97.786465566037734"/>
    <n v="0"/>
    <e v="#VALUE!"/>
    <n v="0"/>
    <n v="0"/>
    <s v="5-Jan-2017"/>
    <n v="6.8520547945205479"/>
  </r>
  <r>
    <n v="350"/>
    <x v="349"/>
    <n v="21200000"/>
    <n v="11364908616"/>
    <s v="Entertainment"/>
    <s v="GMA Public  Affairs"/>
    <n v="31989"/>
    <s v="Philippines"/>
    <s v="PH"/>
    <x v="7"/>
    <n v="359"/>
    <n v="4"/>
    <n v="7"/>
    <n v="142317000"/>
    <n v="35600"/>
    <n v="569300"/>
    <n v="427000"/>
    <n v="6800000"/>
    <n v="3613500"/>
    <n v="200000"/>
    <n v="2009"/>
    <s v="Aug"/>
    <n v="8"/>
    <n v="35.5"/>
    <n v="108116615"/>
    <n v="2.15"/>
    <n v="50975903"/>
    <n v="12.879721"/>
    <n v="121.774017"/>
    <s v="https://yt3.ggpht.com/oxrVbNWD8AliuvkhT_7r8VGEVCiqtKm4jJeLpKchLdCg95crsye5b6qYekaEvuOOPG02lWbgVw=s800-c-k-c0x00ffffff-no-rj"/>
    <n v="536.08059509433963"/>
    <n v="3.1795240261877353E-4"/>
    <n v="2.1251853257165344E-3"/>
    <n v="0.32075471698113206"/>
    <n v="112.96070524242708"/>
    <s v="8-Aug-2009"/>
    <n v="14.268493150684931"/>
  </r>
  <r>
    <n v="351"/>
    <x v="350"/>
    <n v="21100000"/>
    <n v="5783557209"/>
    <s v="Howto &amp; Style"/>
    <s v="Tasty"/>
    <n v="4728"/>
    <s v="United States"/>
    <s v="US"/>
    <x v="10"/>
    <n v="1113"/>
    <n v="99"/>
    <n v="10"/>
    <n v="24691000"/>
    <n v="6200"/>
    <n v="98800"/>
    <n v="74100"/>
    <n v="1200000"/>
    <n v="637050"/>
    <s v="nan"/>
    <n v="2016"/>
    <s v="Jan"/>
    <n v="22"/>
    <n v="88.2"/>
    <n v="328239523"/>
    <n v="14.7"/>
    <n v="270663028"/>
    <n v="37.090240000000001"/>
    <n v="-95.712890999999999"/>
    <s v="https://yt3.ggpht.com/o7oCsweCTKk-hPxQnLERoEA9BChm_4KWrIYsmJFygp6td2oFRyhXPHq7F6QanU2tfqsLQ3eVrhM=s800-c-k-c0x00ffffff-no-rj"/>
    <n v="274.10223739336493"/>
    <n v="1.1014847385077539E-4"/>
    <n v="2.1262808310720505E-3"/>
    <n v="5.6872037914691941E-2"/>
    <n v="134.73984771573603"/>
    <s v="22-Jan-2016"/>
    <n v="7.8082191780821919"/>
  </r>
  <r>
    <n v="352"/>
    <x v="351"/>
    <n v="21100000"/>
    <n v="4526271677"/>
    <s v="People &amp; Blogs"/>
    <s v="Baim Paula"/>
    <n v="2325"/>
    <s v="Indonesia"/>
    <s v="ID"/>
    <x v="2"/>
    <n v="1583"/>
    <n v="8"/>
    <n v="94"/>
    <n v="26974000"/>
    <n v="6700"/>
    <n v="107900"/>
    <n v="80900"/>
    <n v="1300000"/>
    <n v="690450"/>
    <n v="100000"/>
    <n v="2016"/>
    <s v="Jun"/>
    <n v="4"/>
    <n v="36.299999999999997"/>
    <n v="270203917"/>
    <n v="4.6900000000000004"/>
    <n v="151509724"/>
    <n v="-0.78927499999999995"/>
    <n v="113.92132700000001"/>
    <s v="https://yt3.ggpht.com/DE3jczDPCvE8VAQZm6v1z_WZ6sswxyETQ301tLBovlBVvT2PTfRyJbaHo4qZ_xjDWqOW3wxt=s800-c-k-c0x00ffffff-no-rj"/>
    <n v="214.51524535545025"/>
    <n v="1.5254276571786081E-4"/>
    <n v="2.1242678134499888E-3"/>
    <n v="6.1611374407582936E-2"/>
    <n v="296.96774193548384"/>
    <s v="4-Jun-2016"/>
    <n v="7.441095890410959"/>
  </r>
  <r>
    <n v="353"/>
    <x v="352"/>
    <n v="21000000"/>
    <n v="4380564906"/>
    <s v="Entertainment"/>
    <s v="nigahiga"/>
    <n v="403"/>
    <s v="United States"/>
    <s v="US"/>
    <x v="2"/>
    <n v="1671"/>
    <n v="100"/>
    <n v="95"/>
    <n v="2476000"/>
    <n v="619"/>
    <n v="9900"/>
    <n v="7400"/>
    <n v="118900"/>
    <n v="63150"/>
    <s v="nan"/>
    <n v="2006"/>
    <s v="Jul"/>
    <n v="21"/>
    <n v="88.2"/>
    <n v="328239523"/>
    <n v="14.7"/>
    <n v="270663028"/>
    <n v="37.090240000000001"/>
    <n v="-95.712890999999999"/>
    <s v="https://yt3.ggpht.com/ytc/APkrFKZuu9AcMUe_Bgks4WiC6S8IQ1pbhvDsuJ1ttPMlpw=s800-c-k-c0x00ffffff-no-rj"/>
    <n v="208.59832885714286"/>
    <n v="1.4415948936974843E-5"/>
    <n v="2.1241922455573505E-3"/>
    <n v="5.6619047619047621E-3"/>
    <n v="156.69975186104219"/>
    <s v="21-Jul-2006"/>
    <n v="17.32054794520548"/>
  </r>
  <r>
    <n v="354"/>
    <x v="353"/>
    <n v="21000000"/>
    <n v="7762905663"/>
    <s v="Entertainment"/>
    <s v="Rafa &amp; Luiz"/>
    <n v="2883"/>
    <s v="Brazil"/>
    <s v="BR"/>
    <x v="2"/>
    <n v="695"/>
    <n v="16"/>
    <n v="94"/>
    <n v="118410000"/>
    <n v="29600"/>
    <n v="473600"/>
    <n v="355200"/>
    <n v="5700000"/>
    <n v="3027600"/>
    <n v="400000"/>
    <n v="2015"/>
    <s v="Aug"/>
    <n v="26"/>
    <n v="51.3"/>
    <n v="212559417"/>
    <n v="12.08"/>
    <n v="183241641"/>
    <n v="-14.235004"/>
    <n v="-51.925280000000001"/>
    <s v="https://yt3.ggpht.com/pz3FnZWATdF1IPUNIYG84UjUI7nR2NS3P92X-fcuymSFJORnCpcV0OnoEkahrOmtAOcJdY2Y=s800-c-k-c0x00ffffff-no-rj"/>
    <n v="369.6621744285714"/>
    <n v="3.9000860392137939E-4"/>
    <n v="2.124820538805844E-3"/>
    <n v="0.27142857142857141"/>
    <n v="1050.1560874089489"/>
    <s v="26-Aug-2015"/>
    <n v="8.2164383561643834"/>
  </r>
  <r>
    <n v="355"/>
    <x v="354"/>
    <n v="21000000"/>
    <n v="10631638628"/>
    <s v="Entertainment"/>
    <s v="Lyrical Lemonade"/>
    <n v="420"/>
    <s v="United States"/>
    <s v="US"/>
    <x v="2"/>
    <n v="398"/>
    <n v="100"/>
    <n v="95"/>
    <n v="80062000"/>
    <n v="20000"/>
    <n v="320200"/>
    <n v="240200"/>
    <n v="3800000"/>
    <n v="2020100"/>
    <n v="100000"/>
    <n v="2013"/>
    <s v="Mar"/>
    <n v="25"/>
    <n v="88.2"/>
    <n v="328239523"/>
    <n v="14.7"/>
    <n v="270663028"/>
    <n v="37.090240000000001"/>
    <n v="-95.712890999999999"/>
    <s v="https://yt3.ggpht.com/V45RdYGg9Y3b0fyZqbPY8fdvHa40tHNup5zd048sYFXL1eiVkIOIbNv-AXk12H2ljHl338kUwto=s800-c-k-c0x00ffffff-no-rj"/>
    <n v="506.26850609523808"/>
    <n v="1.9000833932407809E-4"/>
    <n v="2.1246034323399365E-3"/>
    <n v="0.18095238095238095"/>
    <n v="4809.7619047619046"/>
    <s v="25-Mar-2013"/>
    <n v="10.638356164383561"/>
  </r>
  <r>
    <n v="356"/>
    <x v="355"/>
    <n v="21000000"/>
    <n v="9789121606"/>
    <s v="nan"/>
    <s v="Vlad and Niki IDN"/>
    <n v="498"/>
    <s v="United States"/>
    <s v="US"/>
    <x v="2"/>
    <n v="464"/>
    <n v="100"/>
    <n v="95"/>
    <n v="133362000"/>
    <n v="33300"/>
    <n v="533400"/>
    <n v="400100"/>
    <n v="6400000"/>
    <n v="3400050"/>
    <n v="300000"/>
    <n v="2018"/>
    <s v="Nov"/>
    <n v="9"/>
    <n v="88.2"/>
    <n v="328239523"/>
    <n v="14.7"/>
    <n v="270663028"/>
    <n v="37.090240000000001"/>
    <n v="-95.712890999999999"/>
    <s v="https://yt3.ggpht.com/ytc/APkrFKYIKXXeA-JsdWzYvZ-mYMVIEIsqV8AIN5IGdkEtLg=s800-c-k-c0x00ffffff-no-rj"/>
    <n v="466.1486479047619"/>
    <n v="3.4732942717925004E-4"/>
    <n v="2.1246681963377873E-3"/>
    <n v="0.30476190476190479"/>
    <n v="6827.4096385542171"/>
    <s v="9-Nov-2018"/>
    <n v="5.0082191780821921"/>
  </r>
  <r>
    <n v="357"/>
    <x v="356"/>
    <n v="20900000"/>
    <n v="1693149479"/>
    <s v="Education"/>
    <s v="Dr. Vivek Bindra: Motivational Speaker"/>
    <n v="896"/>
    <s v="India"/>
    <s v="IN"/>
    <x v="3"/>
    <n v="6082"/>
    <n v="69"/>
    <n v="20"/>
    <n v="28588000"/>
    <n v="7100"/>
    <n v="114400"/>
    <n v="85800"/>
    <n v="1400000"/>
    <n v="742900"/>
    <n v="100000"/>
    <n v="2013"/>
    <s v="Dec"/>
    <n v="6"/>
    <n v="28.1"/>
    <n v="1366417754"/>
    <n v="5.36"/>
    <n v="471031528"/>
    <n v="20.593684"/>
    <n v="78.962879999999998"/>
    <s v="https://yt3.ggpht.com/HWSFCKGCL012SHWkkp4yTwZ4S90YrT9DWj9vtn3uN8F0RfeXIDCc0aboc_U4EpQv8Kai7r1LIOs=s800-c-k-c0x00ffffff-no-rj"/>
    <n v="81.011936794258375"/>
    <n v="4.3876811186143361E-4"/>
    <n v="2.1250174898558836E-3"/>
    <n v="6.6985645933014357E-2"/>
    <n v="829.12946428571433"/>
    <s v="6-Dec-2013"/>
    <n v="9.9369863013698634"/>
  </r>
  <r>
    <n v="358"/>
    <x v="357"/>
    <n v="20900000"/>
    <n v="3828000587"/>
    <s v="Entertainment"/>
    <s v="Fatos Desconhecidos"/>
    <n v="6262"/>
    <s v="Brazil"/>
    <s v="BR"/>
    <x v="2"/>
    <n v="2033"/>
    <n v="17"/>
    <n v="96"/>
    <n v="52330000"/>
    <n v="13100"/>
    <n v="209300"/>
    <n v="157000"/>
    <n v="2500000"/>
    <n v="1328500"/>
    <n v="100000"/>
    <n v="2013"/>
    <s v="Sep"/>
    <n v="26"/>
    <n v="51.3"/>
    <n v="212559417"/>
    <n v="12.08"/>
    <n v="183241641"/>
    <n v="-14.235004"/>
    <n v="-51.925280000000001"/>
    <s v="https://yt3.ggpht.com/ACw35Kge1iHb0N4HPh81Bd0Hud9pc0xGltr1dXfBDGW_7xc-uEkFZeyAl6E5Y9O7ik02-tGC=s800-c-k-c0x00ffffff-no-rj"/>
    <n v="183.1579228229665"/>
    <n v="3.4704801365799788E-4"/>
    <n v="2.1249761131282249E-3"/>
    <n v="0.11961722488038277"/>
    <n v="212.15266687959118"/>
    <s v="26-Sep-2013"/>
    <n v="10.131506849315068"/>
  </r>
  <r>
    <n v="359"/>
    <x v="358"/>
    <n v="20900000"/>
    <n v="4927879069"/>
    <s v="Pets &amp; Animals"/>
    <s v="Brave Wilderness"/>
    <n v="982"/>
    <s v="United States"/>
    <s v="US"/>
    <x v="14"/>
    <n v="1396"/>
    <n v="100"/>
    <n v="2"/>
    <n v="2989000"/>
    <n v="0"/>
    <n v="0"/>
    <n v="0"/>
    <n v="0"/>
    <n v="0"/>
    <n v="100000"/>
    <n v="2014"/>
    <s v="Sep"/>
    <n v="8"/>
    <n v="88.2"/>
    <n v="328239523"/>
    <n v="14.7"/>
    <n v="270663028"/>
    <n v="37.090240000000001"/>
    <n v="-95.712890999999999"/>
    <s v="https://yt3.ggpht.com/AH2IPWIe6xqJ9zDeD1zC24lVpq88Ri1yEkObpxmSo7H_9666TDDClQQrbwQgBNxk2gu_2TbmKQ=s800-c-k-c0x00ffffff-no-rj"/>
    <n v="235.78368751196172"/>
    <n v="0"/>
    <n v="0"/>
    <n v="0"/>
    <n v="0"/>
    <s v="8-Sep-2014"/>
    <n v="9.1808219178082187"/>
  </r>
  <r>
    <n v="360"/>
    <x v="359"/>
    <n v="20900000"/>
    <n v="11058049885"/>
    <s v="People &amp; Blogs"/>
    <s v="LIV Crime"/>
    <n v="9850"/>
    <s v="United States"/>
    <s v="US"/>
    <x v="4"/>
    <n v="372"/>
    <n v="100"/>
    <n v="17"/>
    <n v="383700000"/>
    <n v="95900"/>
    <n v="1500000"/>
    <n v="1200000"/>
    <n v="18400000"/>
    <n v="9800000"/>
    <n v="600000"/>
    <n v="2020"/>
    <s v="Aug"/>
    <n v="18"/>
    <n v="88.2"/>
    <n v="328239523"/>
    <n v="14.7"/>
    <n v="270663028"/>
    <n v="37.090240000000001"/>
    <n v="-95.712890999999999"/>
    <s v="https://yt3.ggpht.com/KUIS6mJgrYkNTaUuCdda7ewat5IFHzGK0hULzV0c0b5BsIeThimuIULKg2IcQemtmPwbDDnOPg=s800-c-k-c0x00ffffff-no-rj"/>
    <n v="529.09329593301436"/>
    <n v="8.8623221109659521E-4"/>
    <n v="2.0796194943966642E-3"/>
    <n v="0.88038277511961727"/>
    <n v="994.92385786802026"/>
    <s v="18-Aug-2020"/>
    <n v="3.2328767123287672"/>
  </r>
  <r>
    <n v="361"/>
    <x v="360"/>
    <n v="20900000"/>
    <n v="0"/>
    <s v="nan"/>
    <s v="Minecraft - Topic"/>
    <n v="0"/>
    <s v="nan"/>
    <s v="nan"/>
    <x v="1"/>
    <n v="4057944"/>
    <s v="nan"/>
    <n v="24"/>
    <s v="nan"/>
    <n v="0"/>
    <n v="0"/>
    <n v="0"/>
    <n v="0"/>
    <n v="0"/>
    <n v="300000"/>
    <n v="2013"/>
    <s v="Dec"/>
    <n v="20"/>
    <s v="nan"/>
    <s v="nan"/>
    <s v="nan"/>
    <s v="nan"/>
    <s v="nan"/>
    <s v="nan"/>
    <s v="https://yt3.ggpht.com/SYLiLu64JFFbALaZo9bw4NzrEfyh5RuIQTAsy-RAJIPPSFZ6SSkuvPt3q0nh6vKBvESUpwt-Bw=s800-c-k-c0x00ffffff-no-rj"/>
    <n v="0"/>
    <e v="#DIV/0!"/>
    <e v="#VALUE!"/>
    <n v="0"/>
    <e v="#DIV/0!"/>
    <s v="20-Dec-2013"/>
    <n v="9.8986301369863021"/>
  </r>
  <r>
    <n v="362"/>
    <x v="361"/>
    <n v="20900000"/>
    <n v="17324976752"/>
    <s v="Music"/>
    <s v="RomeoSantos"/>
    <n v="6"/>
    <s v="United States"/>
    <s v="US"/>
    <x v="0"/>
    <n v="2595710"/>
    <n v="5417"/>
    <n v="4067"/>
    <n v="99"/>
    <n v="0.02"/>
    <n v="0.4"/>
    <n v="0.3"/>
    <n v="5"/>
    <n v="2.65"/>
    <s v="nan"/>
    <n v="2006"/>
    <s v="Jul"/>
    <n v="31"/>
    <n v="88.2"/>
    <n v="328239523"/>
    <n v="14.7"/>
    <n v="270663028"/>
    <n v="37.090240000000001"/>
    <n v="-95.712890999999999"/>
    <s v="https://yt3.ggpht.com/kllAieFe4q-7NndsDvbYbbKclI6PxqfFPU24I3pIfyoutjp6haMbZzqWQ5CkwOR6GZEWrO21yg=s800-c-k-c0x00ffffff-no-nd-rj"/>
    <n v="828.94625607655507"/>
    <n v="1.5295835820928781E-10"/>
    <n v="2.1212121212121214E-3"/>
    <n v="2.3923444976076555E-7"/>
    <n v="0.44166666666666665"/>
    <s v="31-Jul-2006"/>
    <n v="17.293150684931508"/>
  </r>
  <r>
    <n v="363"/>
    <x v="362"/>
    <n v="20800000"/>
    <n v="1870608170"/>
    <s v="Comedy"/>
    <s v="Canal Canalha"/>
    <n v="288"/>
    <s v="Brazil"/>
    <s v="BR"/>
    <x v="9"/>
    <n v="5407"/>
    <n v="18"/>
    <n v="18"/>
    <n v="23897000"/>
    <n v="6000"/>
    <n v="95600"/>
    <n v="71700"/>
    <n v="1100000"/>
    <n v="585850"/>
    <s v="nan"/>
    <n v="2011"/>
    <s v="Apr"/>
    <n v="8"/>
    <n v="51.3"/>
    <n v="212559417"/>
    <n v="12.08"/>
    <n v="183241641"/>
    <n v="-14.235004"/>
    <n v="-51.925280000000001"/>
    <s v="https://yt3.ggpht.com/6MN67Ao5kBpVqkvlRgnToLJX4I6W13G1RboPD53Ho16OMY1GaE7xDbCZ6Ip6OtlneOtdvnyv3Qk=s800-c-k-c0x00ffffff-no-rj"/>
    <n v="89.933085096153846"/>
    <n v="3.1318691396499138E-4"/>
    <n v="2.1257898480980877E-3"/>
    <n v="5.2884615384615384E-2"/>
    <n v="2034.2013888888889"/>
    <s v="8-Apr-2011"/>
    <n v="12.602739726027398"/>
  </r>
  <r>
    <n v="364"/>
    <x v="363"/>
    <n v="20800000"/>
    <n v="2378448129"/>
    <s v="Education"/>
    <s v="Kurzgesagt ï¿½ï¿½ï¿½ï¿½ï¿½ï¿"/>
    <n v="193"/>
    <s v="Germany"/>
    <s v="DE"/>
    <x v="3"/>
    <n v="3914"/>
    <n v="2"/>
    <n v="21"/>
    <n v="29269000"/>
    <n v="7300"/>
    <n v="117100"/>
    <n v="87800"/>
    <n v="1400000"/>
    <n v="743900"/>
    <n v="100000"/>
    <n v="2013"/>
    <s v="Jul"/>
    <n v="9"/>
    <n v="70.2"/>
    <n v="83132799"/>
    <n v="3.04"/>
    <n v="64324835"/>
    <n v="51.165691000000002"/>
    <n v="10.451525999999999"/>
    <s v="https://yt3.googleusercontent.com/ytc/APkrFKaHuotB178A3_ar_1xwrchH_bEo4wjg6A-kXFErPA=s176-c-k-c0x00ffffff-no-rj-mo"/>
    <n v="114.34846774038462"/>
    <n v="3.1276696385754984E-4"/>
    <n v="2.1251153097133486E-3"/>
    <n v="6.7307692307692304E-2"/>
    <n v="3854.4041450777204"/>
    <s v="9-Jul-2013"/>
    <n v="10.347945205479451"/>
  </r>
  <r>
    <n v="365"/>
    <x v="364"/>
    <n v="20700000"/>
    <n v="17963202261"/>
    <s v="Entertainment"/>
    <s v="Yoeslan"/>
    <n v="619"/>
    <s v="United States"/>
    <s v="US"/>
    <x v="2"/>
    <n v="146"/>
    <n v="101"/>
    <n v="96"/>
    <n v="874796000"/>
    <n v="218700"/>
    <n v="3500000"/>
    <n v="2600000"/>
    <n v="42000000"/>
    <n v="22300000"/>
    <n v="1000000"/>
    <n v="2020"/>
    <s v="Sep"/>
    <n v="26"/>
    <n v="88.2"/>
    <n v="328239523"/>
    <n v="14.7"/>
    <n v="270663028"/>
    <n v="37.090240000000001"/>
    <n v="-95.712890999999999"/>
    <s v="https://yt3.ggpht.com/pwdNR92hSn2gx8qMBuJeybXWA3GNrIZHsiKrfBDd6hqPkyAoKjmxj1TaVfomaVFxo7G-8NRn=s800-c-k-c0x00ffffff-no-rj"/>
    <n v="867.78754884057969"/>
    <n v="1.2414267609965983E-3"/>
    <n v="2.1254669660126474E-3"/>
    <n v="2.0289855072463769"/>
    <n v="36025.848142164781"/>
    <s v="26-Sep-2020"/>
    <n v="3.1260273972602741"/>
  </r>
  <r>
    <n v="366"/>
    <x v="365"/>
    <n v="20700000"/>
    <n v="5091618606"/>
    <s v="Howto &amp; Style"/>
    <s v="5-Minute Crafts DIY"/>
    <n v="5062"/>
    <s v="United States"/>
    <s v="US"/>
    <x v="10"/>
    <n v="1334"/>
    <n v="103"/>
    <n v="11"/>
    <n v="20012000"/>
    <n v="5000"/>
    <n v="80000"/>
    <n v="60000"/>
    <n v="960600"/>
    <n v="510300"/>
    <s v="nan"/>
    <n v="2018"/>
    <s v="Jan"/>
    <n v="18"/>
    <n v="88.2"/>
    <n v="328239523"/>
    <n v="14.7"/>
    <n v="270663028"/>
    <n v="37.090240000000001"/>
    <n v="-95.712890999999999"/>
    <s v="https://yt3.ggpht.com/p-1I2giovNk4lU8M8_7WN3IUwt9_eBx-cSEUK511-8nqlsqo33aBF354CGmqLiQ8zlrORgBHBw=s800-c-k-c0x00ffffff-no-rj"/>
    <n v="245.97191333333333"/>
    <n v="1.0022353194299722E-4"/>
    <n v="2.1237257645412753E-3"/>
    <n v="4.6405797101449278E-2"/>
    <n v="100.80995653891742"/>
    <s v="18-Jan-2018"/>
    <n v="5.816438356164384"/>
  </r>
  <r>
    <n v="367"/>
    <x v="366"/>
    <n v="20700000"/>
    <n v="5410164682"/>
    <s v="Entertainment"/>
    <s v="Zach King"/>
    <n v="6"/>
    <s v="nan"/>
    <s v="nan"/>
    <x v="2"/>
    <n v="3997461"/>
    <s v="nan"/>
    <n v="4664"/>
    <n v="125"/>
    <n v="0.03"/>
    <n v="0.5"/>
    <n v="0.38"/>
    <n v="6"/>
    <n v="3.19"/>
    <n v="10"/>
    <n v="2013"/>
    <s v="Jun"/>
    <n v="5"/>
    <s v="nan"/>
    <s v="nan"/>
    <s v="nan"/>
    <s v="nan"/>
    <s v="nan"/>
    <s v="nan"/>
    <s v="https://yt3.ggpht.com/ytc/APkrFKYSs9KxlJ-Qd9rqCLAQsd_DMZ_gyAh-3ivPjkEKBg=s800-c-k-c0x00ffffff-no-rj"/>
    <n v="261.36061265700482"/>
    <n v="5.8963084998380093E-10"/>
    <n v="2.1199999999999999E-3"/>
    <n v="2.8985507246376811E-7"/>
    <n v="0.53166666666666662"/>
    <s v="5-Jun-2013"/>
    <n v="10.441095890410958"/>
  </r>
  <r>
    <n v="368"/>
    <x v="367"/>
    <n v="20700000"/>
    <n v="8658941531"/>
    <s v="People &amp; Blogs"/>
    <s v="tuzelity SHUFFLE"/>
    <n v="889"/>
    <s v="Russia"/>
    <s v="RU"/>
    <x v="4"/>
    <n v="570"/>
    <n v="3"/>
    <n v="18"/>
    <n v="552266000"/>
    <n v="138100"/>
    <n v="2200000"/>
    <n v="1700000"/>
    <n v="26500000"/>
    <n v="14100000"/>
    <n v="1600000"/>
    <n v="2015"/>
    <s v="Oct"/>
    <n v="26"/>
    <n v="81.900000000000006"/>
    <n v="144373535"/>
    <n v="4.59"/>
    <n v="107683889"/>
    <n v="61.524009999999997"/>
    <n v="105.31875599999999"/>
    <s v="https://yt3.ggpht.com/KVvsiRJLaNuNvo7GvCr-ONP14eJQZUO4aUEzu2liH-gJYQlRnvtb_ejY9IlOfifCIP4JPL6R=s800-c-k-c0x00ffffff-no-rj"/>
    <n v="418.30635415458937"/>
    <n v="1.6283745478036073E-3"/>
    <n v="2.1168241390923941E-3"/>
    <n v="1.2801932367149758"/>
    <n v="15860.517435320586"/>
    <s v="26-Oct-2015"/>
    <n v="8.0493150684931507"/>
  </r>
  <r>
    <n v="369"/>
    <x v="368"/>
    <n v="20700000"/>
    <n v="12624879732"/>
    <s v="Sports"/>
    <s v="NBA"/>
    <n v="47926"/>
    <s v="United States"/>
    <s v="US"/>
    <x v="5"/>
    <n v="304"/>
    <n v="103"/>
    <n v="4"/>
    <n v="73025000"/>
    <n v="18300"/>
    <n v="292100"/>
    <n v="219100"/>
    <n v="3500000"/>
    <n v="1859550"/>
    <s v="nan"/>
    <n v="2005"/>
    <s v="Nov"/>
    <n v="21"/>
    <n v="88.2"/>
    <n v="328239523"/>
    <n v="14.7"/>
    <n v="270663028"/>
    <n v="37.090240000000001"/>
    <n v="-95.712890999999999"/>
    <s v="https://yt3.ggpht.com/urNLBJGryDamao5r0jmlTg84mIBOoaeJd6XR67j4nuRd0iRvv5g-MUgaowsWKCs8V_t4KwST=s800-c-k-c0x00ffffff-no-rj"/>
    <n v="609.89757159420287"/>
    <n v="1.4729249224344215E-4"/>
    <n v="2.1252995549469358E-3"/>
    <n v="0.16908212560386474"/>
    <n v="38.800442348620791"/>
    <s v="21-Nov-2005"/>
    <n v="17.983561643835618"/>
  </r>
  <r>
    <n v="370"/>
    <x v="369"/>
    <n v="20600000"/>
    <n v="4956090094"/>
    <s v="Entertainment"/>
    <s v="deddycorbuzier"/>
    <n v="15"/>
    <s v="Indonesia"/>
    <s v="ID"/>
    <x v="2"/>
    <n v="3539124"/>
    <n v="4044"/>
    <n v="6217"/>
    <n v="85"/>
    <n v="0.02"/>
    <n v="0.34"/>
    <n v="0.26"/>
    <n v="4"/>
    <n v="2.13"/>
    <n v="1"/>
    <n v="2007"/>
    <s v="Jul"/>
    <n v="23"/>
    <n v="36.299999999999997"/>
    <n v="270203917"/>
    <n v="4.6900000000000004"/>
    <n v="151509724"/>
    <n v="-0.78927499999999995"/>
    <n v="113.92132700000001"/>
    <s v="https://yt3.ggpht.com/wuZ_1ADtNV9Tg468uHd9GjYujiteOopTTC7VvnCrqhknNOqq8p8yn7M3djoik7X6HgUImHQW=s800-c-k-c0x00ffffff-no-rj"/>
    <n v="240.58689776699029"/>
    <n v="4.2977426955547991E-10"/>
    <n v="2.1176470588235297E-3"/>
    <n v="1.941747572815534E-7"/>
    <n v="0.14199999999999999"/>
    <s v="23-Jul-2007"/>
    <n v="16.315068493150687"/>
  </r>
  <r>
    <n v="371"/>
    <x v="370"/>
    <n v="20600000"/>
    <n v="7657171980"/>
    <s v="Comedy"/>
    <s v="Bizarrap"/>
    <n v="83"/>
    <s v="Argentina"/>
    <s v="AR"/>
    <x v="2"/>
    <n v="711"/>
    <n v="8"/>
    <n v="98"/>
    <n v="193176000"/>
    <n v="48300"/>
    <n v="772700"/>
    <n v="579500"/>
    <n v="9300000"/>
    <n v="4939750"/>
    <n v="200000"/>
    <n v="2017"/>
    <s v="Jan"/>
    <n v="15"/>
    <n v="90"/>
    <n v="44938712"/>
    <n v="9.7899999999999991"/>
    <n v="41339571"/>
    <n v="-38.416097000000001"/>
    <n v="-63.616672000000001"/>
    <s v="https://yt3.ggpht.com/ytc/APkrFKYnDCiHrPovxy-Ie1G_BQyDiYcbZJuTlfiXLgnPVQ=s800-c-k-c0x00ffffff-no-rj-mo"/>
    <n v="371.70737766990294"/>
    <n v="6.4511415087741052E-4"/>
    <n v="2.1250051766264961E-3"/>
    <n v="0.45145631067961167"/>
    <n v="59515.060240963852"/>
    <s v="15-Jan-2017"/>
    <n v="6.8246575342465752"/>
  </r>
  <r>
    <n v="372"/>
    <x v="371"/>
    <n v="20600000"/>
    <n v="10292874715"/>
    <s v="Music"/>
    <s v="Avicii"/>
    <n v="156"/>
    <s v="Sweden"/>
    <s v="SE"/>
    <x v="0"/>
    <n v="421"/>
    <n v="1"/>
    <n v="92"/>
    <n v="81236000"/>
    <n v="20300"/>
    <n v="324900"/>
    <n v="243700"/>
    <n v="3900000"/>
    <n v="2071850"/>
    <s v="nan"/>
    <n v="2009"/>
    <s v="Oct"/>
    <n v="28"/>
    <n v="67"/>
    <n v="10285453"/>
    <n v="6.48"/>
    <n v="9021165"/>
    <n v="60.128160999999999"/>
    <n v="18.643501000000001"/>
    <s v="https://yt3.ggpht.com/AeDgtFdN1GfSkCNN2PL1sOlshziIB25kCBR3QIZnMWXLD2WV2YuwEYzMdiaTGJrHrZQ3r9U4dQ=s800-c-k-c0x00ffffff-no-nd-rj"/>
    <n v="499.65411237864078"/>
    <n v="2.0128973269058196E-4"/>
    <n v="2.1246737899453445E-3"/>
    <n v="0.18932038834951456"/>
    <n v="13281.089743589744"/>
    <s v="28-Oct-2009"/>
    <n v="14.046575342465754"/>
  </r>
  <r>
    <n v="373"/>
    <x v="372"/>
    <n v="20500000"/>
    <n v="15038593883"/>
    <s v="Entertainment"/>
    <s v="Mnet K-POP"/>
    <n v="33229"/>
    <s v="South Korea"/>
    <s v="KR"/>
    <x v="2"/>
    <n v="220"/>
    <n v="7"/>
    <n v="99"/>
    <n v="158540000"/>
    <n v="39600"/>
    <n v="634200"/>
    <n v="475600"/>
    <n v="7600000"/>
    <n v="4037800"/>
    <n v="100000"/>
    <n v="2006"/>
    <s v="Mar"/>
    <n v="9"/>
    <n v="94.3"/>
    <n v="51709098"/>
    <n v="4.1500000000000004"/>
    <n v="42106719"/>
    <n v="35.907756999999997"/>
    <n v="127.76692199999999"/>
    <s v="https://yt3.ggpht.com/ytc/APkrFKZ9b1sbVxt-DXzA_n9NCW-byViRMq85_rlZ2LbsOZU=s800-c-k-c0x00ffffff-no-rj"/>
    <n v="733.58994551219507"/>
    <n v="2.6849584684672078E-4"/>
    <n v="2.1250157688911314E-3"/>
    <n v="0.37073170731707317"/>
    <n v="121.51433988383641"/>
    <s v="9-Mar-2006"/>
    <n v="17.687671232876713"/>
  </r>
  <r>
    <n v="374"/>
    <x v="373"/>
    <n v="20500000"/>
    <n v="8768697257"/>
    <s v="Gaming"/>
    <s v="LazarBeam"/>
    <n v="1323"/>
    <s v="Australia"/>
    <s v="AU"/>
    <x v="1"/>
    <n v="565"/>
    <n v="3"/>
    <n v="25"/>
    <n v="26082000"/>
    <n v="6500"/>
    <n v="104300"/>
    <n v="78200"/>
    <n v="1300000"/>
    <n v="689100"/>
    <s v="nan"/>
    <n v="2015"/>
    <s v="Jan"/>
    <n v="4"/>
    <n v="113.1"/>
    <n v="25766605"/>
    <n v="5.27"/>
    <n v="21844756"/>
    <n v="-25.274398000000001"/>
    <n v="133.775136"/>
    <s v="https://yt3.ggpht.com/ytc/APkrFKZylv_wwPabsEsfuFRsxRljtrXT4BjrBTSn0Q9zuQ=s800-c-k-c0x00ffffff-no-rj"/>
    <n v="427.74132960975612"/>
    <n v="7.8586360071890432E-5"/>
    <n v="2.1240702400122692E-3"/>
    <n v="6.3414634146341464E-2"/>
    <n v="520.86167800453518"/>
    <s v="4-Jan-2015"/>
    <n v="8.8575342465753426"/>
  </r>
  <r>
    <n v="375"/>
    <x v="374"/>
    <n v="20500000"/>
    <n v="11009148579"/>
    <s v="Entertainment"/>
    <s v="Ninja Kidz TV"/>
    <n v="296"/>
    <s v="United States"/>
    <s v="US"/>
    <x v="2"/>
    <n v="377"/>
    <n v="104"/>
    <n v="99"/>
    <n v="195203000"/>
    <n v="48800"/>
    <n v="780800"/>
    <n v="585600"/>
    <n v="9400000"/>
    <n v="4992800"/>
    <n v="100000"/>
    <n v="2017"/>
    <s v="Feb"/>
    <n v="9"/>
    <n v="88.2"/>
    <n v="328239523"/>
    <n v="14.7"/>
    <n v="270663028"/>
    <n v="37.090240000000001"/>
    <n v="-95.712890999999999"/>
    <s v="https://yt3.ggpht.com/ytc/APkrFKYLu1losQ_4bCEXGs2ZNYq-FZmmndohh9v4QssnKg=s800-c-k-c0x00ffffff-no-rj"/>
    <n v="537.03163800000004"/>
    <n v="4.5351372671305286E-4"/>
    <n v="2.1249673416904452E-3"/>
    <n v="0.45853658536585368"/>
    <n v="16867.567567567567"/>
    <s v="9-Feb-2017"/>
    <n v="6.7561643835616438"/>
  </r>
  <r>
    <n v="376"/>
    <x v="375"/>
    <n v="20400000"/>
    <n v="1796227417"/>
    <s v="Film &amp; Animation"/>
    <s v="Totoy kids - Portuguï¿½"/>
    <n v="206"/>
    <s v="Brazil"/>
    <s v="BR"/>
    <x v="6"/>
    <n v="5673"/>
    <n v="19"/>
    <n v="24"/>
    <n v="39495000"/>
    <n v="9900"/>
    <n v="158000"/>
    <n v="118500"/>
    <n v="1900000"/>
    <n v="1009250"/>
    <n v="100000"/>
    <n v="2014"/>
    <s v="Dec"/>
    <n v="2"/>
    <n v="51.3"/>
    <n v="212559417"/>
    <n v="12.08"/>
    <n v="183241641"/>
    <n v="-14.235004"/>
    <n v="-51.925280000000001"/>
    <s v="https://yt3.ggpht.com/yCrkFG3UmcJxsCNWjh4oZdAnzJDVZZ3Blpu8Xq4VDi3MNdh4ZwzCcAMiL9DD_0ErPDPL3d--0A=s800-c-k-c0x00ffffff-no-rj"/>
    <n v="88.050363578431373"/>
    <n v="5.6187206054655165E-4"/>
    <n v="2.1255855171540701E-3"/>
    <n v="9.3137254901960786E-2"/>
    <n v="4899.2718446601939"/>
    <s v="2-Dec-2014"/>
    <n v="8.9342465753424651"/>
  </r>
  <r>
    <n v="377"/>
    <x v="376"/>
    <n v="20400000"/>
    <n v="7311322368"/>
    <s v="People &amp; Blogs"/>
    <s v="Jake Paul"/>
    <n v="1006"/>
    <s v="United States"/>
    <s v="US"/>
    <x v="4"/>
    <n v="778"/>
    <n v="105"/>
    <n v="19"/>
    <n v="14646000"/>
    <n v="3700"/>
    <n v="58600"/>
    <n v="43900"/>
    <n v="703000"/>
    <n v="373450"/>
    <n v="100000"/>
    <n v="2013"/>
    <s v="Sep"/>
    <n v="19"/>
    <n v="88.2"/>
    <n v="328239523"/>
    <n v="14.7"/>
    <n v="270663028"/>
    <n v="37.090240000000001"/>
    <n v="-95.712890999999999"/>
    <s v="https://yt3.ggpht.com/ytc/APkrFKYKVkPPXrIuWVMXUv7Ro4BAiKIgz75uKGR3pmfv2Q=s800-c-k-c0x00ffffff-no-rj"/>
    <n v="358.39815529411766"/>
    <n v="5.1078311309935663E-5"/>
    <n v="2.1268605762665574E-3"/>
    <n v="3.4460784313725491E-2"/>
    <n v="371.22266401590457"/>
    <s v="19-Sep-2013"/>
    <n v="10.150684931506849"/>
  </r>
  <r>
    <n v="378"/>
    <x v="377"/>
    <n v="20400000"/>
    <n v="13397000296"/>
    <s v="Music"/>
    <s v="linkinpark"/>
    <n v="0"/>
    <s v="Afghanistan"/>
    <s v="AF"/>
    <x v="1"/>
    <n v="4057944"/>
    <n v="1385"/>
    <n v="7136"/>
    <s v="nan"/>
    <n v="0"/>
    <n v="0"/>
    <n v="0"/>
    <n v="0"/>
    <n v="0"/>
    <n v="12"/>
    <n v="2006"/>
    <s v="Nov"/>
    <n v="28"/>
    <n v="9.6999999999999993"/>
    <n v="38041754"/>
    <n v="11.12"/>
    <n v="9797273"/>
    <n v="33.939109999999999"/>
    <n v="67.709952999999999"/>
    <s v="https://yt3.ggpht.com/o55NmuK5fNbiK9mZv8d0LwoGzUa5Yvw2W1StfnmkunOSVMF3wjr7dfHmNphIbwXHvQzPuFA6=s800-c-k-c0x00ffffff-no-nd-rj"/>
    <n v="656.71570078431375"/>
    <n v="0"/>
    <e v="#VALUE!"/>
    <n v="0"/>
    <e v="#DIV/0!"/>
    <s v="28-Nov-2006"/>
    <n v="16.964383561643835"/>
  </r>
  <r>
    <n v="379"/>
    <x v="378"/>
    <n v="20400000"/>
    <n v="29406206620"/>
    <s v="Entertainment"/>
    <s v="Vijay Television"/>
    <n v="51515"/>
    <s v="India"/>
    <s v="IN"/>
    <x v="2"/>
    <n v="43"/>
    <n v="70"/>
    <n v="100"/>
    <n v="907534000"/>
    <n v="226900"/>
    <n v="3600000"/>
    <n v="2700000"/>
    <n v="43600000"/>
    <n v="23150000"/>
    <n v="400000"/>
    <n v="2007"/>
    <s v="Feb"/>
    <n v="1"/>
    <n v="28.1"/>
    <n v="1366417754"/>
    <n v="5.36"/>
    <n v="471031528"/>
    <n v="20.593684"/>
    <n v="78.962879999999998"/>
    <s v="https://yt3.ggpht.com/O1B3gQKkFQlhsr0w6R5fhbNMGhlVHcIS6q6wsIX35C4xW9akkOxj1tATDLQYPKBO8oxgq7Dj=s800-c-k-c0x00ffffff-no-rj"/>
    <n v="1441.4807166666667"/>
    <n v="7.8724877027338256E-4"/>
    <n v="2.1084058558687607E-3"/>
    <n v="2.1372549019607843"/>
    <n v="449.38367465786666"/>
    <s v="1-Feb-2007"/>
    <n v="16.786301369863015"/>
  </r>
  <r>
    <n v="380"/>
    <x v="379"/>
    <n v="20400000"/>
    <n v="4707412332"/>
    <s v="Entertainment"/>
    <s v="SlivkiShow"/>
    <n v="462"/>
    <s v="Ukraine"/>
    <s v="UA"/>
    <x v="2"/>
    <n v="1489"/>
    <n v="1"/>
    <n v="100"/>
    <n v="28990000"/>
    <n v="7200"/>
    <n v="116000"/>
    <n v="87000"/>
    <n v="1400000"/>
    <n v="743500"/>
    <s v="nan"/>
    <n v="2012"/>
    <s v="Dec"/>
    <n v="11"/>
    <n v="82.7"/>
    <n v="44385155"/>
    <n v="8.8800000000000008"/>
    <n v="30835699"/>
    <n v="48.379432999999999"/>
    <n v="31.165579999999999"/>
    <s v="https://yt3.ggpht.com/ytc/APkrFKb9JUgI1UBqSc1cCg-EEIECseHekwC2isWiVHc5iw=s800-c-k-c0x00ffffff-no-rj"/>
    <n v="230.75550647058824"/>
    <n v="1.5794239968014767E-4"/>
    <n v="2.1248706450500174E-3"/>
    <n v="6.8627450980392163E-2"/>
    <n v="1609.3073593073593"/>
    <s v="11-Dec-2012"/>
    <n v="10.923287671232877"/>
  </r>
  <r>
    <n v="381"/>
    <x v="380"/>
    <n v="20400000"/>
    <n v="3579555124"/>
    <s v="Music"/>
    <s v="Emiway Bantai"/>
    <n v="239"/>
    <s v="India"/>
    <s v="IN"/>
    <x v="0"/>
    <n v="2236"/>
    <n v="70"/>
    <n v="94"/>
    <n v="41289000"/>
    <n v="10300"/>
    <n v="165200"/>
    <n v="123900"/>
    <n v="2000000"/>
    <n v="1061950"/>
    <n v="100000"/>
    <n v="2013"/>
    <s v="May"/>
    <n v="3"/>
    <n v="28.1"/>
    <n v="1366417754"/>
    <n v="5.36"/>
    <n v="471031528"/>
    <n v="20.593684"/>
    <n v="78.962879999999998"/>
    <s v="https://yt3.ggpht.com/407MYtPucSC3Z1R7IitMPccrMo2rIE_MD4fOkyEH27ojagoMxhDWXUqPfFocjakR86ynxRyh=s800-c-k-c0x00ffffff-no-nd-rj"/>
    <n v="175.46838843137255"/>
    <n v="2.9667094463216878E-4"/>
    <n v="2.1252633873428757E-3"/>
    <n v="9.8039215686274508E-2"/>
    <n v="4443.3054393305438"/>
    <s v="3-May-2013"/>
    <n v="10.531506849315068"/>
  </r>
  <r>
    <n v="382"/>
    <x v="381"/>
    <n v="20300000"/>
    <n v="2441288701"/>
    <s v="Entertainment"/>
    <s v="Got Talent Global"/>
    <n v="1245"/>
    <s v="United Kingdom"/>
    <s v="GB"/>
    <x v="2"/>
    <n v="3750"/>
    <n v="15"/>
    <n v="101"/>
    <n v="86457000"/>
    <n v="21600"/>
    <n v="345800"/>
    <n v="259400"/>
    <n v="4100000"/>
    <n v="2179700"/>
    <n v="100000"/>
    <n v="2013"/>
    <s v="Jan"/>
    <n v="31"/>
    <n v="60"/>
    <n v="66834405"/>
    <n v="3.85"/>
    <n v="55908316"/>
    <n v="55.378050999999999"/>
    <n v="-3.4359730000000002"/>
    <s v="https://yt3.ggpht.com/ytc/APkrFKago9equbgOCbrnopCIYFEezdqlDGBfsKykuJhm-w=s800-c-k-c0x00ffffff-no-rj"/>
    <n v="120.26052714285714"/>
    <n v="8.9284810891360449E-4"/>
    <n v="2.1247556588824502E-3"/>
    <n v="0.2019704433497537"/>
    <n v="1750.7630522088352"/>
    <s v="31-Jan-2013"/>
    <n v="10.783561643835617"/>
  </r>
  <r>
    <n v="383"/>
    <x v="382"/>
    <n v="20300000"/>
    <n v="11022391339"/>
    <s v="Education"/>
    <s v="ýýýýýýýýýýýýýýý - Genevieve's Playhouse"/>
    <n v="107"/>
    <s v="nan"/>
    <s v="nan"/>
    <x v="3"/>
    <n v="380"/>
    <s v="nan"/>
    <n v="22"/>
    <n v="71777000"/>
    <n v="17900"/>
    <n v="287100"/>
    <n v="215300"/>
    <n v="3400000"/>
    <n v="1807650"/>
    <n v="200000"/>
    <n v="2018"/>
    <s v="Jul"/>
    <n v="22"/>
    <s v="nan"/>
    <s v="nan"/>
    <s v="nan"/>
    <s v="nan"/>
    <s v="nan"/>
    <s v="nan"/>
    <s v="https://yt3.ggpht.com/ytc/APkrFKZXRWgtHbPooc_fbS1a2KfUuIxZUGxCyOjZCT8buw=s800-c-k-c0x00ffffff-no-rj"/>
    <n v="542.9749428078818"/>
    <n v="1.6399798776914031E-4"/>
    <n v="2.1246360254677681E-3"/>
    <n v="0.16748768472906403"/>
    <n v="16893.925233644859"/>
    <s v="22-Jul-2018"/>
    <n v="5.2958904109589042"/>
  </r>
  <r>
    <n v="384"/>
    <x v="383"/>
    <n v="20300000"/>
    <n v="11819051552"/>
    <s v="Education"/>
    <s v="BabyBus - Cerita &amp; Lagu Anak-anak"/>
    <n v="875"/>
    <s v="Indonesia"/>
    <s v="ID"/>
    <x v="3"/>
    <n v="332"/>
    <n v="10"/>
    <n v="22"/>
    <n v="112768000"/>
    <n v="28200"/>
    <n v="451100"/>
    <n v="338300"/>
    <n v="5400000"/>
    <n v="2869150"/>
    <n v="100000"/>
    <n v="2019"/>
    <s v="Jan"/>
    <n v="14"/>
    <n v="36.299999999999997"/>
    <n v="270203917"/>
    <n v="4.6900000000000004"/>
    <n v="151509724"/>
    <n v="-0.78927499999999995"/>
    <n v="113.92132700000001"/>
    <s v="https://yt3.ggpht.com/ytc/APkrFKYy8JoPgRrn70Q1mU0CRpcqHvcCZJD56rOtBYTHwQ=s800-c-k-c0x00ffffff-no-rj"/>
    <n v="582.21928827586203"/>
    <n v="2.4275636563362711E-4"/>
    <n v="2.1251596197502838E-3"/>
    <n v="0.26600985221674878"/>
    <n v="3279.0285714285715"/>
    <s v="14-Jan-2019"/>
    <n v="4.8273972602739725"/>
  </r>
  <r>
    <n v="385"/>
    <x v="384"/>
    <n v="20200000"/>
    <n v="2951914200"/>
    <s v="Entertainment"/>
    <s v="Ami Rodriguez"/>
    <n v="460"/>
    <s v="Colombia"/>
    <s v="CO"/>
    <x v="2"/>
    <n v="2959"/>
    <n v="7"/>
    <n v="103"/>
    <n v="263864000"/>
    <n v="66000"/>
    <n v="1100000"/>
    <n v="791600"/>
    <n v="12700000"/>
    <n v="6745800"/>
    <n v="1600000"/>
    <n v="2009"/>
    <s v="Jul"/>
    <n v="20"/>
    <n v="55.3"/>
    <n v="50339443"/>
    <n v="9.7100000000000009"/>
    <n v="40827302"/>
    <n v="4.5708679999999999"/>
    <n v="-74.297332999999995"/>
    <s v="https://yt3.ggpht.com/szI_vJAC7n-f1WpOhfVuT0RZ4IyoeJVVCRo3i3T7-fJEIWwEGENhwSvEmVOCrR4TugkumAsM=s800-c-k-c0x00ffffff-no-rj"/>
    <n v="146.13436633663366"/>
    <n v="2.2852290219004335E-3"/>
    <n v="2.2094715459479125E-3"/>
    <n v="0.62871287128712872"/>
    <n v="14664.782608695652"/>
    <s v="20-Jul-2009"/>
    <n v="14.32054794520548"/>
  </r>
  <r>
    <n v="386"/>
    <x v="385"/>
    <n v="20200000"/>
    <n v="2764127969"/>
    <s v="Comedy"/>
    <s v="Noor Stars"/>
    <n v="693"/>
    <s v="United Arab Emirates"/>
    <s v="AE"/>
    <x v="2"/>
    <n v="3238"/>
    <n v="5"/>
    <n v="102"/>
    <n v="15556000"/>
    <n v="3900"/>
    <n v="62200"/>
    <n v="46700"/>
    <n v="746700"/>
    <n v="396700"/>
    <n v="100000"/>
    <n v="2014"/>
    <s v="Apr"/>
    <n v="24"/>
    <n v="36.799999999999997"/>
    <n v="9770529"/>
    <n v="2.35"/>
    <n v="8479744"/>
    <n v="23.424075999999999"/>
    <n v="53.847817999999997"/>
    <s v="https://yt3.ggpht.com/7XXVAgoq01ouVZupQR96swShK4xhSrFwU6bCeHGJ5XqHOIf_KAS1MbytFid37VAnda00E0WVEA=s800-c-k-c0x00ffffff-no-rj"/>
    <n v="136.83801826732673"/>
    <n v="1.4351723380720221E-4"/>
    <n v="2.1245821547955773E-3"/>
    <n v="3.6965346534653463E-2"/>
    <n v="572.43867243867248"/>
    <s v="24-Apr-2014"/>
    <n v="9.5561643835616437"/>
  </r>
  <r>
    <n v="387"/>
    <x v="386"/>
    <n v="20200000"/>
    <n v="7066711323"/>
    <s v="Entertainment"/>
    <s v="FamilyGamesTV"/>
    <n v="0"/>
    <s v="nan"/>
    <s v="nan"/>
    <x v="1"/>
    <n v="4057944"/>
    <s v="nan"/>
    <n v="7492"/>
    <s v="nan"/>
    <n v="0"/>
    <n v="0"/>
    <n v="0"/>
    <n v="0"/>
    <n v="0"/>
    <s v="nan"/>
    <n v="2012"/>
    <s v="Dec"/>
    <n v="29"/>
    <s v="nan"/>
    <s v="nan"/>
    <s v="nan"/>
    <s v="nan"/>
    <s v="nan"/>
    <s v="nan"/>
    <s v="https://yt3.ggpht.com/ytc/APkrFKaLEdJTI2rC2XVYAKdnugytTDh4rDrfzAuy9r8fye9NbweFDjoaNGn9yTVxN9o7=s800-c-k-c0x00ffffff-no-rj"/>
    <n v="349.83719420792079"/>
    <n v="0"/>
    <e v="#VALUE!"/>
    <n v="0"/>
    <e v="#DIV/0!"/>
    <s v="29-Dec-2012"/>
    <n v="10.873972602739727"/>
  </r>
  <r>
    <n v="388"/>
    <x v="387"/>
    <n v="20200000"/>
    <n v="7274150246"/>
    <s v="Education"/>
    <s v="Kiddiestv Hindi - Nursery Rhymes &amp; Kids Songs"/>
    <n v="226"/>
    <s v="India"/>
    <s v="IN"/>
    <x v="3"/>
    <n v="780"/>
    <n v="71"/>
    <n v="23"/>
    <n v="113420000"/>
    <n v="28400"/>
    <n v="453700"/>
    <n v="340300"/>
    <n v="5400000"/>
    <n v="2870150"/>
    <n v="300000"/>
    <n v="2017"/>
    <s v="May"/>
    <n v="25"/>
    <n v="28.1"/>
    <n v="1366417754"/>
    <n v="5.36"/>
    <n v="471031528"/>
    <n v="20.593684"/>
    <n v="78.962879999999998"/>
    <s v="https://yt3.ggpht.com/sTcN3KabSwj4sa-DtlvDFO2Y0YTj5am71qXaiQPa2lcyKzHBwLb4P109MKbgOhN42Vwtn_ZZLg=s800-c-k-c0x00ffffff-no-rj"/>
    <n v="360.10644782178218"/>
    <n v="3.9456842420573779E-4"/>
    <n v="2.1252865455827896E-3"/>
    <n v="0.26732673267326734"/>
    <n v="12699.778761061947"/>
    <s v="25-May-2017"/>
    <n v="6.4684931506849317"/>
  </r>
  <r>
    <n v="389"/>
    <x v="388"/>
    <n v="20200000"/>
    <n v="20919403720"/>
    <s v="Comedy"/>
    <s v="dednahype"/>
    <n v="1935"/>
    <s v="Latvia"/>
    <s v="LV"/>
    <x v="9"/>
    <n v="108"/>
    <n v="1"/>
    <n v="19"/>
    <n v="1245000000"/>
    <n v="311200"/>
    <n v="5000000"/>
    <n v="3700000"/>
    <n v="59800000"/>
    <n v="31750000"/>
    <n v="1200000"/>
    <n v="2020"/>
    <s v="Mar"/>
    <n v="20"/>
    <n v="88.1"/>
    <n v="1912789"/>
    <n v="6.52"/>
    <n v="1304943"/>
    <n v="56.879635"/>
    <n v="24.603189"/>
    <s v="https://yt3.ggpht.com/nis0jjeK3PoeO60_KgnAZzma87mPnFRAiuORwQDyz4aeOUkoLVFGSDeE409k4i8S-LK6PacjRA=s800-c-k-c0x00ffffff-no-rj"/>
    <n v="1035.6140455445545"/>
    <n v="1.5177296841231381E-3"/>
    <n v="2.1330120481927711E-3"/>
    <n v="2.9603960396039604"/>
    <n v="16408.268733850131"/>
    <s v="20-Mar-2020"/>
    <n v="3.6465753424657534"/>
  </r>
  <r>
    <n v="390"/>
    <x v="389"/>
    <n v="20200000"/>
    <n v="19694265358"/>
    <s v="Comedy"/>
    <s v="Marta and Rustam"/>
    <n v="761"/>
    <s v="United States"/>
    <s v="US"/>
    <x v="9"/>
    <n v="126"/>
    <n v="106"/>
    <n v="20"/>
    <n v="452250000"/>
    <n v="113100"/>
    <n v="1800000"/>
    <n v="1400000"/>
    <n v="21700000"/>
    <n v="11550000"/>
    <n v="600000"/>
    <n v="2021"/>
    <s v="Jun"/>
    <n v="21"/>
    <n v="88.2"/>
    <n v="328239523"/>
    <n v="14.7"/>
    <n v="270663028"/>
    <n v="37.090240000000001"/>
    <n v="-95.712890999999999"/>
    <s v="https://yt3.ggpht.com/eJLFpiuGjGFEzR9sgVYnw_cl4rxQN0PtuB1Ium9B9UhlMLhkRK9tvLFoyxv2rYp3U88wS2VNCA=s800-c-k-c0x00ffffff-no-rj"/>
    <n v="974.96363158415841"/>
    <n v="5.8646513541101843E-4"/>
    <n v="2.1150912106135985E-3"/>
    <n v="1.0742574257425743"/>
    <n v="15177.398160315375"/>
    <s v="21-Jun-2021"/>
    <n v="2.3917808219178083"/>
  </r>
  <r>
    <n v="391"/>
    <x v="390"/>
    <n v="20200000"/>
    <n v="6098644584"/>
    <s v="Gaming"/>
    <s v="MiawAug"/>
    <n v="3713"/>
    <s v="Indonesia"/>
    <s v="ID"/>
    <x v="1"/>
    <n v="1023"/>
    <n v="11"/>
    <n v="27"/>
    <n v="64489000"/>
    <n v="16100"/>
    <n v="258000"/>
    <n v="193500"/>
    <n v="3100000"/>
    <n v="1646750"/>
    <n v="200000"/>
    <n v="2014"/>
    <s v="Mar"/>
    <n v="15"/>
    <n v="36.299999999999997"/>
    <n v="270203917"/>
    <n v="4.6900000000000004"/>
    <n v="151509724"/>
    <n v="-0.78927499999999995"/>
    <n v="113.92132700000001"/>
    <s v="https://yt3.ggpht.com/ytc/APkrFKYJIeiYtIvQc2ws5zBMxO8kcDZxE_QBkqTTQ6ZWzg=s800-c-k-c0x00ffffff-no-rj"/>
    <n v="301.91309821782176"/>
    <n v="2.7001901444138985E-4"/>
    <n v="2.1251686334103491E-3"/>
    <n v="0.15346534653465346"/>
    <n v="443.50929167788848"/>
    <s v="15-Mar-2014"/>
    <n v="9.6657534246575345"/>
  </r>
  <r>
    <n v="392"/>
    <x v="391"/>
    <n v="20100000"/>
    <n v="23353115850"/>
    <s v="Entertainment"/>
    <s v="CookieSwirlC"/>
    <n v="3774"/>
    <s v="United States"/>
    <s v="US"/>
    <x v="1"/>
    <n v="86"/>
    <n v="108"/>
    <n v="28"/>
    <n v="221702000"/>
    <n v="55400"/>
    <n v="886800"/>
    <n v="665100"/>
    <n v="10600000"/>
    <n v="5632550"/>
    <n v="200000"/>
    <n v="2013"/>
    <s v="Nov"/>
    <n v="3"/>
    <n v="88.2"/>
    <n v="328239523"/>
    <n v="14.7"/>
    <n v="270663028"/>
    <n v="37.090240000000001"/>
    <n v="-95.712890999999999"/>
    <s v="https://yt3.ggpht.com/9tU9kiHCp_o2Pdmz2kZ9UMQQxn48ie4RxdX0HIJ9SvwDLN4eWypALOMjIGg_CTkLXDbixSJojw=s800-c-k-c0x00ffffff-no-rj"/>
    <n v="1161.8465597014924"/>
    <n v="2.4119051334214146E-4"/>
    <n v="2.1249244481330795E-3"/>
    <n v="0.52736318407960203"/>
    <n v="1492.461579226285"/>
    <s v="3-Nov-2013"/>
    <n v="10.027397260273972"/>
  </r>
  <r>
    <n v="393"/>
    <x v="392"/>
    <n v="20100000"/>
    <n v="6618524158"/>
    <s v="Music"/>
    <s v="Skrillex"/>
    <n v="241"/>
    <s v="United States"/>
    <s v="US"/>
    <x v="0"/>
    <n v="905"/>
    <n v="108"/>
    <n v="95"/>
    <n v="25263000"/>
    <n v="6300"/>
    <n v="101100"/>
    <n v="75800"/>
    <n v="1200000"/>
    <n v="637900"/>
    <s v="nan"/>
    <n v="2010"/>
    <s v="Apr"/>
    <n v="6"/>
    <n v="88.2"/>
    <n v="328239523"/>
    <n v="14.7"/>
    <n v="270663028"/>
    <n v="37.090240000000001"/>
    <n v="-95.712890999999999"/>
    <s v="https://yt3.ggpht.com/NgDCsOjvd9c0Z0zWObIHeFLiyyxWvUq2jQn-aWPu45VOMOWNGDsyA4_a7HYLvUs3QSpK_rIEvvc=s800-c-k-c0x00ffffff-no-nd-rj"/>
    <n v="329.2798088557214"/>
    <n v="9.6381003494404714E-5"/>
    <n v="2.1256382852392827E-3"/>
    <n v="5.9701492537313432E-2"/>
    <n v="2646.8879668049794"/>
    <s v="6-Apr-2010"/>
    <n v="13.608219178082193"/>
  </r>
  <r>
    <n v="394"/>
    <x v="393"/>
    <n v="20100000"/>
    <n v="8920141342"/>
    <s v="Gaming"/>
    <s v="AuthenticGames"/>
    <n v="4974"/>
    <s v="Brazil"/>
    <s v="BR"/>
    <x v="1"/>
    <n v="549"/>
    <n v="20"/>
    <n v="28"/>
    <n v="5420000"/>
    <n v="1400"/>
    <n v="21700"/>
    <n v="16300"/>
    <n v="260200"/>
    <n v="138250"/>
    <s v="nan"/>
    <n v="2011"/>
    <s v="Oct"/>
    <n v="7"/>
    <n v="51.3"/>
    <n v="212559417"/>
    <n v="12.08"/>
    <n v="183241641"/>
    <n v="-14.235004"/>
    <n v="-51.925280000000001"/>
    <s v="https://yt3.ggpht.com/AFXkHr6exjVdAgyv3gOfg7tmICAjyEHgcdakU8aUkTTtB1Yjau8X36kx04ragAaNV4rrdjGvlA=s800-c-k-c0x00ffffff-no-rj"/>
    <n v="443.7881264676617"/>
    <n v="1.5498633339928977E-5"/>
    <n v="2.1309963099630995E-3"/>
    <n v="1.2945273631840795E-2"/>
    <n v="27.794531564133493"/>
    <s v="7-Oct-2011"/>
    <n v="12.104109589041096"/>
  </r>
  <r>
    <n v="395"/>
    <x v="394"/>
    <n v="20100000"/>
    <n v="10366850490"/>
    <s v="Entertainment"/>
    <s v="Homem Aranha player"/>
    <n v="0"/>
    <s v="nan"/>
    <s v="nan"/>
    <x v="1"/>
    <n v="4057944"/>
    <s v="nan"/>
    <n v="7471"/>
    <s v="nan"/>
    <n v="0"/>
    <n v="0"/>
    <n v="0"/>
    <n v="0"/>
    <n v="0"/>
    <s v="nan"/>
    <n v="2013"/>
    <s v="Mar"/>
    <n v="16"/>
    <s v="nan"/>
    <s v="nan"/>
    <s v="nan"/>
    <s v="nan"/>
    <s v="nan"/>
    <s v="nan"/>
    <s v="https://yt3.ggpht.com/ih_kX1Isor9cRHhTWYVwoeMEO50ZdZ41BLXx31nWa0x_uw6zbSX82cw-2lgy_mbRceQOyv-wHQ=s800-c-k-c0x00ffffff-no-rj"/>
    <n v="515.7637059701492"/>
    <n v="0"/>
    <e v="#VALUE!"/>
    <n v="0"/>
    <e v="#DIV/0!"/>
    <s v="16-Mar-2013"/>
    <n v="10.663013698630136"/>
  </r>
  <r>
    <n v="396"/>
    <x v="395"/>
    <n v="20100000"/>
    <n v="11317309935"/>
    <s v="Film &amp; Animation"/>
    <s v="Pencilmation"/>
    <n v="1481"/>
    <s v="United States"/>
    <s v="US"/>
    <x v="2"/>
    <n v="366"/>
    <n v="109"/>
    <n v="104"/>
    <n v="14862000"/>
    <n v="3700"/>
    <n v="59400"/>
    <n v="44600"/>
    <n v="713400"/>
    <n v="379000"/>
    <n v="100000"/>
    <n v="2007"/>
    <s v="Feb"/>
    <n v="1"/>
    <n v="88.2"/>
    <n v="328239523"/>
    <n v="14.7"/>
    <n v="270663028"/>
    <n v="37.090240000000001"/>
    <n v="-95.712890999999999"/>
    <s v="https://yt3.ggpht.com/ytc/APkrFKaSwNYExOecYKD30wotoSRnc-LXA6WvyBK3WH39og=s800-c-k-c0x00ffffff-no-rj"/>
    <n v="563.05024552238808"/>
    <n v="3.3488523525179929E-5"/>
    <n v="2.1228636791818059E-3"/>
    <n v="3.5492537313432833E-2"/>
    <n v="255.90817015530047"/>
    <s v="1-Feb-2007"/>
    <n v="16.786301369863015"/>
  </r>
  <r>
    <n v="397"/>
    <x v="396"/>
    <n v="20100000"/>
    <n v="14816075927"/>
    <s v="Music"/>
    <s v="7clouds"/>
    <n v="2384"/>
    <s v="United States"/>
    <s v="US"/>
    <x v="0"/>
    <n v="227"/>
    <n v="108"/>
    <n v="95"/>
    <n v="276751000"/>
    <n v="69200"/>
    <n v="1100000"/>
    <n v="830300"/>
    <n v="13300000"/>
    <n v="7065150"/>
    <n v="300000"/>
    <n v="2013"/>
    <s v="May"/>
    <n v="25"/>
    <n v="88.2"/>
    <n v="328239523"/>
    <n v="14.7"/>
    <n v="270663028"/>
    <n v="37.090240000000001"/>
    <n v="-95.712890999999999"/>
    <s v="https://yt3.ggpht.com/bhG7T_FzfLoxqmJwGobKF1B9u9FhIXiYA8JYRPPoHcOASht0psOD3LZHZ3HqPEICEn30FWkDfg=s800-c-k-c0x00ffffff-no-rj"/>
    <n v="737.11820532338311"/>
    <n v="4.7685703251053541E-4"/>
    <n v="2.1123681576579669E-3"/>
    <n v="0.6616915422885572"/>
    <n v="2963.5696308724832"/>
    <s v="25-May-2013"/>
    <n v="10.471232876712328"/>
  </r>
  <r>
    <n v="398"/>
    <x v="397"/>
    <n v="20100000"/>
    <n v="6119294270"/>
    <s v="Howto &amp; Style"/>
    <s v="5-Minute Crafts PLAY"/>
    <n v="5491"/>
    <s v="United States"/>
    <s v="US"/>
    <x v="10"/>
    <n v="1014"/>
    <n v="108"/>
    <n v="12"/>
    <n v="105784000"/>
    <n v="26400"/>
    <n v="423100"/>
    <n v="317400"/>
    <n v="5100000"/>
    <n v="2708700"/>
    <n v="100000"/>
    <n v="2017"/>
    <s v="Oct"/>
    <n v="30"/>
    <n v="88.2"/>
    <n v="328239523"/>
    <n v="14.7"/>
    <n v="270663028"/>
    <n v="37.090240000000001"/>
    <n v="-95.712890999999999"/>
    <s v="https://yt3.ggpht.com/Nei7Xjv6xI3WHBZhOPKEcDFaihDnRe7M8v5saom6ea_KjOOclMHYGfly0MfNyQgV7cHxMQAR5g=s800-c-k-c0x00ffffff-no-rj"/>
    <n v="304.44250099502489"/>
    <n v="4.4264908345386696E-4"/>
    <n v="2.1246124177569385E-3"/>
    <n v="0.2537313432835821"/>
    <n v="493.29812420324168"/>
    <s v="30-Oct-2017"/>
    <n v="6.0356164383561648"/>
  </r>
  <r>
    <n v="399"/>
    <x v="398"/>
    <n v="20100000"/>
    <n v="5634695322"/>
    <s v="Entertainment"/>
    <s v="MarvelEntertainment"/>
    <n v="1"/>
    <s v="United States"/>
    <s v="US"/>
    <x v="6"/>
    <n v="4054962"/>
    <n v="6143"/>
    <n v="4024"/>
    <n v="63"/>
    <n v="0.02"/>
    <n v="0.25"/>
    <n v="0.19"/>
    <n v="3"/>
    <n v="1.595"/>
    <n v="30"/>
    <n v="2011"/>
    <s v="May"/>
    <n v="10"/>
    <n v="88.2"/>
    <n v="328239523"/>
    <n v="14.7"/>
    <n v="270663028"/>
    <n v="37.090240000000001"/>
    <n v="-95.712890999999999"/>
    <s v="https://yt3.ggpht.com/ugAmG9LeliJJoiyacIecdiq_ZgRNdmjCIohaN5x3QEOmWB9dNUsKuCU8ngLs3JUauHZ4-boVkA=s800-c-k-c0x00ffffff-no-rj"/>
    <n v="280.33310059701495"/>
    <n v="2.8306765651951252E-10"/>
    <n v="2.142857142857143E-3"/>
    <n v="1.4925373134328358E-7"/>
    <n v="1.595"/>
    <s v="10-May-2011"/>
    <n v="12.515068493150684"/>
  </r>
  <r>
    <n v="400"/>
    <x v="399"/>
    <n v="20100000"/>
    <n v="17913237851"/>
    <s v="People &amp; Blogs"/>
    <s v="BuzzFeedVideo"/>
    <n v="7737"/>
    <s v="United States"/>
    <s v="US"/>
    <x v="4"/>
    <n v="150"/>
    <n v="108"/>
    <n v="20"/>
    <n v="9112000"/>
    <n v="2300"/>
    <n v="36400"/>
    <n v="27300"/>
    <n v="437400"/>
    <n v="232350"/>
    <s v="nan"/>
    <n v="2011"/>
    <s v="Aug"/>
    <n v="10"/>
    <n v="88.2"/>
    <n v="328239523"/>
    <n v="14.7"/>
    <n v="270663028"/>
    <n v="37.090240000000001"/>
    <n v="-95.712890999999999"/>
    <s v="https://yt3.ggpht.com/ytc/APkrFKb8I2jTr754slGvAS8j-oMurhi8oN46iuZ9AERcMA=s800-c-k-c0x00ffffff-no-rj"/>
    <n v="891.20586323383088"/>
    <n v="1.2970854400117796E-5"/>
    <n v="2.1235733099209835E-3"/>
    <n v="2.1761194029850748E-2"/>
    <n v="30.031019775106632"/>
    <s v="10-Aug-2011"/>
    <n v="12.263013698630138"/>
  </r>
  <r>
    <n v="401"/>
    <x v="400"/>
    <n v="20000000"/>
    <n v="13154314376"/>
    <s v="Entertainment"/>
    <s v="REACT"/>
    <n v="4339"/>
    <s v="United States"/>
    <s v="US"/>
    <x v="2"/>
    <n v="281"/>
    <n v="109"/>
    <n v="104"/>
    <n v="23206000"/>
    <n v="5800"/>
    <n v="92800"/>
    <n v="69600"/>
    <n v="1100000"/>
    <n v="584800"/>
    <s v="nan"/>
    <n v="2007"/>
    <s v="Jun"/>
    <n v="4"/>
    <n v="88.2"/>
    <n v="328239523"/>
    <n v="14.7"/>
    <n v="270663028"/>
    <n v="37.090240000000001"/>
    <n v="-95.712890999999999"/>
    <s v="https://yt3.ggpht.com/3qmO1ZC01p1b9FEeGX9kfr9ZoWIcIvGa98-0KsQBwepeysw92A1yLk2N8FA-qW06gIx4CrUpdTg=s800-c-k-c0x00ffffff-no-rj"/>
    <n v="657.71571879999999"/>
    <n v="4.4456897051735779E-5"/>
    <n v="2.1244505731276395E-3"/>
    <n v="5.5E-2"/>
    <n v="134.77759852500577"/>
    <s v="4-Jun-2007"/>
    <n v="16.449315068493149"/>
  </r>
  <r>
    <n v="402"/>
    <x v="401"/>
    <n v="20000000"/>
    <n v="559765455"/>
    <s v="Music"/>
    <s v="Vevo"/>
    <n v="1527"/>
    <s v="United States"/>
    <s v="US"/>
    <x v="0"/>
    <n v="22747"/>
    <n v="109"/>
    <n v="96"/>
    <n v="1331000"/>
    <n v="333"/>
    <n v="5300"/>
    <n v="4000"/>
    <n v="63900"/>
    <n v="33950"/>
    <s v="nan"/>
    <n v="2006"/>
    <s v="Apr"/>
    <n v="14"/>
    <n v="88.2"/>
    <n v="328239523"/>
    <n v="14.7"/>
    <n v="270663028"/>
    <n v="37.090240000000001"/>
    <n v="-95.712890999999999"/>
    <s v="https://yt3.ggpht.com/ytc/APkrFKalJjTPCHfXOMTuXCXmiHuKnmRTSoroLV8yzB74YvA=s800-c-k-c0x00ffffff-no-rj"/>
    <n v="27.98827275"/>
    <n v="6.0650402229626692E-5"/>
    <n v="2.1160781367392939E-3"/>
    <n v="3.1949999999999999E-3"/>
    <n v="22.233136869679111"/>
    <s v="14-Apr-2006"/>
    <n v="17.589041095890412"/>
  </r>
  <r>
    <n v="403"/>
    <x v="402"/>
    <n v="20000000"/>
    <n v="3875172235"/>
    <s v="Entertainment"/>
    <s v="Gordon Ramsay"/>
    <n v="1527"/>
    <s v="United Kingdom"/>
    <s v="GB"/>
    <x v="2"/>
    <n v="2001"/>
    <n v="16"/>
    <n v="104"/>
    <n v="39228000"/>
    <n v="9800"/>
    <n v="156900"/>
    <n v="117700"/>
    <n v="1900000"/>
    <n v="1008850"/>
    <n v="200000"/>
    <n v="2006"/>
    <s v="Apr"/>
    <n v="29"/>
    <n v="60"/>
    <n v="66834405"/>
    <n v="3.85"/>
    <n v="55908316"/>
    <n v="55.378050999999999"/>
    <n v="-3.4359730000000002"/>
    <s v="https://yt3.ggpht.com/bFpwiiOB_NLCVsIcVQ9UcwBjb1RzipnMmtNfLSWpeIaHboyGkBCq4KBitmovRbStk9WvIWIZOyo=s800-c-k-c0x00ffffff-no-rj"/>
    <n v="193.75861175"/>
    <n v="2.6033681571317307E-4"/>
    <n v="2.1247578260426224E-3"/>
    <n v="9.5000000000000001E-2"/>
    <n v="660.67452521283565"/>
    <s v="29-Apr-2006"/>
    <n v="17.547945205479451"/>
  </r>
  <r>
    <n v="404"/>
    <x v="403"/>
    <n v="20000000"/>
    <n v="6033295543"/>
    <s v="Music"/>
    <s v="pentatonix"/>
    <n v="1"/>
    <s v="Canada"/>
    <s v="CA"/>
    <x v="2"/>
    <n v="4051673"/>
    <n v="4072"/>
    <n v="6742"/>
    <s v="nan"/>
    <n v="0"/>
    <n v="0"/>
    <n v="0"/>
    <n v="0"/>
    <n v="0"/>
    <s v="nan"/>
    <n v="2006"/>
    <s v="Mar"/>
    <n v="9"/>
    <n v="68.900000000000006"/>
    <n v="36991981"/>
    <n v="5.56"/>
    <n v="30628482"/>
    <n v="56.130366000000002"/>
    <n v="-106.346771"/>
    <s v="https://yt3.ggpht.com/br39JQRoUJSV4F84iX5MRglyUA5KsiON0H2hwsOo6jyNreAqVb-Az6vAHwh-OhSK9lM8LjTo=s800-c-k-c0x00ffffff-no-nd-rj"/>
    <n v="301.66477715000002"/>
    <n v="0"/>
    <e v="#VALUE!"/>
    <n v="0"/>
    <n v="0"/>
    <s v="9-Mar-2006"/>
    <n v="17.687671232876713"/>
  </r>
  <r>
    <n v="405"/>
    <x v="404"/>
    <n v="20000000"/>
    <n v="9715291883"/>
    <s v="Film &amp; Animation"/>
    <s v="Green Gold TV - Official Channel"/>
    <n v="1476"/>
    <s v="India"/>
    <s v="IN"/>
    <x v="2"/>
    <n v="473"/>
    <n v="72"/>
    <n v="104"/>
    <n v="70278000"/>
    <n v="0"/>
    <n v="0"/>
    <n v="0"/>
    <n v="0"/>
    <n v="0"/>
    <n v="100000"/>
    <n v="2011"/>
    <s v="Jul"/>
    <n v="1"/>
    <n v="28.1"/>
    <n v="1366417754"/>
    <n v="5.36"/>
    <n v="471031528"/>
    <n v="20.593684"/>
    <n v="78.962879999999998"/>
    <s v="https://yt3.ggpht.com/PItdB8rt1-8yTiw_wBCUqYiIjilP_zOihQMRIBCYvSig4xtSEwxb2z8Ih2He70EdjZ1ZxQpr3Q=s800-c-k-c0x00ffffff-no-rj"/>
    <n v="485.76459414999999"/>
    <n v="0"/>
    <n v="0"/>
    <n v="0"/>
    <n v="0"/>
    <s v="1-Jul-2011"/>
    <n v="12.372602739726027"/>
  </r>
  <r>
    <n v="406"/>
    <x v="405"/>
    <n v="19900000"/>
    <n v="13917423958"/>
    <s v="Music"/>
    <s v="Gusttavo Lima Oficial"/>
    <n v="416"/>
    <s v="Brazil"/>
    <s v="BR"/>
    <x v="0"/>
    <n v="258"/>
    <n v="21"/>
    <n v="97"/>
    <n v="214803000"/>
    <n v="53700"/>
    <n v="859200"/>
    <n v="644400"/>
    <n v="10300000"/>
    <n v="5472200"/>
    <n v="100000"/>
    <n v="2010"/>
    <s v="Nov"/>
    <n v="9"/>
    <n v="51.3"/>
    <n v="212559417"/>
    <n v="12.08"/>
    <n v="183241641"/>
    <n v="-14.235004"/>
    <n v="-51.925280000000001"/>
    <s v="https://yt3.ggpht.com/gBBIddIdhySPF3USUTsjC-5wxdm-fd-yaaNTPkE-PMO-6vRujNcFFhWX5iXMZa-do2LGKPD-pw=s800-c-k-c0x00ffffff-no-nd-rj"/>
    <n v="699.36803809045227"/>
    <n v="3.9319058013278927E-4"/>
    <n v="2.1249703216435524E-3"/>
    <n v="0.51758793969849248"/>
    <n v="13154.326923076924"/>
    <s v="9-Nov-2010"/>
    <n v="13.013698630136986"/>
  </r>
  <r>
    <n v="407"/>
    <x v="406"/>
    <n v="19800000"/>
    <n v="3234880084"/>
    <s v="Science &amp; Technology"/>
    <s v="HaerteTest"/>
    <n v="1411"/>
    <s v="Germany"/>
    <s v="DE"/>
    <x v="13"/>
    <n v="2583"/>
    <n v="3"/>
    <n v="6"/>
    <n v="5650000"/>
    <n v="1400"/>
    <n v="22600"/>
    <n v="17000"/>
    <n v="271200"/>
    <n v="144100"/>
    <s v="nan"/>
    <n v="2011"/>
    <s v="Sep"/>
    <n v="6"/>
    <n v="70.2"/>
    <n v="83132799"/>
    <n v="3.04"/>
    <n v="64324835"/>
    <n v="51.165691000000002"/>
    <n v="10.451525999999999"/>
    <s v="https://yt3.ggpht.com/ytc/APkrFKZKiU7rcPtDQ7c7Jw4LvZaE5L1z2TWQFSZnZc0RRg=s800-c-k-c0x00ffffff-no-rj"/>
    <n v="163.37778202020203"/>
    <n v="4.4545700693120348E-5"/>
    <n v="2.1238938053097347E-3"/>
    <n v="1.3696969696969697E-2"/>
    <n v="102.12615166548547"/>
    <s v="6-Sep-2011"/>
    <n v="12.189041095890412"/>
  </r>
  <r>
    <n v="408"/>
    <x v="407"/>
    <n v="19800000"/>
    <n v="5759442450"/>
    <s v="People &amp; Blogs"/>
    <s v="Crafty Panda"/>
    <n v="760"/>
    <s v="United States"/>
    <s v="US"/>
    <x v="2"/>
    <n v="1120"/>
    <n v="111"/>
    <n v="105"/>
    <n v="6137000"/>
    <n v="1500"/>
    <n v="24500"/>
    <n v="18400"/>
    <n v="294600"/>
    <n v="156500"/>
    <n v="100000"/>
    <n v="2017"/>
    <s v="Dec"/>
    <n v="3"/>
    <n v="88.2"/>
    <n v="328239523"/>
    <n v="14.7"/>
    <n v="270663028"/>
    <n v="37.090240000000001"/>
    <n v="-95.712890999999999"/>
    <s v="https://yt3.ggpht.com/ytc/APkrFKYn7v7WqE081ZJIIlcINOoGF2KpY25ecz5Pd_8U2g=s800-c-k-c0x00ffffff-no-rj"/>
    <n v="290.88093181818181"/>
    <n v="2.7172769128025578E-5"/>
    <n v="2.1182988430829396E-3"/>
    <n v="1.4878787878787878E-2"/>
    <n v="205.92105263157896"/>
    <s v="3-Dec-2017"/>
    <n v="5.9424657534246572"/>
  </r>
  <r>
    <n v="409"/>
    <x v="408"/>
    <n v="19800000"/>
    <n v="12293479945"/>
    <s v="News &amp; Politics"/>
    <s v="TIME NEWS"/>
    <n v="9930"/>
    <s v="United States"/>
    <s v="US"/>
    <x v="7"/>
    <n v="1291541"/>
    <n v="2251"/>
    <n v="1555"/>
    <n v="16229"/>
    <n v="4"/>
    <n v="65"/>
    <n v="49"/>
    <n v="779"/>
    <n v="414"/>
    <s v="nan"/>
    <n v="2013"/>
    <s v="Nov"/>
    <n v="16"/>
    <n v="88.2"/>
    <n v="328239523"/>
    <n v="14.7"/>
    <n v="270663028"/>
    <n v="37.090240000000001"/>
    <n v="-95.712890999999999"/>
    <s v="https://yt3.ggpht.com/58K9xDtmAZ5-v4OhCfhhEYtZLPUEdktr84TJtjAYHidSB3LxD0jyJfmHHN2TLw04gXSXp0b6xQ=s800-c-k-c0x00ffffff-no-rj"/>
    <n v="620.8828255050505"/>
    <n v="3.367638795948758E-8"/>
    <n v="2.1258241419680819E-3"/>
    <n v="3.9343434343434346E-5"/>
    <n v="4.1691842900302117E-2"/>
    <s v="16-Nov-2013"/>
    <n v="9.9917808219178088"/>
  </r>
  <r>
    <n v="410"/>
    <x v="409"/>
    <n v="19700000"/>
    <n v="1803249241"/>
    <s v="Comedy"/>
    <s v="JennaMarbles"/>
    <n v="250"/>
    <s v="United States"/>
    <s v="US"/>
    <x v="9"/>
    <n v="5665"/>
    <n v="112"/>
    <n v="21"/>
    <n v="3769000"/>
    <n v="942"/>
    <n v="15100"/>
    <n v="11300"/>
    <n v="180900"/>
    <n v="96100"/>
    <s v="nan"/>
    <n v="2010"/>
    <s v="Feb"/>
    <n v="16"/>
    <n v="88.2"/>
    <n v="328239523"/>
    <n v="14.7"/>
    <n v="270663028"/>
    <n v="37.090240000000001"/>
    <n v="-95.712890999999999"/>
    <s v="https://yt3.ggpht.com/ytc/APkrFKbgyf6Ej8xf-Kg0qCHbF1lBm2nwbkDdpWvtWJe_og=s800-c-k-c0x00ffffff-no-rj"/>
    <n v="91.53549446700508"/>
    <n v="5.3292688450936109E-5"/>
    <n v="2.1281507031042715E-3"/>
    <n v="9.1827411167512696E-3"/>
    <n v="384.4"/>
    <s v="16-Feb-2010"/>
    <n v="13.742465753424657"/>
  </r>
  <r>
    <n v="411"/>
    <x v="410"/>
    <n v="19700000"/>
    <n v="7452667615"/>
    <s v="People &amp; Blogs"/>
    <s v="Troom Troom Es"/>
    <n v="2912"/>
    <s v="nan"/>
    <s v="nan"/>
    <x v="10"/>
    <n v="747"/>
    <s v="nan"/>
    <n v="13"/>
    <n v="29387000"/>
    <n v="7300"/>
    <n v="117500"/>
    <n v="88200"/>
    <n v="1400000"/>
    <n v="744100"/>
    <n v="100000"/>
    <n v="2016"/>
    <s v="Feb"/>
    <n v="5"/>
    <s v="nan"/>
    <s v="nan"/>
    <s v="nan"/>
    <s v="nan"/>
    <s v="nan"/>
    <s v="nan"/>
    <s v="https://yt3.ggpht.com/ytc/APkrFKamIV9iZOzdAtVZWdPhve0v8cQX2WlG3XQ8lIurqg=s800-c-k-c0x00ffffff-no-rj"/>
    <n v="378.30800076142134"/>
    <n v="9.984344377607131E-5"/>
    <n v="2.1233878926055741E-3"/>
    <n v="7.1065989847715741E-2"/>
    <n v="255.52884615384616"/>
    <s v="5-Feb-2016"/>
    <n v="7.7698630136986298"/>
  </r>
  <r>
    <n v="412"/>
    <x v="411"/>
    <n v="19700000"/>
    <n v="10955619815"/>
    <s v="Film &amp; Animation"/>
    <s v="OfficialPinkPanther"/>
    <n v="1"/>
    <s v="United States"/>
    <s v="US"/>
    <x v="1"/>
    <n v="4052414"/>
    <n v="7741"/>
    <n v="7494"/>
    <s v="nan"/>
    <n v="0"/>
    <n v="0"/>
    <n v="0"/>
    <n v="0"/>
    <n v="0"/>
    <s v="nan"/>
    <n v="2011"/>
    <s v="Oct"/>
    <n v="6"/>
    <n v="88.2"/>
    <n v="328239523"/>
    <n v="14.7"/>
    <n v="270663028"/>
    <n v="37.090240000000001"/>
    <n v="-95.712890999999999"/>
    <s v="https://yt3.ggpht.com/ytc/APkrFKZzSiyU71yAwh4rBvVtCf-kMm2f8JTv0P2RT2rgVw=s800-c-k-c0x00ffffff-no-rj"/>
    <n v="556.12283324873101"/>
    <n v="0"/>
    <e v="#VALUE!"/>
    <n v="0"/>
    <n v="0"/>
    <s v="6-Oct-2011"/>
    <n v="12.106849315068493"/>
  </r>
  <r>
    <n v="413"/>
    <x v="412"/>
    <n v="19700000"/>
    <n v="11323617496"/>
    <s v="Entertainment"/>
    <s v="Britain's Got Talent"/>
    <n v="4225"/>
    <s v="United Kingdom"/>
    <s v="GB"/>
    <x v="2"/>
    <n v="364"/>
    <n v="17"/>
    <n v="106"/>
    <n v="54192000"/>
    <n v="13500"/>
    <n v="216800"/>
    <n v="162600"/>
    <n v="2600000"/>
    <n v="1381300"/>
    <n v="100000"/>
    <n v="2008"/>
    <s v="Apr"/>
    <n v="12"/>
    <n v="60"/>
    <n v="66834405"/>
    <n v="3.85"/>
    <n v="55908316"/>
    <n v="55.378050999999999"/>
    <n v="-3.4359730000000002"/>
    <s v="https://yt3.ggpht.com/ytc/APkrFKah5uce5-KWeM9M0nSayuex7pLi0utyKrCk_2bdQw=s800-c-k-c0x00ffffff-no-rj"/>
    <n v="574.80291857868019"/>
    <n v="1.2198398616766558E-4"/>
    <n v="2.1248523767345732E-3"/>
    <n v="0.13197969543147209"/>
    <n v="326.93491124260356"/>
    <s v="12-Apr-2008"/>
    <n v="15.591780821917808"/>
  </r>
  <r>
    <n v="414"/>
    <x v="413"/>
    <n v="19700000"/>
    <n v="9808676159"/>
    <s v="Entertainment"/>
    <s v="SCTV"/>
    <n v="267"/>
    <s v="United Kingdom"/>
    <s v="GB"/>
    <x v="0"/>
    <n v="2831648"/>
    <n v="3695"/>
    <n v="4668"/>
    <n v="336"/>
    <n v="0.08"/>
    <n v="1"/>
    <n v="1"/>
    <n v="16"/>
    <n v="8.5"/>
    <s v="nan"/>
    <n v="2006"/>
    <s v="Mar"/>
    <n v="25"/>
    <n v="60"/>
    <n v="66834405"/>
    <n v="3.85"/>
    <n v="55908316"/>
    <n v="55.378050999999999"/>
    <n v="-3.4359730000000002"/>
    <s v="https://yt3.ggpht.com/ytc/APkrFKYReiaQG2zmSX6wHOmJBpgEZdybBrDmMGnhZqAl=s800-c-k-c0x00ffffff-no-rj"/>
    <n v="497.90234309644671"/>
    <n v="8.6657973636949798E-10"/>
    <n v="1.6071428571428573E-3"/>
    <n v="8.1218274111675132E-7"/>
    <n v="3.1835205992509365E-2"/>
    <s v="25-Mar-2006"/>
    <n v="17.643835616438356"/>
  </r>
  <r>
    <n v="415"/>
    <x v="414"/>
    <n v="19600000"/>
    <n v="2851024430"/>
    <s v="Gaming"/>
    <s v="ASGaming"/>
    <n v="17"/>
    <s v="United States"/>
    <s v="US"/>
    <x v="1"/>
    <n v="3857915"/>
    <n v="7711"/>
    <n v="7464"/>
    <n v="23"/>
    <n v="0.01"/>
    <n v="0.09"/>
    <n v="7.0000000000000007E-2"/>
    <n v="1"/>
    <n v="0.53500000000000003"/>
    <s v="nan"/>
    <n v="2009"/>
    <s v="Mar"/>
    <n v="5"/>
    <n v="88.2"/>
    <n v="328239523"/>
    <n v="14.7"/>
    <n v="270663028"/>
    <n v="37.090240000000001"/>
    <n v="-95.712890999999999"/>
    <s v="https://yt3.ggpht.com/oXowbH1wDySOINdxwTMaoaJIJiAeL3gNPRLsE8XPaOmJ1F1NfuPfBXn8krfcDj0LPrRv-5Zo2A=s800-c-k-c0x00ffffff-no-rj"/>
    <n v="145.46043010204082"/>
    <n v="1.8765184695383338E-10"/>
    <n v="2.1739130434782609E-3"/>
    <n v="5.1020408163265303E-8"/>
    <n v="3.1470588235294118E-2"/>
    <s v="5-Mar-2009"/>
    <n v="14.695890410958905"/>
  </r>
  <r>
    <n v="416"/>
    <x v="415"/>
    <n v="19600000"/>
    <n v="13930021471"/>
    <s v="Shows"/>
    <s v="Sony AATH"/>
    <n v="18661"/>
    <s v="United States"/>
    <s v="US"/>
    <x v="2"/>
    <n v="257"/>
    <n v="112"/>
    <n v="106"/>
    <n v="274212000"/>
    <n v="68600"/>
    <n v="1100000"/>
    <n v="822600"/>
    <n v="13200000"/>
    <n v="7011300"/>
    <n v="300000"/>
    <n v="2013"/>
    <s v="Nov"/>
    <n v="13"/>
    <n v="88.2"/>
    <n v="328239523"/>
    <n v="14.7"/>
    <n v="270663028"/>
    <n v="37.090240000000001"/>
    <n v="-95.712890999999999"/>
    <s v="https://yt3.ggpht.com/5uZAuYDhUt_iliyZjcxhPKY_HQYH7dGbKGDfp8cMtfZN6E56SVK3svaUwhLY35ECWlVfijdgTw=s800-c-k-c0x00ffffff-no-rj"/>
    <n v="710.71538117346938"/>
    <n v="5.0332298586878467E-4"/>
    <n v="2.1308330780563942E-3"/>
    <n v="0.67346938775510201"/>
    <n v="375.71941482235678"/>
    <s v="13-Nov-2013"/>
    <n v="10"/>
  </r>
  <r>
    <n v="417"/>
    <x v="416"/>
    <n v="19600000"/>
    <n v="8779729549"/>
    <s v="Entertainment"/>
    <s v="tabii Urdu"/>
    <n v="1306"/>
    <s v="Turkey"/>
    <s v="TR"/>
    <x v="2"/>
    <n v="562"/>
    <n v="3"/>
    <n v="107"/>
    <n v="110806000"/>
    <n v="27700"/>
    <n v="443200"/>
    <n v="332400"/>
    <n v="5300000"/>
    <n v="2816200"/>
    <n v="100000"/>
    <n v="2020"/>
    <s v="Apr"/>
    <n v="17"/>
    <n v="23.9"/>
    <n v="83429615"/>
    <n v="13.49"/>
    <n v="63097818"/>
    <n v="38.963745000000003"/>
    <n v="35.243321999999999"/>
    <s v="https://yt3.ggpht.com/XyXVRGjxj5foUum_pmhPsoTke2C9l0EXcD98FFI9VnXM1LxoH1wBRmVsy9EzV_4CRy_STOoa=s800-c-k-c0x00ffffff-no-rj"/>
    <n v="447.94538515306124"/>
    <n v="3.2076158887157994E-4"/>
    <n v="2.124884934028843E-3"/>
    <n v="0.27040816326530615"/>
    <n v="2156.3552833078102"/>
    <s v="17-Apr-2020"/>
    <n v="3.56986301369863"/>
  </r>
  <r>
    <n v="418"/>
    <x v="417"/>
    <n v="19600000"/>
    <n v="7906181776"/>
    <s v="Film &amp; Animation"/>
    <s v="DaFuq!?Boom!"/>
    <n v="214"/>
    <s v="United States"/>
    <s v="US"/>
    <x v="2"/>
    <n v="656"/>
    <n v="112"/>
    <n v="106"/>
    <n v="2304000000"/>
    <n v="576000"/>
    <n v="9200000"/>
    <n v="6900000"/>
    <n v="110600000"/>
    <n v="58750000"/>
    <n v="6700000"/>
    <n v="2016"/>
    <s v="Jun"/>
    <n v="6"/>
    <n v="88.2"/>
    <n v="328239523"/>
    <n v="14.7"/>
    <n v="270663028"/>
    <n v="37.090240000000001"/>
    <n v="-95.712890999999999"/>
    <s v="https://yt3.ggpht.com/P2dEEGGTZdLx7313inVbiONF5Kz-Pqik9o6s255XtMWMoxikwsswwvf57o3xBq7NSGsXK9lDNQ=s800-c-k-c0x00ffffff-no-rj"/>
    <n v="403.37662122448978"/>
    <n v="7.4308941616219168E-3"/>
    <n v="2.1215277777777777E-3"/>
    <n v="5.6428571428571432"/>
    <n v="274532.71028037381"/>
    <s v="6-Jun-2016"/>
    <n v="7.4356164383561643"/>
  </r>
  <r>
    <n v="419"/>
    <x v="418"/>
    <n v="19600000"/>
    <n v="3961318438"/>
    <s v="Gaming"/>
    <s v="Clash of Clans"/>
    <n v="674"/>
    <s v="United States"/>
    <s v="US"/>
    <x v="1"/>
    <n v="1934"/>
    <n v="113"/>
    <n v="30"/>
    <n v="22292000"/>
    <n v="5600"/>
    <n v="89200"/>
    <n v="66900"/>
    <n v="1100000"/>
    <n v="583450"/>
    <s v="nan"/>
    <n v="2013"/>
    <s v="Jan"/>
    <n v="31"/>
    <n v="88.2"/>
    <n v="328239523"/>
    <n v="14.7"/>
    <n v="270663028"/>
    <n v="37.090240000000001"/>
    <n v="-95.712890999999999"/>
    <s v="https://yt3.ggpht.com/sKnSDOlMiUodnrAS1mBy61M7WqvgplLAzlmAox29S_fw9r6f04VAH-GF7jO8x_PDAx0WkDKD=s800-c-k-c0x00ffffff-no-rj"/>
    <n v="202.10808357142858"/>
    <n v="1.472868210753018E-4"/>
    <n v="2.1263233446976492E-3"/>
    <n v="5.6122448979591837E-2"/>
    <n v="865.65281899109789"/>
    <s v="31-Jan-2013"/>
    <n v="10.783561643835617"/>
  </r>
  <r>
    <n v="420"/>
    <x v="419"/>
    <n v="19500000"/>
    <n v="5234251168"/>
    <s v="Entertainment"/>
    <s v="RKD Studios"/>
    <n v="847"/>
    <s v="India"/>
    <s v="IN"/>
    <x v="2"/>
    <n v="1265"/>
    <n v="74"/>
    <n v="108"/>
    <n v="59841000"/>
    <n v="0"/>
    <n v="0"/>
    <n v="0"/>
    <n v="0"/>
    <n v="0"/>
    <n v="300000"/>
    <n v="2014"/>
    <s v="Mar"/>
    <n v="14"/>
    <n v="28.1"/>
    <n v="1366417754"/>
    <n v="5.36"/>
    <n v="471031528"/>
    <n v="20.593684"/>
    <n v="78.962879999999998"/>
    <s v="https://yt3.ggpht.com/JxO-AGHTUPTCU_Irgbhchh0_5sYjE_AZYX2bPtsaEug68dUXiIrIAFqNOjI9VrxZv262sU4hpQ=s800-c-k-c0x00ffffff-no-rj"/>
    <n v="268.42313682051281"/>
    <n v="0"/>
    <n v="0"/>
    <n v="0"/>
    <n v="0"/>
    <s v="14-Mar-2014"/>
    <n v="9.668493150684931"/>
  </r>
  <r>
    <n v="421"/>
    <x v="420"/>
    <n v="19400000"/>
    <n v="2255542592"/>
    <s v="News &amp; Politics"/>
    <s v="DLS News"/>
    <n v="4750"/>
    <s v="India"/>
    <s v="IN"/>
    <x v="7"/>
    <n v="4178"/>
    <n v="74"/>
    <n v="8"/>
    <n v="32111000"/>
    <n v="8000"/>
    <n v="128400"/>
    <n v="96300"/>
    <n v="1500000"/>
    <n v="798150"/>
    <n v="100000"/>
    <n v="2017"/>
    <s v="Jul"/>
    <n v="5"/>
    <n v="28.1"/>
    <n v="1366417754"/>
    <n v="5.36"/>
    <n v="471031528"/>
    <n v="20.593684"/>
    <n v="78.962879999999998"/>
    <s v="https://yt3.ggpht.com/dT_nxfJ1TcSp_yTvjiHguBN4GIw16luooqRC-Bs4664W6gjKgLl-0k10KthtQTJODqgtzbOF=s800-c-k-c0x00ffffff-no-rj"/>
    <n v="116.26508206185567"/>
    <n v="3.5386163969188303E-4"/>
    <n v="2.1238827816013202E-3"/>
    <n v="7.7319587628865982E-2"/>
    <n v="168.03157894736842"/>
    <s v="5-Jul-2017"/>
    <n v="6.3561643835616435"/>
  </r>
  <r>
    <n v="422"/>
    <x v="421"/>
    <n v="19400000"/>
    <n v="1577859332"/>
    <s v="People &amp; Blogs"/>
    <s v="JukiLop"/>
    <n v="85"/>
    <s v="Mexico"/>
    <s v="MX"/>
    <x v="4"/>
    <n v="6674"/>
    <n v="14"/>
    <n v="22"/>
    <n v="2382000"/>
    <n v="595"/>
    <n v="9500"/>
    <n v="7100"/>
    <n v="114300"/>
    <n v="60700"/>
    <n v="100000"/>
    <n v="2017"/>
    <s v="Sep"/>
    <n v="15"/>
    <n v="40.200000000000003"/>
    <n v="126014024"/>
    <n v="3.42"/>
    <n v="102626859"/>
    <n v="23.634501"/>
    <n v="-102.552784"/>
    <s v="https://yt3.ggpht.com/ytc/APkrFKZuQ1rCgobD-f6BQTHS9-Tu5BtfxJaGdy1KIykGGA=s800-c-k-c0x00ffffff-no-rj"/>
    <n v="81.332955257731953"/>
    <n v="3.8469842506847755E-5"/>
    <n v="2.1190176322418135E-3"/>
    <n v="5.8917525773195872E-3"/>
    <n v="714.11764705882354"/>
    <s v="15-Sep-2017"/>
    <n v="6.1589041095890407"/>
  </r>
  <r>
    <n v="423"/>
    <x v="422"/>
    <n v="19400000"/>
    <n v="23038014291"/>
    <s v="Entertainment"/>
    <s v="etvteluguindia"/>
    <n v="125974"/>
    <s v="India"/>
    <s v="IN"/>
    <x v="2"/>
    <n v="88"/>
    <n v="75"/>
    <n v="109"/>
    <n v="272917000"/>
    <n v="68200"/>
    <n v="1100000"/>
    <n v="818800"/>
    <n v="13100000"/>
    <n v="6959400"/>
    <n v="200000"/>
    <n v="2010"/>
    <s v="Mar"/>
    <n v="15"/>
    <n v="28.1"/>
    <n v="1366417754"/>
    <n v="5.36"/>
    <n v="471031528"/>
    <n v="20.593684"/>
    <n v="78.962879999999998"/>
    <s v="https://yt3.ggpht.com/ytc/APkrFKYo-9Eh_i07xm1vSxr5M2K-HBuZAfyeUiYRv6IbcA=s800-c-k-c0x00ffffff-no-rj"/>
    <n v="1187.5265098453608"/>
    <n v="3.020833268047216E-4"/>
    <n v="2.1402111264596929E-3"/>
    <n v="0.67525773195876293"/>
    <n v="55.244733040151139"/>
    <s v="15-Mar-2010"/>
    <n v="13.668493150684931"/>
  </r>
  <r>
    <n v="424"/>
    <x v="423"/>
    <n v="19400000"/>
    <n v="5529131886"/>
    <s v="Sports"/>
    <s v="FIFA"/>
    <n v="10728"/>
    <s v="Switzerland"/>
    <s v="CH"/>
    <x v="5"/>
    <n v="1186"/>
    <n v="1"/>
    <n v="5"/>
    <n v="58863000"/>
    <n v="14700"/>
    <n v="235500"/>
    <n v="176600"/>
    <n v="2800000"/>
    <n v="1488300"/>
    <n v="100000"/>
    <n v="2006"/>
    <s v="Sep"/>
    <n v="6"/>
    <n v="59.6"/>
    <n v="8574832"/>
    <n v="4.58"/>
    <n v="6332428"/>
    <n v="46.818187999999999"/>
    <n v="8.2275120000000008"/>
    <s v="https://yt3.ggpht.com/GV75cdGEHaUZnQ_oJIzj_tGzLZCX2RyDKhn_75fFW6Mf_dpi8Fn6TaevTNhbrtLLBpk0upYt=s800-c-k-c0x00ffffff-no-rj"/>
    <n v="285.00679824742269"/>
    <n v="2.6917426291972517E-4"/>
    <n v="2.1252739411854646E-3"/>
    <n v="0.14432989690721648"/>
    <n v="138.73042505592841"/>
    <s v="6-Sep-2006"/>
    <n v="17.19178082191781"/>
  </r>
  <r>
    <n v="425"/>
    <x v="424"/>
    <n v="19300000"/>
    <n v="264228052"/>
    <s v="nan"/>
    <s v="Manoj  parihar"/>
    <n v="335"/>
    <s v="India"/>
    <s v="IN"/>
    <x v="10"/>
    <n v="48846"/>
    <n v="75"/>
    <n v="14"/>
    <n v="37167000"/>
    <n v="9300"/>
    <n v="148700"/>
    <n v="111500"/>
    <n v="1800000"/>
    <n v="955750"/>
    <n v="300000"/>
    <n v="2021"/>
    <s v="Mar"/>
    <n v="2"/>
    <n v="28.1"/>
    <n v="1366417754"/>
    <n v="5.36"/>
    <n v="471031528"/>
    <n v="20.593684"/>
    <n v="78.962879999999998"/>
    <s v="https://yt3.ggpht.com/ytc/APkrFKbV3c0VtS5qNst7FNPFDIr_Di_IaMGS2kdsTXc=s800-c-k-c0x00ffffff-no-rj"/>
    <n v="13.690572642487046"/>
    <n v="3.6171405449410797E-3"/>
    <n v="2.1255414749643503E-3"/>
    <n v="9.3264248704663211E-2"/>
    <n v="2852.9850746268658"/>
    <s v="2-Mar-2021"/>
    <n v="2.6958904109589041"/>
  </r>
  <r>
    <n v="426"/>
    <x v="425"/>
    <n v="19300000"/>
    <n v="2897907132"/>
    <s v="Science &amp; Technology"/>
    <s v="Vsauce"/>
    <n v="462"/>
    <s v="nan"/>
    <s v="nan"/>
    <x v="2"/>
    <n v="3024"/>
    <s v="nan"/>
    <n v="110"/>
    <n v="69614000"/>
    <n v="17400"/>
    <n v="278500"/>
    <n v="208800"/>
    <n v="3300000"/>
    <n v="1754400"/>
    <n v="100000"/>
    <n v="2007"/>
    <s v="Jul"/>
    <n v="30"/>
    <s v="nan"/>
    <s v="nan"/>
    <s v="nan"/>
    <s v="nan"/>
    <s v="nan"/>
    <s v="nan"/>
    <s v="https://yt3.ggpht.com/ytc/APkrFKb9Hhf__FZHGQDdJjkescqN1BAL4SqMKfDGsLO8RA=s800-c-k-c0x00ffffff-no-rj"/>
    <n v="150.15062860103626"/>
    <n v="6.0540242322713606E-4"/>
    <n v="2.1252908897635534E-3"/>
    <n v="0.17098445595854922"/>
    <n v="3797.4025974025976"/>
    <s v="30-Jul-2007"/>
    <n v="16.295890410958904"/>
  </r>
  <r>
    <n v="427"/>
    <x v="426"/>
    <n v="19300000"/>
    <n v="4508184467"/>
    <s v="Science &amp; Technology"/>
    <s v="Unbox Therapy"/>
    <n v="2175"/>
    <s v="nan"/>
    <s v="nan"/>
    <x v="13"/>
    <n v="1596"/>
    <s v="nan"/>
    <n v="7"/>
    <n v="16718000"/>
    <n v="4200"/>
    <n v="66900"/>
    <n v="50200"/>
    <n v="802500"/>
    <n v="426350"/>
    <n v="1100000"/>
    <n v="2010"/>
    <s v="Dec"/>
    <n v="21"/>
    <s v="nan"/>
    <s v="nan"/>
    <s v="nan"/>
    <s v="nan"/>
    <s v="nan"/>
    <s v="nan"/>
    <s v="https://yt3.ggpht.com/ytc/APkrFKY_GeGmtSJkJQSxdTiOakjWCNJKgYX0hQN6GADbAg=s800-c-k-c0x00ffffff-no-rj"/>
    <n v="233.58468740932642"/>
    <n v="9.4572438887736404E-5"/>
    <n v="2.1264505323603301E-3"/>
    <n v="4.1580310880829016E-2"/>
    <n v="196.02298850574712"/>
    <s v="21-Dec-2010"/>
    <n v="12.898630136986302"/>
  </r>
  <r>
    <n v="428"/>
    <x v="427"/>
    <n v="19200000"/>
    <n v="4329121104"/>
    <s v="People &amp; Blogs"/>
    <s v="shane"/>
    <n v="570"/>
    <s v="United States"/>
    <s v="US"/>
    <x v="9"/>
    <n v="1705"/>
    <n v="114"/>
    <n v="22"/>
    <n v="2730000"/>
    <n v="683"/>
    <n v="10900"/>
    <n v="8200"/>
    <n v="131100"/>
    <n v="69650"/>
    <s v="nan"/>
    <n v="2005"/>
    <s v="Sep"/>
    <n v="22"/>
    <n v="88.2"/>
    <n v="328239523"/>
    <n v="14.7"/>
    <n v="270663028"/>
    <n v="37.090240000000001"/>
    <n v="-95.712890999999999"/>
    <s v="https://yt3.ggpht.com/eE30dDNr7MdKe3kRH8pDOihWh5hm2WmUND9eFSPmrkdiu4wlDfZ9tBikp9glVxCuEnpKFiBaOw=s800-c-k-c0x00ffffff-no-rj"/>
    <n v="225.47505749999999"/>
    <n v="1.6088716006499597E-5"/>
    <n v="2.1214285714285714E-3"/>
    <n v="6.828125E-3"/>
    <n v="122.19298245614036"/>
    <s v="22-Sep-2005"/>
    <n v="18.147945205479452"/>
  </r>
  <r>
    <n v="429"/>
    <x v="428"/>
    <n v="19200000"/>
    <n v="7590582024"/>
    <s v="Entertainment"/>
    <s v="Sonotek"/>
    <n v="8285"/>
    <s v="India"/>
    <s v="IN"/>
    <x v="0"/>
    <n v="724"/>
    <n v="77"/>
    <n v="98"/>
    <n v="28678000"/>
    <n v="7200"/>
    <n v="114700"/>
    <n v="86000"/>
    <n v="1400000"/>
    <n v="743000"/>
    <n v="100000"/>
    <n v="2011"/>
    <s v="Jan"/>
    <n v="11"/>
    <n v="28.1"/>
    <n v="1366417754"/>
    <n v="5.36"/>
    <n v="471031528"/>
    <n v="20.593684"/>
    <n v="78.962879999999998"/>
    <s v="https://yt3.ggpht.com/ytc/APkrFKZPHVSttSCz7Ex1AoaO3CmJldAoU5VuK8X71YzPCQ=s800-c-k-c0x00ffffff-no-rj"/>
    <n v="395.34281375"/>
    <n v="9.7884457035148686E-5"/>
    <n v="2.1253225469000628E-3"/>
    <n v="7.2916666666666671E-2"/>
    <n v="89.680144840072415"/>
    <s v="11-Jan-2011"/>
    <n v="12.841095890410958"/>
  </r>
  <r>
    <n v="430"/>
    <x v="429"/>
    <n v="19100000"/>
    <n v="13124645973"/>
    <s v="Entertainment"/>
    <s v="Jimmy Kimmel Live"/>
    <n v="6526"/>
    <s v="United States"/>
    <s v="US"/>
    <x v="9"/>
    <n v="283"/>
    <n v="115"/>
    <n v="23"/>
    <n v="17243000"/>
    <n v="4300"/>
    <n v="69000"/>
    <n v="51700"/>
    <n v="827600"/>
    <n v="439650"/>
    <s v="nan"/>
    <n v="2006"/>
    <s v="Sep"/>
    <n v="20"/>
    <n v="88.2"/>
    <n v="328239523"/>
    <n v="14.7"/>
    <n v="270663028"/>
    <n v="37.090240000000001"/>
    <n v="-95.712890999999999"/>
    <s v="https://yt3.ggpht.com/ytc/APkrFKbTYm-RUBcq7UiswcuBilGCIJJ2js6lkzy8xK8ajdw=s800-c-k-c0x00ffffff-no-rj"/>
    <n v="687.15423942408381"/>
    <n v="3.3498046416219321E-5"/>
    <n v="2.1255002029809196E-3"/>
    <n v="4.3329842931937174E-2"/>
    <n v="67.368985596077223"/>
    <s v="20-Sep-2006"/>
    <n v="17.153424657534245"/>
  </r>
  <r>
    <n v="431"/>
    <x v="430"/>
    <n v="19100000"/>
    <n v="4566120190"/>
    <s v="Comedy"/>
    <s v="TheOdd1sOut"/>
    <n v="139"/>
    <s v="United States"/>
    <s v="US"/>
    <x v="9"/>
    <n v="1568"/>
    <n v="115"/>
    <n v="23"/>
    <n v="30986000"/>
    <n v="7700"/>
    <n v="123900"/>
    <n v="93000"/>
    <n v="1500000"/>
    <n v="796500"/>
    <s v="nan"/>
    <n v="2014"/>
    <s v="Aug"/>
    <n v="30"/>
    <n v="88.2"/>
    <n v="328239523"/>
    <n v="14.7"/>
    <n v="270663028"/>
    <n v="37.090240000000001"/>
    <n v="-95.712890999999999"/>
    <s v="https://yt3.ggpht.com/ytc/APkrFKaC0gvcleQIbsIeRMmGya3zQ5w66FX7Wp1dDTo-Fw=s800-c-k-c0x00ffffff-no-rj"/>
    <n v="239.06388429319372"/>
    <n v="1.7443693263799085E-4"/>
    <n v="2.1235396630736461E-3"/>
    <n v="7.8534031413612565E-2"/>
    <n v="5730.2158273381292"/>
    <s v="30-Aug-2014"/>
    <n v="9.205479452054794"/>
  </r>
  <r>
    <n v="432"/>
    <x v="431"/>
    <n v="19100000"/>
    <n v="5194942269"/>
    <s v="Film &amp; Animation"/>
    <s v="Goldmines Great Indian Comedy"/>
    <n v="2948"/>
    <s v="nan"/>
    <s v="nan"/>
    <x v="6"/>
    <n v="1279"/>
    <s v="nan"/>
    <n v="26"/>
    <n v="65920000"/>
    <n v="16500"/>
    <n v="263700"/>
    <n v="197800"/>
    <n v="3200000"/>
    <n v="1698900"/>
    <n v="200000"/>
    <n v="2016"/>
    <s v="Aug"/>
    <n v="29"/>
    <s v="nan"/>
    <s v="nan"/>
    <s v="nan"/>
    <s v="nan"/>
    <s v="nan"/>
    <s v="nan"/>
    <s v="https://yt3.ggpht.com/GA5g-mweBKJkp4gD-um7AmznFxOdDBWyLf6iA1P-OT06a4lhQVhxsL-obltV1F12gtksIYkFQg=s800-c-k-c0x00ffffff-no-rj"/>
    <n v="271.9865062303665"/>
    <n v="3.2702962074052647E-4"/>
    <n v="2.1253033980582524E-3"/>
    <n v="0.16753926701570682"/>
    <n v="576.28900949796468"/>
    <s v="29-Aug-2016"/>
    <n v="7.2054794520547949"/>
  </r>
  <r>
    <n v="433"/>
    <x v="432"/>
    <n v="19100000"/>
    <n v="6339584661"/>
    <s v="Music"/>
    <s v="Lil Nas X"/>
    <n v="37"/>
    <s v="nan"/>
    <s v="nan"/>
    <x v="0"/>
    <n v="966"/>
    <s v="nan"/>
    <n v="99"/>
    <n v="46192000"/>
    <n v="11500"/>
    <n v="184800"/>
    <n v="138600"/>
    <n v="2200000"/>
    <n v="1169300"/>
    <s v="nan"/>
    <n v="2018"/>
    <s v="May"/>
    <n v="19"/>
    <s v="nan"/>
    <s v="nan"/>
    <s v="nan"/>
    <s v="nan"/>
    <s v="nan"/>
    <s v="nan"/>
    <s v="https://yt3.ggpht.com/4Qib8p0Fykq_4RtxLXbQ365mVa6pGwopJ3cX34QoUhrg0aPCY3iD1Uzj2Pfjj6B1cUmtuLdgVg=s800-c-k-c0x00ffffff-no-nd-rj"/>
    <n v="331.91542727748691"/>
    <n v="1.8444425976252453E-4"/>
    <n v="2.1248268098372014E-3"/>
    <n v="0.11518324607329843"/>
    <n v="31602.702702702703"/>
    <s v="19-May-2018"/>
    <n v="5.484931506849315"/>
  </r>
  <r>
    <n v="434"/>
    <x v="433"/>
    <n v="19000000"/>
    <n v="4924054368"/>
    <s v="Education"/>
    <s v="ýýýýýýýýýýýýýý ýýýý"/>
    <n v="60"/>
    <s v="United States"/>
    <s v="US"/>
    <x v="2"/>
    <n v="1399"/>
    <n v="116"/>
    <n v="111"/>
    <n v="21587000"/>
    <n v="5400"/>
    <n v="86300"/>
    <n v="64800"/>
    <n v="1000000"/>
    <n v="532400"/>
    <n v="100000"/>
    <n v="2018"/>
    <s v="Feb"/>
    <n v="20"/>
    <n v="88.2"/>
    <n v="328239523"/>
    <n v="14.7"/>
    <n v="270663028"/>
    <n v="37.090240000000001"/>
    <n v="-95.712890999999999"/>
    <s v="https://yt3.ggpht.com/ytc/APkrFKZXUsWrQsTq9Aj5PPz2ihHSia_O6-hRQWimPJs5=s800-c-k-c0x00ffffff-no-rj"/>
    <n v="259.1607562105263"/>
    <n v="1.0812228302350053E-4"/>
    <n v="2.1239634965488489E-3"/>
    <n v="5.2631578947368418E-2"/>
    <n v="8873.3333333333339"/>
    <s v="20-Feb-2018"/>
    <n v="5.7123287671232879"/>
  </r>
  <r>
    <n v="435"/>
    <x v="434"/>
    <n v="19000000"/>
    <n v="7229175322"/>
    <s v="Howto &amp; Style"/>
    <s v="SUPER SLICK SLIME SAM"/>
    <n v="903"/>
    <s v="Mexico"/>
    <s v="MX"/>
    <x v="10"/>
    <n v="786"/>
    <n v="15"/>
    <n v="111"/>
    <n v="123338000"/>
    <n v="30800"/>
    <n v="493400"/>
    <n v="370000"/>
    <n v="5900000"/>
    <n v="3135000"/>
    <n v="200000"/>
    <n v="2018"/>
    <s v="Jan"/>
    <n v="23"/>
    <n v="40.200000000000003"/>
    <n v="126014024"/>
    <n v="3.42"/>
    <n v="102626859"/>
    <n v="23.634501"/>
    <n v="-102.552784"/>
    <s v="https://yt3.ggpht.com/ytc/APkrFKZmC8x7KuHCrwiHLdt8cJbFm-DdGbyRfwsbn0OcXw=s800-c-k-c0x00ffffff-no-rj"/>
    <n v="380.48291168421053"/>
    <n v="4.336594231515582E-4"/>
    <n v="2.1250547276589534E-3"/>
    <n v="0.31052631578947371"/>
    <n v="3471.7607973421927"/>
    <s v="23-Jan-2018"/>
    <n v="5.8027397260273972"/>
  </r>
  <r>
    <n v="436"/>
    <x v="435"/>
    <n v="19000000"/>
    <n v="8281724393"/>
    <s v="Film &amp; Animation"/>
    <s v="Wow Kidz Action"/>
    <n v="1525"/>
    <s v="India"/>
    <s v="IN"/>
    <x v="2"/>
    <n v="618"/>
    <n v="78"/>
    <n v="111"/>
    <n v="105706000"/>
    <n v="26400"/>
    <n v="422800"/>
    <n v="317100"/>
    <n v="5100000"/>
    <n v="2708550"/>
    <n v="200000"/>
    <n v="2017"/>
    <s v="Nov"/>
    <n v="8"/>
    <n v="28.1"/>
    <n v="1366417754"/>
    <n v="5.36"/>
    <n v="471031528"/>
    <n v="20.593684"/>
    <n v="78.962879999999998"/>
    <s v="https://yt3.ggpht.com/ytc/APkrFKbFbCm1bGfMsfURWQi7h9AYb8CDCipquF5-u9jx1g=s800-c-k-c0x00ffffff-no-rj"/>
    <n v="435.88023121052629"/>
    <n v="3.2705145347379104E-4"/>
    <n v="2.1247611299263997E-3"/>
    <n v="0.26842105263157895"/>
    <n v="1776.0983606557377"/>
    <s v="8-Nov-2017"/>
    <n v="6.0109589041095894"/>
  </r>
  <r>
    <n v="437"/>
    <x v="436"/>
    <n v="19000000"/>
    <n v="13824277846"/>
    <s v="Film &amp; Animation"/>
    <s v="Turma da Mï¿½ï¿½"/>
    <n v="1154"/>
    <s v="Brazil"/>
    <s v="BR"/>
    <x v="6"/>
    <n v="260"/>
    <n v="22"/>
    <n v="27"/>
    <n v="76903000"/>
    <n v="19200"/>
    <n v="307600"/>
    <n v="230700"/>
    <n v="3700000"/>
    <n v="1965350"/>
    <n v="100000"/>
    <n v="2012"/>
    <s v="Jul"/>
    <n v="30"/>
    <n v="51.3"/>
    <n v="212559417"/>
    <n v="12.08"/>
    <n v="183241641"/>
    <n v="-14.235004"/>
    <n v="-51.925280000000001"/>
    <s v="https://yt3.ggpht.com/-PH3YEIrhc-l4Mvw5lc9zdrmfej7wgNAr55Ka9_Z7PkHiFlAbg0h9Bx3DAN2KQy4ggS1lfZEMQ=s800-c-k-c0x00ffffff-no-rj"/>
    <n v="727.59357084210524"/>
    <n v="1.421665581300991E-4"/>
    <n v="2.1247545609404056E-3"/>
    <n v="0.19473684210526315"/>
    <n v="1703.0762564991335"/>
    <s v="30-Jul-2012"/>
    <n v="11.276712328767124"/>
  </r>
  <r>
    <n v="438"/>
    <x v="437"/>
    <n v="19000000"/>
    <n v="16014044618"/>
    <s v="Music"/>
    <s v="Calvin Harris"/>
    <n v="79"/>
    <s v="United Kingdom"/>
    <s v="GB"/>
    <x v="0"/>
    <n v="191"/>
    <n v="18"/>
    <n v="99"/>
    <n v="102410000"/>
    <n v="25600"/>
    <n v="409600"/>
    <n v="307200"/>
    <n v="4900000"/>
    <n v="2603600"/>
    <n v="100000"/>
    <n v="2007"/>
    <s v="Feb"/>
    <n v="11"/>
    <n v="60"/>
    <n v="66834405"/>
    <n v="3.85"/>
    <n v="55908316"/>
    <n v="55.378050999999999"/>
    <n v="-3.4359730000000002"/>
    <s v="https://yt3.ggpht.com/JJjT1CoNzVNbtv1Qt63VbtG46z-COxOgGio6kIoTle6UyjtV49SKudZIpsRBEBpBrI9Rf5Wu4A=s800-c-k-c0x00ffffff-no-nd-rj"/>
    <n v="842.84445357894742"/>
    <n v="1.6258228711774157E-4"/>
    <n v="2.1247925007323505E-3"/>
    <n v="0.25789473684210529"/>
    <n v="32956.962025316454"/>
    <s v="11-Feb-2007"/>
    <n v="16.758904109589039"/>
  </r>
  <r>
    <n v="439"/>
    <x v="438"/>
    <n v="19000000"/>
    <n v="15126092508"/>
    <s v="Entertainment"/>
    <s v="KBS WORLD TV"/>
    <n v="64496"/>
    <s v="South Korea"/>
    <s v="KR"/>
    <x v="2"/>
    <n v="217"/>
    <n v="8"/>
    <n v="111"/>
    <n v="107989000"/>
    <n v="27000"/>
    <n v="432000"/>
    <n v="324000"/>
    <n v="5200000"/>
    <n v="2762000"/>
    <s v="nan"/>
    <n v="2007"/>
    <s v="Jan"/>
    <n v="6"/>
    <n v="94.3"/>
    <n v="51709098"/>
    <n v="4.1500000000000004"/>
    <n v="42106719"/>
    <n v="35.907756999999997"/>
    <n v="127.76692199999999"/>
    <s v="https://yt3.ggpht.com/ytc/APkrFKb0EW_6KpUtdFrBPleOH8ENGLA_3RYfrl48drS0XYI=s800-c-k-c0x00ffffff-no-rj"/>
    <n v="796.11013200000002"/>
    <n v="1.8259838081376357E-4"/>
    <n v="2.1252164572317551E-3"/>
    <n v="0.27368421052631581"/>
    <n v="42.824361200694618"/>
    <s v="6-Jan-2007"/>
    <n v="16.857534246575341"/>
  </r>
  <r>
    <n v="440"/>
    <x v="439"/>
    <n v="18900000"/>
    <n v="2855519150"/>
    <s v="People &amp; Blogs"/>
    <s v="HiMan"/>
    <n v="375"/>
    <s v="Russia"/>
    <s v="RU"/>
    <x v="2"/>
    <n v="3094"/>
    <n v="4"/>
    <n v="112"/>
    <n v="24563000"/>
    <n v="6100"/>
    <n v="98300"/>
    <n v="73700"/>
    <n v="1200000"/>
    <n v="636850"/>
    <s v="nan"/>
    <n v="2014"/>
    <s v="Oct"/>
    <n v="16"/>
    <n v="81.900000000000006"/>
    <n v="144373535"/>
    <n v="4.59"/>
    <n v="107683889"/>
    <n v="61.524009999999997"/>
    <n v="105.31875599999999"/>
    <s v="https://yt3.ggpht.com/ytc/APkrFKb4LeQoaOcjkmC37MItG33kHt6b15_lhnXGoDBm6A=s800-c-k-c0x00ffffff-no-rj"/>
    <n v="151.0856693121693"/>
    <n v="2.23024244120373E-4"/>
    <n v="2.1251475796930344E-3"/>
    <n v="6.3492063492063489E-2"/>
    <n v="1698.2666666666667"/>
    <s v="16-Oct-2014"/>
    <n v="9.0767123287671225"/>
  </r>
  <r>
    <n v="441"/>
    <x v="440"/>
    <n v="18900000"/>
    <n v="8301731337"/>
    <s v="Shows"/>
    <s v="Masha e o Urso"/>
    <n v="0"/>
    <s v="nan"/>
    <s v="nan"/>
    <x v="8"/>
    <n v="4057944"/>
    <s v="nan"/>
    <s v="nan"/>
    <s v="nan"/>
    <n v="0"/>
    <n v="0"/>
    <n v="0"/>
    <n v="0"/>
    <n v="0"/>
    <n v="2"/>
    <n v="2014"/>
    <s v="Feb"/>
    <n v="20"/>
    <s v="nan"/>
    <s v="nan"/>
    <s v="nan"/>
    <s v="nan"/>
    <s v="nan"/>
    <s v="nan"/>
    <s v="https://yt3.ggpht.com/Cn-C6EKKEo-Zp7OUzkwldmsKx9e_zMRmmyPNCxGcApsFXoDgXnoSUj5vdap_NHS-DINREG2GSA=s800-c-k-c0x00ffffff-no-rj"/>
    <n v="439.2450442857143"/>
    <n v="0"/>
    <e v="#VALUE!"/>
    <n v="0"/>
    <e v="#DIV/0!"/>
    <s v="20-Feb-2014"/>
    <n v="9.7287671232876711"/>
  </r>
  <r>
    <n v="442"/>
    <x v="441"/>
    <n v="18900000"/>
    <n v="9813245108"/>
    <s v="Education"/>
    <s v="Little Angel Espaï¿½ï¿½ï¿½ï¿½ï¿½ï¿½ï¿½ï¿½ï¿½"/>
    <n v="719"/>
    <s v="Mexico"/>
    <s v="MX"/>
    <x v="3"/>
    <n v="459"/>
    <n v="16"/>
    <n v="24"/>
    <n v="140398000"/>
    <n v="35100"/>
    <n v="561600"/>
    <n v="421200"/>
    <n v="6700000"/>
    <n v="3560600"/>
    <s v="nan"/>
    <n v="2018"/>
    <s v="Jan"/>
    <n v="26"/>
    <n v="40.200000000000003"/>
    <n v="126014024"/>
    <n v="3.42"/>
    <n v="102626859"/>
    <n v="23.634501"/>
    <n v="-102.552784"/>
    <s v="https://yt3.googleusercontent.com/ytc/APkrFKaCxobrNuBamFrmOf3WVEqGA97XGNLMW6yr7RBxuQ=s176-c-k-c0x00ffffff-no-rj"/>
    <n v="519.21931788359791"/>
    <n v="3.6283614245987913E-4"/>
    <n v="2.1250302710864827E-3"/>
    <n v="0.35449735449735448"/>
    <n v="4952.1557719054244"/>
    <s v="26-Jan-2018"/>
    <n v="5.7945205479452051"/>
  </r>
  <r>
    <n v="443"/>
    <x v="442"/>
    <n v="18800000"/>
    <n v="3654621568"/>
    <s v="Education"/>
    <s v="TED-Ed"/>
    <n v="2072"/>
    <s v="United States"/>
    <s v="US"/>
    <x v="3"/>
    <n v="2163"/>
    <n v="117"/>
    <n v="25"/>
    <n v="29874000"/>
    <n v="7500"/>
    <n v="119500"/>
    <n v="89600"/>
    <n v="1400000"/>
    <n v="744800"/>
    <n v="100000"/>
    <n v="2011"/>
    <s v="Mar"/>
    <n v="1"/>
    <n v="88.2"/>
    <n v="328239523"/>
    <n v="14.7"/>
    <n v="270663028"/>
    <n v="37.090240000000001"/>
    <n v="-95.712890999999999"/>
    <s v="https://yt3.ggpht.com/HjXKmDGoAp6b-JdGYpqJYYeN4S_CMpD_kqWvldpN53cbzn-i73t6mVNo8mNki-xLPwi0BVSFi-o=s800-c-k-c0x00ffffff-no-rj"/>
    <n v="194.39476425531916"/>
    <n v="2.0379675053677131E-4"/>
    <n v="2.125594162147687E-3"/>
    <n v="7.4468085106382975E-2"/>
    <n v="359.45945945945948"/>
    <s v="1-Mar-2011"/>
    <n v="12.706849315068494"/>
  </r>
  <r>
    <n v="444"/>
    <x v="443"/>
    <n v="18800000"/>
    <n v="5257834105"/>
    <s v="Entertainment"/>
    <s v="Sidemen"/>
    <n v="312"/>
    <s v="United Kingdom"/>
    <s v="GB"/>
    <x v="2"/>
    <n v="1263"/>
    <n v="19"/>
    <n v="113"/>
    <n v="78158000"/>
    <n v="19500"/>
    <n v="312600"/>
    <n v="234500"/>
    <n v="3800000"/>
    <n v="2017250"/>
    <n v="100000"/>
    <n v="2015"/>
    <s v="Jun"/>
    <n v="14"/>
    <n v="60"/>
    <n v="66834405"/>
    <n v="3.85"/>
    <n v="55908316"/>
    <n v="55.378050999999999"/>
    <n v="-3.4359730000000002"/>
    <s v="https://yt3.ggpht.com/ytc/APkrFKbAU-BouQTH70l2R1-AedUykgMyZxFhpL2LPyhXeA=s800-c-k-c0x00ffffff-no-rj"/>
    <n v="279.67202686170214"/>
    <n v="3.8366558543215961E-4"/>
    <n v="2.1245425932086286E-3"/>
    <n v="0.20212765957446807"/>
    <n v="6465.5448717948721"/>
    <s v="14-Jun-2015"/>
    <n v="8.4164383561643827"/>
  </r>
  <r>
    <n v="445"/>
    <x v="444"/>
    <n v="18800000"/>
    <n v="7634430188"/>
    <s v="People &amp; Blogs"/>
    <s v="Cardi B"/>
    <n v="9"/>
    <s v="nan"/>
    <s v="nan"/>
    <x v="8"/>
    <n v="4054469"/>
    <s v="nan"/>
    <s v="nan"/>
    <n v="7"/>
    <n v="0"/>
    <n v="0.03"/>
    <n v="0.02"/>
    <n v="0.34"/>
    <n v="0.18000000000000002"/>
    <s v="nan"/>
    <n v="2017"/>
    <s v="Aug"/>
    <n v="15"/>
    <s v="nan"/>
    <s v="nan"/>
    <s v="nan"/>
    <s v="nan"/>
    <s v="nan"/>
    <s v="nan"/>
    <s v="https://yt3.ggpht.com/WJBIzex0u1TMZVvixLIf6c0dqe4WRzSNQIt6ON1K_kSd2xUv_7N5B3K_t1tk_QO-_YdpKzsMOR4=s800-c-k-c0x00ffffff-no-nd-rj"/>
    <n v="406.08671212765955"/>
    <n v="2.3577398125000711E-11"/>
    <n v="2.142857142857143E-3"/>
    <n v="1.8085106382978724E-8"/>
    <n v="2.0000000000000004E-2"/>
    <s v="15-Aug-2017"/>
    <n v="6.2438356164383562"/>
  </r>
  <r>
    <n v="446"/>
    <x v="445"/>
    <n v="18800000"/>
    <n v="7762077012"/>
    <s v="nan"/>
    <s v="TG MAYANK YT"/>
    <n v="2"/>
    <s v="nan"/>
    <s v="nan"/>
    <x v="8"/>
    <n v="4057882"/>
    <s v="nan"/>
    <s v="nan"/>
    <s v="nan"/>
    <n v="0"/>
    <n v="0"/>
    <n v="0"/>
    <n v="0"/>
    <n v="0"/>
    <s v="nan"/>
    <n v="2021"/>
    <s v="Dec"/>
    <n v="21"/>
    <s v="nan"/>
    <s v="nan"/>
    <s v="nan"/>
    <s v="nan"/>
    <s v="nan"/>
    <s v="nan"/>
    <s v="https://yt3.ggpht.com/ytc/APkrFKb3nzvTIVrr-Ydm2P-YX8FzKSjRD2IyYaCxIbDU1Q=s800-c-k-c0x00ffffff-no-rj"/>
    <n v="412.87643680851062"/>
    <n v="0"/>
    <e v="#VALUE!"/>
    <n v="0"/>
    <n v="0"/>
    <s v="21-Dec-2021"/>
    <n v="1.8904109589041096"/>
  </r>
  <r>
    <n v="447"/>
    <x v="446"/>
    <n v="18800000"/>
    <n v="9573641299"/>
    <s v="Music"/>
    <s v="Farruko"/>
    <n v="217"/>
    <s v="United States"/>
    <s v="US"/>
    <x v="0"/>
    <n v="485"/>
    <n v="117"/>
    <n v="100"/>
    <n v="97758000"/>
    <n v="24400"/>
    <n v="391000"/>
    <n v="293300"/>
    <n v="4700000"/>
    <n v="2496650"/>
    <n v="100000"/>
    <n v="2009"/>
    <s v="Oct"/>
    <n v="30"/>
    <n v="88.2"/>
    <n v="328239523"/>
    <n v="14.7"/>
    <n v="270663028"/>
    <n v="37.090240000000001"/>
    <n v="-95.712890999999999"/>
    <s v="https://yt3.ggpht.com/hzEyh_JV5MX3m1ragdHDs-Kl7crx660ahK2fkvd4HgZxes3uAV9KNRjLOjC1qk8As7OMdRNl0D0=s800-c-k-c0x00ffffff-no-nd-rj"/>
    <n v="509.23623930851062"/>
    <n v="2.6078374173688583E-4"/>
    <n v="2.1246343010290717E-3"/>
    <n v="0.25"/>
    <n v="11505.299539170506"/>
    <s v="30-Oct-2009"/>
    <n v="14.04109589041096"/>
  </r>
  <r>
    <n v="448"/>
    <x v="447"/>
    <n v="18800000"/>
    <n v="9594188708"/>
    <s v="Entertainment"/>
    <s v="ýýýýýýýýýýýýýýýýýýýýýý"/>
    <n v="530"/>
    <s v="Ukraine"/>
    <s v="UA"/>
    <x v="2"/>
    <n v="483"/>
    <n v="2"/>
    <n v="113"/>
    <n v="68006000"/>
    <n v="17000"/>
    <n v="272000"/>
    <n v="204000"/>
    <n v="3300000"/>
    <n v="1752000"/>
    <n v="100000"/>
    <n v="2014"/>
    <s v="Oct"/>
    <n v="20"/>
    <n v="82.7"/>
    <n v="44385155"/>
    <n v="8.8800000000000008"/>
    <n v="30835699"/>
    <n v="48.379432999999999"/>
    <n v="31.165579999999999"/>
    <s v="https://yt3.ggpht.com/ytc/APkrFKZXUsWrQsTq9Aj5PPz2ihHSia_O6-hRQWimPJs5=s800-c-k-c0x00ffffff-no-rj"/>
    <n v="510.32918659574466"/>
    <n v="1.8261054199810722E-4"/>
    <n v="2.1248125165426578E-3"/>
    <n v="0.17553191489361702"/>
    <n v="3305.6603773584907"/>
    <s v="20-Oct-2014"/>
    <n v="9.0520547945205472"/>
  </r>
  <r>
    <n v="449"/>
    <x v="448"/>
    <n v="18800000"/>
    <n v="3276891538"/>
    <s v="Comedy"/>
    <s v="Triggered Insaan"/>
    <n v="304"/>
    <s v="India"/>
    <s v="IN"/>
    <x v="4"/>
    <n v="2508"/>
    <n v="79"/>
    <n v="24"/>
    <n v="109026000"/>
    <n v="27300"/>
    <n v="436100"/>
    <n v="327100"/>
    <n v="5200000"/>
    <n v="2763550"/>
    <n v="700000"/>
    <n v="2014"/>
    <s v="Jul"/>
    <n v="17"/>
    <n v="28.1"/>
    <n v="1366417754"/>
    <n v="5.36"/>
    <n v="471031528"/>
    <n v="20.593684"/>
    <n v="78.962879999999998"/>
    <s v="https://yt3.ggpht.com/ytc/APkrFKaAu8tXF5XfpZxkIEUuWqVcfg-bIsPdVSDxrg6-fA=s800-c-k-c0x00ffffff-no-rj"/>
    <n v="174.30274138297872"/>
    <n v="8.4334497127930264E-4"/>
    <n v="2.1251811494505898E-3"/>
    <n v="0.27659574468085107"/>
    <n v="9090.625"/>
    <s v="17-Jul-2014"/>
    <n v="9.3260273972602743"/>
  </r>
  <r>
    <n v="450"/>
    <x v="449"/>
    <n v="18700000"/>
    <n v="12295637162"/>
    <s v="Entertainment"/>
    <s v="cKn"/>
    <n v="16"/>
    <s v="Spain"/>
    <s v="ES"/>
    <x v="0"/>
    <n v="3188353"/>
    <n v="4093"/>
    <n v="5631"/>
    <n v="102"/>
    <n v="0.03"/>
    <n v="0.41"/>
    <n v="0.31"/>
    <n v="5"/>
    <n v="2.6549999999999998"/>
    <n v="1"/>
    <n v="2005"/>
    <s v="Sep"/>
    <n v="26"/>
    <n v="88.9"/>
    <n v="47076781"/>
    <n v="13.96"/>
    <n v="37927409"/>
    <n v="40.463667000000001"/>
    <n v="-3.7492200000000002"/>
    <s v="https://yt3.ggpht.com/NrjUY40Dwgjrr3KqDXy96Js1vNyZw8HJ1SBiqf8UCajkPFMs1jFNlPgxqL4iutfFxBPpI6Of=s800-c-k-c0x00ffffff-no-rj"/>
    <n v="657.52070385026741"/>
    <n v="2.1593024948762714E-10"/>
    <n v="2.1568627450980391E-3"/>
    <n v="2.6737967914438503E-7"/>
    <n v="0.16593749999999999"/>
    <s v="26-Sep-2005"/>
    <n v="18.136986301369863"/>
  </r>
  <r>
    <n v="451"/>
    <x v="450"/>
    <n v="18700000"/>
    <n v="6148303268"/>
    <s v="Gaming"/>
    <s v="ali-a"/>
    <n v="2"/>
    <s v="nan"/>
    <s v="nan"/>
    <x v="4"/>
    <n v="4053443"/>
    <s v="nan"/>
    <n v="7729"/>
    <n v="1"/>
    <n v="0"/>
    <n v="0"/>
    <n v="0"/>
    <n v="0.05"/>
    <n v="2.5000000000000001E-2"/>
    <s v="nan"/>
    <n v="2016"/>
    <s v="Jul"/>
    <n v="7"/>
    <s v="nan"/>
    <s v="nan"/>
    <s v="nan"/>
    <s v="nan"/>
    <s v="nan"/>
    <s v="nan"/>
    <s v="https://yt3.ggpht.com/g-mmp-wh6DJGtQVP6lAS-FP04NeMO2wfTV1owVu7ApmyuwjDGBdtGnbYwQ0341lDmDdBMkVM=s800-c-k-c0x00ffffff-no-rj"/>
    <n v="328.7862710160428"/>
    <n v="4.0661624695901386E-12"/>
    <n v="0"/>
    <n v="2.6737967914438504E-9"/>
    <n v="1.2500000000000001E-2"/>
    <s v="7-Jul-2016"/>
    <n v="7.3506849315068497"/>
  </r>
  <r>
    <n v="452"/>
    <x v="451"/>
    <n v="18600000"/>
    <n v="6047584292"/>
    <s v="Entertainment"/>
    <s v="Shemaroo Comedy"/>
    <n v="4487"/>
    <s v="India"/>
    <s v="IN"/>
    <x v="9"/>
    <n v="1033"/>
    <n v="81"/>
    <n v="24"/>
    <n v="102431000"/>
    <n v="25600"/>
    <n v="409700"/>
    <n v="307300"/>
    <n v="4900000"/>
    <n v="2603650"/>
    <n v="200000"/>
    <n v="2007"/>
    <s v="Jan"/>
    <n v="31"/>
    <n v="28.1"/>
    <n v="1366417754"/>
    <n v="5.36"/>
    <n v="471031528"/>
    <n v="20.593684"/>
    <n v="78.962879999999998"/>
    <s v="https://yt3.ggpht.com/kFIm8K_VJqJKFBt8ePn-wVIvG0ZYeIQxw7Ok9eEkYjOSsyebG7wStrOQOcv4GDtbd6Y4zZa9oo0=s800-c-k-c0x00ffffff-no-rj"/>
    <n v="325.13894043010754"/>
    <n v="4.3052727738647945E-4"/>
    <n v="2.1248450176216183E-3"/>
    <n v="0.26344086021505375"/>
    <n v="580.26521060842435"/>
    <s v="31-Jan-2007"/>
    <n v="16.789041095890411"/>
  </r>
  <r>
    <n v="453"/>
    <x v="452"/>
    <n v="18600000"/>
    <n v="7008250496"/>
    <s v="nan"/>
    <s v="Smile Family Spanish"/>
    <n v="457"/>
    <s v="United States"/>
    <s v="US"/>
    <x v="2"/>
    <n v="830"/>
    <n v="118"/>
    <n v="115"/>
    <n v="43396000"/>
    <n v="10800"/>
    <n v="173600"/>
    <n v="130200"/>
    <n v="2100000"/>
    <n v="1115100"/>
    <n v="200000"/>
    <n v="2019"/>
    <s v="Jun"/>
    <n v="19"/>
    <n v="88.2"/>
    <n v="328239523"/>
    <n v="14.7"/>
    <n v="270663028"/>
    <n v="37.090240000000001"/>
    <n v="-95.712890999999999"/>
    <s v="https://yt3.ggpht.com/105GvcbMPUTE3bhO_c2wojquI5Od5et7o-Z8I28Nx6MgrGOpZxTmucLRfkLufcwmETJHyghFzA=s800-c-k-c0x00ffffff-no-rj"/>
    <n v="376.78766107526883"/>
    <n v="1.591124633225439E-4"/>
    <n v="2.1246197806249422E-3"/>
    <n v="0.11290322580645161"/>
    <n v="2440.043763676149"/>
    <s v="19-Jun-2019"/>
    <n v="4.4000000000000004"/>
  </r>
  <r>
    <n v="454"/>
    <x v="453"/>
    <n v="18600000"/>
    <n v="20196704276"/>
    <s v="Music"/>
    <s v="GRAMMY GOLD OFFICIAL"/>
    <n v="6287"/>
    <s v="Thailand"/>
    <s v="TH"/>
    <x v="0"/>
    <n v="121"/>
    <n v="5"/>
    <n v="101"/>
    <n v="168597000"/>
    <n v="42100"/>
    <n v="674400"/>
    <n v="505800"/>
    <n v="8100000"/>
    <n v="4302900"/>
    <n v="100000"/>
    <n v="2014"/>
    <s v="Jan"/>
    <n v="15"/>
    <n v="49.3"/>
    <n v="69625582"/>
    <n v="0.75"/>
    <n v="35294600"/>
    <n v="15.870032"/>
    <n v="100.992541"/>
    <s v="https://yt3.ggpht.com/jR27ZOGj9iFp8--MMICCOywoRP-4kwNVfq6es3Jxhn71rDnw1WCEJmmaG6AASy7NQqZjcMzdx2E=s800-c-k-c0x00ffffff-no-rj"/>
    <n v="1085.8443159139786"/>
    <n v="2.130496115206871E-4"/>
    <n v="2.1248895294696821E-3"/>
    <n v="0.43548387096774194"/>
    <n v="684.41227930650552"/>
    <s v="15-Jan-2014"/>
    <n v="9.8273972602739725"/>
  </r>
  <r>
    <n v="455"/>
    <x v="454"/>
    <n v="18600000"/>
    <n v="8761255550"/>
    <s v="Gaming"/>
    <s v="ýýýýýýýý ýýýýýýýýýý ýýýýýýýýýý | Arab Games ýýý"/>
    <n v="6289"/>
    <s v="Saudi Arabia"/>
    <s v="SA"/>
    <x v="1"/>
    <n v="566"/>
    <n v="3"/>
    <n v="31"/>
    <n v="43007000"/>
    <n v="10800"/>
    <n v="172000"/>
    <n v="129000"/>
    <n v="2100000"/>
    <n v="1114500"/>
    <n v="500000"/>
    <n v="2013"/>
    <s v="Nov"/>
    <n v="29"/>
    <n v="68"/>
    <n v="34268528"/>
    <n v="5.93"/>
    <n v="28807838"/>
    <n v="23.885942"/>
    <n v="45.079161999999997"/>
    <s v="https://yt3.ggpht.com/ytc/APkrFKalf1eaVbkp7M7HK_97f7WIpy-eFYZWwtuPUib9Jg=s800-c-k-c0x00ffffff-no-rj"/>
    <n v="471.0352446236559"/>
    <n v="1.2720779500604798E-4"/>
    <n v="2.1252354267909876E-3"/>
    <n v="0.11290322580645161"/>
    <n v="177.21418349499126"/>
    <s v="29-Nov-2013"/>
    <n v="9.9424657534246581"/>
  </r>
  <r>
    <n v="456"/>
    <x v="455"/>
    <n v="18500000"/>
    <n v="2908120896"/>
    <s v="Music"/>
    <s v="Dan-Sa / Daniel Saboya"/>
    <n v="1329"/>
    <s v="Brazil"/>
    <s v="BR"/>
    <x v="0"/>
    <n v="45213"/>
    <n v="24"/>
    <n v="102"/>
    <n v="6148000000"/>
    <n v="0"/>
    <n v="0"/>
    <n v="0"/>
    <n v="0"/>
    <n v="0"/>
    <n v="100000"/>
    <n v="2007"/>
    <s v="Sep"/>
    <n v="22"/>
    <n v="51.3"/>
    <n v="212559417"/>
    <n v="12.08"/>
    <n v="183241641"/>
    <n v="-14.235004"/>
    <n v="-51.925280000000001"/>
    <s v="https://yt3.ggpht.com/ytc/APkrFKbWAv64tzqQdT4aFwuzBMxlLrZpsVwnwLC_PZ_k3xo=s800-c-k-c0x00ffffff-no-rj"/>
    <n v="157.1957241081081"/>
    <n v="0"/>
    <n v="0"/>
    <n v="0"/>
    <n v="0"/>
    <s v="22-Sep-2007"/>
    <n v="16.147945205479452"/>
  </r>
  <r>
    <n v="457"/>
    <x v="456"/>
    <n v="18500000"/>
    <n v="3457618361"/>
    <s v="Gaming"/>
    <s v="Marmok"/>
    <n v="374"/>
    <s v="Russia"/>
    <s v="RU"/>
    <x v="1"/>
    <n v="2356"/>
    <n v="5"/>
    <n v="32"/>
    <n v="38282000"/>
    <n v="9600"/>
    <n v="153100"/>
    <n v="114800"/>
    <n v="1800000"/>
    <n v="957400"/>
    <n v="100000"/>
    <n v="2008"/>
    <s v="Apr"/>
    <n v="27"/>
    <n v="81.900000000000006"/>
    <n v="144373535"/>
    <n v="4.59"/>
    <n v="107683889"/>
    <n v="61.524009999999997"/>
    <n v="105.31875599999999"/>
    <s v="https://yt3.ggpht.com/6pUT30WThmFBtK8CLjVVy3Hx9QrD5vkI6r6gmDWJ8kx6I3AQ8t0nHfrYC3TzOERvx2mQFbSy=s800-c-k-c0x00ffffff-no-rj"/>
    <n v="186.89828978378378"/>
    <n v="2.7689579937419822E-4"/>
    <n v="2.125019591452902E-3"/>
    <n v="9.7297297297297303E-2"/>
    <n v="2559.8930481283423"/>
    <s v="27-Apr-2008"/>
    <n v="15.550684931506849"/>
  </r>
  <r>
    <n v="458"/>
    <x v="457"/>
    <n v="18500000"/>
    <n v="4558380251"/>
    <s v="People &amp; Blogs"/>
    <s v="The ACE Family"/>
    <n v="712"/>
    <s v="nan"/>
    <s v="nan"/>
    <x v="4"/>
    <n v="1572"/>
    <s v="nan"/>
    <n v="25"/>
    <n v="2835000"/>
    <n v="709"/>
    <n v="11300"/>
    <n v="8500"/>
    <n v="136100"/>
    <n v="72300"/>
    <s v="nan"/>
    <n v="2016"/>
    <s v="Jan"/>
    <n v="10"/>
    <s v="nan"/>
    <s v="nan"/>
    <s v="nan"/>
    <s v="nan"/>
    <s v="nan"/>
    <s v="nan"/>
    <s v="https://yt3.ggpht.com/nXyZBf_-eLqq-vYhY3YOH4MJ6w_yL_ALGJZxDGmJiJRlTlC7kUvnWsGacZS1k1sS-ITBr4UFSw=s800-c-k-c0x00ffffff-no-rj"/>
    <n v="246.39893248648647"/>
    <n v="1.5860897077232445E-5"/>
    <n v="2.1179894179894181E-3"/>
    <n v="7.356756756756757E-3"/>
    <n v="101.54494382022472"/>
    <s v="10-Jan-2016"/>
    <n v="7.8410958904109593"/>
  </r>
  <r>
    <n v="459"/>
    <x v="458"/>
    <n v="18500000"/>
    <n v="8147575884"/>
    <s v="People &amp; Blogs"/>
    <s v="Like Nastya Vlog"/>
    <n v="493"/>
    <s v="Russia"/>
    <s v="RU"/>
    <x v="4"/>
    <n v="630"/>
    <n v="5"/>
    <n v="25"/>
    <n v="48947000"/>
    <n v="12200"/>
    <n v="195800"/>
    <n v="146800"/>
    <n v="2300000"/>
    <n v="1223400"/>
    <n v="100000"/>
    <n v="2016"/>
    <s v="Jan"/>
    <n v="14"/>
    <n v="81.900000000000006"/>
    <n v="144373535"/>
    <n v="4.59"/>
    <n v="107683889"/>
    <n v="61.524009999999997"/>
    <n v="105.31875599999999"/>
    <s v="https://yt3.ggpht.com/_LchAn0SccG_yPxplJ_4_DUucyzqUbxUc-F8YAzOiB8e060zRyX8PrW6vmrJ3ofXJ4AId4iprg=s800-c-k-c0x00ffffff-no-rj"/>
    <n v="440.40950724324324"/>
    <n v="1.5015509120970343E-4"/>
    <n v="2.1247471755163751E-3"/>
    <n v="0.12432432432432433"/>
    <n v="2481.5415821501015"/>
    <s v="14-Jan-2016"/>
    <n v="7.8301369863013699"/>
  </r>
  <r>
    <n v="460"/>
    <x v="459"/>
    <n v="18500000"/>
    <n v="4051072188"/>
    <s v="People &amp; Blogs"/>
    <s v="Willie Salim"/>
    <n v="679"/>
    <s v="Indonesia"/>
    <s v="ID"/>
    <x v="4"/>
    <n v="1868"/>
    <n v="13"/>
    <n v="25"/>
    <n v="197369000"/>
    <n v="49300"/>
    <n v="789500"/>
    <n v="592100"/>
    <n v="9500000"/>
    <n v="5046050"/>
    <n v="1600000"/>
    <n v="2014"/>
    <s v="Jan"/>
    <n v="6"/>
    <n v="36.299999999999997"/>
    <n v="270203917"/>
    <n v="4.6900000000000004"/>
    <n v="151509724"/>
    <n v="-0.78927499999999995"/>
    <n v="113.92132700000001"/>
    <s v="https://yt3.ggpht.com/ytc/APkrFKYlCY5RpNZFglB2oDY33tbTNJqhXuutLcJLVto7wg=s800-c-k-c0x00ffffff-no-rj"/>
    <n v="218.97687502702703"/>
    <n v="1.2456085119754968E-3"/>
    <n v="2.1249537668022842E-3"/>
    <n v="0.51351351351351349"/>
    <n v="7431.5905743740796"/>
    <s v="6-Jan-2014"/>
    <n v="9.8520547945205479"/>
  </r>
  <r>
    <n v="461"/>
    <x v="460"/>
    <n v="18400000"/>
    <n v="4120324310"/>
    <s v="Entertainment"/>
    <s v="PDK Films"/>
    <n v="111"/>
    <s v="United States"/>
    <s v="US"/>
    <x v="2"/>
    <n v="1825"/>
    <n v="120"/>
    <n v="116"/>
    <n v="14430000"/>
    <n v="3600"/>
    <n v="57700"/>
    <n v="43300"/>
    <n v="692600"/>
    <n v="367950"/>
    <s v="nan"/>
    <n v="2009"/>
    <s v="Jul"/>
    <n v="21"/>
    <n v="88.2"/>
    <n v="328239523"/>
    <n v="14.7"/>
    <n v="270663028"/>
    <n v="37.090240000000001"/>
    <n v="-95.712890999999999"/>
    <s v="https://yt3.ggpht.com/ytc/APkrFKaelcU2cswXQ1ekkJOFiF9r88jixOEGJGgbu5njew=s800-c-k-c0x00ffffff-no-rj"/>
    <n v="223.93066902173913"/>
    <n v="8.9301222990381549E-5"/>
    <n v="2.1240471240471241E-3"/>
    <n v="3.7641304347826088E-2"/>
    <n v="3314.864864864865"/>
    <s v="21-Jul-2009"/>
    <n v="14.317808219178081"/>
  </r>
  <r>
    <n v="462"/>
    <x v="461"/>
    <n v="18400000"/>
    <n v="7038827526"/>
    <s v="Comedy"/>
    <s v="TheWillyrex"/>
    <n v="6943"/>
    <s v="Spain"/>
    <s v="ES"/>
    <x v="1"/>
    <n v="825"/>
    <n v="7"/>
    <n v="33"/>
    <n v="11004000"/>
    <n v="2800"/>
    <n v="44000"/>
    <n v="33000"/>
    <n v="528200"/>
    <n v="280600"/>
    <s v="nan"/>
    <n v="2011"/>
    <s v="Jan"/>
    <n v="26"/>
    <n v="88.9"/>
    <n v="47076781"/>
    <n v="13.96"/>
    <n v="37927409"/>
    <n v="40.463667000000001"/>
    <n v="-3.7492200000000002"/>
    <s v="https://yt3.ggpht.com/5vqxHPajO65W8t2GULUSZq-J5MEqThFO1n4SakaWvmQHC8rUxgEec6fmqIGY0r06UWi7gVxY2wk=s800-c-k-c0x00ffffff-no-rj"/>
    <n v="382.54497423913045"/>
    <n v="3.9864593778370131E-5"/>
    <n v="2.1264994547437297E-3"/>
    <n v="2.8706521739130436E-2"/>
    <n v="40.414806279706177"/>
    <s v="26-Jan-2011"/>
    <n v="12.8"/>
  </r>
  <r>
    <n v="463"/>
    <x v="462"/>
    <n v="18400000"/>
    <n v="11544297793"/>
    <s v="Music"/>
    <s v="RsiamMusic : ï¿½ï¿½ï¿½ï¿½ï¿½ï¿½ï¿½ï¿½"/>
    <n v="3159"/>
    <s v="Thailand"/>
    <s v="TH"/>
    <x v="0"/>
    <n v="346"/>
    <n v="6"/>
    <n v="103"/>
    <n v="54133000"/>
    <n v="13500"/>
    <n v="216500"/>
    <n v="162400"/>
    <n v="2600000"/>
    <n v="1381200"/>
    <n v="100000"/>
    <n v="2011"/>
    <s v="Mar"/>
    <n v="8"/>
    <n v="49.3"/>
    <n v="69625582"/>
    <n v="0.75"/>
    <n v="35294600"/>
    <n v="15.870032"/>
    <n v="100.992541"/>
    <s v="https://yt3.ggpht.com/4FLgjrVWVvsMO8sJuH_Y17VXdWijUB9FXUANgmMgrdtlDVNlvvdlOjMvMrewdOPy2yf4mRDHIK8=s800-c-k-c0x00ffffff-no-rj"/>
    <n v="627.40748874999997"/>
    <n v="1.1964348328206714E-4"/>
    <n v="2.1243973177174735E-3"/>
    <n v="0.14130434782608695"/>
    <n v="437.22697056030387"/>
    <s v="8-Mar-2011"/>
    <n v="12.673972602739726"/>
  </r>
  <r>
    <n v="464"/>
    <x v="463"/>
    <n v="18400000"/>
    <n v="11280732382"/>
    <s v="People &amp; Blogs"/>
    <s v="Alejandro Basalo"/>
    <n v="0"/>
    <s v="nan"/>
    <s v="nan"/>
    <x v="8"/>
    <n v="4057944"/>
    <s v="nan"/>
    <s v="nan"/>
    <s v="nan"/>
    <n v="0"/>
    <n v="0"/>
    <n v="0"/>
    <n v="0"/>
    <n v="0"/>
    <n v="2"/>
    <n v="2007"/>
    <s v="Apr"/>
    <n v="25"/>
    <s v="nan"/>
    <s v="nan"/>
    <s v="nan"/>
    <s v="nan"/>
    <s v="nan"/>
    <s v="nan"/>
    <s v="https://yt3.ggpht.com/23TuXHVGFOQNJ--nGIH3sbX5Tt1pscojy3lHhHJB3T9IcowEFJHJqORL7o1Gw-4WrrLMFFknLQ=s800-c-k-c0x00ffffff-no-rj"/>
    <n v="613.08328163043473"/>
    <n v="0"/>
    <e v="#VALUE!"/>
    <n v="0"/>
    <e v="#DIV/0!"/>
    <s v="25-Apr-2007"/>
    <n v="16.55890410958904"/>
  </r>
  <r>
    <n v="465"/>
    <x v="464"/>
    <n v="18400000"/>
    <n v="25367126292"/>
    <s v="Music"/>
    <s v="shakiraVEVO"/>
    <n v="197"/>
    <s v="United States"/>
    <s v="US"/>
    <x v="0"/>
    <n v="72"/>
    <n v="120"/>
    <n v="103"/>
    <n v="267126000"/>
    <n v="66800"/>
    <n v="1100000"/>
    <n v="801400"/>
    <n v="12800000"/>
    <n v="6800700"/>
    <s v="nan"/>
    <n v="2009"/>
    <s v="Sep"/>
    <n v="2"/>
    <n v="88.2"/>
    <n v="328239523"/>
    <n v="14.7"/>
    <n v="270663028"/>
    <n v="37.090240000000001"/>
    <n v="-95.712890999999999"/>
    <s v="https://yt3.ggpht.com/EnrubLSuM4kwxuk4jZe38LlMyFfEFPn_uSA47zA8JR7Fgk4f5pUolu0dpGK5JgZBZmzeUBl5Nw=s800-c-k-c0x00ffffff-no-nd-rj"/>
    <n v="1378.6481680434783"/>
    <n v="2.6809106879972951E-4"/>
    <n v="2.1839880805312848E-3"/>
    <n v="0.69565217391304346"/>
    <n v="34521.319796954318"/>
    <s v="2-Sep-2009"/>
    <n v="14.2"/>
  </r>
  <r>
    <n v="466"/>
    <x v="465"/>
    <n v="18300000"/>
    <n v="1606834186"/>
    <s v="People &amp; Blogs"/>
    <s v="Naisa Alifia Yuriza (N.A.Y)"/>
    <n v="786"/>
    <s v="Indonesia"/>
    <s v="ID"/>
    <x v="2"/>
    <n v="6502"/>
    <n v="14"/>
    <n v="117"/>
    <n v="17063000"/>
    <n v="4300"/>
    <n v="68300"/>
    <n v="51200"/>
    <n v="819000"/>
    <n v="435100"/>
    <s v="nan"/>
    <n v="2017"/>
    <s v="Jul"/>
    <n v="8"/>
    <n v="36.299999999999997"/>
    <n v="270203917"/>
    <n v="4.6900000000000004"/>
    <n v="151509724"/>
    <n v="-0.78927499999999995"/>
    <n v="113.92132700000001"/>
    <s v="https://yt3.ggpht.com/8yKJb1OzpMkXyXopGLYCkiBeNFJstMu1ej6bHXN3lJ1N9CogKFt0UoPPuPpzOGPmFKJbojyBJK0=s800-c-k-c0x00ffffff-no-rj"/>
    <n v="87.805146775956288"/>
    <n v="2.707808956212984E-4"/>
    <n v="2.1274101857821017E-3"/>
    <n v="4.475409836065574E-2"/>
    <n v="553.56234096692117"/>
    <s v="8-Jul-2017"/>
    <n v="6.3479452054794523"/>
  </r>
  <r>
    <n v="467"/>
    <x v="466"/>
    <n v="18300000"/>
    <n v="7760819588"/>
    <s v="Entertainment"/>
    <s v="Miley Cyrus"/>
    <n v="142"/>
    <s v="United States"/>
    <s v="US"/>
    <x v="2"/>
    <n v="696"/>
    <n v="121"/>
    <n v="117"/>
    <n v="127982000"/>
    <n v="32000"/>
    <n v="511900"/>
    <n v="383900"/>
    <n v="6100000"/>
    <n v="3241950"/>
    <n v="100000"/>
    <n v="2009"/>
    <s v="Sep"/>
    <n v="15"/>
    <n v="88.2"/>
    <n v="328239523"/>
    <n v="14.7"/>
    <n v="270663028"/>
    <n v="37.090240000000001"/>
    <n v="-95.712890999999999"/>
    <s v="https://yt3.ggpht.com/qG7SqbPFi4XPX-WOLInI-xR1OQwhKb-AOGzD7lHZF-8LqpmTEB2UNlvHa57tN8LTx0QG0_2G8A=s800-c-k-c0x00ffffff-no-nd-rj"/>
    <n v="424.08850207650272"/>
    <n v="4.1773294215121238E-4"/>
    <n v="2.1249081902142489E-3"/>
    <n v="0.33333333333333331"/>
    <n v="22830.633802816901"/>
    <s v="15-Sep-2009"/>
    <n v="14.164383561643836"/>
  </r>
  <r>
    <n v="468"/>
    <x v="467"/>
    <n v="18300000"/>
    <n v="1556003039"/>
    <s v="Gaming"/>
    <s v="IShowSpeed"/>
    <n v="1324"/>
    <s v="United States"/>
    <s v="US"/>
    <x v="1"/>
    <n v="6734"/>
    <n v="120"/>
    <n v="33"/>
    <n v="140261000"/>
    <n v="35100"/>
    <n v="561000"/>
    <n v="420800"/>
    <n v="6700000"/>
    <n v="3560400"/>
    <n v="800000"/>
    <n v="2016"/>
    <s v="Mar"/>
    <n v="21"/>
    <n v="88.2"/>
    <n v="328239523"/>
    <n v="14.7"/>
    <n v="270663028"/>
    <n v="37.090240000000001"/>
    <n v="-95.712890999999999"/>
    <s v="https://yt3.ggpht.com/ytc/APkrFKbTkiuX0jL7mWaaUCJGQct0bgHxOROBAbsR4xlNNw=s800-c-k-c0x00ffffff-no-rj"/>
    <n v="85.027488469945354"/>
    <n v="2.2881703382071606E-3"/>
    <n v="2.1249670257591207E-3"/>
    <n v="0.36612021857923499"/>
    <n v="2689.1238670694866"/>
    <s v="21-Mar-2016"/>
    <n v="7.646575342465753"/>
  </r>
  <r>
    <n v="469"/>
    <x v="468"/>
    <n v="18300000"/>
    <n v="8798044678"/>
    <s v="Entertainment"/>
    <s v="Goodmythicalmorning"/>
    <n v="0"/>
    <s v="nan"/>
    <s v="nan"/>
    <x v="8"/>
    <n v="3612215"/>
    <n v="3305"/>
    <s v="nan"/>
    <s v="nan"/>
    <n v="0"/>
    <n v="0"/>
    <n v="0"/>
    <n v="0"/>
    <n v="0"/>
    <s v="nan"/>
    <n v="2008"/>
    <s v="Sep"/>
    <n v="17"/>
    <s v="nan"/>
    <s v="nan"/>
    <s v="nan"/>
    <s v="nan"/>
    <s v="nan"/>
    <s v="nan"/>
    <s v="https://yt3.ggpht.com/57z0h1gYK5YZBhQV5JV9fgjOP9Hcl7seXPycLRrin9IObf0G2QN5rnlMv__Dvsd-qGyuHPbYuQ=s800-c-k-c0x00ffffff-no-rj"/>
    <n v="480.76746874316939"/>
    <n v="0"/>
    <e v="#VALUE!"/>
    <n v="0"/>
    <e v="#DIV/0!"/>
    <s v="17-Sep-2008"/>
    <n v="15.158904109589042"/>
  </r>
  <r>
    <n v="470"/>
    <x v="469"/>
    <n v="18200000"/>
    <n v="9937823152"/>
    <s v="People &amp; Blogs"/>
    <s v="Bobby chourasiya"/>
    <n v="442"/>
    <s v="nan"/>
    <s v="nan"/>
    <x v="4"/>
    <n v="452"/>
    <s v="nan"/>
    <n v="27"/>
    <n v="467848000"/>
    <n v="117000"/>
    <n v="1900000"/>
    <n v="1400000"/>
    <n v="22500000"/>
    <n v="11950000"/>
    <n v="1000000"/>
    <n v="2019"/>
    <s v="Jan"/>
    <n v="25"/>
    <s v="nan"/>
    <s v="nan"/>
    <s v="nan"/>
    <s v="nan"/>
    <s v="nan"/>
    <s v="nan"/>
    <s v="https://yt3.ggpht.com/ytc/APkrFKZ2l44QR-ldJpEDuEDDOSgmeZzkzR6HEUR2TkNJDg=s800-c-k-c0x00ffffff-no-rj"/>
    <n v="546.03423912087908"/>
    <n v="1.2024766206062991E-3"/>
    <n v="2.155614644072434E-3"/>
    <n v="1.2362637362637363"/>
    <n v="27036.199095022625"/>
    <s v="25-Jan-2019"/>
    <n v="4.7972602739726025"/>
  </r>
  <r>
    <n v="471"/>
    <x v="470"/>
    <n v="18200000"/>
    <n v="3213324455"/>
    <s v="People &amp; Blogs"/>
    <s v="INCRï¿½ï¿"/>
    <n v="6903"/>
    <s v="Brazil"/>
    <s v="BR"/>
    <x v="10"/>
    <n v="2610"/>
    <n v="25"/>
    <n v="15"/>
    <n v="18045000"/>
    <n v="4500"/>
    <n v="72200"/>
    <n v="54100"/>
    <n v="866200"/>
    <n v="460150"/>
    <s v="nan"/>
    <n v="2017"/>
    <s v="Jun"/>
    <n v="20"/>
    <n v="51.3"/>
    <n v="212559417"/>
    <n v="12.08"/>
    <n v="183241641"/>
    <n v="-14.235004"/>
    <n v="-51.925280000000001"/>
    <s v="https://yt3.ggpht.com/ytc/APkrFKYaHlUefDu3_xWclEEes4nx37sAWUVDWzGZBigBOA=s800-c-k-c0x00ffffff-no-rj"/>
    <n v="176.55628873626372"/>
    <n v="1.4320060312739255E-4"/>
    <n v="2.1252424494319754E-3"/>
    <n v="4.7593406593406593E-2"/>
    <n v="66.659423439084449"/>
    <s v="20-Jun-2017"/>
    <n v="6.3835616438356162"/>
  </r>
  <r>
    <n v="472"/>
    <x v="471"/>
    <n v="18100000"/>
    <n v="13378360425"/>
    <s v="Entertainment"/>
    <s v="Jake Fellman"/>
    <n v="420"/>
    <s v="United States"/>
    <s v="US"/>
    <x v="2"/>
    <n v="274"/>
    <n v="122"/>
    <n v="118"/>
    <n v="497044000"/>
    <n v="124300"/>
    <n v="2000000"/>
    <n v="1500000"/>
    <n v="23900000"/>
    <n v="12700000"/>
    <n v="700000"/>
    <n v="2012"/>
    <s v="Oct"/>
    <n v="13"/>
    <n v="88.2"/>
    <n v="328239523"/>
    <n v="14.7"/>
    <n v="270663028"/>
    <n v="37.090240000000001"/>
    <n v="-95.712890999999999"/>
    <s v="https://yt3.ggpht.com/ytc/APkrFKZi7hG_iVUAcX9T9YDt1nbGiMGZDVX-Bnb1v6vhrg=s800-c-k-c0x00ffffff-no-rj"/>
    <n v="739.13593508287295"/>
    <n v="9.4929420321698355E-4"/>
    <n v="2.1369335511544248E-3"/>
    <n v="1.3204419889502763"/>
    <n v="30238.095238095237"/>
    <s v="13-Oct-2012"/>
    <n v="11.084931506849315"/>
  </r>
  <r>
    <n v="473"/>
    <x v="472"/>
    <n v="18100000"/>
    <n v="3306242674"/>
    <s v="Entertainment"/>
    <s v="GEN HALILINTAR"/>
    <n v="1037"/>
    <s v="Indonesia"/>
    <s v="ID"/>
    <x v="2"/>
    <n v="2498"/>
    <n v="15"/>
    <n v="119"/>
    <n v="27312000"/>
    <n v="6800"/>
    <n v="109200"/>
    <n v="81900"/>
    <n v="1300000"/>
    <n v="690950"/>
    <s v="nan"/>
    <n v="2015"/>
    <s v="Mar"/>
    <n v="4"/>
    <n v="36.299999999999997"/>
    <n v="270203917"/>
    <n v="4.6900000000000004"/>
    <n v="151509724"/>
    <n v="-0.78927499999999995"/>
    <n v="113.92132700000001"/>
    <s v="https://yt3.ggpht.com/1AXPjlh5h-czdT2IY-nlRva2J3oMKxq_gp0EHw_6IcxDQBm7HXz1LUPNaTeQ3uIbuCkJ7qhhnyY=s800-c-k-c0x00ffffff-no-nd-rj"/>
    <n v="182.66534110497238"/>
    <n v="2.0898344983372505E-4"/>
    <n v="2.123608670181605E-3"/>
    <n v="7.18232044198895E-2"/>
    <n v="666.29701060752166"/>
    <s v="4-Mar-2015"/>
    <n v="8.6958904109589046"/>
  </r>
  <r>
    <n v="474"/>
    <x v="473"/>
    <n v="18100000"/>
    <n v="9983065083"/>
    <s v="Gaming"/>
    <s v="SQUEEZIE"/>
    <n v="1521"/>
    <s v="France"/>
    <s v="FR"/>
    <x v="2"/>
    <n v="443"/>
    <n v="1"/>
    <n v="119"/>
    <n v="48099000"/>
    <n v="12000"/>
    <n v="192400"/>
    <n v="144300"/>
    <n v="2300000"/>
    <n v="1222150"/>
    <n v="100000"/>
    <n v="2011"/>
    <s v="Jan"/>
    <n v="9"/>
    <n v="65.599999999999994"/>
    <n v="67059887"/>
    <n v="8.43"/>
    <n v="54123364"/>
    <n v="46.227637999999999"/>
    <n v="2.213749"/>
    <s v="https://yt3.ggpht.com/ytc/APkrFKZKoAb7O6WA3BQdIwSBcGnbYATVqQ0akn9q1GKfMA=s800-c-k-c0x00ffffff-no-rj"/>
    <n v="551.55055707182316"/>
    <n v="1.2242232118482124E-4"/>
    <n v="2.1247842990498762E-3"/>
    <n v="0.1270718232044199"/>
    <n v="803.51742274819196"/>
    <s v="9-Jan-2011"/>
    <n v="12.846575342465753"/>
  </r>
  <r>
    <n v="475"/>
    <x v="474"/>
    <n v="18100000"/>
    <n v="14857290259"/>
    <s v="Education"/>
    <s v="Blippi - Educational Videos for Kids"/>
    <n v="707"/>
    <s v="United States"/>
    <s v="US"/>
    <x v="3"/>
    <n v="224"/>
    <n v="123"/>
    <n v="26"/>
    <n v="180412000"/>
    <n v="45100"/>
    <n v="721600"/>
    <n v="541200"/>
    <n v="8700000"/>
    <n v="4620600"/>
    <n v="300000"/>
    <n v="2014"/>
    <s v="Jan"/>
    <n v="27"/>
    <n v="88.2"/>
    <n v="328239523"/>
    <n v="14.7"/>
    <n v="270663028"/>
    <n v="37.090240000000001"/>
    <n v="-95.712890999999999"/>
    <s v="https://yt3.ggpht.com/SLLMkyT1Z28NOm0svxEMoqPn6m4d1gZ_0qIHVOKMDhYktyjgqZuE5LqmixqN0w0GJejHk8trFw=s800-c-k-c0x00ffffff-no-rj"/>
    <n v="820.84476569060769"/>
    <n v="3.1099883757073471E-4"/>
    <n v="2.1248586568520943E-3"/>
    <n v="0.48066298342541436"/>
    <n v="6535.5021216407358"/>
    <s v="27-Jan-2014"/>
    <n v="9.794520547945206"/>
  </r>
  <r>
    <n v="476"/>
    <x v="475"/>
    <n v="18100000"/>
    <n v="10703830496"/>
    <s v="Music"/>
    <s v="officialpsy"/>
    <n v="131"/>
    <s v="South Korea"/>
    <s v="KR"/>
    <x v="0"/>
    <n v="393"/>
    <n v="10"/>
    <n v="104"/>
    <n v="64989000"/>
    <n v="16200"/>
    <n v="260000"/>
    <n v="195000"/>
    <n v="3100000"/>
    <n v="1647500"/>
    <s v="nan"/>
    <n v="2010"/>
    <s v="Oct"/>
    <n v="4"/>
    <n v="94.3"/>
    <n v="51709098"/>
    <n v="4.1500000000000004"/>
    <n v="42106719"/>
    <n v="35.907756999999997"/>
    <n v="127.76692199999999"/>
    <s v="https://yt3.ggpht.com/VXVR9IKCRGRAtjdXcul8EcB2MoT1ZC7d8YMlkzVfB8Iuulf3WK5HA_h6BihPBe-OnpS4Fufrag=s800-c-k-c0x00ffffff-no-nd-rj"/>
    <n v="591.37185060773481"/>
    <n v="1.5391686187628508E-4"/>
    <n v="2.1249749957685145E-3"/>
    <n v="0.17127071823204421"/>
    <n v="12576.335877862595"/>
    <s v="4-Oct-2010"/>
    <n v="13.112328767123287"/>
  </r>
  <r>
    <n v="477"/>
    <x v="476"/>
    <n v="18100000"/>
    <n v="12249828886"/>
    <s v="Entertainment"/>
    <s v="Ajay Sharma"/>
    <n v="0"/>
    <s v="nan"/>
    <s v="nan"/>
    <x v="8"/>
    <n v="4057944"/>
    <s v="nan"/>
    <s v="nan"/>
    <s v="nan"/>
    <n v="0"/>
    <n v="0"/>
    <n v="0"/>
    <n v="0"/>
    <n v="0"/>
    <n v="1"/>
    <n v="2009"/>
    <s v="Oct"/>
    <n v="24"/>
    <s v="nan"/>
    <s v="nan"/>
    <s v="nan"/>
    <s v="nan"/>
    <s v="nan"/>
    <s v="nan"/>
    <s v="https://yt3.ggpht.com/LO_kUMnM5mZfISBvEPrEMrijdjSo4d9YYfkeSmEiqYrZUljaDZJ59rVzZGPTN1L0A0-kxHYm4w=s800-c-k-c0x00ffffff-no-rj"/>
    <n v="676.78612629834254"/>
    <n v="0"/>
    <e v="#VALUE!"/>
    <n v="0"/>
    <e v="#DIV/0!"/>
    <s v="24-Oct-2009"/>
    <n v="14.057534246575342"/>
  </r>
  <r>
    <n v="478"/>
    <x v="477"/>
    <n v="18000000"/>
    <n v="3980991248"/>
    <s v="Howto &amp; Style"/>
    <s v="Manual do Mundo"/>
    <n v="2470"/>
    <s v="Brazil"/>
    <s v="BR"/>
    <x v="13"/>
    <n v="1922"/>
    <n v="26"/>
    <n v="8"/>
    <n v="54766000"/>
    <n v="13700"/>
    <n v="219100"/>
    <n v="164300"/>
    <n v="2600000"/>
    <n v="1382150"/>
    <n v="100000"/>
    <n v="2006"/>
    <s v="Jul"/>
    <n v="24"/>
    <n v="51.3"/>
    <n v="212559417"/>
    <n v="12.08"/>
    <n v="183241641"/>
    <n v="-14.235004"/>
    <n v="-51.925280000000001"/>
    <s v="https://yt3.ggpht.com/vZfyNo43-7nlIj_O78tjntiJZK7IQhLX9MqA_unyi-9tlHJGjU8d8E5FZUmvrW01lEh6V5uvPw=s800-c-k-c0x00ffffff-no-rj"/>
    <n v="221.16618044444445"/>
    <n v="3.471873997950573E-4"/>
    <n v="2.1254062739655992E-3"/>
    <n v="0.14444444444444443"/>
    <n v="559.57489878542515"/>
    <s v="24-Jul-2006"/>
    <n v="17.312328767123287"/>
  </r>
  <r>
    <n v="479"/>
    <x v="478"/>
    <n v="18000000"/>
    <n v="9601137077"/>
    <s v="Sports"/>
    <s v="How Ridiculous"/>
    <n v="650"/>
    <s v="Australia"/>
    <s v="AU"/>
    <x v="5"/>
    <n v="478"/>
    <n v="5"/>
    <n v="6"/>
    <n v="391298000"/>
    <n v="97800"/>
    <n v="1600000"/>
    <n v="1200000"/>
    <n v="18800000"/>
    <n v="10000000"/>
    <n v="600000"/>
    <n v="2009"/>
    <s v="Sep"/>
    <n v="9"/>
    <n v="113.1"/>
    <n v="25766605"/>
    <n v="5.27"/>
    <n v="21844756"/>
    <n v="-25.274398000000001"/>
    <n v="133.775136"/>
    <s v="https://yt3.ggpht.com/ytc/APkrFKY9agrObYU2DMrI1hG93XaSTA8xpF3LD1X_MKmWEA=s800-c-k-c0x00ffffff-no-rj"/>
    <n v="533.39650427777781"/>
    <n v="1.0415433005279652E-3"/>
    <n v="2.1694463043511595E-3"/>
    <n v="1.0444444444444445"/>
    <n v="15384.615384615385"/>
    <s v="9-Sep-2009"/>
    <n v="14.180821917808219"/>
  </r>
  <r>
    <n v="480"/>
    <x v="479"/>
    <n v="18000000"/>
    <n v="15412333005"/>
    <s v="Entertainment"/>
    <s v="ANDtv"/>
    <n v="45"/>
    <s v="United States"/>
    <s v="US"/>
    <x v="2"/>
    <n v="4012108"/>
    <n v="7627"/>
    <n v="6667"/>
    <n v="4"/>
    <n v="0"/>
    <n v="0.02"/>
    <n v="0.01"/>
    <n v="0.19"/>
    <n v="0.1"/>
    <s v="nan"/>
    <n v="2006"/>
    <s v="Aug"/>
    <n v="4"/>
    <n v="88.2"/>
    <n v="328239523"/>
    <n v="14.7"/>
    <n v="270663028"/>
    <n v="37.090240000000001"/>
    <n v="-95.712890999999999"/>
    <s v="https://yt3.ggpht.com/ytc/APkrFKY7_psZSoqLwiwjJUqSw1ahkdub9nbSrbedVekbAw=s800-c-k-c0x00ffffff-no-rj"/>
    <n v="856.24072249999995"/>
    <n v="6.4883103659620159E-12"/>
    <n v="2.5000000000000001E-3"/>
    <n v="1.0555555555555555E-8"/>
    <n v="2.2222222222222222E-3"/>
    <s v="4-Aug-2006"/>
    <n v="17.282191780821918"/>
  </r>
  <r>
    <n v="481"/>
    <x v="480"/>
    <n v="18000000"/>
    <n v="10463166404"/>
    <s v="News &amp; Politics"/>
    <s v="Sebastiï¿½ï¿½ï¿½"/>
    <n v="237"/>
    <s v="United States"/>
    <s v="US"/>
    <x v="0"/>
    <n v="406"/>
    <n v="124"/>
    <n v="105"/>
    <n v="110776000"/>
    <n v="27700"/>
    <n v="443100"/>
    <n v="332300"/>
    <n v="5300000"/>
    <n v="2816150"/>
    <s v="nan"/>
    <n v="2013"/>
    <s v="Mar"/>
    <n v="30"/>
    <n v="88.2"/>
    <n v="328239523"/>
    <n v="14.7"/>
    <n v="270663028"/>
    <n v="37.090240000000001"/>
    <n v="-95.712890999999999"/>
    <s v="https://yt3.ggpht.com/LAMkSQc_H9OvdXw3h3fvjWOJRlBdLsAxHjvFS_cO3Q2S_9fLjMt5ISZwkrj0UK4P5lcrHduF=s800-c-k-c0x00ffffff-no-rj"/>
    <n v="581.28702244444446"/>
    <n v="2.6914892598127888E-4"/>
    <n v="2.1250090272261139E-3"/>
    <n v="0.29444444444444445"/>
    <n v="11882.489451476793"/>
    <s v="30-Mar-2013"/>
    <n v="10.610958904109589"/>
  </r>
  <r>
    <n v="482"/>
    <x v="481"/>
    <n v="18000000"/>
    <n v="17921124985"/>
    <s v="Music"/>
    <s v="SonyMusicSouthVEVO"/>
    <n v="5692"/>
    <s v="United States"/>
    <s v="US"/>
    <x v="0"/>
    <n v="148"/>
    <n v="123"/>
    <n v="104"/>
    <n v="257597000"/>
    <n v="64400"/>
    <n v="1000000"/>
    <n v="772800"/>
    <n v="12400000"/>
    <n v="6586400"/>
    <n v="100000"/>
    <n v="2014"/>
    <s v="Jul"/>
    <n v="14"/>
    <n v="88.2"/>
    <n v="328239523"/>
    <n v="14.7"/>
    <n v="270663028"/>
    <n v="37.090240000000001"/>
    <n v="-95.712890999999999"/>
    <s v="https://yt3.ggpht.com/ytc/APkrFKaDzDvV0E5-8ZL9HKs7Z7NCGLWZUkG0zRK1EtKYAg=s800-c-k-c0x00ffffff-no-rj"/>
    <n v="995.61805472222227"/>
    <n v="3.6752157052153946E-4"/>
    <n v="2.0660178495867576E-3"/>
    <n v="0.68888888888888888"/>
    <n v="1157.1328179901616"/>
    <s v="14-Jul-2014"/>
    <n v="9.3342465753424655"/>
  </r>
  <r>
    <n v="483"/>
    <x v="482"/>
    <n v="18000000"/>
    <n v="6404852037"/>
    <s v="Gaming"/>
    <s v="TheGrefg"/>
    <n v="3566"/>
    <s v="Spain"/>
    <s v="ES"/>
    <x v="1"/>
    <n v="950"/>
    <n v="8"/>
    <n v="34"/>
    <n v="43830000"/>
    <n v="11000"/>
    <n v="175300"/>
    <n v="131500"/>
    <n v="2100000"/>
    <n v="1115750"/>
    <s v="nan"/>
    <n v="2012"/>
    <s v="Jan"/>
    <n v="30"/>
    <n v="88.9"/>
    <n v="47076781"/>
    <n v="13.96"/>
    <n v="37927409"/>
    <n v="40.463667000000001"/>
    <n v="-3.7492200000000002"/>
    <s v="https://yt3.ggpht.com/j4G0Bz4qEl9T-pWVlngT_ZYrqclnlODWSxoK6eEjGYARiqAY4lsOwSW6Z9HilJ4lntnxhYyKm10=s800-c-k-c0x00ffffff-no-rj"/>
    <n v="355.82511316666665"/>
    <n v="1.742038681853159E-4"/>
    <n v="2.1252566735112935E-3"/>
    <n v="0.11666666666666667"/>
    <n v="312.88558609085811"/>
    <s v="30-Jan-2012"/>
    <n v="11.789041095890411"/>
  </r>
  <r>
    <n v="484"/>
    <x v="483"/>
    <n v="18000000"/>
    <n v="8716982055"/>
    <s v="Film &amp; Animation"/>
    <s v="BeatboxJCOP"/>
    <n v="748"/>
    <s v="nan"/>
    <s v="nan"/>
    <x v="2"/>
    <n v="539"/>
    <s v="nan"/>
    <n v="115"/>
    <n v="1375000000"/>
    <n v="343800"/>
    <n v="5500000"/>
    <n v="4100000"/>
    <n v="66000000"/>
    <n v="35050000"/>
    <n v="3400000"/>
    <n v="2011"/>
    <s v="Mar"/>
    <n v="12"/>
    <s v="nan"/>
    <s v="nan"/>
    <s v="nan"/>
    <s v="nan"/>
    <s v="nan"/>
    <s v="nan"/>
    <s v="https://yt3.ggpht.com/4jV7SF_RuRHpVrlrKgcmC9kFK3a2glzZPhvcW8cU8auV-iuLeCRiWhwB7dsHqZDM226DSB5LAg=s800-c-k-c0x00ffffff-no-rj"/>
    <n v="484.27678083333331"/>
    <n v="4.0208870201695049E-3"/>
    <n v="2.1250181818181818E-3"/>
    <n v="3.6666666666666665"/>
    <n v="46858.288770053477"/>
    <s v="12-Mar-2011"/>
    <n v="12.676712328767124"/>
  </r>
  <r>
    <n v="485"/>
    <x v="484"/>
    <n v="17900000"/>
    <n v="7176572299"/>
    <s v="People &amp; Blogs"/>
    <s v="David Dobrik"/>
    <n v="536"/>
    <s v="United States"/>
    <s v="US"/>
    <x v="4"/>
    <n v="801"/>
    <n v="125"/>
    <n v="28"/>
    <n v="8650000"/>
    <n v="2200"/>
    <n v="34600"/>
    <n v="26000"/>
    <n v="415200"/>
    <n v="220600"/>
    <n v="100000"/>
    <n v="2014"/>
    <s v="Dec"/>
    <n v="19"/>
    <n v="88.2"/>
    <n v="328239523"/>
    <n v="14.7"/>
    <n v="270663028"/>
    <n v="37.090240000000001"/>
    <n v="-95.712890999999999"/>
    <s v="https://yt3.ggpht.com/ytc/APkrFKZgXuEwXFiIae5Wt0foi3Mx1ysV4kh4YINfP63VWg=s800-c-k-c0x00ffffff-no-rj"/>
    <n v="400.92582675977656"/>
    <n v="3.0738908605538453E-5"/>
    <n v="2.1271676300578034E-3"/>
    <n v="2.3195530726256984E-2"/>
    <n v="411.56716417910445"/>
    <s v="19-Dec-2014"/>
    <n v="8.9013698630136986"/>
  </r>
  <r>
    <n v="486"/>
    <x v="485"/>
    <n v="17900000"/>
    <n v="3841205465"/>
    <s v="People &amp; Blogs"/>
    <s v="KatieAngel"/>
    <n v="982"/>
    <s v="United States"/>
    <s v="US"/>
    <x v="0"/>
    <n v="2014"/>
    <n v="125"/>
    <n v="106"/>
    <n v="51687000"/>
    <n v="12900"/>
    <n v="206700"/>
    <n v="155100"/>
    <n v="2500000"/>
    <n v="1327550"/>
    <n v="100000"/>
    <n v="2015"/>
    <s v="May"/>
    <n v="19"/>
    <n v="88.2"/>
    <n v="328239523"/>
    <n v="14.7"/>
    <n v="270663028"/>
    <n v="37.090240000000001"/>
    <n v="-95.712890999999999"/>
    <s v="https://yt3.ggpht.com/AXeTIKZgs5Ne2ki_LrSoA2PrJNhvR83ShvpC5Vvn_8nHNFlGRyh1g6xFCIVmEYcbEI74NNfe=s800-c-k-c0x00ffffff-no-rj"/>
    <n v="214.59248407821229"/>
    <n v="3.4560765158132459E-4"/>
    <n v="2.1243252655406583E-3"/>
    <n v="0.13966480446927373"/>
    <n v="1351.8839103869655"/>
    <s v="19-May-2015"/>
    <n v="8.4876712328767123"/>
  </r>
  <r>
    <n v="487"/>
    <x v="486"/>
    <n v="17900000"/>
    <n v="5168721499"/>
    <s v="Entertainment"/>
    <s v="RobleisIUTU"/>
    <n v="1344"/>
    <s v="Argentina"/>
    <s v="AR"/>
    <x v="1"/>
    <n v="1294"/>
    <n v="9"/>
    <n v="35"/>
    <n v="27545000"/>
    <n v="6900"/>
    <n v="110200"/>
    <n v="82600"/>
    <n v="1300000"/>
    <n v="691300"/>
    <n v="100000"/>
    <n v="2013"/>
    <s v="Apr"/>
    <n v="15"/>
    <n v="90"/>
    <n v="44938712"/>
    <n v="9.7899999999999991"/>
    <n v="41339571"/>
    <n v="-38.416097000000001"/>
    <n v="-63.616672000000001"/>
    <s v="https://yt3.ggpht.com/ytc/APkrFKbaMcq5v6bE0bx5ySwz-rugbD3myzOppRREO8tioA=s800-c-k-c0x00ffffff-no-rj"/>
    <n v="288.7553910055866"/>
    <n v="1.337468076261696E-4"/>
    <n v="2.1256126338718459E-3"/>
    <n v="7.2625698324022353E-2"/>
    <n v="514.36011904761904"/>
    <s v="15-Apr-2013"/>
    <n v="10.580821917808219"/>
  </r>
  <r>
    <n v="488"/>
    <x v="487"/>
    <n v="17900000"/>
    <n v="5244917119"/>
    <s v="Comedy"/>
    <s v="Lele Pons"/>
    <n v="185"/>
    <s v="United States"/>
    <s v="US"/>
    <x v="2"/>
    <n v="1264"/>
    <n v="125"/>
    <n v="121"/>
    <n v="18548000"/>
    <n v="4600"/>
    <n v="74200"/>
    <n v="55600"/>
    <n v="890300"/>
    <n v="472950"/>
    <s v="nan"/>
    <n v="2015"/>
    <s v="Sep"/>
    <n v="19"/>
    <n v="88.2"/>
    <n v="328239523"/>
    <n v="14.7"/>
    <n v="270663028"/>
    <n v="37.090240000000001"/>
    <n v="-95.712890999999999"/>
    <s v="https://yt3.ggpht.com/KItMwfq3mnnegZYE2XmYuPh2u7lnu-V9H1j3FVmVpIHpbGfI9xlVJr4zXcFm08hS8u33vP2eVFo=s800-c-k-c0x00ffffff-no-rj"/>
    <n v="293.01212955307261"/>
    <n v="9.0173016897962541E-5"/>
    <n v="2.1242182445546688E-3"/>
    <n v="4.9737430167597768E-2"/>
    <n v="2556.4864864864867"/>
    <s v="19-Sep-2015"/>
    <n v="8.1506849315068486"/>
  </r>
  <r>
    <n v="489"/>
    <x v="488"/>
    <n v="17900000"/>
    <n v="6888074944"/>
    <s v="Music"/>
    <s v="Demi Lovato"/>
    <n v="314"/>
    <s v="United States"/>
    <s v="US"/>
    <x v="0"/>
    <n v="858"/>
    <n v="125"/>
    <n v="106"/>
    <n v="29182000"/>
    <n v="7300"/>
    <n v="116700"/>
    <n v="87500"/>
    <n v="1400000"/>
    <n v="743750"/>
    <s v="nan"/>
    <n v="2008"/>
    <s v="Jan"/>
    <n v="30"/>
    <n v="88.2"/>
    <n v="328239523"/>
    <n v="14.7"/>
    <n v="270663028"/>
    <n v="37.090240000000001"/>
    <n v="-95.712890999999999"/>
    <s v="https://yt3.ggpht.com/Ije1wzv5ttnNFecHfND0S_dkraecOvURsi2hUyEo5xXTugeIPoPSVshuqOjdofr5ptle9L6M1Q=s800-c-k-c0x00ffffff-no-nd-rj"/>
    <n v="384.80865608938547"/>
    <n v="1.0797646745232626E-4"/>
    <n v="2.1245973545336166E-3"/>
    <n v="7.8212290502793297E-2"/>
    <n v="2368.6305732484075"/>
    <s v="30-Jan-2008"/>
    <n v="15.791780821917808"/>
  </r>
  <r>
    <n v="490"/>
    <x v="489"/>
    <n v="17900000"/>
    <n v="9867515979"/>
    <s v="Entertainment"/>
    <s v="Like Nastya VNM"/>
    <n v="602"/>
    <s v="Vietnam"/>
    <s v="VN"/>
    <x v="2"/>
    <n v="455"/>
    <n v="1"/>
    <n v="121"/>
    <n v="84467000"/>
    <n v="21100"/>
    <n v="337900"/>
    <n v="253400"/>
    <n v="4100000"/>
    <n v="2176700"/>
    <n v="100000"/>
    <n v="2019"/>
    <s v="Nov"/>
    <n v="22"/>
    <n v="28.5"/>
    <n v="96462106"/>
    <n v="2.0099999999999998"/>
    <n v="35332140"/>
    <n v="14.058324000000001"/>
    <n v="108.277199"/>
    <s v="https://yt3.ggpht.com/ac5JQQ7edrVLcsgmA9rNiKkC7onG2EJ7Pq98rtIj2jkk4aChnvKfyT43hVL7IqpN0X9mEFh0yw=s800-c-k-c0x00ffffff-no-rj"/>
    <n v="551.25787592178767"/>
    <n v="2.2059249811527465E-4"/>
    <n v="2.1250902719405209E-3"/>
    <n v="0.22905027932960895"/>
    <n v="3615.78073089701"/>
    <s v="22-Nov-2019"/>
    <n v="3.9726027397260273"/>
  </r>
  <r>
    <n v="491"/>
    <x v="490"/>
    <n v="17900000"/>
    <n v="9887116267"/>
    <s v="Music"/>
    <s v="Jason Derulo"/>
    <n v="830"/>
    <s v="United States"/>
    <s v="US"/>
    <x v="0"/>
    <n v="446"/>
    <n v="124"/>
    <n v="105"/>
    <n v="447891000"/>
    <n v="112000"/>
    <n v="1800000"/>
    <n v="1300000"/>
    <n v="21500000"/>
    <n v="11400000"/>
    <n v="400000"/>
    <n v="2008"/>
    <s v="Jul"/>
    <n v="21"/>
    <n v="88.2"/>
    <n v="328239523"/>
    <n v="14.7"/>
    <n v="270663028"/>
    <n v="37.090240000000001"/>
    <n v="-95.712890999999999"/>
    <s v="https://yt3.ggpht.com/F-busnIANY_X8Vd4f1e-ewtdl4S5g73IoDylpjnfCoK2eJ17ZKkHEuHuQuPLJWZOQZrLI_qB=s800-c-k-c0x00ffffff-no-nd-rj"/>
    <n v="552.35286407821229"/>
    <n v="1.1530156713185943E-3"/>
    <n v="2.1344478902232907E-3"/>
    <n v="1.2011173184357542"/>
    <n v="13734.939759036144"/>
    <s v="21-Jul-2008"/>
    <n v="15.317808219178081"/>
  </r>
  <r>
    <n v="492"/>
    <x v="491"/>
    <n v="17900000"/>
    <n v="16174530046"/>
    <s v="Shows"/>
    <s v="MGC Playhouse"/>
    <n v="1426"/>
    <s v="United States"/>
    <s v="US"/>
    <x v="3"/>
    <n v="187"/>
    <n v="125"/>
    <n v="27"/>
    <n v="102621000"/>
    <n v="25700"/>
    <n v="410500"/>
    <n v="307900"/>
    <n v="4900000"/>
    <n v="2603950"/>
    <n v="100000"/>
    <n v="2009"/>
    <s v="Feb"/>
    <n v="3"/>
    <n v="88.2"/>
    <n v="328239523"/>
    <n v="14.7"/>
    <n v="270663028"/>
    <n v="37.090240000000001"/>
    <n v="-95.712890999999999"/>
    <s v="https://yt3.ggpht.com/7AUa-8erIdUqIdJZpy3Movj8dxFzcKWRfcpYTn7PQomOKJdfQp1-cX-kxaaI_bBkqX7IDQla_g=s800-c-k-c0x00ffffff-no-rj"/>
    <n v="903.60503050279328"/>
    <n v="1.609907671255007E-4"/>
    <n v="2.125295992048411E-3"/>
    <n v="0.27374301675977653"/>
    <n v="1826.0518934081347"/>
    <s v="3-Feb-2009"/>
    <n v="14.778082191780822"/>
  </r>
  <r>
    <n v="493"/>
    <x v="492"/>
    <n v="17900000"/>
    <n v="6746269458"/>
    <s v="People &amp; Blogs"/>
    <s v="zuni and family"/>
    <n v="2"/>
    <s v="nan"/>
    <s v="nan"/>
    <x v="4"/>
    <n v="4057766"/>
    <s v="nan"/>
    <n v="7733"/>
    <n v="4"/>
    <n v="0"/>
    <n v="0.02"/>
    <n v="0.01"/>
    <n v="0.19"/>
    <n v="0.1"/>
    <s v="nan"/>
    <n v="2020"/>
    <s v="Jul"/>
    <n v="15"/>
    <s v="nan"/>
    <s v="nan"/>
    <s v="nan"/>
    <s v="nan"/>
    <s v="nan"/>
    <s v="nan"/>
    <s v="https://yt3.ggpht.com/ytc/APkrFKZrpvz0cmSZx4e5fU5-oCTo6KLMnZajocgbGZiElg=s800-c-k-c0x00ffffff-no-rj"/>
    <n v="376.88656189944135"/>
    <n v="1.4823007088964694E-11"/>
    <n v="2.5000000000000001E-3"/>
    <n v="1.0614525139664805E-8"/>
    <n v="0.05"/>
    <s v="15-Jul-2020"/>
    <n v="3.3260273972602739"/>
  </r>
  <r>
    <n v="494"/>
    <x v="493"/>
    <n v="17800000"/>
    <n v="11057945183"/>
    <s v="People &amp; Blogs"/>
    <s v="Priyal Kukreja"/>
    <n v="772"/>
    <s v="India"/>
    <s v="IN"/>
    <x v="4"/>
    <n v="378"/>
    <n v="83"/>
    <n v="29"/>
    <n v="431390000"/>
    <n v="107800"/>
    <n v="1700000"/>
    <n v="1300000"/>
    <n v="20700000"/>
    <n v="11000000"/>
    <n v="900000"/>
    <n v="2021"/>
    <s v="Apr"/>
    <n v="23"/>
    <n v="28.1"/>
    <n v="1366417754"/>
    <n v="5.36"/>
    <n v="471031528"/>
    <n v="20.593684"/>
    <n v="78.962879999999998"/>
    <s v="https://yt3.ggpht.com/2QHYhLfSDAbTb-rCmS80xCsxuUQJSESxy5uqMcmnap16Yu8A707ucQ5iLcq99MYU-tkg7eKV=s800-c-k-c0x00ffffff-no-rj"/>
    <n v="621.23287544943821"/>
    <n v="9.9475985980749105E-4"/>
    <n v="2.0953197802452538E-3"/>
    <n v="1.1629213483146068"/>
    <n v="14248.704663212435"/>
    <s v="23-Apr-2021"/>
    <n v="2.5534246575342467"/>
  </r>
  <r>
    <n v="495"/>
    <x v="494"/>
    <n v="17800000"/>
    <n v="8588704539"/>
    <s v="Film &amp; Animation"/>
    <s v="MSA Previously My Story Animated"/>
    <n v="26"/>
    <s v="United States"/>
    <s v="US"/>
    <x v="4"/>
    <n v="3976090"/>
    <n v="5208"/>
    <n v="4978"/>
    <n v="20708"/>
    <n v="5"/>
    <n v="83"/>
    <n v="62"/>
    <n v="994"/>
    <n v="528"/>
    <n v="2960"/>
    <n v="2021"/>
    <s v="Nov"/>
    <n v="9"/>
    <n v="88.2"/>
    <n v="328239523"/>
    <n v="14.7"/>
    <n v="270663028"/>
    <n v="37.090240000000001"/>
    <n v="-95.712890999999999"/>
    <s v="https://yt3.ggpht.com/VY4DYRWFYKJUU9jbhfUmQdiDdlI4pCwDvx81Wv7JLf-bYRuhd5xoLl6DpExtud-B1_jNU2ViYA=s800-c-k-c0x00ffffff-no-rj"/>
    <n v="482.51149095505616"/>
    <n v="6.1476093117702713E-8"/>
    <n v="2.1247826926791579E-3"/>
    <n v="5.584269662921348E-5"/>
    <n v="20.307692307692307"/>
    <s v="9-Nov-2021"/>
    <n v="2.0054794520547947"/>
  </r>
  <r>
    <n v="496"/>
    <x v="495"/>
    <n v="17700000"/>
    <n v="19206701832"/>
    <s v="nan"/>
    <s v="ýýýýýýýýý KIMPRO"/>
    <n v="1646"/>
    <s v="South Korea"/>
    <s v="KR"/>
    <x v="4"/>
    <n v="125"/>
    <n v="9"/>
    <n v="26"/>
    <n v="3404000000"/>
    <n v="850900"/>
    <n v="13600000"/>
    <n v="10200000"/>
    <n v="163400000"/>
    <n v="86800000"/>
    <n v="3200000"/>
    <n v="2017"/>
    <s v="Nov"/>
    <n v="11"/>
    <n v="94.3"/>
    <n v="51709098"/>
    <n v="4.1500000000000004"/>
    <n v="42106719"/>
    <n v="35.907756999999997"/>
    <n v="127.76692199999999"/>
    <s v="https://yt3.ggpht.com/ohQUIor1nPD35gBkpwKqDny5YGcf7K6oiQZcdVL3v9cz8cHYktyL1Gzq8zONK7eaR3KJqS8HPw=s800-c-k-c0x00ffffff-no-rj"/>
    <n v="1085.1243972881357"/>
    <n v="4.519255870124657E-3"/>
    <n v="2.1226351351351352E-3"/>
    <n v="9.2316384180790969"/>
    <n v="52733.90036452005"/>
    <s v="11-Nov-2017"/>
    <n v="6.0027397260273974"/>
  </r>
  <r>
    <n v="497"/>
    <x v="496"/>
    <n v="17700000"/>
    <n v="7387621644"/>
    <s v="nan"/>
    <s v="Jane ASMR ï¿½ï¿½"/>
    <n v="1888"/>
    <s v="South Korea"/>
    <s v="KR"/>
    <x v="4"/>
    <n v="762"/>
    <n v="11"/>
    <n v="30"/>
    <n v="102803000"/>
    <n v="0"/>
    <n v="0"/>
    <n v="0"/>
    <n v="0"/>
    <n v="0"/>
    <s v="nan"/>
    <n v="2012"/>
    <s v="Nov"/>
    <n v="17"/>
    <n v="94.3"/>
    <n v="51709098"/>
    <n v="4.1500000000000004"/>
    <n v="42106719"/>
    <n v="35.907756999999997"/>
    <n v="127.76692199999999"/>
    <s v="https://yt3.ggpht.com/ytc/APkrFKYWIT7Fb11XZKziyp1jOL1UyTky5ViLGKpwUc1XXQ=s800-c-k-c0x00ffffff-no-rj"/>
    <n v="417.37975389830507"/>
    <n v="0"/>
    <n v="0"/>
    <n v="0"/>
    <n v="0"/>
    <s v="17-Nov-2012"/>
    <n v="10.975342465753425"/>
  </r>
  <r>
    <n v="498"/>
    <x v="497"/>
    <n v="17700000"/>
    <n v="20115544708"/>
    <s v="Music"/>
    <s v="ArianaGrandeVevo"/>
    <n v="178"/>
    <s v="United States"/>
    <s v="US"/>
    <x v="0"/>
    <n v="122"/>
    <n v="127"/>
    <n v="108"/>
    <n v="97422000"/>
    <n v="24400"/>
    <n v="389700"/>
    <n v="292300"/>
    <n v="4700000"/>
    <n v="2496150"/>
    <s v="nan"/>
    <n v="2010"/>
    <s v="Oct"/>
    <n v="21"/>
    <n v="88.2"/>
    <n v="328239523"/>
    <n v="14.7"/>
    <n v="270663028"/>
    <n v="37.090240000000001"/>
    <n v="-95.712890999999999"/>
    <s v="https://yt3.ggpht.com/ytc/APkrFKZVlmbWczZxyNCqWkJgvNRCNPdCjkJmsoXpqxZvgA=s800-c-k-c0x00ffffff-no-rj-mo"/>
    <n v="1136.4714524293786"/>
    <n v="1.2409059939636014E-4"/>
    <n v="2.1252899755701995E-3"/>
    <n v="0.2655367231638418"/>
    <n v="14023.314606741573"/>
    <s v="21-Oct-2010"/>
    <n v="13.065753424657535"/>
  </r>
  <r>
    <n v="499"/>
    <x v="498"/>
    <n v="17700000"/>
    <n v="7912733203"/>
    <s v="People &amp; Blogs"/>
    <s v="jaanvi patel"/>
    <n v="512"/>
    <s v="India"/>
    <s v="IN"/>
    <x v="4"/>
    <n v="671"/>
    <n v="84"/>
    <n v="30"/>
    <n v="346753000"/>
    <n v="86700"/>
    <n v="1400000"/>
    <n v="1000000"/>
    <n v="16600000"/>
    <n v="8800000"/>
    <n v="900000"/>
    <n v="2018"/>
    <s v="Jul"/>
    <n v="18"/>
    <n v="28.1"/>
    <n v="1366417754"/>
    <n v="5.36"/>
    <n v="471031528"/>
    <n v="20.593684"/>
    <n v="78.962879999999998"/>
    <s v="https://yt3.ggpht.com/fxppuCxv6_qFsjTR84GGX48KUj9iIombiofZdvxRnyMlK16lLDvEcf5i6GBdfZwj0suHFJQG=s800-c-k-c0x00ffffff-no-rj"/>
    <n v="447.04707361581922"/>
    <n v="1.1121315194430675E-3"/>
    <n v="2.1437449712042866E-3"/>
    <n v="0.93785310734463279"/>
    <n v="17187.5"/>
    <s v="18-Jul-2018"/>
    <n v="5.3205479452054796"/>
  </r>
  <r>
    <n v="500"/>
    <x v="499"/>
    <n v="17700000"/>
    <n v="3647267655"/>
    <s v="People &amp; Blogs"/>
    <s v="tanboy kun"/>
    <n v="739"/>
    <s v="Indonesia"/>
    <s v="ID"/>
    <x v="2"/>
    <n v="2169"/>
    <n v="17"/>
    <n v="122"/>
    <n v="48174000"/>
    <n v="12000"/>
    <n v="192700"/>
    <n v="144500"/>
    <n v="2300000"/>
    <n v="1222250"/>
    <n v="100000"/>
    <n v="2016"/>
    <s v="Oct"/>
    <n v="27"/>
    <n v="36.299999999999997"/>
    <n v="270203917"/>
    <n v="4.6900000000000004"/>
    <n v="151509724"/>
    <n v="-0.78927499999999995"/>
    <n v="113.92132700000001"/>
    <s v="https://yt3.ggpht.com/qLhFM3woC4BtHzRpF8HK8KTNxG5sGDFjzFSma173lTReKCDb33UcHQWFuK1gS4iJjgADnP1B9Q=s800-c-k-c0x00ffffff-no-rj"/>
    <n v="206.06031949152543"/>
    <n v="3.3511387581452393E-4"/>
    <n v="2.1245900278158343E-3"/>
    <n v="0.12994350282485875"/>
    <n v="1653.9242219215155"/>
    <s v="27-Oct-2016"/>
    <n v="7.043835616438356"/>
  </r>
  <r>
    <n v="501"/>
    <x v="500"/>
    <n v="17700000"/>
    <n v="4196061192"/>
    <s v="Music"/>
    <s v="Lil Pump"/>
    <n v="60"/>
    <s v="nan"/>
    <s v="nan"/>
    <x v="0"/>
    <n v="1785"/>
    <s v="nan"/>
    <n v="108"/>
    <n v="9243000"/>
    <n v="0"/>
    <n v="0"/>
    <n v="0"/>
    <n v="0"/>
    <n v="0"/>
    <s v="nan"/>
    <n v="2015"/>
    <s v="Oct"/>
    <n v="15"/>
    <s v="nan"/>
    <s v="nan"/>
    <s v="nan"/>
    <s v="nan"/>
    <s v="nan"/>
    <s v="nan"/>
    <s v="https://yt3.ggpht.com/Q3HUUopQklWJigJuvKpM5HnfSbvarIW1A50g5LQ3YY4RzLRdnxjGbEwFtyC3snc_jcAQFeqG=s800-c-k-c0x00ffffff-no-nd-rj"/>
    <n v="237.06560406779661"/>
    <n v="0"/>
    <n v="0"/>
    <n v="0"/>
    <n v="0"/>
    <s v="15-Oct-2015"/>
    <n v="8.0794520547945208"/>
  </r>
  <r>
    <n v="502"/>
    <x v="501"/>
    <n v="17700000"/>
    <n v="7739048000"/>
    <s v="Entertainment"/>
    <s v="Porta dos Fundos"/>
    <n v="2240"/>
    <s v="Brazil"/>
    <s v="BR"/>
    <x v="2"/>
    <n v="705"/>
    <n v="27"/>
    <n v="123"/>
    <n v="35337000"/>
    <n v="8800"/>
    <n v="141300"/>
    <n v="106000"/>
    <n v="1700000"/>
    <n v="903000"/>
    <s v="nan"/>
    <n v="2012"/>
    <s v="Mar"/>
    <n v="12"/>
    <n v="51.3"/>
    <n v="212559417"/>
    <n v="12.08"/>
    <n v="183241641"/>
    <n v="-14.235004"/>
    <n v="-51.925280000000001"/>
    <s v="https://yt3.ggpht.com/vPDI93oKZrpEF-5i2Q5n6UTW-DyQuCMtmtgHoZMTvDn-Xem-2mMad-ZSxBWkHOj_9Wp9i4c9=s800-c-k-c0x00ffffff-no-rj"/>
    <n v="437.23435028248588"/>
    <n v="1.1668101813039537E-4"/>
    <n v="2.1238362056767695E-3"/>
    <n v="9.6045197740112997E-2"/>
    <n v="403.125"/>
    <s v="12-Mar-2012"/>
    <n v="11.673972602739726"/>
  </r>
  <r>
    <n v="503"/>
    <x v="502"/>
    <n v="17700000"/>
    <n v="8396875537"/>
    <s v="News &amp; Politics"/>
    <s v="24 ï¿½ï¿½ï¿½ï"/>
    <n v="211620"/>
    <s v="Ukraine"/>
    <s v="UA"/>
    <x v="7"/>
    <n v="880"/>
    <n v="24"/>
    <n v="112"/>
    <n v="370779000"/>
    <n v="92700"/>
    <n v="1500000"/>
    <n v="1100000"/>
    <n v="17800000"/>
    <n v="9450000"/>
    <n v="230000"/>
    <n v="2006"/>
    <s v="Feb"/>
    <n v="5"/>
    <n v="82.7"/>
    <n v="44385155"/>
    <n v="8.8800000000000008"/>
    <n v="30835699"/>
    <n v="48.379432999999999"/>
    <n v="31.165579999999999"/>
    <s v="https://yt3.ggpht.com/0s6QsqTesFqsXncW5Bj3cEVs7eTmBQ8ds4gez2rEp10ZvP08q71vZtrc3rzKXLMqsrctF737sDU=s800-c-k-c0x00ffffff-no-rj"/>
    <n v="474.39974785310733"/>
    <n v="1.1254186105724101E-3"/>
    <n v="2.1477753594459233E-3"/>
    <n v="1.0056497175141244"/>
    <n v="44.655514601644455"/>
    <s v="5-Feb-2006"/>
    <n v="17.775342465753425"/>
  </r>
  <r>
    <n v="504"/>
    <x v="503"/>
    <n v="17700000"/>
    <n v="9059696049"/>
    <s v="Film &amp; Animation"/>
    <s v="Les' Copaque Production"/>
    <n v="1716"/>
    <s v="Malaysia"/>
    <s v="MY"/>
    <x v="2"/>
    <n v="531"/>
    <n v="1"/>
    <n v="123"/>
    <n v="117727000"/>
    <n v="29400"/>
    <n v="470900"/>
    <n v="353200"/>
    <n v="5700000"/>
    <n v="3026600"/>
    <n v="200000"/>
    <n v="2009"/>
    <s v="Nov"/>
    <n v="9"/>
    <n v="45.1"/>
    <n v="32447385"/>
    <n v="3.32"/>
    <n v="24475766"/>
    <n v="4.2104840000000001"/>
    <n v="101.97576599999999"/>
    <s v="https://yt3.ggpht.com/eY2_hVi5ltfgsCZi8dgYQSatyMTkZMPTjgJ8IMPd3V0n7G1p7Gw5nFLnND9_N43c-bskykx4vw=s800-c-k-c0x00ffffff-no-rj"/>
    <n v="511.84723440677965"/>
    <n v="3.3407301786179386E-4"/>
    <n v="2.1248311772150822E-3"/>
    <n v="0.32203389830508472"/>
    <n v="1763.7529137529139"/>
    <s v="9-Nov-2009"/>
    <n v="14.013698630136986"/>
  </r>
  <r>
    <n v="505"/>
    <x v="504"/>
    <n v="17700000"/>
    <n v="17247584185"/>
    <s v="Film &amp; Animation"/>
    <s v="El Payaso Plim Plim"/>
    <n v="1316"/>
    <s v="Argentina"/>
    <s v="AR"/>
    <x v="0"/>
    <n v="162"/>
    <n v="10"/>
    <n v="107"/>
    <n v="640030000"/>
    <n v="160000"/>
    <n v="2600000"/>
    <n v="1900000"/>
    <n v="30700000"/>
    <n v="16300000"/>
    <n v="600000"/>
    <n v="2013"/>
    <s v="Oct"/>
    <n v="18"/>
    <n v="90"/>
    <n v="44938712"/>
    <n v="9.7899999999999991"/>
    <n v="41339571"/>
    <n v="-38.416097000000001"/>
    <n v="-63.616672000000001"/>
    <s v="https://yt3.ggpht.com/TOhM3uWFERMJhvnas_ntx_C_EobB7W2H_bNxEbOXTWzibQeeqnw4u8QUaiT539iNXQlRgFmbPQ=s800-c-k-c0x00ffffff-no-rj"/>
    <n v="974.43978446327685"/>
    <n v="9.4505988926703712E-4"/>
    <n v="2.1561489305188821E-3"/>
    <n v="1.7344632768361581"/>
    <n v="12386.018237082068"/>
    <s v="18-Oct-2013"/>
    <n v="10.07123287671233"/>
  </r>
  <r>
    <n v="506"/>
    <x v="505"/>
    <n v="17600000"/>
    <n v="9269174070"/>
    <s v="Gaming"/>
    <s v="zbing z."/>
    <n v="3151"/>
    <s v="Thailand"/>
    <s v="TH"/>
    <x v="1"/>
    <n v="511"/>
    <n v="7"/>
    <n v="36"/>
    <n v="55127000"/>
    <n v="13800"/>
    <n v="220500"/>
    <n v="165400"/>
    <n v="2600000"/>
    <n v="1382700"/>
    <s v="nan"/>
    <n v="2014"/>
    <s v="Mar"/>
    <n v="12"/>
    <n v="49.3"/>
    <n v="69625582"/>
    <n v="0.75"/>
    <n v="35294600"/>
    <n v="15.870032"/>
    <n v="100.992541"/>
    <s v="https://yt3.ggpht.com/ytc/APkrFKZqNFS5T3sUYJKmn2JwGP9f0GS8o7gwLdCKEwtqXQ=s800-c-k-c0x00ffffff-no-rj"/>
    <n v="526.65761761363638"/>
    <n v="1.4917186683063337E-4"/>
    <n v="2.1250929671485842E-3"/>
    <n v="0.14772727272727273"/>
    <n v="438.81307521421769"/>
    <s v="12-Mar-2014"/>
    <n v="9.6739726027397257"/>
  </r>
  <r>
    <n v="507"/>
    <x v="506"/>
    <n v="17600000"/>
    <n v="2274007523"/>
    <s v="Comedy"/>
    <s v="MissaSinfonia"/>
    <n v="233"/>
    <s v="Mexico"/>
    <s v="MX"/>
    <x v="9"/>
    <n v="4139"/>
    <n v="17"/>
    <n v="25"/>
    <n v="27445000"/>
    <n v="6900"/>
    <n v="109800"/>
    <n v="82300"/>
    <n v="1300000"/>
    <n v="691150"/>
    <n v="100000"/>
    <n v="2011"/>
    <s v="Jan"/>
    <n v="5"/>
    <n v="40.200000000000003"/>
    <n v="126014024"/>
    <n v="3.42"/>
    <n v="102626859"/>
    <n v="23.634501"/>
    <n v="-102.552784"/>
    <s v="https://yt3.ggpht.com/6k3WqJI31lGfoVTcy8qSMZRMUPsMli92jyObBQ8mMDXAISz9GXqUXdYs_6jFKb1vvpGPFZxS=s800-c-k-c0x00ffffff-no-rj"/>
    <n v="129.20497289772726"/>
    <n v="3.0393479045671566E-4"/>
    <n v="2.1260703224631082E-3"/>
    <n v="7.3863636363636367E-2"/>
    <n v="2966.3090128755366"/>
    <s v="5-Jan-2011"/>
    <n v="12.857534246575343"/>
  </r>
  <r>
    <n v="508"/>
    <x v="507"/>
    <n v="17600000"/>
    <n v="2977741577"/>
    <s v="Howto &amp; Style"/>
    <s v="ýýýýýýýýý Liziqi"/>
    <n v="128"/>
    <s v="China"/>
    <s v="CN"/>
    <x v="10"/>
    <n v="2917"/>
    <n v="1"/>
    <n v="16"/>
    <n v="22354000"/>
    <n v="5600"/>
    <n v="89400"/>
    <n v="67100"/>
    <n v="1100000"/>
    <n v="583550"/>
    <n v="100000"/>
    <n v="2017"/>
    <s v="Aug"/>
    <n v="22"/>
    <n v="50.6"/>
    <n v="1397715000"/>
    <n v="4.32"/>
    <n v="842933962"/>
    <n v="35.861660000000001"/>
    <n v="104.195397"/>
    <s v="https://yt3.ggpht.com/ytc/APkrFKZ2g6eoLa-g3_ah99bbf4eFIZ6OEBh99jq37qC9xQ=s800-c-k-c0x00ffffff-no-rj"/>
    <n v="169.18986232954546"/>
    <n v="1.9597066599308862E-4"/>
    <n v="2.1248993468730428E-3"/>
    <n v="6.25E-2"/>
    <n v="4558.984375"/>
    <s v="22-Aug-2017"/>
    <n v="6.2246575342465755"/>
  </r>
  <r>
    <n v="509"/>
    <x v="508"/>
    <n v="17600000"/>
    <n v="3752347262"/>
    <s v="Gaming"/>
    <s v="TheGameTheorists"/>
    <n v="0"/>
    <s v="Australia"/>
    <s v="AU"/>
    <x v="8"/>
    <n v="3612215"/>
    <n v="6095"/>
    <s v="nan"/>
    <s v="nan"/>
    <n v="0"/>
    <n v="0"/>
    <n v="0"/>
    <n v="0"/>
    <n v="0"/>
    <s v="nan"/>
    <n v="2009"/>
    <s v="Aug"/>
    <n v="22"/>
    <n v="113.1"/>
    <n v="25766605"/>
    <n v="5.27"/>
    <n v="21844756"/>
    <n v="-25.274398000000001"/>
    <n v="133.775136"/>
    <s v="https://yt3.ggpht.com/3naPCRx2OyDJC3-T5OZMEscJqYxOKTN8TopYl19QGwM35rRqPSFbC6yovicQLeboIQGHCtuM=s800-c-k-c0x00ffffff-no-rj"/>
    <n v="213.20154897727272"/>
    <n v="0"/>
    <e v="#VALUE!"/>
    <n v="0"/>
    <e v="#DIV/0!"/>
    <s v="22-Aug-2009"/>
    <n v="14.230136986301369"/>
  </r>
  <r>
    <n v="510"/>
    <x v="509"/>
    <n v="17600000"/>
    <n v="6306204566"/>
    <s v="Gaming"/>
    <s v="DeGoBooM"/>
    <n v="4702"/>
    <s v="Chile"/>
    <s v="CL"/>
    <x v="1"/>
    <n v="973"/>
    <n v="3"/>
    <n v="36"/>
    <n v="100215000"/>
    <n v="25100"/>
    <n v="400900"/>
    <n v="300600"/>
    <n v="4800000"/>
    <n v="2550300"/>
    <n v="500000"/>
    <n v="2014"/>
    <s v="Feb"/>
    <n v="1"/>
    <n v="88.5"/>
    <n v="18952038"/>
    <n v="7.09"/>
    <n v="16610135"/>
    <n v="-35.675147000000003"/>
    <n v="-71.542968999999999"/>
    <s v="https://yt3.ggpht.com/l7YKpNS7PRwf1mOkVp74d2WuaCBceJEVFcKNIeO3DBuVOEyL3DVyfm8XgKYvbklC64YCgFJS=s800-c-k-c0x00ffffff-no-rj"/>
    <n v="358.30707761363635"/>
    <n v="4.0441123869498021E-4"/>
    <n v="2.1254303248016762E-3"/>
    <n v="0.27272727272727271"/>
    <n v="542.38621863037008"/>
    <s v="1-Feb-2014"/>
    <n v="9.7808219178082183"/>
  </r>
  <r>
    <n v="511"/>
    <x v="510"/>
    <n v="17600000"/>
    <n v="3802280098"/>
    <s v="Music"/>
    <s v="JFlaMusic"/>
    <n v="326"/>
    <s v="South Korea"/>
    <s v="KR"/>
    <x v="0"/>
    <n v="2056"/>
    <n v="12"/>
    <n v="109"/>
    <n v="11099000"/>
    <n v="2800"/>
    <n v="44400"/>
    <n v="33300"/>
    <n v="532700"/>
    <n v="283000"/>
    <s v="nan"/>
    <n v="2011"/>
    <s v="Aug"/>
    <n v="22"/>
    <n v="94.3"/>
    <n v="51709098"/>
    <n v="4.1500000000000004"/>
    <n v="42106719"/>
    <n v="35.907756999999997"/>
    <n v="127.76692199999999"/>
    <s v="https://yt3.ggpht.com/UKbftWD63Uw2cDaEV8_k9cgjfStGWQgonuxyLNMun5GKSO0UQfEyXwnaVI7bqUYrEizDKG9aUNM=s800-c-k-c0x00ffffff-no-nd-rj"/>
    <n v="216.03864193181818"/>
    <n v="7.4429024876115262E-5"/>
    <n v="2.126317686278043E-3"/>
    <n v="3.0267045454545456E-2"/>
    <n v="868.09815950920245"/>
    <s v="22-Aug-2011"/>
    <n v="12.230136986301369"/>
  </r>
  <r>
    <n v="512"/>
    <x v="511"/>
    <n v="17500000"/>
    <n v="2238134438"/>
    <s v="Entertainment"/>
    <s v="FactTechz"/>
    <n v="709"/>
    <s v="India"/>
    <s v="IN"/>
    <x v="2"/>
    <n v="4243"/>
    <n v="86"/>
    <n v="124"/>
    <n v="21056000"/>
    <n v="5300"/>
    <n v="84200"/>
    <n v="63200"/>
    <n v="1000000"/>
    <n v="531600"/>
    <s v="nan"/>
    <n v="2016"/>
    <s v="Jul"/>
    <n v="24"/>
    <n v="28.1"/>
    <n v="1366417754"/>
    <n v="5.36"/>
    <n v="471031528"/>
    <n v="20.593684"/>
    <n v="78.962879999999998"/>
    <s v="https://yt3.ggpht.com/ytc/APkrFKaHxAXRaNDDJNeCqaeeTAef0vMUr75hTZblVjTv1w=s800-c-k-c0x00ffffff-no-rj"/>
    <n v="127.89339645714286"/>
    <n v="2.3751924414113323E-4"/>
    <n v="2.1252849544072948E-3"/>
    <n v="5.7142857142857141E-2"/>
    <n v="749.78843441466859"/>
    <s v="24-Jul-2016"/>
    <n v="7.3041095890410963"/>
  </r>
  <r>
    <n v="513"/>
    <x v="512"/>
    <n v="17500000"/>
    <n v="7263619576"/>
    <s v="News &amp; Politics"/>
    <s v="News18 India"/>
    <n v="182742"/>
    <s v="India"/>
    <s v="IN"/>
    <x v="7"/>
    <n v="770"/>
    <n v="85"/>
    <n v="10"/>
    <n v="394106000"/>
    <n v="98500"/>
    <n v="1600000"/>
    <n v="1200000"/>
    <n v="18900000"/>
    <n v="10050000"/>
    <n v="700000"/>
    <n v="2007"/>
    <s v="Oct"/>
    <n v="25"/>
    <n v="28.1"/>
    <n v="1366417754"/>
    <n v="5.36"/>
    <n v="471031528"/>
    <n v="20.593684"/>
    <n v="78.962879999999998"/>
    <s v="https://yt3.ggpht.com/dt_7th6zZPzSIeMfBgvkJBgu3NZ4YRZlqFuxLAKsHY7SljR0yLkcXZE-izL_Ds0NY5v1N7eW=s800-c-k-c0x00ffffff-no-rj"/>
    <n v="415.06397577142855"/>
    <n v="1.3836077034109254E-3"/>
    <n v="2.1548771142788996E-3"/>
    <n v="1.08"/>
    <n v="54.995567521423645"/>
    <s v="25-Oct-2007"/>
    <n v="16.057534246575344"/>
  </r>
  <r>
    <n v="514"/>
    <x v="513"/>
    <n v="17500000"/>
    <n v="7612385622"/>
    <s v="Entertainment"/>
    <s v="Fun For Kids TV - Hindi Rhymes"/>
    <n v="149"/>
    <s v="India"/>
    <s v="IN"/>
    <x v="2"/>
    <n v="723"/>
    <n v="86"/>
    <n v="124"/>
    <n v="109847000"/>
    <n v="27500"/>
    <n v="439400"/>
    <n v="329500"/>
    <n v="5300000"/>
    <n v="2814750"/>
    <n v="300000"/>
    <n v="2017"/>
    <s v="Sep"/>
    <n v="27"/>
    <n v="28.1"/>
    <n v="1366417754"/>
    <n v="5.36"/>
    <n v="471031528"/>
    <n v="20.593684"/>
    <n v="78.962879999999998"/>
    <s v="https://yt3.ggpht.com/ytc/APkrFKbLZKKJA4LKIofiT61YVla7XW4JwcP97SQWKdi4=s800-c-k-c0x00ffffff-no-rj"/>
    <n v="434.9934641142857"/>
    <n v="3.6975925022312276E-4"/>
    <n v="2.1252287272296921E-3"/>
    <n v="0.30285714285714288"/>
    <n v="18890.939597315435"/>
    <s v="27-Sep-2017"/>
    <n v="6.1260273972602741"/>
  </r>
  <r>
    <n v="515"/>
    <x v="514"/>
    <n v="17500000"/>
    <n v="16107116549"/>
    <s v="Gaming"/>
    <s v="IGN"/>
    <n v="156215"/>
    <s v="United States"/>
    <s v="US"/>
    <x v="1"/>
    <n v="189"/>
    <n v="129"/>
    <n v="37"/>
    <n v="98342000"/>
    <n v="24600"/>
    <n v="393400"/>
    <n v="295000"/>
    <n v="4700000"/>
    <n v="2497500"/>
    <s v="nan"/>
    <n v="2006"/>
    <s v="Sep"/>
    <n v="19"/>
    <n v="88.2"/>
    <n v="328239523"/>
    <n v="14.7"/>
    <n v="270663028"/>
    <n v="37.090240000000001"/>
    <n v="-95.712890999999999"/>
    <s v="https://yt3.ggpht.com/aBCeBf7Qlr3OwsS-RB3Mgql_Vyv3Lt0mJmiHJJI0kB2RJq_U3JxQPCzdtDWEXR9KXtU_DKlI=s800-c-k-c0x00ffffff-no-rj"/>
    <n v="920.40665994285712"/>
    <n v="1.5505568562829177E-4"/>
    <n v="2.1252364198409632E-3"/>
    <n v="0.26857142857142857"/>
    <n v="15.987581218192876"/>
    <s v="19-Sep-2006"/>
    <n v="17.156164383561645"/>
  </r>
  <r>
    <n v="516"/>
    <x v="515"/>
    <n v="17400000"/>
    <n v="17763586483"/>
    <s v="Gaming"/>
    <s v="Aphmau"/>
    <n v="4411"/>
    <s v="United States"/>
    <s v="US"/>
    <x v="1"/>
    <n v="152"/>
    <n v="129"/>
    <n v="37"/>
    <n v="439870000"/>
    <n v="110000"/>
    <n v="1800000"/>
    <n v="1300000"/>
    <n v="21100000"/>
    <n v="11200000"/>
    <n v="400000"/>
    <n v="2012"/>
    <s v="Aug"/>
    <n v="13"/>
    <n v="88.2"/>
    <n v="328239523"/>
    <n v="14.7"/>
    <n v="270663028"/>
    <n v="37.090240000000001"/>
    <n v="-95.712890999999999"/>
    <s v="https://yt3.ggpht.com/ytc/APkrFKakZvNtBikcvOs-3LR8ejrhYDh_maz4iCwYYVX3eQ=s800-c-k-c0x00ffffff-no-rj"/>
    <n v="1020.8957748850574"/>
    <n v="6.3050330577772435E-4"/>
    <n v="2.1710960056380295E-3"/>
    <n v="1.2126436781609196"/>
    <n v="2539.1067785082746"/>
    <s v="13-Aug-2012"/>
    <n v="11.252054794520548"/>
  </r>
  <r>
    <n v="517"/>
    <x v="516"/>
    <n v="17400000"/>
    <n v="13043561912"/>
    <s v="Entertainment"/>
    <s v="AMARINTV : ï¿½ï¿½ï¿½ï¿½ï¿½ï¿½ï¿½ï¿½ï¿½ï¿½ï¿½ï¿½"/>
    <n v="118448"/>
    <s v="Thailand"/>
    <s v="TH"/>
    <x v="7"/>
    <n v="286"/>
    <n v="8"/>
    <n v="11"/>
    <n v="235993000"/>
    <n v="59000"/>
    <n v="944000"/>
    <n v="708000"/>
    <n v="11300000"/>
    <n v="6004000"/>
    <n v="200000"/>
    <n v="2014"/>
    <s v="Feb"/>
    <n v="5"/>
    <n v="49.3"/>
    <n v="69625582"/>
    <n v="0.75"/>
    <n v="35294600"/>
    <n v="15.870032"/>
    <n v="100.992541"/>
    <s v="https://yt3.ggpht.com/s0wvsZX0V6A7zKWg_D550gUJe0CJc3Am8NITr2hZHXk8pBWjI4nVQmTyO0EeokM7y9wLFqdzUg=s800-c-k-c0x00ffffff-no-rj"/>
    <n v="749.6299949425287"/>
    <n v="4.6030371462233452E-4"/>
    <n v="2.1250630315305962E-3"/>
    <n v="0.64942528735632188"/>
    <n v="50.688909901391327"/>
    <s v="5-Feb-2014"/>
    <n v="9.7561643835616429"/>
  </r>
  <r>
    <n v="518"/>
    <x v="517"/>
    <n v="17400000"/>
    <n v="11144195464"/>
    <s v="Music"/>
    <s v="ýýýýýýýýýýýýýýýý - Al-Remas"/>
    <n v="2133"/>
    <s v="Iraq"/>
    <s v="IQ"/>
    <x v="0"/>
    <n v="371"/>
    <n v="1"/>
    <n v="110"/>
    <n v="113003000"/>
    <n v="28300"/>
    <n v="452000"/>
    <n v="339000"/>
    <n v="5400000"/>
    <n v="2869500"/>
    <s v="nan"/>
    <n v="2013"/>
    <s v="Sep"/>
    <n v="27"/>
    <n v="16.2"/>
    <n v="39309783"/>
    <n v="12.82"/>
    <n v="27783368"/>
    <n v="33.223191"/>
    <n v="43.679290999999999"/>
    <s v="https://yt3.ggpht.com/jf7LPN2zJlQgpjdHlL7KPKIh5btsFPE_-zcxWy_M6DRIPbKVD7wUeGZcI3ioKz04SheztAu62lI=s800-c-k-c0x00ffffff-no-rj"/>
    <n v="640.47100367816097"/>
    <n v="2.5748830494489968E-4"/>
    <n v="2.1251648186331336E-3"/>
    <n v="0.31034482758620691"/>
    <n v="1345.2883263009846"/>
    <s v="27-Sep-2013"/>
    <n v="10.115068493150686"/>
  </r>
  <r>
    <n v="519"/>
    <x v="518"/>
    <n v="17400000"/>
    <n v="16560557488"/>
    <s v="People &amp; Blogs"/>
    <s v="Koray Zeynep"/>
    <n v="2078"/>
    <s v="nan"/>
    <s v="nan"/>
    <x v="4"/>
    <n v="173"/>
    <s v="nan"/>
    <n v="31"/>
    <n v="426389000"/>
    <n v="106600"/>
    <n v="1700000"/>
    <n v="1300000"/>
    <n v="20500000"/>
    <n v="10900000"/>
    <n v="400000"/>
    <n v="2016"/>
    <s v="Jul"/>
    <n v="8"/>
    <s v="nan"/>
    <s v="nan"/>
    <s v="nan"/>
    <s v="nan"/>
    <s v="nan"/>
    <s v="nan"/>
    <s v="https://yt3.ggpht.com/THeNmJFb6_x98zAW3q4tTc7usiHLznfnRndLV4uhFgChhjoqJqcS1jSXG4oLk7Ry9ieXA2_x=s800-c-k-c0x00ffffff-no-rj"/>
    <n v="951.75617747126432"/>
    <n v="6.5819040258145202E-4"/>
    <n v="2.1184880472995314E-3"/>
    <n v="1.1781609195402298"/>
    <n v="5245.428296438884"/>
    <s v="8-Jul-2016"/>
    <n v="7.3479452054794523"/>
  </r>
  <r>
    <n v="520"/>
    <x v="519"/>
    <n v="17300000"/>
    <n v="1026425106"/>
    <s v="Science &amp; Technology"/>
    <s v="Apple"/>
    <n v="180"/>
    <s v="United States"/>
    <s v="US"/>
    <x v="13"/>
    <n v="11274"/>
    <n v="130"/>
    <n v="9"/>
    <n v="46484000"/>
    <n v="11600"/>
    <n v="185900"/>
    <n v="139500"/>
    <n v="2200000"/>
    <n v="1169750"/>
    <n v="100000"/>
    <n v="2005"/>
    <s v="Jun"/>
    <n v="22"/>
    <n v="88.2"/>
    <n v="328239523"/>
    <n v="14.7"/>
    <n v="270663028"/>
    <n v="37.090240000000001"/>
    <n v="-95.712890999999999"/>
    <s v="https://yt3.ggpht.com/05lhMeAH6tZrPIUsp2yHNz3DwzhKbDUQcxcY0_qeXVyZttR_pktBzw0FcLUSR6D4fVqsEgL3ZO0=s800-c-k-c0x00ffffff-no-rj"/>
    <n v="59.330930982658963"/>
    <n v="1.1396350236974814E-3"/>
    <n v="2.1243868858101711E-3"/>
    <n v="0.12716763005780346"/>
    <n v="6498.6111111111113"/>
    <s v="22-Jun-2005"/>
    <n v="18.399999999999999"/>
  </r>
  <r>
    <n v="521"/>
    <x v="520"/>
    <n v="17300000"/>
    <n v="902225615"/>
    <s v="Film &amp; Animation"/>
    <s v="Stubborn Facts"/>
    <n v="287"/>
    <s v="India"/>
    <s v="IN"/>
    <x v="2"/>
    <n v="13315"/>
    <n v="87"/>
    <n v="125"/>
    <n v="837850"/>
    <n v="209"/>
    <n v="3400"/>
    <n v="2500"/>
    <n v="40200"/>
    <n v="21350"/>
    <s v="nan"/>
    <n v="2016"/>
    <s v="Sep"/>
    <n v="5"/>
    <n v="28.1"/>
    <n v="1366417754"/>
    <n v="5.36"/>
    <n v="471031528"/>
    <n v="20.593684"/>
    <n v="78.962879999999998"/>
    <s v="https://yt3.ggpht.com/ytc/APkrFKZG8cXtZk1wKyR3J5IMiV9Ku9th16pLRi5OSg6jRQ=s800-c-k-c0x00ffffff-no-rj"/>
    <n v="52.151769653179194"/>
    <n v="2.3663704116846649E-5"/>
    <n v="2.1537268007399894E-3"/>
    <n v="2.323699421965318E-3"/>
    <n v="74.390243902439025"/>
    <s v="5-Sep-2016"/>
    <n v="7.1863013698630134"/>
  </r>
  <r>
    <n v="522"/>
    <x v="521"/>
    <n v="17300000"/>
    <n v="11371738047"/>
    <s v="Entertainment"/>
    <s v="Taarak Mehta Ka Ooltah Chashmah"/>
    <n v="4778"/>
    <s v="India"/>
    <s v="IN"/>
    <x v="2"/>
    <n v="356"/>
    <n v="87"/>
    <n v="125"/>
    <n v="331944000"/>
    <n v="83000"/>
    <n v="1300000"/>
    <n v="995800"/>
    <n v="15900000"/>
    <n v="8447900"/>
    <n v="300000"/>
    <n v="2014"/>
    <s v="Aug"/>
    <n v="4"/>
    <n v="28.1"/>
    <n v="1366417754"/>
    <n v="5.36"/>
    <n v="471031528"/>
    <n v="20.593684"/>
    <n v="78.962879999999998"/>
    <s v="https://yt3.ggpht.com/-xGHWnXB5JPwYMXBsCkjyRglj55rQiCUpYS0RHNIL-Vjm4zOaLooEbvBcu2gFpQlmymZh4OCbbo=s800-c-k-c0x00ffffff-no-rj"/>
    <n v="657.32589867052025"/>
    <n v="7.4288556112393539E-4"/>
    <n v="2.0831827055165933E-3"/>
    <n v="0.91907514450867056"/>
    <n v="1768.0828798660527"/>
    <s v="4-Aug-2014"/>
    <n v="9.2767123287671236"/>
  </r>
  <r>
    <n v="523"/>
    <x v="522"/>
    <n v="17300000"/>
    <n v="3684816159"/>
    <s v="Howto &amp; Style"/>
    <s v="HowToBasic"/>
    <n v="582"/>
    <s v="Australia"/>
    <s v="AU"/>
    <x v="10"/>
    <n v="2146"/>
    <n v="6"/>
    <n v="17"/>
    <n v="15525000"/>
    <n v="3900"/>
    <n v="62100"/>
    <n v="46600"/>
    <n v="745200"/>
    <n v="395900"/>
    <s v="nan"/>
    <n v="2011"/>
    <s v="Dec"/>
    <n v="8"/>
    <n v="113.1"/>
    <n v="25766605"/>
    <n v="5.27"/>
    <n v="21844756"/>
    <n v="-25.274398000000001"/>
    <n v="133.775136"/>
    <s v="https://yt3.ggpht.com/ytc/APkrFKbcDeK7bsawbTdM8SiRcaPtF2FSkCHhgPIm5c__Pw=s800-c-k-c0x00ffffff-no-rj"/>
    <n v="212.99515369942196"/>
    <n v="1.0744090964566355E-4"/>
    <n v="2.1256038647342996E-3"/>
    <n v="4.3075144508670518E-2"/>
    <n v="680.2405498281787"/>
    <s v="8-Dec-2011"/>
    <n v="11.934246575342465"/>
  </r>
  <r>
    <n v="524"/>
    <x v="523"/>
    <n v="17200000"/>
    <n v="14573155899"/>
    <s v="Gaming"/>
    <s v="PopularMMOs"/>
    <n v="4685"/>
    <s v="nan"/>
    <s v="nan"/>
    <x v="1"/>
    <n v="240"/>
    <s v="nan"/>
    <n v="38"/>
    <n v="15296000"/>
    <n v="3800"/>
    <n v="61200"/>
    <n v="45900"/>
    <n v="734200"/>
    <n v="390050"/>
    <n v="100000"/>
    <n v="2012"/>
    <s v="Apr"/>
    <n v="17"/>
    <s v="nan"/>
    <s v="nan"/>
    <s v="nan"/>
    <s v="nan"/>
    <s v="nan"/>
    <s v="nan"/>
    <s v="https://yt3.ggpht.com/ytc/APkrFKbNRrNyMqEdFS2ZeNfc-GYqpV2Cp565wAgeKdKbhA=s800-c-k-c0x00ffffff-no-rj"/>
    <n v="847.2765057558139"/>
    <n v="2.6764964480120945E-5"/>
    <n v="2.1247384937238493E-3"/>
    <n v="4.2686046511627905E-2"/>
    <n v="83.255069370330844"/>
    <s v="17-Apr-2012"/>
    <n v="11.575342465753424"/>
  </r>
  <r>
    <n v="525"/>
    <x v="524"/>
    <n v="17200000"/>
    <n v="3606912471"/>
    <s v="Science &amp; Technology"/>
    <s v="Marques Brownlee"/>
    <n v="1567"/>
    <s v="United States"/>
    <s v="US"/>
    <x v="13"/>
    <n v="2196"/>
    <n v="131"/>
    <n v="10"/>
    <n v="52325000"/>
    <n v="13100"/>
    <n v="209300"/>
    <n v="157000"/>
    <n v="2500000"/>
    <n v="1328500"/>
    <n v="100000"/>
    <n v="2008"/>
    <s v="Mar"/>
    <n v="21"/>
    <n v="88.2"/>
    <n v="328239523"/>
    <n v="14.7"/>
    <n v="270663028"/>
    <n v="37.090240000000001"/>
    <n v="-95.712890999999999"/>
    <s v="https://yt3.ggpht.com/lkH37D712tiyphnu0Id0D5MwwQ7IRuwgQLVD05iMXlDWO-kDHut3uI4MgIEAQ9StK0qOST7fiA=s800-c-k-c0x00ffffff-no-rj"/>
    <n v="209.70421343023256"/>
    <n v="3.6832055412525149E-4"/>
    <n v="2.1251791686574296E-3"/>
    <n v="0.14534883720930233"/>
    <n v="847.79834077855776"/>
    <s v="21-Mar-2008"/>
    <n v="15.652054794520549"/>
  </r>
  <r>
    <n v="526"/>
    <x v="525"/>
    <n v="17200000"/>
    <n v="7337212581"/>
    <s v="Music"/>
    <s v="Anitta"/>
    <n v="138"/>
    <s v="Brazil"/>
    <s v="BR"/>
    <x v="0"/>
    <n v="769"/>
    <n v="28"/>
    <n v="111"/>
    <n v="72684000"/>
    <n v="18200"/>
    <n v="290700"/>
    <n v="218100"/>
    <n v="3500000"/>
    <n v="1859050"/>
    <s v="nan"/>
    <n v="2011"/>
    <s v="Nov"/>
    <n v="2"/>
    <n v="51.3"/>
    <n v="212559417"/>
    <n v="12.08"/>
    <n v="183241641"/>
    <n v="-14.235004"/>
    <n v="-51.925280000000001"/>
    <s v="https://yt3.ggpht.com/_9kTbR1gyzeXtsbizbXv_Xq4a2xd4-qAZ0bvvgGOE0wfOmCYsgOXh0D-8KMeJqqvwaX18x0S61o=s800-c-k-c0x00ffffff-no-nd-rj"/>
    <n v="426.5821268023256"/>
    <n v="2.5337278693738312E-4"/>
    <n v="2.1249518463485775E-3"/>
    <n v="0.20348837209302326"/>
    <n v="13471.376811594202"/>
    <s v="2-Nov-2011"/>
    <n v="12.032876712328767"/>
  </r>
  <r>
    <n v="527"/>
    <x v="526"/>
    <n v="17200000"/>
    <n v="8903647480"/>
    <s v="Education"/>
    <s v="Jason Oo"/>
    <n v="83"/>
    <s v="Australia"/>
    <s v="AU"/>
    <x v="4"/>
    <n v="4031958"/>
    <n v="3450"/>
    <n v="7408"/>
    <n v="25"/>
    <n v="0.01"/>
    <n v="0.1"/>
    <n v="0.08"/>
    <n v="1"/>
    <n v="0.54"/>
    <s v="nan"/>
    <n v="2014"/>
    <s v="Sep"/>
    <n v="11"/>
    <n v="113.1"/>
    <n v="25766605"/>
    <n v="5.27"/>
    <n v="21844756"/>
    <n v="-25.274398000000001"/>
    <n v="133.775136"/>
    <s v="https://yt3.ggpht.com/ytc/APkrFKYEMNPCZvK6fd4d7ImUfWGjYofOeluKNULhPVlmSg=s800-c-k-c0x00ffffff-no-rj"/>
    <n v="517.65392325581399"/>
    <n v="6.0649301447860111E-11"/>
    <n v="2.2000000000000001E-3"/>
    <n v="5.8139534883720929E-8"/>
    <n v="6.5060240963855428E-3"/>
    <s v="11-Sep-2014"/>
    <n v="9.1726027397260275"/>
  </r>
  <r>
    <n v="528"/>
    <x v="527"/>
    <n v="17200000"/>
    <n v="11445492404"/>
    <s v="Education"/>
    <s v="El Reino a Jugar"/>
    <n v="1007"/>
    <s v="Argentina"/>
    <s v="AR"/>
    <x v="3"/>
    <n v="353"/>
    <n v="11"/>
    <n v="28"/>
    <n v="83709000"/>
    <n v="20900"/>
    <n v="334800"/>
    <n v="251100"/>
    <n v="4000000"/>
    <n v="2125550"/>
    <n v="100000"/>
    <n v="2015"/>
    <s v="Mar"/>
    <n v="3"/>
    <n v="90"/>
    <n v="44938712"/>
    <n v="9.7899999999999991"/>
    <n v="41339571"/>
    <n v="-38.416097000000001"/>
    <n v="-63.616672000000001"/>
    <s v="https://yt3.ggpht.com/X4-UL4ZmJmMZWT84oa2R3Tg_DjCybm9wCLbsQwFdy1DzumkAhxKHldv-TR5xBZuuKr_btMwwoQ=s800-c-k-c0x00ffffff-no-rj"/>
    <n v="665.43560488372088"/>
    <n v="1.8571066451078658E-4"/>
    <n v="2.1246222031083874E-3"/>
    <n v="0.23255813953488372"/>
    <n v="2110.7745779543197"/>
    <s v="3-Mar-2015"/>
    <n v="8.6986301369863011"/>
  </r>
  <r>
    <n v="529"/>
    <x v="528"/>
    <n v="17200000"/>
    <n v="5024088947"/>
    <s v="Gaming"/>
    <s v="Willyrex"/>
    <n v="7550"/>
    <s v="Spain"/>
    <s v="ES"/>
    <x v="1"/>
    <n v="1359"/>
    <n v="9"/>
    <n v="38"/>
    <n v="15405000"/>
    <n v="3900"/>
    <n v="61600"/>
    <n v="46200"/>
    <n v="739500"/>
    <n v="392850"/>
    <s v="nan"/>
    <n v="2009"/>
    <s v="Aug"/>
    <n v="9"/>
    <n v="88.9"/>
    <n v="47076781"/>
    <n v="13.96"/>
    <n v="37927409"/>
    <n v="40.463667000000001"/>
    <n v="-3.7492200000000002"/>
    <s v="https://yt3.ggpht.com/5vqxHPajO65W8t2GULUSZq-J5MEqThFO1n4SakaWvmQHC8rUxgEec6fmqIGY0r06UWi7gVxY2wk=s800-c-k-c0x00ffffff-no-rj"/>
    <n v="292.09819459302327"/>
    <n v="7.8193281238497946E-5"/>
    <n v="2.1259331385913662E-3"/>
    <n v="4.2994186046511625E-2"/>
    <n v="52.033112582781456"/>
    <s v="9-Aug-2009"/>
    <n v="14.265753424657534"/>
  </r>
  <r>
    <n v="530"/>
    <x v="529"/>
    <n v="17100000"/>
    <n v="4448334716"/>
    <s v="Comedy"/>
    <s v="TheBrianMaps"/>
    <n v="498"/>
    <s v="Russia"/>
    <s v="RU"/>
    <x v="2"/>
    <n v="1624"/>
    <n v="6"/>
    <n v="126"/>
    <n v="37164000"/>
    <n v="9300"/>
    <n v="148700"/>
    <n v="111500"/>
    <n v="1800000"/>
    <n v="955750"/>
    <n v="100000"/>
    <n v="2012"/>
    <s v="Jun"/>
    <n v="4"/>
    <n v="81.900000000000006"/>
    <n v="144373535"/>
    <n v="4.59"/>
    <n v="107683889"/>
    <n v="61.524009999999997"/>
    <n v="105.31875599999999"/>
    <s v="https://yt3.ggpht.com/ytc/APkrFKZNsLJasIe1jqHh1ni2TSIfgcdomO2gAU6wPM2rfA=s800-c-k-c0x00ffffff-no-rj"/>
    <n v="260.1365330994152"/>
    <n v="2.1485568443451638E-4"/>
    <n v="2.125713055645248E-3"/>
    <n v="0.10526315789473684"/>
    <n v="1919.1767068273093"/>
    <s v="4-Jun-2012"/>
    <n v="11.443835616438356"/>
  </r>
  <r>
    <n v="531"/>
    <x v="530"/>
    <n v="17100000"/>
    <n v="9710962528"/>
    <s v="Entertainment"/>
    <s v="TRANS TV Official"/>
    <n v="148225"/>
    <s v="Indonesia"/>
    <s v="ID"/>
    <x v="2"/>
    <n v="472"/>
    <n v="18"/>
    <n v="127"/>
    <n v="45811000"/>
    <n v="11500"/>
    <n v="183200"/>
    <n v="137400"/>
    <n v="2200000"/>
    <n v="1168700"/>
    <n v="100000"/>
    <n v="2014"/>
    <s v="Sep"/>
    <n v="2"/>
    <n v="36.299999999999997"/>
    <n v="270203917"/>
    <n v="4.6900000000000004"/>
    <n v="151509724"/>
    <n v="-0.78927499999999995"/>
    <n v="113.92132700000001"/>
    <s v="https://yt3.ggpht.com/ytc/APkrFKZ2Uq_9JDJjZxVozLa6ADgHx6iKZ7jjGhDsZhSQvg=s800-c-k-c0x00ffffff-no-rj"/>
    <n v="567.89254549707607"/>
    <n v="1.2034852329315877E-4"/>
    <n v="2.1250354718299097E-3"/>
    <n v="0.12865497076023391"/>
    <n v="7.8846348456738067"/>
    <s v="2-Sep-2014"/>
    <n v="9.1972602739726028"/>
  </r>
  <r>
    <n v="532"/>
    <x v="531"/>
    <n v="17100000"/>
    <n v="2173106162"/>
    <s v="Comedy"/>
    <s v="Liza Koshy"/>
    <n v="142"/>
    <s v="United States"/>
    <s v="US"/>
    <x v="2"/>
    <n v="4443"/>
    <n v="132"/>
    <n v="127"/>
    <n v="1761000"/>
    <n v="440"/>
    <n v="7000"/>
    <n v="5300"/>
    <n v="84500"/>
    <n v="44900"/>
    <s v="nan"/>
    <n v="2013"/>
    <s v="Sep"/>
    <n v="2"/>
    <n v="88.2"/>
    <n v="328239523"/>
    <n v="14.7"/>
    <n v="270663028"/>
    <n v="37.090240000000001"/>
    <n v="-95.712890999999999"/>
    <s v="https://yt3.ggpht.com/ytc/APkrFKbvU7He91ak1rl6onCpl2nPsCuIiRQ8EEO2vp8-Mg=s800-c-k-c0x00ffffff-no-rj"/>
    <n v="127.08223169590643"/>
    <n v="2.066166889825422E-5"/>
    <n v="2.1124361158432708E-3"/>
    <n v="4.9415204678362572E-3"/>
    <n v="316.19718309859155"/>
    <s v="2-Sep-2013"/>
    <n v="10.197260273972603"/>
  </r>
  <r>
    <n v="533"/>
    <x v="532"/>
    <n v="17000000"/>
    <n v="10847948832"/>
    <s v="Music"/>
    <s v="Queen Official"/>
    <n v="1015"/>
    <s v="United Kingdom"/>
    <s v="GB"/>
    <x v="0"/>
    <n v="385"/>
    <n v="21"/>
    <n v="112"/>
    <n v="93768000"/>
    <n v="23400"/>
    <n v="375100"/>
    <n v="281300"/>
    <n v="4500000"/>
    <n v="2390650"/>
    <n v="100000"/>
    <n v="2008"/>
    <s v="Jul"/>
    <n v="7"/>
    <n v="60"/>
    <n v="66834405"/>
    <n v="3.85"/>
    <n v="55908316"/>
    <n v="55.378050999999999"/>
    <n v="-3.4359730000000002"/>
    <s v="https://yt3.ggpht.com/cd9orbsbTitlW-3z4Y_vCqS207DHj-YM5hjoFXmIjsEaok5h_wqc6JSVqTr8uG6P-uJIwdjC2w=s800-c-k-c0x00ffffff-no-nd-rj"/>
    <n v="638.11463717647064"/>
    <n v="2.2037806750598802E-4"/>
    <n v="2.1249253476665815E-3"/>
    <n v="0.26470588235294118"/>
    <n v="2355.3201970443351"/>
    <s v="7-Jul-2008"/>
    <n v="15.356164383561644"/>
  </r>
  <r>
    <n v="534"/>
    <x v="533"/>
    <n v="17000000"/>
    <n v="1001465469"/>
    <s v="Comedy"/>
    <s v="Prajapati News"/>
    <n v="1407"/>
    <s v="India"/>
    <s v="IN"/>
    <x v="2"/>
    <n v="11662"/>
    <n v="89"/>
    <n v="128"/>
    <n v="7626000"/>
    <n v="1900"/>
    <n v="30500"/>
    <n v="22900"/>
    <n v="366100"/>
    <n v="194500"/>
    <n v="100000"/>
    <n v="2013"/>
    <s v="Mar"/>
    <n v="14"/>
    <n v="28.1"/>
    <n v="1366417754"/>
    <n v="5.36"/>
    <n v="471031528"/>
    <n v="20.593684"/>
    <n v="78.962879999999998"/>
    <s v="https://yt3.ggpht.com/ytc/APkrFKZqlg4WfMOwpQzaqHKcOWxwMt5JxqFuc4zOeRURxg=s800-c-k-c0x00ffffff-no-rj"/>
    <n v="58.909733470588236"/>
    <n v="1.9421538337633886E-4"/>
    <n v="2.1243115656963021E-3"/>
    <n v="2.1535294117647059E-2"/>
    <n v="138.23738450604122"/>
    <s v="14-Mar-2013"/>
    <n v="10.668493150684931"/>
  </r>
  <r>
    <n v="535"/>
    <x v="534"/>
    <n v="17000000"/>
    <n v="8229883114"/>
    <s v="Entertainment"/>
    <s v="gabyandalex"/>
    <n v="1"/>
    <s v="nan"/>
    <s v="nan"/>
    <x v="4"/>
    <n v="4057752"/>
    <s v="nan"/>
    <n v="7732"/>
    <s v="nan"/>
    <n v="0"/>
    <n v="0"/>
    <n v="0"/>
    <n v="0"/>
    <n v="0"/>
    <s v="nan"/>
    <n v="2008"/>
    <s v="Aug"/>
    <n v="21"/>
    <s v="nan"/>
    <s v="nan"/>
    <s v="nan"/>
    <s v="nan"/>
    <s v="nan"/>
    <s v="nan"/>
    <s v="https://yt3.ggpht.com/ytc/APkrFKYPdvFWmF7dvP6g_XDG9FBmapBQyw-T9BDaekVMvSc=s800-c-k-c0x00ffffff-no-rj"/>
    <n v="484.11077141176469"/>
    <n v="0"/>
    <e v="#VALUE!"/>
    <n v="0"/>
    <n v="0"/>
    <s v="21-Aug-2008"/>
    <n v="15.232876712328768"/>
  </r>
  <r>
    <n v="536"/>
    <x v="535"/>
    <n v="17000000"/>
    <n v="14543594822"/>
    <s v="Music"/>
    <s v="LuisFonsiVEVO"/>
    <n v="97"/>
    <s v="United States"/>
    <s v="US"/>
    <x v="0"/>
    <n v="241"/>
    <n v="133"/>
    <n v="112"/>
    <n v="49817000"/>
    <n v="12500"/>
    <n v="199300"/>
    <n v="149500"/>
    <n v="2400000"/>
    <n v="1274750"/>
    <s v="nan"/>
    <n v="2009"/>
    <s v="May"/>
    <n v="12"/>
    <n v="88.2"/>
    <n v="328239523"/>
    <n v="14.7"/>
    <n v="270663028"/>
    <n v="37.090240000000001"/>
    <n v="-95.712890999999999"/>
    <s v="https://yt3.ggpht.com/gZXNbr5CAv-6RCt6JjVVA16C8YYRwjXYjkHy8HNLZ-BToPBnYru2a6xpopabgVa7NKIFaAsu=s800-c-k-c0x00ffffff-no-nd-rj"/>
    <n v="855.50557776470589"/>
    <n v="8.7650269111711921E-5"/>
    <n v="2.1257803561033381E-3"/>
    <n v="0.14117647058823529"/>
    <n v="13141.752577319588"/>
    <s v="12-May-2009"/>
    <n v="14.509589041095891"/>
  </r>
  <r>
    <n v="537"/>
    <x v="536"/>
    <n v="16900000"/>
    <n v="8684010451"/>
    <s v="Music"/>
    <s v="Pop Chartbusters"/>
    <n v="2235"/>
    <s v="India"/>
    <s v="IN"/>
    <x v="0"/>
    <n v="574"/>
    <n v="90"/>
    <n v="113"/>
    <n v="72911000"/>
    <n v="18200"/>
    <n v="291600"/>
    <n v="218700"/>
    <n v="3500000"/>
    <n v="1859350"/>
    <n v="200000"/>
    <n v="2011"/>
    <s v="Aug"/>
    <n v="26"/>
    <n v="28.1"/>
    <n v="1366417754"/>
    <n v="5.36"/>
    <n v="471031528"/>
    <n v="20.593684"/>
    <n v="78.962879999999998"/>
    <s v="https://yt3.ggpht.com/ytc/APkrFKZEsoCqM9gIgiM2k-igbuauRc0iGDMCV91OdAb9vw=s800-c-k-c0x00ffffff-no-rj"/>
    <n v="513.84677224852067"/>
    <n v="2.1411190261590347E-4"/>
    <n v="2.1245079617615999E-3"/>
    <n v="0.20710059171597633"/>
    <n v="831.92393736017902"/>
    <s v="26-Aug-2011"/>
    <n v="12.219178082191782"/>
  </r>
  <r>
    <n v="538"/>
    <x v="537"/>
    <n v="16900000"/>
    <n v="9111000228"/>
    <s v="Gaming"/>
    <s v="Guava Juice"/>
    <n v="1910"/>
    <s v="United States"/>
    <s v="US"/>
    <x v="2"/>
    <n v="527"/>
    <n v="134"/>
    <n v="129"/>
    <n v="10889000"/>
    <n v="2700"/>
    <n v="43600"/>
    <n v="32700"/>
    <n v="522600"/>
    <n v="277650"/>
    <s v="nan"/>
    <n v="2006"/>
    <s v="Jul"/>
    <n v="18"/>
    <n v="88.2"/>
    <n v="328239523"/>
    <n v="14.7"/>
    <n v="270663028"/>
    <n v="37.090240000000001"/>
    <n v="-95.712890999999999"/>
    <s v="https://yt3.ggpht.com/ytc/APkrFKbqPTK0ZjbeGoynUvMo_b569PWC9vlfg9vqioVkig=s800-c-k-c0x00ffffff-no-rj"/>
    <n v="539.11243952662721"/>
    <n v="3.0474151361200032E-5"/>
    <n v="2.1259987142988337E-3"/>
    <n v="3.0923076923076925E-2"/>
    <n v="145.36649214659687"/>
    <s v="18-Jul-2006"/>
    <n v="17.328767123287673"/>
  </r>
  <r>
    <n v="539"/>
    <x v="538"/>
    <n v="16900000"/>
    <n v="3827906874"/>
    <s v="Entertainment"/>
    <s v="EeOneGuy"/>
    <n v="366"/>
    <s v="United States"/>
    <s v="US"/>
    <x v="2"/>
    <n v="2039"/>
    <n v="134"/>
    <n v="129"/>
    <n v="1635000"/>
    <n v="409"/>
    <n v="6500"/>
    <n v="4900"/>
    <n v="78500"/>
    <n v="41700"/>
    <s v="nan"/>
    <n v="2013"/>
    <s v="Mar"/>
    <n v="19"/>
    <n v="88.2"/>
    <n v="328239523"/>
    <n v="14.7"/>
    <n v="270663028"/>
    <n v="37.090240000000001"/>
    <n v="-95.712890999999999"/>
    <s v="https://yt3.ggpht.com/sxf25SzbZIOuzPXYDWQBmjT2eoDwJ6uE71qu_kcZ20R3iUeMPJSNGWY9AuaDF5ICuRaOaL6raQ=s800-c-k-c0x00ffffff-no-rj"/>
    <n v="226.50336532544378"/>
    <n v="1.0893681944886312E-5"/>
    <n v="2.1128440366972477E-3"/>
    <n v="4.6449704142011838E-3"/>
    <n v="113.93442622950819"/>
    <s v="19-Mar-2013"/>
    <n v="10.654794520547945"/>
  </r>
  <r>
    <n v="540"/>
    <x v="539"/>
    <n v="16900000"/>
    <n v="4609753237"/>
    <s v="Entertainment"/>
    <s v="VICE"/>
    <n v="3900"/>
    <s v="United States"/>
    <s v="US"/>
    <x v="2"/>
    <n v="1543"/>
    <n v="134"/>
    <n v="129"/>
    <n v="36357000"/>
    <n v="9100"/>
    <n v="145400"/>
    <n v="109100"/>
    <n v="1700000"/>
    <n v="904550"/>
    <n v="100000"/>
    <n v="2005"/>
    <s v="Dec"/>
    <n v="16"/>
    <n v="88.2"/>
    <n v="328239523"/>
    <n v="14.7"/>
    <n v="270663028"/>
    <n v="37.090240000000001"/>
    <n v="-95.712890999999999"/>
    <s v="https://yt3.ggpht.com/Nv_KBl_Xisv3VhrhtxRU9X61FhknDm_76J5sO9TKT0z_60v61krrzcTNPl_WYe4_U4Cuw2KHeA=s800-c-k-c0x00ffffff-no-rj"/>
    <n v="272.76646372781067"/>
    <n v="1.9622525404172736E-4"/>
    <n v="2.12476276920538E-3"/>
    <n v="0.10059171597633136"/>
    <n v="231.93589743589743"/>
    <s v="16-Dec-2005"/>
    <n v="17.915068493150685"/>
  </r>
  <r>
    <n v="541"/>
    <x v="540"/>
    <n v="16900000"/>
    <n v="9270331567"/>
    <s v="Comedy"/>
    <s v="Aayu and Pihu Show"/>
    <n v="441"/>
    <s v="India"/>
    <s v="IN"/>
    <x v="4"/>
    <n v="510"/>
    <n v="90"/>
    <n v="34"/>
    <n v="89782000"/>
    <n v="22400"/>
    <n v="359100"/>
    <n v="269300"/>
    <n v="4300000"/>
    <n v="2284650"/>
    <s v="nan"/>
    <n v="2017"/>
    <s v="May"/>
    <n v="8"/>
    <n v="28.1"/>
    <n v="1366417754"/>
    <n v="5.36"/>
    <n v="471031528"/>
    <n v="20.593684"/>
    <n v="78.962879999999998"/>
    <s v="https://yt3.ggpht.com/cMx_YLwN48sP34SDmGoSdV_IFIMmz9jYH27eENqdksTL9nNKPx0HfmryRizEn6wkW1wQgx6ZOmA=s800-c-k-c0x00ffffff-no-rj"/>
    <n v="548.54032940828404"/>
    <n v="2.4644749580832333E-4"/>
    <n v="2.1245906751910181E-3"/>
    <n v="0.25443786982248523"/>
    <n v="5180.6122448979595"/>
    <s v="8-May-2017"/>
    <n v="6.515068493150685"/>
  </r>
  <r>
    <n v="542"/>
    <x v="541"/>
    <n v="16900000"/>
    <n v="9544277833"/>
    <s v="People &amp; Blogs"/>
    <s v="Danny Fitt"/>
    <n v="2337"/>
    <s v="United States"/>
    <s v="US"/>
    <x v="2"/>
    <n v="488"/>
    <n v="134"/>
    <n v="129"/>
    <n v="275264000"/>
    <n v="68800"/>
    <n v="1100000"/>
    <n v="825800"/>
    <n v="13200000"/>
    <n v="7012900"/>
    <n v="700000"/>
    <n v="2016"/>
    <s v="Dec"/>
    <n v="31"/>
    <n v="88.2"/>
    <n v="328239523"/>
    <n v="14.7"/>
    <n v="270663028"/>
    <n v="37.090240000000001"/>
    <n v="-95.712890999999999"/>
    <s v="https://yt3.ggpht.com/ytc/APkrFKY1spG-LSQeX_vJ8uXS_3qhxaVcHbD6g6Yd-_W7cw=s800-c-k-c0x00ffffff-no-rj"/>
    <n v="564.75016763313613"/>
    <n v="7.3477534106901354E-4"/>
    <n v="2.1230527784236223E-3"/>
    <n v="0.78106508875739644"/>
    <n v="3000.8130081300815"/>
    <s v="31-Dec-2016"/>
    <n v="6.8657534246575347"/>
  </r>
  <r>
    <n v="543"/>
    <x v="542"/>
    <n v="16900000"/>
    <n v="3523578665"/>
    <s v="Nonprofits &amp; Activism"/>
    <s v="Bispo Bruno Leonardo"/>
    <n v="4891"/>
    <s v="Brazil"/>
    <s v="BR"/>
    <x v="11"/>
    <n v="2307"/>
    <n v="29"/>
    <n v="2"/>
    <n v="149543000"/>
    <n v="37400"/>
    <n v="598200"/>
    <n v="448600"/>
    <n v="7200000"/>
    <n v="3824300"/>
    <n v="400000"/>
    <n v="2016"/>
    <s v="Apr"/>
    <n v="10"/>
    <n v="51.3"/>
    <n v="212559417"/>
    <n v="12.08"/>
    <n v="183241641"/>
    <n v="-14.235004"/>
    <n v="-51.925280000000001"/>
    <s v="https://yt3.ggpht.com/ff5T2Cfur5GSYgfSVVzA-Jlt9KhmBMeRqurC04DtI5X9ZBzBW1VzkJ54NeBj8fuSBcTAuS5j=s800-c-k-c0x00ffffff-no-rj"/>
    <n v="208.49577899408283"/>
    <n v="1.0853454296301343E-3"/>
    <n v="2.1251412637167907E-3"/>
    <n v="0.42603550295857989"/>
    <n v="781.90554078920468"/>
    <s v="10-Apr-2016"/>
    <n v="7.5917808219178085"/>
  </r>
  <r>
    <n v="544"/>
    <x v="543"/>
    <n v="16800000"/>
    <n v="2315962318"/>
    <s v="Entertainment"/>
    <s v="de toxomoroxo"/>
    <n v="1"/>
    <s v="nan"/>
    <s v="nan"/>
    <x v="0"/>
    <n v="4056488"/>
    <s v="nan"/>
    <n v="5767"/>
    <s v="nan"/>
    <n v="0"/>
    <n v="0"/>
    <n v="0"/>
    <n v="0"/>
    <n v="0"/>
    <s v="nan"/>
    <n v="2016"/>
    <s v="Apr"/>
    <n v="30"/>
    <s v="nan"/>
    <s v="nan"/>
    <s v="nan"/>
    <s v="nan"/>
    <s v="nan"/>
    <s v="nan"/>
    <s v="https://yt3.ggpht.com/PUKgsUVxicHeRg1inIlqOAL0OnofaIVFaMF8Z1UZb97f_iPsnICxRbCN6a5um4JWmd6RTH19=s800-c-k-c0x00ffffff-no-rj"/>
    <n v="137.85489988095239"/>
    <n v="0"/>
    <e v="#VALUE!"/>
    <n v="0"/>
    <n v="0"/>
    <s v="30-Apr-2016"/>
    <n v="7.536986301369863"/>
  </r>
  <r>
    <n v="545"/>
    <x v="544"/>
    <n v="16800000"/>
    <n v="6518418501"/>
    <s v="Entertainment"/>
    <s v="Doggy Doggy Cartoons"/>
    <n v="0"/>
    <s v="nan"/>
    <s v="nan"/>
    <x v="8"/>
    <n v="4057944"/>
    <s v="nan"/>
    <s v="nan"/>
    <s v="nan"/>
    <n v="0"/>
    <n v="0"/>
    <n v="0"/>
    <n v="0"/>
    <n v="0"/>
    <s v="nan"/>
    <n v="2018"/>
    <s v="Nov"/>
    <n v="11"/>
    <s v="nan"/>
    <s v="nan"/>
    <s v="nan"/>
    <s v="nan"/>
    <s v="nan"/>
    <s v="nan"/>
    <s v="https://yt3.ggpht.com/ytc/APkrFKZCMPyf_bgJwgAhLR6LzlBU1d0vtqM-eRCBq55JGQ=s800-c-k-c0x00ffffff-no-rj"/>
    <n v="388.00110124999998"/>
    <n v="0"/>
    <e v="#VALUE!"/>
    <n v="0"/>
    <e v="#DIV/0!"/>
    <s v="11-Nov-2018"/>
    <n v="5.0027397260273974"/>
  </r>
  <r>
    <n v="546"/>
    <x v="545"/>
    <n v="16800000"/>
    <n v="7206462713"/>
    <s v="People &amp; Blogs"/>
    <s v="deepesh zo"/>
    <n v="41"/>
    <s v="nan"/>
    <s v="nan"/>
    <x v="4"/>
    <n v="4038822"/>
    <s v="nan"/>
    <n v="7611"/>
    <n v="1"/>
    <n v="0"/>
    <n v="0"/>
    <n v="0"/>
    <n v="0.05"/>
    <n v="2.5000000000000001E-2"/>
    <n v="1"/>
    <n v="2021"/>
    <s v="Sep"/>
    <n v="24"/>
    <s v="nan"/>
    <s v="nan"/>
    <s v="nan"/>
    <s v="nan"/>
    <s v="nan"/>
    <s v="nan"/>
    <s v="https://yt3.ggpht.com/HwDja92BRRb4qCXGfWJDqjuVAS08Pl8vHwoQ4nh1xsZUtZkWeidLGFsxFp8LKpsctiQAUbmlNw=s800-c-k-c0x00ffffff-no-rj"/>
    <n v="428.95611386904761"/>
    <n v="3.4691083539364732E-12"/>
    <n v="0"/>
    <n v="2.9761904761904763E-9"/>
    <n v="6.0975609756097561E-4"/>
    <s v="24-Sep-2021"/>
    <n v="2.1315068493150684"/>
  </r>
  <r>
    <n v="547"/>
    <x v="546"/>
    <n v="16800000"/>
    <n v="7195314800"/>
    <s v="Entertainment"/>
    <s v="Like Nastya IDN"/>
    <n v="502"/>
    <s v="Indonesia"/>
    <s v="ID"/>
    <x v="2"/>
    <n v="795"/>
    <n v="19"/>
    <n v="130"/>
    <n v="42836000"/>
    <n v="10700"/>
    <n v="171300"/>
    <n v="128500"/>
    <n v="2100000"/>
    <n v="1114250"/>
    <n v="100000"/>
    <n v="2019"/>
    <s v="Nov"/>
    <n v="22"/>
    <n v="36.299999999999997"/>
    <n v="270203917"/>
    <n v="4.6900000000000004"/>
    <n v="151509724"/>
    <n v="-0.78927499999999995"/>
    <n v="113.92132700000001"/>
    <s v="https://yt3.ggpht.com/mtsHj5fJKX99K5q7A6a3w4wVZR4bNa8WOaI2XS8_Kro5O8vwfcRTiWzEpfLAsaCrTP0mtaczIA=s800-c-k-c0x00ffffff-no-rj"/>
    <n v="428.29254761904764"/>
    <n v="1.5485771380009669E-4"/>
    <n v="2.1243813614716593E-3"/>
    <n v="0.125"/>
    <n v="2219.6215139442229"/>
    <s v="22-Nov-2019"/>
    <n v="3.9726027397260273"/>
  </r>
  <r>
    <n v="548"/>
    <x v="547"/>
    <n v="16800000"/>
    <n v="3693798804"/>
    <s v="Film &amp; Animation"/>
    <s v="Gato Galactico | GALï¿½ï¿"/>
    <n v="1491"/>
    <s v="Brazil"/>
    <s v="BR"/>
    <x v="2"/>
    <n v="2129"/>
    <n v="30"/>
    <n v="130"/>
    <n v="44121000"/>
    <n v="11000"/>
    <n v="176500"/>
    <n v="132400"/>
    <n v="2100000"/>
    <n v="1116200"/>
    <n v="100000"/>
    <n v="2013"/>
    <s v="Apr"/>
    <n v="2"/>
    <n v="51.3"/>
    <n v="212559417"/>
    <n v="12.08"/>
    <n v="183241641"/>
    <n v="-14.235004"/>
    <n v="-51.925280000000001"/>
    <s v="https://yt3.ggpht.com/CCKwlZbylkFbNxfI037MrX1BNFqkee-blF96Ku-3iRylinlYw8otxy6cYzY-6d72KKEZ0hFXFpA=s800-c-k-c0x00ffffff-no-rj"/>
    <n v="219.86897642857141"/>
    <n v="3.0218213260323532E-4"/>
    <n v="2.1248385122730673E-3"/>
    <n v="0.125"/>
    <n v="748.62508383635145"/>
    <s v="2-Apr-2013"/>
    <n v="10.602739726027398"/>
  </r>
  <r>
    <n v="549"/>
    <x v="548"/>
    <n v="16700000"/>
    <n v="10393037902"/>
    <s v="Entertainment"/>
    <s v="salman Noman"/>
    <n v="3"/>
    <s v="nan"/>
    <s v="nan"/>
    <x v="8"/>
    <n v="4057674"/>
    <s v="nan"/>
    <s v="nan"/>
    <n v="7"/>
    <n v="0"/>
    <n v="0.03"/>
    <n v="0.02"/>
    <n v="0.34"/>
    <n v="0.18000000000000002"/>
    <n v="10"/>
    <n v="2022"/>
    <s v="May"/>
    <n v="14"/>
    <s v="nan"/>
    <s v="nan"/>
    <s v="nan"/>
    <s v="nan"/>
    <s v="nan"/>
    <s v="nan"/>
    <s v="https://yt3.ggpht.com/ZEh3rBwjZCEJakeLHhfJvNPLm0JSgRuUDOrFt4Z-GOdHXX6l-6EpwK8pkiB96POB66rKoj8x=s800-c-k-c0x00ffffff-no-rj"/>
    <n v="622.33759892215573"/>
    <n v="1.7319286400885871E-11"/>
    <n v="2.142857142857143E-3"/>
    <n v="2.0359281437125749E-8"/>
    <n v="6.0000000000000005E-2"/>
    <s v="14-May-2022"/>
    <n v="1.4958904109589042"/>
  </r>
  <r>
    <n v="550"/>
    <x v="549"/>
    <n v="16700000"/>
    <n v="7102965621"/>
    <s v="Gaming"/>
    <s v="CoryxKenshin"/>
    <n v="1693"/>
    <s v="United States"/>
    <s v="US"/>
    <x v="1"/>
    <n v="814"/>
    <n v="135"/>
    <n v="39"/>
    <n v="105114000"/>
    <n v="26300"/>
    <n v="420500"/>
    <n v="315300"/>
    <n v="5000000"/>
    <n v="2657650"/>
    <n v="200000"/>
    <n v="2009"/>
    <s v="Apr"/>
    <n v="27"/>
    <n v="88.2"/>
    <n v="328239523"/>
    <n v="14.7"/>
    <n v="270663028"/>
    <n v="37.090240000000001"/>
    <n v="-95.712890999999999"/>
    <s v="https://yt3.ggpht.com/ytc/APkrFKa6oLYeNSxwPEC1U4HDYmvg6R04LlZowNjM3ivv6Q=s800-c-k-c0x00ffffff-no-rj"/>
    <n v="425.3272826946108"/>
    <n v="3.7416061710092289E-4"/>
    <n v="2.1253115664897158E-3"/>
    <n v="0.29940119760479039"/>
    <n v="1569.7873597164796"/>
    <s v="27-Apr-2009"/>
    <n v="14.550684931506849"/>
  </r>
  <r>
    <n v="551"/>
    <x v="550"/>
    <n v="16700000"/>
    <n v="8826138204"/>
    <s v="Entertainment"/>
    <s v="With Kids[ï¿½ï¿½ï¿½ï¿½ï"/>
    <n v="920"/>
    <s v="United States"/>
    <s v="US"/>
    <x v="2"/>
    <n v="559"/>
    <n v="135"/>
    <n v="130"/>
    <n v="45698000"/>
    <n v="11400"/>
    <n v="182800"/>
    <n v="137100"/>
    <n v="2200000"/>
    <n v="1168550"/>
    <n v="100000"/>
    <n v="2012"/>
    <s v="Jul"/>
    <n v="6"/>
    <n v="88.2"/>
    <n v="328239523"/>
    <n v="14.7"/>
    <n v="270663028"/>
    <n v="37.090240000000001"/>
    <n v="-95.712890999999999"/>
    <s v="https://yt3.ggpht.com/ytc/APkrFKaanMsx-KIaCckpi4UUrfvNl03CXKRjyqLSxzkR=s800-c-k-c0x00ffffff-no-rj"/>
    <n v="528.51126970059875"/>
    <n v="1.3239652189792517E-4"/>
    <n v="2.1248194669350956E-3"/>
    <n v="0.1317365269461078"/>
    <n v="1270.1630434782608"/>
    <s v="6-Jul-2012"/>
    <n v="11.356164383561644"/>
  </r>
  <r>
    <n v="552"/>
    <x v="551"/>
    <n v="16700000"/>
    <n v="7979736581"/>
    <s v="Music"/>
    <s v="Travis Scott"/>
    <n v="13"/>
    <s v="United States"/>
    <s v="US"/>
    <x v="0"/>
    <n v="564542"/>
    <n v="1920"/>
    <n v="1751"/>
    <n v="37623"/>
    <n v="9"/>
    <n v="150"/>
    <n v="113"/>
    <n v="1800"/>
    <n v="956.5"/>
    <s v="nan"/>
    <n v="2010"/>
    <s v="Sep"/>
    <n v="1"/>
    <n v="88.2"/>
    <n v="328239523"/>
    <n v="14.7"/>
    <n v="270663028"/>
    <n v="37.090240000000001"/>
    <n v="-95.712890999999999"/>
    <s v="https://yt3.ggpht.com/ytc/APkrFKZ4_AJ1UJ9dQwK9C5biOh3pGzcPbvSZk7nLgzTYNg=s800-c-k-c0x00ffffff-no-rj-mo"/>
    <n v="477.82853778443115"/>
    <n v="1.1986611215681683E-7"/>
    <n v="2.1130691332429631E-3"/>
    <n v="1.0778443113772454E-4"/>
    <n v="73.57692307692308"/>
    <s v="1-Sep-2010"/>
    <n v="13.202739726027398"/>
  </r>
  <r>
    <n v="553"/>
    <x v="552"/>
    <n v="16700000"/>
    <n v="5089284369"/>
    <s v="People &amp; Blogs"/>
    <s v="Tu COSMOPOLIS"/>
    <n v="8741"/>
    <s v="Mexico"/>
    <s v="MX"/>
    <x v="4"/>
    <n v="1337"/>
    <n v="19"/>
    <n v="35"/>
    <n v="16139000"/>
    <n v="4000"/>
    <n v="64600"/>
    <n v="48400"/>
    <n v="774700"/>
    <n v="411550"/>
    <s v="nan"/>
    <n v="2014"/>
    <s v="Aug"/>
    <n v="28"/>
    <n v="40.200000000000003"/>
    <n v="126014024"/>
    <n v="3.42"/>
    <n v="102626859"/>
    <n v="23.634501"/>
    <n v="-102.552784"/>
    <s v="https://yt3.ggpht.com/FH2PNWD83h8uy7UHdqVpRvTTahmvf1fQX6ETKzR_b5ZD1uvuPkM9XXPUnEbmJGNCnodiCVZ5vg=s800-c-k-c0x00ffffff-no-rj"/>
    <n v="304.747567005988"/>
    <n v="8.0865986288140154E-5"/>
    <n v="2.1252865728979492E-3"/>
    <n v="4.6389221556886226E-2"/>
    <n v="47.082713648323988"/>
    <s v="28-Aug-2014"/>
    <n v="9.2109589041095887"/>
  </r>
  <r>
    <n v="554"/>
    <x v="553"/>
    <n v="16600000"/>
    <n v="1318442641"/>
    <s v="nan"/>
    <s v="Ivana Alawi"/>
    <n v="180"/>
    <s v="Philippines"/>
    <s v="PH"/>
    <x v="4"/>
    <n v="8338"/>
    <n v="5"/>
    <n v="36"/>
    <n v="15079000"/>
    <n v="3800"/>
    <n v="60300"/>
    <n v="45200"/>
    <n v="723800"/>
    <n v="384500"/>
    <n v="100000"/>
    <n v="2018"/>
    <s v="Jun"/>
    <n v="1"/>
    <n v="35.5"/>
    <n v="108116615"/>
    <n v="2.15"/>
    <n v="50975903"/>
    <n v="12.879721"/>
    <n v="121.774017"/>
    <s v="https://yt3.ggpht.com/ytc/APkrFKbMp-TbjuAOnaZgBm1Bj2pTsJSjGdbjeFK9_XAYXQ=s800-c-k-c0x00ffffff-no-rj"/>
    <n v="79.424255481927716"/>
    <n v="2.9163195124542394E-4"/>
    <n v="2.1254725114397506E-3"/>
    <n v="4.3602409638554218E-2"/>
    <n v="2136.1111111111113"/>
    <s v="1-Jun-2018"/>
    <n v="5.4493150684931511"/>
  </r>
  <r>
    <n v="555"/>
    <x v="554"/>
    <n v="16600000"/>
    <n v="2798273962"/>
    <s v="Entertainment"/>
    <s v="werever2morro"/>
    <n v="0"/>
    <s v="Mexico"/>
    <s v="MX"/>
    <x v="1"/>
    <n v="4057944"/>
    <n v="4248"/>
    <n v="7462"/>
    <s v="nan"/>
    <n v="0"/>
    <n v="0"/>
    <n v="0"/>
    <n v="0"/>
    <n v="0"/>
    <s v="nan"/>
    <n v="2010"/>
    <s v="Dec"/>
    <n v="7"/>
    <n v="40.200000000000003"/>
    <n v="126014024"/>
    <n v="3.42"/>
    <n v="102626859"/>
    <n v="23.634501"/>
    <n v="-102.552784"/>
    <s v="https://yt3.ggpht.com/jcGpAj0IabTAz_ye2uqcIP9jZxMKAqT0oTU-ljVJq7RB1UeJvrEoUMGTNJvCPXuOwMf-h7FqDbs=s800-c-k-c0x00ffffff-no-rj"/>
    <n v="168.57072060240964"/>
    <n v="0"/>
    <e v="#VALUE!"/>
    <n v="0"/>
    <e v="#DIV/0!"/>
    <s v="7-Dec-2010"/>
    <n v="12.936986301369863"/>
  </r>
  <r>
    <n v="556"/>
    <x v="555"/>
    <n v="16600000"/>
    <n v="3696973456"/>
    <s v="Howto &amp; Style"/>
    <s v="Ideas En 5 Minutos"/>
    <n v="216"/>
    <s v="Spain"/>
    <s v="ES"/>
    <x v="8"/>
    <n v="3108857"/>
    <n v="2753"/>
    <s v="nan"/>
    <n v="65470"/>
    <n v="16"/>
    <n v="262"/>
    <n v="196"/>
    <n v="3100"/>
    <n v="1648"/>
    <s v="nan"/>
    <n v="2017"/>
    <s v="Apr"/>
    <n v="2"/>
    <n v="88.9"/>
    <n v="47076781"/>
    <n v="13.96"/>
    <n v="37927409"/>
    <n v="40.463667000000001"/>
    <n v="-3.7492200000000002"/>
    <s v="https://yt3.ggpht.com/UcYpJf0_OF9535y1G0iKyqMH3ASZ0PZeK4-RgzsA6S2R-lWXT857jr7BIf4NL_kvlUB05nEW=s800-c-k-c0x00ffffff-no-rj"/>
    <n v="222.70924433734939"/>
    <n v="4.4577003855014968E-7"/>
    <n v="2.123109821292195E-3"/>
    <n v="1.8674698795180723E-4"/>
    <n v="7.6296296296296298"/>
    <s v="2-Apr-2017"/>
    <n v="6.6136986301369864"/>
  </r>
  <r>
    <n v="557"/>
    <x v="556"/>
    <n v="16600000"/>
    <n v="7435180827"/>
    <s v="News &amp; Politics"/>
    <s v="NMF News"/>
    <n v="112261"/>
    <s v="India"/>
    <s v="IN"/>
    <x v="7"/>
    <n v="749"/>
    <n v="91"/>
    <n v="12"/>
    <n v="59201000"/>
    <n v="14800"/>
    <n v="236800"/>
    <n v="177600"/>
    <n v="2800000"/>
    <n v="1488800"/>
    <n v="100000"/>
    <n v="2013"/>
    <s v="Oct"/>
    <n v="22"/>
    <n v="28.1"/>
    <n v="1366417754"/>
    <n v="5.36"/>
    <n v="471031528"/>
    <n v="20.593684"/>
    <n v="78.962879999999998"/>
    <s v="https://yt3.ggpht.com/ytc/APkrFKbazEkWPEiQfQOOqmWih7Nrd_PsR0PUeBqbeMPq9g=s800-c-k-c0x00ffffff-no-rj"/>
    <n v="447.9024594578313"/>
    <n v="2.0023722820480637E-4"/>
    <n v="2.1249641053360585E-3"/>
    <n v="0.16867469879518071"/>
    <n v="13.261952058150204"/>
    <s v="22-Oct-2013"/>
    <n v="10.06027397260274"/>
  </r>
  <r>
    <n v="558"/>
    <x v="557"/>
    <n v="16600000"/>
    <n v="9439857193"/>
    <s v="Entertainment"/>
    <s v="SriBalajiMovies"/>
    <n v="20102"/>
    <s v="India"/>
    <s v="IN"/>
    <x v="2"/>
    <n v="497"/>
    <n v="91"/>
    <n v="132"/>
    <n v="154049000"/>
    <n v="38500"/>
    <n v="616200"/>
    <n v="462100"/>
    <n v="7400000"/>
    <n v="3931050"/>
    <n v="200000"/>
    <n v="2011"/>
    <s v="Sep"/>
    <n v="29"/>
    <n v="28.1"/>
    <n v="1366417754"/>
    <n v="5.36"/>
    <n v="471031528"/>
    <n v="20.593684"/>
    <n v="78.962879999999998"/>
    <s v="https://yt3.ggpht.com/CwKn56XLNyEDdD30CHsqRmFTEZRRz4ChHyLi62BjCWYE7VBv_mc_B-AQXh_y2hUdlPchtZ8Xruk=s800-c-k-c0x00ffffff-no-rj"/>
    <n v="568.66609596385547"/>
    <n v="4.1643108784686041E-4"/>
    <n v="2.1249732228057305E-3"/>
    <n v="0.44578313253012047"/>
    <n v="195.55516863993631"/>
    <s v="29-Sep-2011"/>
    <n v="12.126027397260273"/>
  </r>
  <r>
    <n v="559"/>
    <x v="558"/>
    <n v="16600000"/>
    <n v="11946217860"/>
    <s v="Music"/>
    <s v="Lahari Music - TSeries"/>
    <n v="8976"/>
    <s v="India"/>
    <s v="IN"/>
    <x v="0"/>
    <n v="326"/>
    <n v="91"/>
    <n v="115"/>
    <n v="89012000"/>
    <n v="22300"/>
    <n v="356000"/>
    <n v="267000"/>
    <n v="4300000"/>
    <n v="2283500"/>
    <n v="100000"/>
    <n v="2011"/>
    <s v="Nov"/>
    <n v="21"/>
    <n v="28.1"/>
    <n v="1366417754"/>
    <n v="5.36"/>
    <n v="471031528"/>
    <n v="20.593684"/>
    <n v="78.962879999999998"/>
    <s v="https://yt3.ggpht.com/YjZu219ofIp1yVWLvmXqZBwZe6Cni-UGhDFqvRI6GyN8b0QNgcXNVGiWgay34etzyQE-h8xg=s800-c-k-c0x00ffffff-no-rj"/>
    <n v="719.651678313253"/>
    <n v="1.9114836400614579E-4"/>
    <n v="2.1249943827798498E-3"/>
    <n v="0.25903614457831325"/>
    <n v="254.40062388591801"/>
    <s v="21-Nov-2011"/>
    <n v="11.980821917808219"/>
  </r>
  <r>
    <n v="560"/>
    <x v="559"/>
    <n v="16600000"/>
    <n v="15278668857"/>
    <s v="Entertainment"/>
    <s v="Younes Zarou"/>
    <n v="2200"/>
    <s v="Germany"/>
    <s v="DE"/>
    <x v="2"/>
    <n v="213"/>
    <n v="4"/>
    <n v="131"/>
    <n v="617257000"/>
    <n v="154300"/>
    <n v="2500000"/>
    <n v="1900000"/>
    <n v="29600000"/>
    <n v="15750000"/>
    <n v="900000"/>
    <n v="2021"/>
    <s v="May"/>
    <n v="6"/>
    <n v="70.2"/>
    <n v="83132799"/>
    <n v="3.04"/>
    <n v="64324835"/>
    <n v="51.165691000000002"/>
    <n v="10.451525999999999"/>
    <s v="https://yt3.ggpht.com/ytc/APkrFKbYbhIBzkEIKTkFkE-Xj3aBFIkiUbS1zrcZVfRLcg=s800-c-k-c0x00ffffff-no-rj"/>
    <n v="920.40173837349403"/>
    <n v="1.0308489664519469E-3"/>
    <n v="2.150076872356247E-3"/>
    <n v="1.7831325301204819"/>
    <n v="7159.090909090909"/>
    <s v="6-May-2021"/>
    <n v="2.5178082191780824"/>
  </r>
  <r>
    <n v="561"/>
    <x v="560"/>
    <n v="16600000"/>
    <n v="5819508534"/>
    <s v="Entertainment"/>
    <s v="Jordan Matter"/>
    <n v="413"/>
    <s v="United States"/>
    <s v="US"/>
    <x v="2"/>
    <n v="1088"/>
    <n v="136"/>
    <n v="132"/>
    <n v="199033000"/>
    <n v="49800"/>
    <n v="796100"/>
    <n v="597100"/>
    <n v="9600000"/>
    <n v="5098550"/>
    <n v="300000"/>
    <n v="2006"/>
    <s v="Dec"/>
    <n v="21"/>
    <n v="88.2"/>
    <n v="328239523"/>
    <n v="14.7"/>
    <n v="270663028"/>
    <n v="37.090240000000001"/>
    <n v="-95.712890999999999"/>
    <s v="https://yt3.ggpht.com/ytc/APkrFKYkSqfnZPnHwBaAVW9X1c8MJ_LNsuF2L8Nns42Ycw=s800-c-k-c0x00ffffff-no-rj"/>
    <n v="350.57280325301207"/>
    <n v="8.7611350171790982E-4"/>
    <n v="2.1250244934257131E-3"/>
    <n v="0.57831325301204817"/>
    <n v="12345.157384987893"/>
    <s v="21-Dec-2006"/>
    <n v="16.901369863013699"/>
  </r>
  <r>
    <n v="562"/>
    <x v="561"/>
    <n v="16500000"/>
    <n v="2440934034"/>
    <s v="Entertainment"/>
    <s v="ýýýýýýýý ýýýýýýýýýýýýýýýýýýýýýý"/>
    <n v="421"/>
    <s v="United States"/>
    <s v="US"/>
    <x v="2"/>
    <n v="3778"/>
    <n v="137"/>
    <n v="133"/>
    <n v="21953000"/>
    <n v="5500"/>
    <n v="87800"/>
    <n v="65900"/>
    <n v="1100000"/>
    <n v="582950"/>
    <n v="200000"/>
    <n v="2014"/>
    <s v="Mar"/>
    <n v="9"/>
    <n v="88.2"/>
    <n v="328239523"/>
    <n v="14.7"/>
    <n v="270663028"/>
    <n v="37.090240000000001"/>
    <n v="-95.712890999999999"/>
    <s v="https://yt3.ggpht.com/ytc/APkrFKZXUsWrQsTq9Aj5PPz2ihHSia_O6-hRQWimPJs5=s800-c-k-c0x00ffffff-no-rj"/>
    <n v="147.935396"/>
    <n v="2.3882251297250749E-4"/>
    <n v="2.1249943060174009E-3"/>
    <n v="6.6666666666666666E-2"/>
    <n v="1384.6793349168647"/>
    <s v="9-Mar-2014"/>
    <n v="9.668493150684931"/>
  </r>
  <r>
    <n v="563"/>
    <x v="562"/>
    <n v="16500000"/>
    <n v="3037260680"/>
    <s v="Comedy"/>
    <s v="FailArmy"/>
    <n v="438"/>
    <s v="United States"/>
    <s v="US"/>
    <x v="2"/>
    <n v="2766"/>
    <n v="137"/>
    <n v="133"/>
    <n v="112986000"/>
    <n v="28200"/>
    <n v="451900"/>
    <n v="339000"/>
    <n v="5400000"/>
    <n v="2869500"/>
    <n v="100000"/>
    <n v="2011"/>
    <s v="Jul"/>
    <n v="5"/>
    <n v="88.2"/>
    <n v="328239523"/>
    <n v="14.7"/>
    <n v="270663028"/>
    <n v="37.090240000000001"/>
    <n v="-95.712890999999999"/>
    <s v="https://yt3.ggpht.com/PLsX6LIg5JbMJR9v7eTD7nQOPmZN16_X7h_uACw5qeWLAewiNfasZFsxQ48Dn8wZ_4McKUPZSA=s800-c-k-c0x00ffffff-no-rj"/>
    <n v="184.07640484848486"/>
    <n v="9.4476579468312212E-4"/>
    <n v="2.1245995079036341E-3"/>
    <n v="0.32727272727272727"/>
    <n v="6551.3698630136987"/>
    <s v="5-Jul-2011"/>
    <n v="12.361643835616439"/>
  </r>
  <r>
    <n v="564"/>
    <x v="563"/>
    <n v="16500000"/>
    <n v="7043235131"/>
    <s v="News &amp; Politics"/>
    <s v="BBC News Hindi"/>
    <n v="21243"/>
    <s v="India"/>
    <s v="IN"/>
    <x v="7"/>
    <n v="821"/>
    <n v="92"/>
    <n v="13"/>
    <n v="131202000"/>
    <n v="32800"/>
    <n v="524800"/>
    <n v="393600"/>
    <n v="6300000"/>
    <n v="3346800"/>
    <n v="300000"/>
    <n v="2009"/>
    <s v="Sep"/>
    <n v="22"/>
    <n v="28.1"/>
    <n v="1366417754"/>
    <n v="5.36"/>
    <n v="471031528"/>
    <n v="20.593684"/>
    <n v="78.962879999999998"/>
    <s v="https://yt3.ggpht.com/ytc/APkrFKbj7abS4m46w9ZumDM2CZCDleu1Fx3uNm1aofdYEvs=s800-c-k-c0x00ffffff-no-rj"/>
    <n v="426.86273521212121"/>
    <n v="4.751793654125559E-4"/>
    <n v="2.1249676072011099E-3"/>
    <n v="0.38181818181818183"/>
    <n v="157.54836887445276"/>
    <s v="22-Sep-2009"/>
    <n v="14.145205479452056"/>
  </r>
  <r>
    <n v="565"/>
    <x v="564"/>
    <n v="16500000"/>
    <n v="7406207930"/>
    <s v="Entertainment"/>
    <s v="FunFun Toy Doll TV"/>
    <n v="735"/>
    <s v="United States"/>
    <s v="US"/>
    <x v="2"/>
    <n v="757"/>
    <n v="137"/>
    <n v="133"/>
    <n v="24378000"/>
    <n v="6100"/>
    <n v="97500"/>
    <n v="73100"/>
    <n v="1200000"/>
    <n v="636550"/>
    <s v="nan"/>
    <n v="2016"/>
    <s v="May"/>
    <n v="31"/>
    <n v="88.2"/>
    <n v="328239523"/>
    <n v="14.7"/>
    <n v="270663028"/>
    <n v="37.090240000000001"/>
    <n v="-95.712890999999999"/>
    <s v="https://yt3.ggpht.com/ytc/APkrFKbtlxHA_-oN4-Qfu-i6z_DIiiHX5qtFthgMa4mKcw=s800-c-k-c0x00ffffff-no-rj"/>
    <n v="448.86108666666667"/>
    <n v="8.5948167539498182E-5"/>
    <n v="2.1248666830749035E-3"/>
    <n v="7.2727272727272724E-2"/>
    <n v="866.05442176870747"/>
    <s v="31-May-2016"/>
    <n v="7.4520547945205475"/>
  </r>
  <r>
    <n v="566"/>
    <x v="565"/>
    <n v="16400000"/>
    <n v="3955426159"/>
    <s v="Howto &amp; Style"/>
    <s v="Sandra Cires Art"/>
    <n v="1091"/>
    <s v="United States"/>
    <s v="US"/>
    <x v="2"/>
    <n v="1938"/>
    <n v="138"/>
    <n v="134"/>
    <n v="18028000"/>
    <n v="4500"/>
    <n v="72100"/>
    <n v="54100"/>
    <n v="865300"/>
    <n v="459700"/>
    <s v="nan"/>
    <n v="2011"/>
    <s v="Sep"/>
    <n v="27"/>
    <n v="88.2"/>
    <n v="328239523"/>
    <n v="14.7"/>
    <n v="270663028"/>
    <n v="37.090240000000001"/>
    <n v="-95.712890999999999"/>
    <s v="https://yt3.ggpht.com/ytc/APkrFKZ5Zli8nI6BZ0_ZWCOKhBz6IdnEqgePSpGoENycTw=s800-c-k-c0x00ffffff-no-rj"/>
    <n v="241.1845218902439"/>
    <n v="1.162200939977148E-4"/>
    <n v="2.1244730419347681E-3"/>
    <n v="5.2762195121951218E-2"/>
    <n v="421.3565536205316"/>
    <s v="27-Sep-2011"/>
    <n v="12.131506849315068"/>
  </r>
  <r>
    <n v="567"/>
    <x v="566"/>
    <n v="16400000"/>
    <n v="4434679706"/>
    <s v="Comedy"/>
    <s v="Kaykai Salaider"/>
    <n v="428"/>
    <s v="Thailand"/>
    <s v="TH"/>
    <x v="2"/>
    <n v="1636"/>
    <n v="9"/>
    <n v="134"/>
    <n v="9341000"/>
    <n v="2300"/>
    <n v="37400"/>
    <n v="28000"/>
    <n v="448400"/>
    <n v="238200"/>
    <s v="nan"/>
    <n v="2011"/>
    <s v="Jan"/>
    <n v="24"/>
    <n v="49.3"/>
    <n v="69625582"/>
    <n v="0.75"/>
    <n v="35294600"/>
    <n v="15.870032"/>
    <n v="100.992541"/>
    <s v="https://yt3.ggpht.com/vW1pev-CE_H3ubH36xWwlPsPwsCXybtOvdzPgIUxSLVJ0N4Rr5vGc9dwiMToji7LicrsL85vgA=s800-c-k-c0x00ffffff-no-rj"/>
    <n v="270.40729914634147"/>
    <n v="5.371301103836697E-5"/>
    <n v="2.1250401455946899E-3"/>
    <n v="2.7341463414634146E-2"/>
    <n v="556.54205607476638"/>
    <s v="24-Jan-2011"/>
    <n v="12.805479452054794"/>
  </r>
  <r>
    <n v="568"/>
    <x v="567"/>
    <n v="16400000"/>
    <n v="7135820721"/>
    <s v="Sports"/>
    <s v="UFC - Ultimate Fighting Championship"/>
    <n v="14662"/>
    <s v="United States"/>
    <s v="US"/>
    <x v="5"/>
    <n v="806"/>
    <n v="138"/>
    <n v="7"/>
    <n v="133208000"/>
    <n v="33300"/>
    <n v="532800"/>
    <n v="399600"/>
    <n v="6400000"/>
    <n v="3399800"/>
    <n v="100000"/>
    <n v="2006"/>
    <s v="Mar"/>
    <n v="4"/>
    <n v="88.2"/>
    <n v="328239523"/>
    <n v="14.7"/>
    <n v="270663028"/>
    <n v="37.090240000000001"/>
    <n v="-95.712890999999999"/>
    <s v="https://yt3.ggpht.com/NncdOpHt-t7QaZBIGIYqDz-6qv6j-_Gf3ilCnaRWiOSLLCOl7FOBz0q9lliRhYj6YwpAW_BEL8Y=s800-c-k-c0x00ffffff-no-rj"/>
    <n v="435.11101957317072"/>
    <n v="4.7644134191806865E-4"/>
    <n v="2.1248723800372351E-3"/>
    <n v="0.3902439024390244"/>
    <n v="231.87832492156596"/>
    <s v="4-Mar-2006"/>
    <n v="17.701369863013699"/>
  </r>
  <r>
    <n v="569"/>
    <x v="568"/>
    <n v="16400000"/>
    <n v="9463244435"/>
    <s v="Entertainment"/>
    <s v="Ch7HD"/>
    <n v="56203"/>
    <s v="Thailand"/>
    <s v="TH"/>
    <x v="2"/>
    <n v="496"/>
    <n v="9"/>
    <n v="134"/>
    <n v="87757000"/>
    <n v="21900"/>
    <n v="351000"/>
    <n v="263300"/>
    <n v="4200000"/>
    <n v="2231650"/>
    <n v="100000"/>
    <n v="2010"/>
    <s v="May"/>
    <n v="17"/>
    <n v="49.3"/>
    <n v="69625582"/>
    <n v="0.75"/>
    <n v="35294600"/>
    <n v="15.870032"/>
    <n v="100.992541"/>
    <s v="https://yt3.ggpht.com/E440MaHQ6gza2zdl7bgqTEJfSsHclBYM_i4U8f-Ot5lUGjTPZ3oIyD0uYFAHPt286__MUjreO24=s800-c-k-c0x00ffffff-no-rj"/>
    <n v="577.02709969512193"/>
    <n v="2.3582292683323254E-4"/>
    <n v="2.1246168396823043E-3"/>
    <n v="0.25609756097560976"/>
    <n v="39.706955144743162"/>
    <s v="17-May-2010"/>
    <n v="13.495890410958904"/>
  </r>
  <r>
    <n v="570"/>
    <x v="569"/>
    <n v="16400000"/>
    <n v="13478392540"/>
    <s v="Entertainment"/>
    <s v="RCTI - LAYAR DRAMA INDONESIA"/>
    <n v="1"/>
    <s v="nan"/>
    <s v="nan"/>
    <x v="4"/>
    <n v="4057943"/>
    <s v="nan"/>
    <n v="7724"/>
    <s v="nan"/>
    <n v="0"/>
    <n v="0"/>
    <n v="0"/>
    <n v="0"/>
    <n v="0"/>
    <s v="nan"/>
    <n v="2020"/>
    <s v="Oct"/>
    <n v="19"/>
    <s v="nan"/>
    <s v="nan"/>
    <s v="nan"/>
    <s v="nan"/>
    <s v="nan"/>
    <s v="nan"/>
    <s v="https://yt3.ggpht.com/qiRXc8F_8uMQ7e89re3tpMO1PB-4o6pS8g6cdYETjBW1p-MJKwj8ucvcLj6JTOPzrVqZMqI7=s800-c-k-c0x00ffffff-no-rj"/>
    <n v="821.85320365853659"/>
    <n v="0"/>
    <e v="#VALUE!"/>
    <n v="0"/>
    <n v="0"/>
    <s v="19-Oct-2020"/>
    <n v="3.0630136986301371"/>
  </r>
  <r>
    <n v="571"/>
    <x v="570"/>
    <n v="16400000"/>
    <n v="14431830557"/>
    <s v="Entertainment"/>
    <s v="Alfredo Larin"/>
    <n v="1"/>
    <s v="nan"/>
    <s v="nan"/>
    <x v="2"/>
    <n v="4057780"/>
    <s v="nan"/>
    <n v="6788"/>
    <n v="1"/>
    <n v="0"/>
    <n v="0"/>
    <n v="0"/>
    <n v="0.05"/>
    <n v="2.5000000000000001E-2"/>
    <s v="nan"/>
    <n v="2015"/>
    <s v="Nov"/>
    <n v="23"/>
    <s v="nan"/>
    <s v="nan"/>
    <s v="nan"/>
    <s v="nan"/>
    <s v="nan"/>
    <s v="nan"/>
    <s v="https://yt3.ggpht.com/RO0vXych-sBQlHEefqFrc4uZIk5X3ZKSTE6tDAmDCFy8FgSy9QEoWwZC69Iw1NJ4m2tcXqCB=s800-c-k-c0x00ffffff-no-rj"/>
    <n v="879.98966810975605"/>
    <n v="1.7322819791474082E-12"/>
    <n v="0"/>
    <n v="3.0487804878048783E-9"/>
    <n v="2.5000000000000001E-2"/>
    <s v="23-Nov-2015"/>
    <n v="7.9726027397260273"/>
  </r>
  <r>
    <n v="572"/>
    <x v="571"/>
    <n v="16400000"/>
    <n v="12844432341"/>
    <s v="Entertainment"/>
    <s v="GMMTV OFFICIALï¿½ï¿½"/>
    <n v="23952"/>
    <s v="Thailand"/>
    <s v="TH"/>
    <x v="2"/>
    <n v="294"/>
    <n v="9"/>
    <n v="134"/>
    <n v="181382000"/>
    <n v="45300"/>
    <n v="725500"/>
    <n v="544100"/>
    <n v="8700000"/>
    <n v="4622050"/>
    <n v="200000"/>
    <n v="2010"/>
    <s v="Sep"/>
    <n v="13"/>
    <n v="49.3"/>
    <n v="69625582"/>
    <n v="0.75"/>
    <n v="35294600"/>
    <n v="15.870032"/>
    <n v="100.992541"/>
    <s v="https://yt3.ggpht.com/l12SShLYzk1VBdqlIAoli3wPWq_G1X1XtE-6RgADf53cfkczlQ3zYQu2av-4hOYLLIgCf8KJag=s800-c-k-c0x00ffffff-no-rj"/>
    <n v="783.19709396341466"/>
    <n v="3.5984852247975262E-4"/>
    <n v="2.1247973889360577E-3"/>
    <n v="0.53048780487804881"/>
    <n v="192.97135938543755"/>
    <s v="13-Sep-2010"/>
    <n v="13.156164383561643"/>
  </r>
  <r>
    <n v="573"/>
    <x v="572"/>
    <n v="16300000"/>
    <n v="3527627264"/>
    <s v="Entertainment"/>
    <s v="MattStonie"/>
    <n v="54"/>
    <s v="United States"/>
    <s v="US"/>
    <x v="2"/>
    <n v="283499"/>
    <n v="1874"/>
    <n v="1836"/>
    <n v="29735"/>
    <n v="7"/>
    <n v="119"/>
    <n v="89"/>
    <n v="1400"/>
    <n v="744.5"/>
    <s v="nan"/>
    <n v="2010"/>
    <s v="Jun"/>
    <n v="19"/>
    <n v="88.2"/>
    <n v="328239523"/>
    <n v="14.7"/>
    <n v="270663028"/>
    <n v="37.090240000000001"/>
    <n v="-95.712890999999999"/>
    <s v="https://yt3.ggpht.com/ytc/APkrFKYSpW3XUU_Omrhubeh-_CMEnWdAsiN8gXgL91SaXA=s800-c-k-c0x00ffffff-no-rj"/>
    <n v="216.41885055214723"/>
    <n v="2.1104837452577302E-7"/>
    <n v="2.1187153186480578E-3"/>
    <n v="8.5889570552147239E-5"/>
    <n v="13.787037037037036"/>
    <s v="19-Jun-2010"/>
    <n v="13.405479452054795"/>
  </r>
  <r>
    <n v="574"/>
    <x v="573"/>
    <n v="16300000"/>
    <n v="6578828147"/>
    <s v="Music"/>
    <s v="Boyce Avenue"/>
    <n v="490"/>
    <s v="United States"/>
    <s v="US"/>
    <x v="0"/>
    <n v="913"/>
    <n v="139"/>
    <n v="117"/>
    <n v="28787000"/>
    <n v="7200"/>
    <n v="115100"/>
    <n v="86400"/>
    <n v="1400000"/>
    <n v="743200"/>
    <s v="nan"/>
    <n v="2007"/>
    <s v="Sep"/>
    <n v="2"/>
    <n v="88.2"/>
    <n v="328239523"/>
    <n v="14.7"/>
    <n v="270663028"/>
    <n v="37.090240000000001"/>
    <n v="-95.712890999999999"/>
    <s v="https://yt3.ggpht.com/Y-AlkWVEukJWD4sAqFUEhdT8dhFacaaaBCo7gt28mmqZYiEybTYR0gNUNt390QB2JLWjh5hSlg=s800-c-k-c0x00ffffff-no-nd-rj"/>
    <n v="403.60908877300614"/>
    <n v="1.1296844717533857E-4"/>
    <n v="2.1242227394309933E-3"/>
    <n v="8.5889570552147243E-2"/>
    <n v="1516.7346938775511"/>
    <s v="2-Sep-2007"/>
    <n v="16.202739726027396"/>
  </r>
  <r>
    <n v="575"/>
    <x v="574"/>
    <n v="16300000"/>
    <n v="6613422635"/>
    <s v="Music"/>
    <s v="Camila Cabello"/>
    <n v="80"/>
    <s v="United States"/>
    <s v="US"/>
    <x v="0"/>
    <n v="906"/>
    <n v="139"/>
    <n v="117"/>
    <n v="42704000"/>
    <n v="10700"/>
    <n v="170800"/>
    <n v="128100"/>
    <n v="2000000"/>
    <n v="1064050"/>
    <n v="100000"/>
    <n v="2015"/>
    <s v="Aug"/>
    <n v="11"/>
    <n v="88.2"/>
    <n v="328239523"/>
    <n v="14.7"/>
    <n v="270663028"/>
    <n v="37.090240000000001"/>
    <n v="-95.712890999999999"/>
    <s v="https://yt3.ggpht.com/ixysDgxEuJrnTl33QiMQBbiHwD5-wGbaTmzv6SPfWrZg-LfoCMarx1XyTozuh8TSYp9FoPQ=s800-c-k-c0x00ffffff-no-nd-rj"/>
    <n v="405.73145"/>
    <n v="1.6089248468240379E-4"/>
    <n v="2.1250936680404647E-3"/>
    <n v="0.12269938650306748"/>
    <n v="13300.625"/>
    <s v="11-Aug-2015"/>
    <n v="8.257534246575343"/>
  </r>
  <r>
    <n v="576"/>
    <x v="575"/>
    <n v="16300000"/>
    <n v="7520242626"/>
    <s v="Music"/>
    <s v="Little Mix"/>
    <n v="278"/>
    <s v="United Kingdom"/>
    <s v="GB"/>
    <x v="0"/>
    <n v="740"/>
    <n v="22"/>
    <n v="117"/>
    <n v="38604000"/>
    <n v="9700"/>
    <n v="154400"/>
    <n v="115800"/>
    <n v="1900000"/>
    <n v="1007900"/>
    <s v="nan"/>
    <n v="2011"/>
    <s v="Nov"/>
    <n v="30"/>
    <n v="60"/>
    <n v="66834405"/>
    <n v="3.85"/>
    <n v="55908316"/>
    <n v="55.378050999999999"/>
    <n v="-3.4359730000000002"/>
    <s v="https://yt3.ggpht.com/1xIQVcPpPQG-MU_tkfA9FU8jlWf5KG1RxJKm3YGAm0g3MTlG7NsMgNk4GTd1aO2-NZPLoo7PRw=s800-c-k-c0x00ffffff-no-nd-rj"/>
    <n v="461.36457828220858"/>
    <n v="1.3402493112593891E-4"/>
    <n v="2.125427416847995E-3"/>
    <n v="0.1165644171779141"/>
    <n v="3625.5395683453239"/>
    <s v="30-Nov-2011"/>
    <n v="11.956164383561644"/>
  </r>
  <r>
    <n v="577"/>
    <x v="576"/>
    <n v="16300000"/>
    <n v="10170264839"/>
    <s v="Music"/>
    <s v="SAM SMITH"/>
    <n v="230"/>
    <s v="United Kingdom"/>
    <s v="GB"/>
    <x v="2"/>
    <n v="428"/>
    <n v="22"/>
    <n v="135"/>
    <n v="85778000"/>
    <n v="21400"/>
    <n v="343100"/>
    <n v="257300"/>
    <n v="4100000"/>
    <n v="2178650"/>
    <s v="nan"/>
    <n v="2012"/>
    <s v="Sep"/>
    <n v="14"/>
    <n v="60"/>
    <n v="66834405"/>
    <n v="3.85"/>
    <n v="55908316"/>
    <n v="55.378050999999999"/>
    <n v="-3.4359730000000002"/>
    <s v="https://yt3.ggpht.com/mHjvo5jrRlHFfRpWtrooZI1RUIkOz-OjPaYbVgUozxoBdTPUIfs4269gCnakhVZJ3HovPA_qyg=s800-c-k-c0x00ffffff-no-nd-rj"/>
    <n v="623.94262815950924"/>
    <n v="2.1421762702240679E-4"/>
    <n v="2.1246706614749702E-3"/>
    <n v="0.25153374233128833"/>
    <n v="9472.391304347826"/>
    <s v="14-Sep-2012"/>
    <n v="11.164383561643836"/>
  </r>
  <r>
    <n v="578"/>
    <x v="577"/>
    <n v="16300000"/>
    <n v="12475714382"/>
    <s v="Music"/>
    <s v="Pitbull"/>
    <n v="352"/>
    <s v="United States"/>
    <s v="US"/>
    <x v="0"/>
    <n v="308"/>
    <n v="139"/>
    <n v="117"/>
    <n v="88004000"/>
    <n v="22000"/>
    <n v="352000"/>
    <n v="264000"/>
    <n v="4200000"/>
    <n v="2232000"/>
    <s v="nan"/>
    <n v="2006"/>
    <s v="Jul"/>
    <n v="5"/>
    <n v="88.2"/>
    <n v="328239523"/>
    <n v="14.7"/>
    <n v="270663028"/>
    <n v="37.090240000000001"/>
    <n v="-95.712890999999999"/>
    <s v="https://yt3.ggpht.com/9nLlvbJEck0WrUuxbCxjPosKZgbX9CkBcGSScuWv_ENOhMPc-VLmk-bZSImOeKZwwn81GUIZQA=s800-c-k-c0x00ffffff-no-nd-rj"/>
    <n v="765.38125042944785"/>
    <n v="1.7890759051203807E-4"/>
    <n v="2.1249034134812055E-3"/>
    <n v="0.25766871165644173"/>
    <n v="6340.909090909091"/>
    <s v="5-Jul-2006"/>
    <n v="17.364383561643837"/>
  </r>
  <r>
    <n v="579"/>
    <x v="578"/>
    <n v="16300000"/>
    <n v="7141825267"/>
    <s v="Entertainment"/>
    <s v="Bollywood Classics"/>
    <n v="1444"/>
    <s v="India"/>
    <s v="IN"/>
    <x v="0"/>
    <n v="804"/>
    <n v="93"/>
    <n v="116"/>
    <n v="151477000"/>
    <n v="37900"/>
    <n v="605900"/>
    <n v="454400"/>
    <n v="7300000"/>
    <n v="3877200"/>
    <n v="300000"/>
    <n v="2011"/>
    <s v="Oct"/>
    <n v="13"/>
    <n v="28.1"/>
    <n v="1366417754"/>
    <n v="5.36"/>
    <n v="471031528"/>
    <n v="20.593684"/>
    <n v="78.962879999999998"/>
    <s v="https://yt3.ggpht.com/ytc/APkrFKZ6D9LSiXjyllHdpBuNSLsvvOCCFWMbpNyuk6qEdQ=s800-c-k-c0x00ffffff-no-rj"/>
    <n v="438.14878938650304"/>
    <n v="5.4288642679557731E-4"/>
    <n v="2.1250750939086462E-3"/>
    <n v="0.44785276073619634"/>
    <n v="2685.0415512465374"/>
    <s v="13-Oct-2011"/>
    <n v="12.087671232876712"/>
  </r>
  <r>
    <n v="580"/>
    <x v="579"/>
    <n v="16300000"/>
    <n v="1656452554"/>
    <s v="Gaming"/>
    <s v="Technoblade"/>
    <n v="989"/>
    <s v="United States"/>
    <s v="US"/>
    <x v="1"/>
    <n v="6274"/>
    <n v="138"/>
    <n v="40"/>
    <n v="17944000"/>
    <n v="4500"/>
    <n v="71800"/>
    <n v="53800"/>
    <n v="861300"/>
    <n v="457550"/>
    <n v="200000"/>
    <n v="2013"/>
    <s v="Oct"/>
    <n v="28"/>
    <n v="88.2"/>
    <n v="328239523"/>
    <n v="14.7"/>
    <n v="270663028"/>
    <n v="37.090240000000001"/>
    <n v="-95.712890999999999"/>
    <s v="https://yt3.ggpht.com/ytc/APkrFKZM8jvAY1lcyvAyRq3P6NWYnR2h5uRGVd4jbM_ZpA=s800-c-k-c0x00ffffff-no-rj"/>
    <n v="101.62285607361963"/>
    <n v="2.7622282261879986E-4"/>
    <n v="2.1260588497547927E-3"/>
    <n v="5.2840490797546012E-2"/>
    <n v="462.63902932254803"/>
    <s v="28-Oct-2013"/>
    <n v="10.043835616438356"/>
  </r>
  <r>
    <n v="581"/>
    <x v="580"/>
    <n v="16300000"/>
    <n v="4768370464"/>
    <s v="Gaming"/>
    <s v="W2S"/>
    <n v="652"/>
    <s v="United Kingdom"/>
    <s v="GB"/>
    <x v="2"/>
    <n v="1455"/>
    <n v="22"/>
    <n v="135"/>
    <n v="3079000"/>
    <n v="770"/>
    <n v="12300"/>
    <n v="9200"/>
    <n v="147800"/>
    <n v="78500"/>
    <s v="nan"/>
    <n v="2012"/>
    <s v="Jul"/>
    <n v="26"/>
    <n v="60"/>
    <n v="66834405"/>
    <n v="3.85"/>
    <n v="55908316"/>
    <n v="55.378050999999999"/>
    <n v="-3.4359730000000002"/>
    <s v="https://yt3.ggpht.com/ytc/APkrFKYB4wRcohv2oCB1jB3DsDKc0MASp4--mnuxL-kWsQ=s800-c-k-c0x00ffffff-no-rj"/>
    <n v="292.53806527607361"/>
    <n v="1.6462647059966354E-5"/>
    <n v="2.1224423514127964E-3"/>
    <n v="9.0674846625766869E-3"/>
    <n v="120.39877300613497"/>
    <s v="26-Jul-2012"/>
    <n v="11.301369863013699"/>
  </r>
  <r>
    <n v="582"/>
    <x v="581"/>
    <n v="16200000"/>
    <n v="10227242833"/>
    <s v="Music"/>
    <s v="Jennifer Lopez"/>
    <n v="258"/>
    <s v="United States"/>
    <s v="US"/>
    <x v="0"/>
    <n v="426"/>
    <n v="140"/>
    <n v="118"/>
    <n v="63441000"/>
    <n v="15900"/>
    <n v="253800"/>
    <n v="190300"/>
    <n v="3000000"/>
    <n v="1595150"/>
    <s v="nan"/>
    <n v="2005"/>
    <s v="Nov"/>
    <n v="18"/>
    <n v="88.2"/>
    <n v="328239523"/>
    <n v="14.7"/>
    <n v="270663028"/>
    <n v="37.090240000000001"/>
    <n v="-95.712890999999999"/>
    <s v="https://yt3.ggpht.com/ZmlBEieYPy-Sl64gJhvhqYLjpOww644WB49iJTBXcoXr0Mo28XDTuwvntahHat9m_grhW68i=s800-c-k-c0x00ffffff-no-nd-rj"/>
    <n v="631.31128598765429"/>
    <n v="1.5597067812382119E-4"/>
    <n v="2.1255970113964154E-3"/>
    <n v="0.18518518518518517"/>
    <n v="6182.7519379844962"/>
    <s v="18-Nov-2005"/>
    <n v="17.991780821917807"/>
  </r>
  <r>
    <n v="583"/>
    <x v="582"/>
    <n v="16200000"/>
    <n v="8091706232"/>
    <s v="Entertainment"/>
    <s v="Kids Play"/>
    <n v="593"/>
    <s v="United States"/>
    <s v="US"/>
    <x v="2"/>
    <n v="636"/>
    <n v="140"/>
    <n v="136"/>
    <n v="25912000"/>
    <n v="6500"/>
    <n v="103600"/>
    <n v="77700"/>
    <n v="1200000"/>
    <n v="638850"/>
    <s v="nan"/>
    <n v="2018"/>
    <s v="May"/>
    <n v="14"/>
    <n v="88.2"/>
    <n v="328239523"/>
    <n v="14.7"/>
    <n v="270663028"/>
    <n v="37.090240000000001"/>
    <n v="-95.712890999999999"/>
    <s v="https://yt3.ggpht.com/ytc/APkrFKbfQUEAT0_6_dC_-V8noS3VYj4WIx8W9jGagHNDMw=s800-c-k-c0x00ffffff-no-rj"/>
    <n v="499.48803901234567"/>
    <n v="7.8951210249522067E-5"/>
    <n v="2.1244983019450448E-3"/>
    <n v="7.407407407407407E-2"/>
    <n v="1077.3187183811131"/>
    <s v="14-May-2018"/>
    <n v="5.4986301369863018"/>
  </r>
  <r>
    <n v="584"/>
    <x v="583"/>
    <n v="16200000"/>
    <n v="2990185467"/>
    <s v="Comedy"/>
    <s v="T3ddy"/>
    <n v="1930"/>
    <s v="Brazil"/>
    <s v="BR"/>
    <x v="4"/>
    <n v="2898"/>
    <n v="31"/>
    <n v="38"/>
    <n v="33015000"/>
    <n v="8300"/>
    <n v="132100"/>
    <n v="99000"/>
    <n v="1600000"/>
    <n v="849500"/>
    <n v="100000"/>
    <n v="2012"/>
    <s v="Jan"/>
    <n v="16"/>
    <n v="51.3"/>
    <n v="212559417"/>
    <n v="12.08"/>
    <n v="183241641"/>
    <n v="-14.235004"/>
    <n v="-51.925280000000001"/>
    <s v="https://yt3.ggpht.com/wt4Vej4o0NpDH6OXwSk-L7TwzxPcB_2ml8Ycy1ongYVnHumD4eKgRj5SdB1zvvgyhtFT10Xwsw=s800-c-k-c0x00ffffff-no-rj"/>
    <n v="184.5793498148148"/>
    <n v="2.840960901506515E-4"/>
    <n v="2.1263062244434349E-3"/>
    <n v="9.8765432098765427E-2"/>
    <n v="440.15544041450778"/>
    <s v="16-Jan-2012"/>
    <n v="11.827397260273973"/>
  </r>
  <r>
    <n v="585"/>
    <x v="584"/>
    <n v="16200000"/>
    <n v="4076692623"/>
    <s v="Gaming"/>
    <s v="JJ Olatunji"/>
    <n v="1294"/>
    <s v="United Kingdom"/>
    <s v="GB"/>
    <x v="2"/>
    <n v="1856"/>
    <n v="23"/>
    <n v="136"/>
    <n v="27808000"/>
    <n v="7000"/>
    <n v="111200"/>
    <n v="83400"/>
    <n v="1300000"/>
    <n v="691700"/>
    <n v="100000"/>
    <n v="2011"/>
    <s v="Jan"/>
    <n v="26"/>
    <n v="60"/>
    <n v="66834405"/>
    <n v="3.85"/>
    <n v="55908316"/>
    <n v="55.378050999999999"/>
    <n v="-3.4359730000000002"/>
    <s v="https://yt3.ggpht.com/ytc/APkrFKZkkIHJRhCZaXs6JU-JzBuz63MmqUlj7X2lxcWSYw=s800-c-k-c0x00ffffff-no-rj"/>
    <n v="251.64769277777779"/>
    <n v="1.6967185509585573E-4"/>
    <n v="2.1252876869965478E-3"/>
    <n v="8.0246913580246909E-2"/>
    <n v="534.54404945904173"/>
    <s v="26-Jan-2011"/>
    <n v="12.8"/>
  </r>
  <r>
    <n v="586"/>
    <x v="585"/>
    <n v="16200000"/>
    <n v="9763592867"/>
    <s v="Music"/>
    <s v="POPS Kids"/>
    <n v="3943"/>
    <s v="Vietnam"/>
    <s v="VN"/>
    <x v="6"/>
    <n v="462"/>
    <n v="2"/>
    <n v="30"/>
    <n v="256733000"/>
    <n v="64200"/>
    <n v="1000000"/>
    <n v="770200"/>
    <n v="12300000"/>
    <n v="6535100"/>
    <n v="200000"/>
    <n v="2014"/>
    <s v="Jan"/>
    <n v="14"/>
    <n v="28.5"/>
    <n v="96462106"/>
    <n v="2.0099999999999998"/>
    <n v="35332140"/>
    <n v="14.058324000000001"/>
    <n v="108.277199"/>
    <s v="https://yt3.ggpht.com/ytc/APkrFKblnfNARvksew4yNFyvCIb5o2tHcZIL6iiXwTOAGg=s800-c-k-c0x00ffffff-no-rj"/>
    <n v="602.6909177160494"/>
    <n v="6.6933352189315536E-4"/>
    <n v="2.0725812419907061E-3"/>
    <n v="0.7592592592592593"/>
    <n v="1657.3928480852144"/>
    <s v="14-Jan-2014"/>
    <n v="9.830136986301369"/>
  </r>
  <r>
    <n v="587"/>
    <x v="586"/>
    <n v="16200000"/>
    <n v="14563841315"/>
    <s v="News &amp; Politics"/>
    <s v="Thairath Online"/>
    <n v="244899"/>
    <s v="Thailand"/>
    <s v="TH"/>
    <x v="7"/>
    <n v="238"/>
    <n v="10"/>
    <n v="14"/>
    <n v="224756000"/>
    <n v="56200"/>
    <n v="899000"/>
    <n v="674300"/>
    <n v="10800000"/>
    <n v="5737150"/>
    <n v="100000"/>
    <n v="2010"/>
    <s v="Sep"/>
    <n v="27"/>
    <n v="49.3"/>
    <n v="69625582"/>
    <n v="0.75"/>
    <n v="35294600"/>
    <n v="15.870032"/>
    <n v="100.992541"/>
    <s v="https://yt3.ggpht.com/Myab77luTAIOAa6Z2psO7Fowaol9PeSg-j-dlkOi7Z1DmjaGLDoilolZ7erhcjmNxZE6wWztKw=s800-c-k-c0x00ffffff-no-rj"/>
    <n v="899.00255030864196"/>
    <n v="3.9393109797832205E-4"/>
    <n v="2.1249710797487053E-3"/>
    <n v="0.66666666666666663"/>
    <n v="23.426596270299186"/>
    <s v="27-Sep-2010"/>
    <n v="13.131506849315068"/>
  </r>
  <r>
    <n v="588"/>
    <x v="587"/>
    <n v="16200000"/>
    <n v="20522339099"/>
    <s v="Entertainment"/>
    <s v="LEGO"/>
    <n v="31889"/>
    <s v="Singapore"/>
    <s v="SG"/>
    <x v="2"/>
    <n v="116"/>
    <n v="1"/>
    <n v="136"/>
    <n v="117209000"/>
    <n v="29300"/>
    <n v="468800"/>
    <n v="351600"/>
    <n v="5600000"/>
    <n v="2975800"/>
    <n v="200000"/>
    <n v="2005"/>
    <s v="Oct"/>
    <n v="22"/>
    <n v="84.8"/>
    <n v="5703569"/>
    <n v="4.1100000000000003"/>
    <n v="5703569"/>
    <n v="1.3520829999999999"/>
    <n v="103.819836"/>
    <s v="https://yt3.ggpht.com/4xbg6M7JiSE4HrLO0IpPNoHJf6fgi0WlwqKJYtF8Wnmf6qoSZoQCTMUI-WY_YX7BGMGlwLX6VA=s800-c-k-c0x00ffffff-no-rj"/>
    <n v="1266.8110554938271"/>
    <n v="1.4500296411850064E-4"/>
    <n v="2.1248368299362679E-3"/>
    <n v="0.34567901234567899"/>
    <n v="93.31744488695162"/>
    <s v="22-Oct-2005"/>
    <n v="18.065753424657533"/>
  </r>
  <r>
    <n v="589"/>
    <x v="588"/>
    <n v="16200000"/>
    <n v="14784781923"/>
    <s v="People &amp; Blogs"/>
    <s v="XO TEAM Family"/>
    <n v="189"/>
    <s v="United States"/>
    <s v="US"/>
    <x v="4"/>
    <n v="153622"/>
    <n v="1776"/>
    <n v="1495"/>
    <n v="37911"/>
    <n v="9"/>
    <n v="152"/>
    <n v="114"/>
    <n v="1800"/>
    <n v="957"/>
    <n v="1000"/>
    <n v="2020"/>
    <s v="Sep"/>
    <n v="12"/>
    <n v="88.2"/>
    <n v="328239523"/>
    <n v="14.7"/>
    <n v="270663028"/>
    <n v="37.090240000000001"/>
    <n v="-95.712890999999999"/>
    <s v="https://yt3.ggpht.com/EqhQJqK_GBr_GXsolX4QR3G4h7E3Jb1pPa-vruxSGxpGbjZzWfjGROXMhwpF3OTb1lvsK2_r=s800-c-k-c0x00ffffff-no-nd-rj"/>
    <n v="912.64085944444446"/>
    <n v="6.4728719367259612E-8"/>
    <n v="2.1233942655166046E-3"/>
    <n v="1.1111111111111112E-4"/>
    <n v="5.0634920634920633"/>
    <s v="12-Sep-2020"/>
    <n v="3.1643835616438358"/>
  </r>
  <r>
    <n v="590"/>
    <x v="589"/>
    <n v="16200000"/>
    <n v="4488680903"/>
    <s v="Entertainment"/>
    <s v="Aday Cï¿½ï¿½ï¿½ï¿½ï"/>
    <n v="10"/>
    <s v="Spain"/>
    <s v="ES"/>
    <x v="0"/>
    <n v="4048675"/>
    <n v="4228"/>
    <n v="5766"/>
    <n v="4"/>
    <n v="0"/>
    <n v="0.02"/>
    <n v="0.01"/>
    <n v="0.19"/>
    <n v="0.1"/>
    <s v="nan"/>
    <n v="2006"/>
    <s v="May"/>
    <n v="2"/>
    <n v="88.9"/>
    <n v="47076781"/>
    <n v="13.96"/>
    <n v="37927409"/>
    <n v="40.463667000000001"/>
    <n v="-3.7492200000000002"/>
    <s v="https://yt3.ggpht.com/epbDOLFJcdgBZCeFHRCcPrIK25BPPdIXO8QOutZhtITnRbS1Q4l3dYk-y5EhG5h_tVdgEAfj=s800-c-k-c0x00ffffff-no-rj"/>
    <n v="277.07906808641974"/>
    <n v="2.2278259952309202E-11"/>
    <n v="2.5000000000000001E-3"/>
    <n v="1.1728395061728396E-8"/>
    <n v="0.01"/>
    <s v="2-May-2006"/>
    <n v="17.539726027397261"/>
  </r>
  <r>
    <n v="591"/>
    <x v="590"/>
    <n v="16200000"/>
    <n v="4813127504"/>
    <s v="People &amp; Blogs"/>
    <s v="Extra polinesios"/>
    <n v="2"/>
    <s v="nan"/>
    <s v="nan"/>
    <x v="4"/>
    <n v="3945744"/>
    <s v="nan"/>
    <n v="7359"/>
    <n v="510"/>
    <n v="0.13"/>
    <n v="2"/>
    <n v="2"/>
    <n v="24"/>
    <n v="13"/>
    <n v="1"/>
    <n v="2015"/>
    <s v="Nov"/>
    <n v="21"/>
    <s v="nan"/>
    <s v="nan"/>
    <s v="nan"/>
    <s v="nan"/>
    <s v="nan"/>
    <s v="nan"/>
    <s v="https://yt3.ggpht.com/ytc/APkrFKZsjlsd4P5kQWYZh-JjDA9RTJx18-tBKDSNxKAjJQ=s800-c-k-c0x00ffffff-no-rj"/>
    <n v="297.1066360493827"/>
    <n v="2.7009465236888517E-9"/>
    <n v="2.0882352941176468E-3"/>
    <n v="1.4814814814814815E-6"/>
    <n v="6.5"/>
    <s v="21-Nov-2015"/>
    <n v="7.978082191780822"/>
  </r>
  <r>
    <n v="592"/>
    <x v="591"/>
    <n v="16100000"/>
    <n v="1517638132"/>
    <s v="Entertainment"/>
    <s v="Dyland PROS"/>
    <n v="2805"/>
    <s v="Indonesia"/>
    <s v="ID"/>
    <x v="1"/>
    <n v="6986"/>
    <n v="21"/>
    <n v="41"/>
    <n v="9619000"/>
    <n v="2400"/>
    <n v="38500"/>
    <n v="28900"/>
    <n v="461700"/>
    <n v="245300"/>
    <s v="nan"/>
    <n v="2015"/>
    <s v="Jan"/>
    <n v="28"/>
    <n v="36.299999999999997"/>
    <n v="270203917"/>
    <n v="4.6900000000000004"/>
    <n v="151509724"/>
    <n v="-0.78927499999999995"/>
    <n v="113.92132700000001"/>
    <s v="https://yt3.ggpht.com/ytc/APkrFKZZjJYCnIKNm3C-W753Hb4JZc6BN6JFGUUi_FMT7g=s800-c-k-c0x00ffffff-no-rj"/>
    <n v="94.263238012422363"/>
    <n v="1.6163273367198182E-4"/>
    <n v="2.126000623765464E-3"/>
    <n v="2.8677018633540372E-2"/>
    <n v="87.450980392156865"/>
    <s v="28-Jan-2015"/>
    <n v="8.7917808219178077"/>
  </r>
  <r>
    <n v="593"/>
    <x v="592"/>
    <n v="16100000"/>
    <n v="0"/>
    <s v="nan"/>
    <s v="Live"/>
    <n v="0"/>
    <s v="nan"/>
    <s v="nan"/>
    <x v="8"/>
    <n v="4057944"/>
    <s v="nan"/>
    <s v="nan"/>
    <s v="nan"/>
    <n v="0"/>
    <n v="0"/>
    <n v="0"/>
    <n v="0"/>
    <n v="0"/>
    <s v="nan"/>
    <n v="2015"/>
    <s v="Jan"/>
    <n v="13"/>
    <s v="nan"/>
    <s v="nan"/>
    <s v="nan"/>
    <s v="nan"/>
    <s v="nan"/>
    <s v="nan"/>
    <s v="https://yt3.ggpht.com/uL4xlF3_o_605wg887ENKIaMdEwJn5aP5t-r7HRpQshXL5gIn2AKfNfjZkRN15kTcgS3wK7c=s800-c-k-c0x00ffffff-no-rj"/>
    <n v="0"/>
    <e v="#DIV/0!"/>
    <e v="#VALUE!"/>
    <n v="0"/>
    <e v="#DIV/0!"/>
    <s v="13-Jan-2015"/>
    <n v="8.8328767123287673"/>
  </r>
  <r>
    <n v="594"/>
    <x v="593"/>
    <n v="16100000"/>
    <n v="7399296005"/>
    <s v="nan"/>
    <s v="Vlad and Niki ARA"/>
    <n v="510"/>
    <s v="United States"/>
    <s v="US"/>
    <x v="2"/>
    <n v="759"/>
    <n v="141"/>
    <n v="137"/>
    <n v="32011000"/>
    <n v="8000"/>
    <n v="128000"/>
    <n v="96000"/>
    <n v="1500000"/>
    <n v="798000"/>
    <n v="100000"/>
    <n v="2019"/>
    <s v="May"/>
    <n v="24"/>
    <n v="88.2"/>
    <n v="328239523"/>
    <n v="14.7"/>
    <n v="270663028"/>
    <n v="37.090240000000001"/>
    <n v="-95.712890999999999"/>
    <s v="https://yt3.ggpht.com/ytc/APkrFKajadZtQPpX6fKDfdcWxGsFTsxFrnoVC46t_NAjxg=s800-c-k-c0x00ffffff-no-rj"/>
    <n v="459.58360279503108"/>
    <n v="1.0784809790833608E-4"/>
    <n v="2.1242697822623472E-3"/>
    <n v="9.3167701863354033E-2"/>
    <n v="1564.7058823529412"/>
    <s v="24-May-2019"/>
    <n v="4.4712328767123291"/>
  </r>
  <r>
    <n v="595"/>
    <x v="594"/>
    <n v="16100000"/>
    <n v="2687443643"/>
    <s v="People &amp; Blogs"/>
    <s v="Canal IN"/>
    <n v="723"/>
    <s v="Brazil"/>
    <s v="BR"/>
    <x v="2"/>
    <n v="3338"/>
    <n v="32"/>
    <n v="137"/>
    <n v="13802000"/>
    <n v="3500"/>
    <n v="55200"/>
    <n v="41400"/>
    <n v="662500"/>
    <n v="351950"/>
    <s v="nan"/>
    <n v="2017"/>
    <s v="Jul"/>
    <n v="21"/>
    <n v="51.3"/>
    <n v="212559417"/>
    <n v="12.08"/>
    <n v="183241641"/>
    <n v="-14.235004"/>
    <n v="-51.925280000000001"/>
    <s v="https://yt3.ggpht.com/ytc/APkrFKZ6IWNnZmoycbPDqChkS8y6Zv0LURR6xb-dOHl0kg=s800-c-k-c0x00ffffff-no-rj"/>
    <n v="166.92196540372672"/>
    <n v="1.3096088579074995E-4"/>
    <n v="2.1265034053035794E-3"/>
    <n v="4.1149068322981368E-2"/>
    <n v="486.79114799446751"/>
    <s v="21-Jul-2017"/>
    <n v="6.3123287671232875"/>
  </r>
  <r>
    <n v="596"/>
    <x v="595"/>
    <n v="16100000"/>
    <n v="5055576881"/>
    <s v="Music"/>
    <s v="TWICE"/>
    <n v="1123"/>
    <s v="nan"/>
    <s v="nan"/>
    <x v="0"/>
    <n v="1343"/>
    <s v="nan"/>
    <n v="119"/>
    <n v="98720000"/>
    <n v="24700"/>
    <n v="394900"/>
    <n v="296200"/>
    <n v="4700000"/>
    <n v="2498100"/>
    <n v="100000"/>
    <n v="2016"/>
    <s v="Mar"/>
    <n v="27"/>
    <s v="nan"/>
    <s v="nan"/>
    <s v="nan"/>
    <s v="nan"/>
    <s v="nan"/>
    <s v="nan"/>
    <s v="https://yt3.ggpht.com/lP5QX0uSGvQpHHjxp6kLDADGiKFxyhynL3d5jrBg79AlrVP5dYVDwWkHb66oVDxeg_wcBPYmcA=s800-c-k-c0x00ffffff-no-nd-rj"/>
    <n v="314.01098639751552"/>
    <n v="4.9412758599091315E-4"/>
    <n v="2.1252025931928686E-3"/>
    <n v="0.29192546583850931"/>
    <n v="2224.4879786286733"/>
    <s v="27-Mar-2016"/>
    <n v="7.6301369863013697"/>
  </r>
  <r>
    <n v="597"/>
    <x v="596"/>
    <n v="16100000"/>
    <n v="6872702790"/>
    <s v="Entertainment"/>
    <s v="Daily Dose Of Internet"/>
    <n v="671"/>
    <s v="United States"/>
    <s v="US"/>
    <x v="2"/>
    <n v="851"/>
    <n v="140"/>
    <n v="136"/>
    <n v="399807000"/>
    <n v="100000"/>
    <n v="1600000"/>
    <n v="1200000"/>
    <n v="19200000"/>
    <n v="10200000"/>
    <n v="300000"/>
    <n v="2015"/>
    <s v="Jul"/>
    <n v="15"/>
    <n v="88.2"/>
    <n v="328239523"/>
    <n v="14.7"/>
    <n v="270663028"/>
    <n v="37.090240000000001"/>
    <n v="-95.712890999999999"/>
    <s v="https://yt3.ggpht.com/ytc/APkrFKbjsxP-pMTJvo2xOTZbjDMmlFqnnVV8zbaDGrjLqg=s800-c-k-c0x00ffffff-no-rj"/>
    <n v="426.87594968944097"/>
    <n v="1.4841322710537291E-3"/>
    <n v="2.1260258074520958E-3"/>
    <n v="1.1925465838509317"/>
    <n v="15201.192250372578"/>
    <s v="15-Jul-2015"/>
    <n v="8.331506849315069"/>
  </r>
  <r>
    <n v="598"/>
    <x v="597"/>
    <n v="16100000"/>
    <n v="7126210721"/>
    <s v="Music"/>
    <s v="Fitdance Academy"/>
    <n v="41"/>
    <s v="France"/>
    <s v="FR"/>
    <x v="2"/>
    <n v="4006012"/>
    <n v="3726"/>
    <n v="6335"/>
    <n v="780"/>
    <n v="0.2"/>
    <n v="3"/>
    <n v="2"/>
    <n v="37"/>
    <n v="19.5"/>
    <n v="4"/>
    <n v="2006"/>
    <s v="Nov"/>
    <n v="20"/>
    <n v="65.599999999999994"/>
    <n v="67059887"/>
    <n v="8.43"/>
    <n v="54123364"/>
    <n v="46.227637999999999"/>
    <n v="2.213749"/>
    <s v="https://yt3.ggpht.com/QHJAMC2TGUwg2O5gEMdl1sblNlFkSk8em6MJlNLoay6wDxPZhD26a-9fSghZkcZIIe2JpOGWcg=s800-c-k-c0x00ffffff-no-rj"/>
    <n v="442.62178391304349"/>
    <n v="2.7363771243160241E-9"/>
    <n v="2.0512820512820513E-3"/>
    <n v="2.2981366459627329E-6"/>
    <n v="0.47560975609756095"/>
    <s v="20-Nov-2006"/>
    <n v="16.986301369863014"/>
  </r>
  <r>
    <n v="599"/>
    <x v="598"/>
    <n v="16100000"/>
    <n v="7155736006"/>
    <s v="nan"/>
    <s v="Panda Shorts"/>
    <n v="667"/>
    <s v="Sweden"/>
    <s v="SE"/>
    <x v="5"/>
    <n v="792"/>
    <n v="2"/>
    <n v="8"/>
    <n v="478528000"/>
    <n v="119600"/>
    <n v="1900000"/>
    <n v="1400000"/>
    <n v="23000000"/>
    <n v="12200000"/>
    <n v="3000000"/>
    <n v="2020"/>
    <s v="Nov"/>
    <n v="21"/>
    <n v="67"/>
    <n v="10285453"/>
    <n v="6.48"/>
    <n v="9021165"/>
    <n v="60.128160999999999"/>
    <n v="18.643501000000001"/>
    <s v="https://yt3.ggpht.com/y-4zA7av94grNMaURhc6a5HulMMHlt-3C1s-eZUAmAC_PpV2aS3z-KAgl0AUzqeBiEXqrsqj4A=s800-c-k-c0x00ffffff-no-rj"/>
    <n v="444.45565254658385"/>
    <n v="1.7049259488849846E-3"/>
    <n v="2.1102213454594087E-3"/>
    <n v="1.4285714285714286"/>
    <n v="18290.854572713644"/>
    <s v="21-Nov-2020"/>
    <n v="2.9726027397260273"/>
  </r>
  <r>
    <n v="600"/>
    <x v="599"/>
    <n v="16100000"/>
    <n v="15812009296"/>
    <s v="Entertainment"/>
    <s v="Disney Junior"/>
    <n v="4045"/>
    <s v="United States"/>
    <s v="US"/>
    <x v="2"/>
    <n v="196"/>
    <n v="140"/>
    <n v="136"/>
    <n v="267131000"/>
    <n v="66800"/>
    <n v="1100000"/>
    <n v="801400"/>
    <n v="12800000"/>
    <n v="6800700"/>
    <n v="300000"/>
    <n v="2008"/>
    <s v="Apr"/>
    <n v="22"/>
    <n v="88.2"/>
    <n v="328239523"/>
    <n v="14.7"/>
    <n v="270663028"/>
    <n v="37.090240000000001"/>
    <n v="-95.712890999999999"/>
    <s v="https://yt3.ggpht.com/_h0LruFUfluRLAx1VtPbKZ4AfTnm7TkTFMZIuR83dKpnRcOCP8tkw8KIJaHfaj2yKgPffuLu=s800-c-k-c0x00ffffff-no-rj"/>
    <n v="982.1123786335404"/>
    <n v="4.3009714152649712E-4"/>
    <n v="2.1839472019346312E-3"/>
    <n v="0.79503105590062106"/>
    <n v="1681.2608158220025"/>
    <s v="22-Apr-2008"/>
    <n v="15.564383561643835"/>
  </r>
  <r>
    <n v="601"/>
    <x v="600"/>
    <n v="16100000"/>
    <n v="9642146451"/>
    <s v="Entertainment"/>
    <s v="larosadeguadalupe"/>
    <n v="0"/>
    <s v="Mexico"/>
    <s v="MX"/>
    <x v="1"/>
    <n v="4057944"/>
    <n v="4258"/>
    <n v="7472"/>
    <s v="nan"/>
    <n v="0"/>
    <n v="0"/>
    <n v="0"/>
    <n v="0"/>
    <n v="0"/>
    <s v="nan"/>
    <n v="2008"/>
    <s v="Sep"/>
    <n v="3"/>
    <n v="40.200000000000003"/>
    <n v="126014024"/>
    <n v="3.42"/>
    <n v="102626859"/>
    <n v="23.634501"/>
    <n v="-102.552784"/>
    <s v="https://yt3.ggpht.com/ytc/APkrFKY3h68zzz7-rVCgPJva1hO0yDiBqb6GDfoVSJA4Kw=s800-c-k-c0x00ffffff-no-rj"/>
    <n v="598.89108391304353"/>
    <n v="0"/>
    <e v="#VALUE!"/>
    <n v="0"/>
    <e v="#DIV/0!"/>
    <s v="3-Sep-2008"/>
    <n v="15.197260273972603"/>
  </r>
  <r>
    <n v="602"/>
    <x v="601"/>
    <n v="16000000"/>
    <n v="6543629679"/>
    <s v="People &amp; Blogs"/>
    <s v="sagar kalra (Shorts)"/>
    <n v="453"/>
    <s v="nan"/>
    <s v="nan"/>
    <x v="4"/>
    <n v="921"/>
    <s v="nan"/>
    <n v="39"/>
    <n v="74062000"/>
    <n v="18500"/>
    <n v="296200"/>
    <n v="222200"/>
    <n v="3600000"/>
    <n v="1911100"/>
    <n v="200000"/>
    <n v="2017"/>
    <s v="Jun"/>
    <n v="30"/>
    <s v="nan"/>
    <s v="nan"/>
    <s v="nan"/>
    <s v="nan"/>
    <s v="nan"/>
    <s v="nan"/>
    <s v="https://yt3.ggpht.com/J7HmFyayzDK-zoJPuosmEbJoTBJo8lEYU9oEHjgIrxVKWl_4A8Lfe2cvoxXBSlVqkDVcByNYzXU=s800-c-k-c0x00ffffff-no-rj"/>
    <n v="408.97685493749998"/>
    <n v="2.9205503577519915E-4"/>
    <n v="2.1245713051227348E-3"/>
    <n v="0.22500000000000001"/>
    <n v="4218.7637969094922"/>
    <s v="30-Jun-2017"/>
    <n v="6.3698630136986303"/>
  </r>
  <r>
    <n v="603"/>
    <x v="602"/>
    <n v="16000000"/>
    <n v="3018032423"/>
    <s v="Education"/>
    <s v="wifistudy by Unacademy"/>
    <n v="52144"/>
    <s v="India"/>
    <s v="IN"/>
    <x v="3"/>
    <n v="2855"/>
    <n v="94"/>
    <n v="30"/>
    <n v="14287000"/>
    <n v="3600"/>
    <n v="57100"/>
    <n v="42900"/>
    <n v="685800"/>
    <n v="364350"/>
    <s v="nan"/>
    <n v="2014"/>
    <s v="Jul"/>
    <n v="26"/>
    <n v="28.1"/>
    <n v="1366417754"/>
    <n v="5.36"/>
    <n v="471031528"/>
    <n v="20.593684"/>
    <n v="78.962879999999998"/>
    <s v="https://yt3.ggpht.com/FluZYF9dkSAfRsmSH8SXliqDi1jeLxvGBl8-ioUjnJzlrl0A24T6T97O8QIecSzyPla6YKXA=s800-c-k-c0x00ffffff-no-rj"/>
    <n v="188.62702643750001"/>
    <n v="1.2072434915653655E-4"/>
    <n v="2.1243088122069012E-3"/>
    <n v="4.2862499999999998E-2"/>
    <n v="6.9873810984964715"/>
    <s v="26-Jul-2014"/>
    <n v="9.3013698630136989"/>
  </r>
  <r>
    <n v="604"/>
    <x v="603"/>
    <n v="16000000"/>
    <n v="3029872908"/>
    <s v="Gaming"/>
    <s v="Antrax"/>
    <n v="687"/>
    <s v="Mexico"/>
    <s v="MX"/>
    <x v="1"/>
    <n v="2844"/>
    <n v="23"/>
    <n v="42"/>
    <n v="4698000"/>
    <n v="1200"/>
    <n v="18800"/>
    <n v="14100"/>
    <n v="225500"/>
    <n v="119800"/>
    <s v="nan"/>
    <n v="2015"/>
    <s v="May"/>
    <n v="25"/>
    <n v="40.200000000000003"/>
    <n v="126014024"/>
    <n v="3.42"/>
    <n v="102626859"/>
    <n v="23.634501"/>
    <n v="-102.552784"/>
    <s v="https://yt3.ggpht.com/ytc/APkrFKaTSDhmfzsLIIn_Rm46xzas2Ss5A6UbmGeWnBeiiA=s800-c-k-c0x00ffffff-no-rj"/>
    <n v="189.36705674999999"/>
    <n v="3.953961226679941E-5"/>
    <n v="2.1285653469561515E-3"/>
    <n v="1.409375E-2"/>
    <n v="174.38136826783116"/>
    <s v="25-May-2015"/>
    <n v="8.4712328767123282"/>
  </r>
  <r>
    <n v="605"/>
    <x v="604"/>
    <n v="16000000"/>
    <n v="9786595271"/>
    <s v="Gaming"/>
    <s v="enesbatur"/>
    <n v="0"/>
    <s v="nan"/>
    <s v="nan"/>
    <x v="1"/>
    <n v="4057944"/>
    <s v="nan"/>
    <n v="7360"/>
    <s v="nan"/>
    <n v="0"/>
    <n v="0"/>
    <n v="0"/>
    <n v="0"/>
    <n v="0"/>
    <n v="11"/>
    <n v="2007"/>
    <s v="Mar"/>
    <n v="4"/>
    <s v="nan"/>
    <s v="nan"/>
    <s v="nan"/>
    <s v="nan"/>
    <s v="nan"/>
    <s v="nan"/>
    <s v="https://yt3.ggpht.com/ytc/APkrFKbTrnog4nxjFIYQka-n6xG-8BT8jMmZ7dHZ4VHLqA=s800-c-k-c0x00ffffff-no-rj"/>
    <n v="611.66220443750001"/>
    <n v="0"/>
    <e v="#VALUE!"/>
    <n v="0"/>
    <e v="#DIV/0!"/>
    <s v="4-Mar-2007"/>
    <n v="16.701369863013699"/>
  </r>
  <r>
    <n v="606"/>
    <x v="605"/>
    <n v="16000000"/>
    <n v="5997599089"/>
    <s v="Film &amp; Animation"/>
    <s v="Totoy kids - Espaï¿½ï"/>
    <n v="344"/>
    <s v="Mexico"/>
    <s v="MX"/>
    <x v="6"/>
    <n v="1048"/>
    <n v="23"/>
    <n v="31"/>
    <n v="112393000"/>
    <n v="28100"/>
    <n v="449600"/>
    <n v="337200"/>
    <n v="5400000"/>
    <n v="2868600"/>
    <n v="200000"/>
    <n v="2017"/>
    <s v="Sep"/>
    <n v="7"/>
    <n v="40.200000000000003"/>
    <n v="126014024"/>
    <n v="3.42"/>
    <n v="102626859"/>
    <n v="23.634501"/>
    <n v="-102.552784"/>
    <s v="https://yt3.ggpht.com/YW8AToYLW887oIZ5768maaUaWXVl7V-XARDVl8O48L1vddnlyFo2R10-_7E3_1I5eg-Xtpaza5k=s800-c-k-c0x00ffffff-no-rj"/>
    <n v="374.84994306250002"/>
    <n v="4.782913891762464E-4"/>
    <n v="2.1251323480999708E-3"/>
    <n v="0.33750000000000002"/>
    <n v="8338.9534883720935"/>
    <s v="7-Sep-2017"/>
    <n v="6.1671232876712327"/>
  </r>
  <r>
    <n v="607"/>
    <x v="606"/>
    <n v="15900000"/>
    <n v="1845329502"/>
    <s v="People &amp; Blogs"/>
    <s v="Kung Fu Padla"/>
    <n v="0"/>
    <s v="Russia"/>
    <s v="RU"/>
    <x v="1"/>
    <n v="4057944"/>
    <n v="3309"/>
    <n v="5665"/>
    <s v="nan"/>
    <n v="0"/>
    <n v="0"/>
    <n v="0"/>
    <n v="0"/>
    <n v="0"/>
    <n v="10"/>
    <n v="2017"/>
    <s v="May"/>
    <n v="27"/>
    <n v="81.900000000000006"/>
    <n v="144373535"/>
    <n v="4.59"/>
    <n v="107683889"/>
    <n v="61.524009999999997"/>
    <n v="105.31875599999999"/>
    <s v="https://yt3.ggpht.com/mGcLm1xnFwhSJW27BZCHLVajwePJ0Y5GBFg8W3Fa_rCdecMAPtg9HlJ6bwElcK8bGQ6DrnsuuA=s800-c-k-c0x00ffffff-no-rj"/>
    <n v="116.05845924528302"/>
    <n v="0"/>
    <e v="#VALUE!"/>
    <n v="0"/>
    <m/>
    <s v="27-May-2017"/>
    <n v="6.4493150684931511"/>
  </r>
  <r>
    <n v="608"/>
    <x v="607"/>
    <n v="15900000"/>
    <n v="9962188084"/>
    <s v="Music"/>
    <s v="DopeLyrics"/>
    <n v="2035"/>
    <s v="United States"/>
    <s v="US"/>
    <x v="0"/>
    <n v="444"/>
    <n v="142"/>
    <n v="120"/>
    <n v="9915000"/>
    <n v="2500"/>
    <n v="39700"/>
    <n v="29700"/>
    <n v="475900"/>
    <n v="252800"/>
    <s v="nan"/>
    <n v="2016"/>
    <s v="Jun"/>
    <n v="9"/>
    <n v="88.2"/>
    <n v="328239523"/>
    <n v="14.7"/>
    <n v="270663028"/>
    <n v="37.090240000000001"/>
    <n v="-95.712890999999999"/>
    <s v="https://yt3.ggpht.com/ytc/APkrFKYtX7Lvg_o2TcmAWKaC_WFJi1U8xnHP1hJzjqMf2A=s800-c-k-c0x00ffffff-no-rj"/>
    <n v="626.55270968553464"/>
    <n v="2.5375951334026228E-5"/>
    <n v="2.1280887544125062E-3"/>
    <n v="2.9930817610062894E-2"/>
    <n v="124.22604422604422"/>
    <s v="9-Jun-2016"/>
    <n v="7.4273972602739722"/>
  </r>
  <r>
    <n v="609"/>
    <x v="608"/>
    <n v="15900000"/>
    <n v="2609358468"/>
    <s v="Howto &amp; Style"/>
    <s v="jeffreestar"/>
    <n v="433"/>
    <s v="United States"/>
    <s v="US"/>
    <x v="10"/>
    <n v="3474"/>
    <n v="142"/>
    <n v="20"/>
    <n v="2006000"/>
    <n v="502"/>
    <n v="8000"/>
    <n v="6000"/>
    <n v="96300"/>
    <n v="51150"/>
    <s v="nan"/>
    <n v="2006"/>
    <s v="Feb"/>
    <n v="14"/>
    <n v="88.2"/>
    <n v="328239523"/>
    <n v="14.7"/>
    <n v="270663028"/>
    <n v="37.090240000000001"/>
    <n v="-95.712890999999999"/>
    <s v="https://yt3.ggpht.com/EKxEimsWV4NWGo_iMYpjHbBO-4ZC4VshzGZ-28RgzhekIMd6tJeWhcov5xNjTgIdxRnl-13a=s800-c-k-c0x00ffffff-no-rj"/>
    <n v="164.1105954716981"/>
    <n v="1.9602519403631436E-5"/>
    <n v="2.1191425722831506E-3"/>
    <n v="6.056603773584906E-3"/>
    <n v="118.12933025404158"/>
    <s v="14-Feb-2006"/>
    <n v="17.75068493150685"/>
  </r>
  <r>
    <n v="610"/>
    <x v="609"/>
    <n v="15900000"/>
    <n v="6534326412"/>
    <s v="Gaming"/>
    <s v="Lyna"/>
    <n v="4906"/>
    <s v="Argentina"/>
    <s v="AR"/>
    <x v="1"/>
    <n v="919"/>
    <n v="12"/>
    <n v="43"/>
    <n v="64085000"/>
    <n v="16000"/>
    <n v="256300"/>
    <n v="192300"/>
    <n v="3100000"/>
    <n v="1646150"/>
    <n v="200000"/>
    <n v="2014"/>
    <s v="Sep"/>
    <n v="8"/>
    <n v="90"/>
    <n v="44938712"/>
    <n v="9.7899999999999991"/>
    <n v="41339571"/>
    <n v="-38.416097000000001"/>
    <n v="-63.616672000000001"/>
    <s v="https://yt3.ggpht.com/OITfC0CplSjak_azuYv_zHtPQyJqPnzNrEGOJ_1YFxrkJBie-gjsioCqcSZvma5sS9Z46RkJaSQ=s800-c-k-c0x00ffffff-no-rj"/>
    <n v="410.96392528301885"/>
    <n v="2.5192344186799709E-4"/>
    <n v="2.1245221190606227E-3"/>
    <n v="0.19496855345911951"/>
    <n v="335.53811659192826"/>
    <s v="8-Sep-2014"/>
    <n v="9.1808219178082187"/>
  </r>
  <r>
    <n v="611"/>
    <x v="610"/>
    <n v="15900000"/>
    <n v="9198986881"/>
    <s v="Music"/>
    <s v="MK MUSIC"/>
    <n v="5105"/>
    <s v="Brazil"/>
    <s v="BR"/>
    <x v="0"/>
    <n v="516"/>
    <n v="33"/>
    <n v="120"/>
    <n v="136388000"/>
    <n v="34100"/>
    <n v="545600"/>
    <n v="409200"/>
    <n v="6500000"/>
    <n v="3454600"/>
    <n v="100000"/>
    <n v="2010"/>
    <s v="Jan"/>
    <n v="18"/>
    <n v="51.3"/>
    <n v="212559417"/>
    <n v="12.08"/>
    <n v="183241641"/>
    <n v="-14.235004"/>
    <n v="-51.925280000000001"/>
    <s v="https://yt3.ggpht.com/BK1_N9eO7FEPdHZPhjKgEFZGPUycmi_K38Rpy_I0-mamBZlkMtKUzzK3mYthqDqeTK3pd-1kZQ=s800-c-k-c0x00ffffff-no-rj"/>
    <n v="578.5526340251572"/>
    <n v="3.7554135522633323E-4"/>
    <n v="2.1251869665953015E-3"/>
    <n v="0.4088050314465409"/>
    <n v="676.70910871694423"/>
    <s v="18-Jan-2010"/>
    <n v="13.821917808219178"/>
  </r>
  <r>
    <n v="612"/>
    <x v="611"/>
    <n v="15900000"/>
    <n v="9052367553"/>
    <s v="Gaming"/>
    <s v="Unspeakable"/>
    <n v="796"/>
    <s v="United States"/>
    <s v="US"/>
    <x v="4"/>
    <n v="530"/>
    <n v="142"/>
    <n v="40"/>
    <n v="164895000"/>
    <n v="41200"/>
    <n v="659600"/>
    <n v="494700"/>
    <n v="7900000"/>
    <n v="4197350"/>
    <n v="200000"/>
    <n v="2016"/>
    <s v="May"/>
    <n v="1"/>
    <n v="88.2"/>
    <n v="328239523"/>
    <n v="14.7"/>
    <n v="270663028"/>
    <n v="37.090240000000001"/>
    <n v="-95.712890999999999"/>
    <s v="https://yt3.ggpht.com/ytc/APkrFKYnFDn2iLwioTdzPnYZy7osnn_7TXfVDFwNWPsGOQ=s800-c-k-c0x00ffffff-no-rj"/>
    <n v="569.33129264150944"/>
    <n v="4.6367427917892896E-4"/>
    <n v="2.1249886291276267E-3"/>
    <n v="0.49685534591194969"/>
    <n v="5273.0527638190952"/>
    <s v="1-May-2016"/>
    <n v="7.5342465753424657"/>
  </r>
  <r>
    <n v="613"/>
    <x v="612"/>
    <n v="15900000"/>
    <n v="6802382479"/>
    <s v="Music"/>
    <s v="Camilo"/>
    <n v="132"/>
    <s v="Colombia"/>
    <s v="CO"/>
    <x v="0"/>
    <n v="871"/>
    <n v="8"/>
    <n v="120"/>
    <n v="59890000"/>
    <n v="15000"/>
    <n v="239600"/>
    <n v="179700"/>
    <n v="2900000"/>
    <n v="1539850"/>
    <n v="100000"/>
    <n v="2010"/>
    <s v="Jul"/>
    <n v="29"/>
    <n v="55.3"/>
    <n v="50339443"/>
    <n v="9.7100000000000009"/>
    <n v="40827302"/>
    <n v="4.5708679999999999"/>
    <n v="-74.297332999999995"/>
    <s v="https://yt3.ggpht.com/8FXFuaFnj818PjbnIna5P0Al5kMjK6aEHBbgEouaJUBKZ7VdRgr_UlSNPdTZluqac3cwKgpZwFw=s800-c-k-c0x00ffffff-no-nd-rj"/>
    <n v="427.82279742138365"/>
    <n v="2.2636921766068779E-4"/>
    <n v="2.1255635331440975E-3"/>
    <n v="0.18238993710691823"/>
    <n v="11665.530303030304"/>
    <s v="29-Jul-2010"/>
    <n v="13.295890410958904"/>
  </r>
  <r>
    <n v="614"/>
    <x v="613"/>
    <n v="15800000"/>
    <n v="1349288771"/>
    <s v="Education"/>
    <s v="Dear Sir"/>
    <n v="633"/>
    <s v="India"/>
    <s v="IN"/>
    <x v="3"/>
    <n v="8066"/>
    <n v="95"/>
    <n v="31"/>
    <n v="24056000"/>
    <n v="6000"/>
    <n v="96200"/>
    <n v="72200"/>
    <n v="1200000"/>
    <n v="636100"/>
    <n v="200000"/>
    <n v="2016"/>
    <s v="Dec"/>
    <n v="13"/>
    <n v="28.1"/>
    <n v="1366417754"/>
    <n v="5.36"/>
    <n v="471031528"/>
    <n v="20.593684"/>
    <n v="78.962879999999998"/>
    <s v="https://yt3.ggpht.com/d4Un_s5QrrRFAaJo8-CXF7mQt8DfIYtFY1gMwwKKHD7rEDFXG-aU0WNnKEJm6VTNrFCQZGXDZg=s800-c-k-c0x00ffffff-no-rj"/>
    <n v="85.398023481012657"/>
    <n v="4.7143355349245694E-4"/>
    <n v="2.124210176255404E-3"/>
    <n v="7.5949367088607597E-2"/>
    <n v="1004.8973143759873"/>
    <s v="13-Dec-2016"/>
    <n v="6.9150684931506845"/>
  </r>
  <r>
    <n v="615"/>
    <x v="614"/>
    <n v="15800000"/>
    <n v="3392918989"/>
    <s v="News &amp; Politics"/>
    <s v="Narendra Modi"/>
    <n v="20679"/>
    <s v="India"/>
    <s v="IN"/>
    <x v="7"/>
    <n v="2406"/>
    <n v="96"/>
    <n v="15"/>
    <n v="185969000"/>
    <n v="46500"/>
    <n v="743900"/>
    <n v="557900"/>
    <n v="8900000"/>
    <n v="4728950"/>
    <n v="700000"/>
    <n v="2007"/>
    <s v="Oct"/>
    <n v="26"/>
    <n v="28.1"/>
    <n v="1366417754"/>
    <n v="5.36"/>
    <n v="471031528"/>
    <n v="20.593684"/>
    <n v="78.962879999999998"/>
    <s v="https://yt3.ggpht.com/iogG8RVPb49OyvLtnJJ61ltWouozunOuFN94GhByYUDZiMCNpjjDTVJtc8-hUAHk-uN8MrQyC1o=s800-c-k-c0x00ffffff-no-rj"/>
    <n v="214.74170816455697"/>
    <n v="1.3937703833576559E-3"/>
    <n v="2.1250853636896471E-3"/>
    <n v="0.56329113924050633"/>
    <n v="228.68368876638135"/>
    <s v="26-Oct-2007"/>
    <n v="16.054794520547944"/>
  </r>
  <r>
    <n v="616"/>
    <x v="615"/>
    <n v="15800000"/>
    <n v="4122634467"/>
    <s v="People &amp; Blogs"/>
    <s v="Arif muhammad"/>
    <n v="542"/>
    <s v="Indonesia"/>
    <s v="ID"/>
    <x v="9"/>
    <n v="1816"/>
    <n v="22"/>
    <n v="26"/>
    <n v="71870000"/>
    <n v="18000"/>
    <n v="287500"/>
    <n v="215600"/>
    <n v="3400000"/>
    <n v="1807800"/>
    <n v="100000"/>
    <n v="2017"/>
    <s v="Jan"/>
    <n v="18"/>
    <n v="36.299999999999997"/>
    <n v="270203917"/>
    <n v="4.6900000000000004"/>
    <n v="151509724"/>
    <n v="-0.78927499999999995"/>
    <n v="113.92132700000001"/>
    <s v="https://yt3.ggpht.com/ytc/APkrFKa3Xz3nd2y4hFpV-ljf_3lierw0-uvUkFx-5psy1g=s800-c-k-c0x00ffffff-no-rj"/>
    <n v="260.92623208860761"/>
    <n v="4.3850601222851515E-4"/>
    <n v="2.125365242799499E-3"/>
    <n v="0.21518987341772153"/>
    <n v="3335.4243542435424"/>
    <s v="18-Jan-2017"/>
    <n v="6.816438356164384"/>
  </r>
  <r>
    <n v="617"/>
    <x v="616"/>
    <n v="15800000"/>
    <n v="13116313599"/>
    <s v="Film &amp; Animation"/>
    <s v="Rotten Tomatoes Trailers"/>
    <n v="10441"/>
    <s v="United States"/>
    <s v="US"/>
    <x v="6"/>
    <n v="285"/>
    <n v="143"/>
    <n v="32"/>
    <n v="25738000"/>
    <n v="6400"/>
    <n v="103000"/>
    <n v="77200"/>
    <n v="1200000"/>
    <n v="638600"/>
    <n v="100000"/>
    <n v="2011"/>
    <s v="Apr"/>
    <n v="1"/>
    <n v="88.2"/>
    <n v="328239523"/>
    <n v="14.7"/>
    <n v="270663028"/>
    <n v="37.090240000000001"/>
    <n v="-95.712890999999999"/>
    <s v="https://yt3.ggpht.com/_XxIsLgks3G7PJ1Yhfq6GWBeDr2PfYIi9xrbz-7AnsaiutSh6pItq4odcQgXRAvCn1KuGqlj4g=s800-c-k-c0x00ffffff-no-rj"/>
    <n v="830.14643031645574"/>
    <n v="4.8687460480411773E-5"/>
    <n v="2.1252622581397155E-3"/>
    <n v="7.5949367088607597E-2"/>
    <n v="61.162723877023275"/>
    <s v="1-Apr-2011"/>
    <n v="12.621917808219179"/>
  </r>
  <r>
    <n v="618"/>
    <x v="617"/>
    <n v="15700000"/>
    <n v="9787697838"/>
    <s v="Film &amp; Animation"/>
    <s v="Volga Video"/>
    <n v="16874"/>
    <s v="India"/>
    <s v="IN"/>
    <x v="2"/>
    <n v="463"/>
    <n v="97"/>
    <n v="139"/>
    <n v="51315000"/>
    <n v="12800"/>
    <n v="205300"/>
    <n v="153900"/>
    <n v="2500000"/>
    <n v="1326950"/>
    <s v="nan"/>
    <n v="2012"/>
    <s v="Mar"/>
    <n v="23"/>
    <n v="28.1"/>
    <n v="1366417754"/>
    <n v="5.36"/>
    <n v="471031528"/>
    <n v="20.593684"/>
    <n v="78.962879999999998"/>
    <s v="https://yt3.ggpht.com/3_butsQOkk3wsRkHEEq1RY5WyXPsuMqC4WDPtue86DWLVvf4_H1U2qQIKTQtjrzLV6tDqEDkHA=s800-c-k-c0x00ffffff-no-rj"/>
    <n v="623.42024445859875"/>
    <n v="1.3557324939560521E-4"/>
    <n v="2.1251096170710319E-3"/>
    <n v="0.15923566878980891"/>
    <n v="78.638734147208723"/>
    <s v="23-Mar-2012"/>
    <n v="11.643835616438356"/>
  </r>
  <r>
    <n v="619"/>
    <x v="618"/>
    <n v="15700000"/>
    <n v="5914071870"/>
    <s v="Music"/>
    <s v="DM - Desi Melodies"/>
    <n v="79"/>
    <s v="India"/>
    <s v="IN"/>
    <x v="0"/>
    <n v="1071"/>
    <n v="97"/>
    <n v="121"/>
    <n v="141842000"/>
    <n v="35500"/>
    <n v="567400"/>
    <n v="425500"/>
    <n v="6800000"/>
    <n v="3612750"/>
    <n v="300000"/>
    <n v="2017"/>
    <s v="Jul"/>
    <n v="8"/>
    <n v="28.1"/>
    <n v="1366417754"/>
    <n v="5.36"/>
    <n v="471031528"/>
    <n v="20.593684"/>
    <n v="78.962879999999998"/>
    <s v="https://yt3.ggpht.com/ytc/APkrFKYioycUggtDy4PBgc47SP8clRUw-wBVLzWZBr8cZQ=s800-c-k-c0x00ffffff-no-rj"/>
    <n v="376.69247579617837"/>
    <n v="6.1087353678033671E-4"/>
    <n v="2.1252520410033698E-3"/>
    <n v="0.43312101910828027"/>
    <n v="45731.012658227846"/>
    <s v="8-Jul-2017"/>
    <n v="6.3479452054794523"/>
  </r>
  <r>
    <n v="620"/>
    <x v="619"/>
    <n v="15700000"/>
    <n v="6153495609"/>
    <s v="nan"/>
    <s v="My Family"/>
    <n v="150"/>
    <s v="Singapore"/>
    <s v="SG"/>
    <x v="4"/>
    <n v="731590"/>
    <n v="1203"/>
    <n v="3244"/>
    <n v="939647"/>
    <n v="235"/>
    <n v="3800"/>
    <n v="2800"/>
    <n v="45100"/>
    <n v="23950"/>
    <n v="800"/>
    <n v="2019"/>
    <s v="Dec"/>
    <n v="3"/>
    <n v="84.8"/>
    <n v="5703569"/>
    <n v="4.1100000000000003"/>
    <n v="5703569"/>
    <n v="1.3520829999999999"/>
    <n v="103.819836"/>
    <s v="https://yt3.ggpht.com/ytc/APkrFKY3ASBUdBNeIlRUcoN5mczNsI15IDhr2NI1seR4=s800-c-k-c0x00ffffff-no-rj"/>
    <n v="391.94239547770701"/>
    <n v="3.8920967075967571E-6"/>
    <n v="2.1470828938952606E-3"/>
    <n v="2.8726114649681527E-3"/>
    <n v="159.66666666666666"/>
    <s v="3-Dec-2019"/>
    <n v="3.9424657534246577"/>
  </r>
  <r>
    <n v="621"/>
    <x v="620"/>
    <n v="15700000"/>
    <n v="6626563508"/>
    <s v="Music"/>
    <s v="Team Films Bhojpuri"/>
    <n v="19703"/>
    <s v="India"/>
    <s v="IN"/>
    <x v="0"/>
    <n v="902"/>
    <n v="97"/>
    <n v="121"/>
    <n v="30744000"/>
    <n v="7700"/>
    <n v="123000"/>
    <n v="92200"/>
    <n v="1500000"/>
    <n v="796100"/>
    <s v="nan"/>
    <n v="2014"/>
    <s v="Jul"/>
    <n v="18"/>
    <n v="28.1"/>
    <n v="1366417754"/>
    <n v="5.36"/>
    <n v="471031528"/>
    <n v="20.593684"/>
    <n v="78.962879999999998"/>
    <s v="https://yt3.ggpht.com/mia5EniBP83W-wwGfYSuGoMQsEeIDaWoQhKTNXIdqcxFUVkCT5dtK_lo-2OAw8PPtno-c0Yitw=s800-c-k-c0x00ffffff-no-rj"/>
    <n v="422.07410878980892"/>
    <n v="1.2013768509709423E-4"/>
    <n v="2.1256180067655479E-3"/>
    <n v="9.5541401273885357E-2"/>
    <n v="40.405014464802314"/>
    <s v="18-Jul-2014"/>
    <n v="9.3232876712328761"/>
  </r>
  <r>
    <n v="622"/>
    <x v="621"/>
    <n v="15700000"/>
    <n v="5558051295"/>
    <s v="Music"/>
    <s v="Zee Music Classic"/>
    <n v="1640"/>
    <s v="India"/>
    <s v="IN"/>
    <x v="0"/>
    <n v="1174"/>
    <n v="97"/>
    <n v="121"/>
    <n v="86450000"/>
    <n v="21600"/>
    <n v="345800"/>
    <n v="259300"/>
    <n v="4100000"/>
    <n v="2179650"/>
    <n v="100000"/>
    <n v="2014"/>
    <s v="May"/>
    <n v="20"/>
    <n v="28.1"/>
    <n v="1366417754"/>
    <n v="5.36"/>
    <n v="471031528"/>
    <n v="20.593684"/>
    <n v="78.962879999999998"/>
    <s v="https://yt3.ggpht.com/pSGkSF__BjqCE_DvIWPqovGod0W5tshQWpzqXgJPK41_JagNs3BWiZIJ5oMW4V8W_uzgZWos=s800-c-k-c0x00ffffff-no-rj"/>
    <n v="354.01600605095541"/>
    <n v="3.9216082837537037E-4"/>
    <n v="2.1249277038750724E-3"/>
    <n v="0.26114649681528662"/>
    <n v="1329.0548780487804"/>
    <s v="20-May-2014"/>
    <n v="9.4849315068493159"/>
  </r>
  <r>
    <n v="623"/>
    <x v="622"/>
    <n v="15700000"/>
    <n v="8696631898"/>
    <s v="Entertainment"/>
    <s v="Prime Video India"/>
    <n v="7090"/>
    <s v="United States"/>
    <s v="US"/>
    <x v="2"/>
    <n v="569"/>
    <n v="144"/>
    <n v="139"/>
    <n v="335111000"/>
    <n v="83800"/>
    <n v="1300000"/>
    <n v="1000000"/>
    <n v="16100000"/>
    <n v="8550000"/>
    <n v="1200000"/>
    <n v="2016"/>
    <s v="Oct"/>
    <n v="3"/>
    <n v="88.2"/>
    <n v="328239523"/>
    <n v="14.7"/>
    <n v="270663028"/>
    <n v="37.090240000000001"/>
    <n v="-95.712890999999999"/>
    <s v="https://yt3.ggpht.com/tV7mR48kz0fcbL4056L7S_pfqygwKrRQB1Rb8YPP32CLnA8NT14zc9Cp87v6Xj1yWUl7N6hW=s800-c-k-c0x00ffffff-no-rj"/>
    <n v="553.92559859872608"/>
    <n v="9.8313923140362853E-4"/>
    <n v="2.0646890134910522E-3"/>
    <n v="1.0254777070063694"/>
    <n v="1205.9238363892807"/>
    <s v="3-Oct-2016"/>
    <n v="7.1095890410958908"/>
  </r>
  <r>
    <n v="624"/>
    <x v="623"/>
    <n v="15600000"/>
    <n v="1511794214"/>
    <s v="Entertainment"/>
    <s v="Caeli YT"/>
    <n v="483"/>
    <s v="Mexico"/>
    <s v="MX"/>
    <x v="2"/>
    <n v="7440"/>
    <n v="24"/>
    <n v="140"/>
    <n v="62551000"/>
    <n v="0"/>
    <n v="0"/>
    <n v="0"/>
    <n v="0"/>
    <n v="0"/>
    <s v="nan"/>
    <n v="2010"/>
    <s v="Sep"/>
    <n v="22"/>
    <n v="40.200000000000003"/>
    <n v="126014024"/>
    <n v="3.42"/>
    <n v="102626859"/>
    <n v="23.634501"/>
    <n v="-102.552784"/>
    <s v="https://yt3.ggpht.com/ropKMhb8l-EWsC--W5HcdtNRraeGjodEEts9cX1rQsEdVThY-ZndtxCLrA3K--8sOhbmN1Eq4GE=s800-c-k-c0x00ffffff-no-rj"/>
    <n v="96.909885512820509"/>
    <n v="0"/>
    <n v="0"/>
    <n v="0"/>
    <n v="0"/>
    <s v="22-Sep-2010"/>
    <n v="13.145205479452056"/>
  </r>
  <r>
    <n v="625"/>
    <x v="624"/>
    <n v="15600000"/>
    <n v="6862529416"/>
    <s v="Gaming"/>
    <s v="Kuplinov ï¿½ï¿½ï¿"/>
    <n v="6623"/>
    <s v="nan"/>
    <s v="nan"/>
    <x v="1"/>
    <n v="863"/>
    <s v="nan"/>
    <n v="44"/>
    <n v="98660000"/>
    <n v="24700"/>
    <n v="394600"/>
    <n v="296000"/>
    <n v="4700000"/>
    <n v="2498000"/>
    <n v="200000"/>
    <n v="2012"/>
    <s v="Dec"/>
    <n v="23"/>
    <s v="nan"/>
    <s v="nan"/>
    <s v="nan"/>
    <s v="nan"/>
    <s v="nan"/>
    <s v="nan"/>
    <s v="https://yt3.ggpht.com/ytc/APkrFKbkjt3qt5zq6Gti2jxSlRISxCqqEECSpXN7n1oB-A=s800-c-k-c0x00ffffff-no-rj"/>
    <n v="439.90573179487177"/>
    <n v="3.6400572566959178E-4"/>
    <n v="2.1249746604500306E-3"/>
    <n v="0.30128205128205127"/>
    <n v="377.1704665559414"/>
    <s v="23-Dec-2012"/>
    <n v="10.890410958904109"/>
  </r>
  <r>
    <n v="626"/>
    <x v="625"/>
    <n v="15600000"/>
    <n v="7172386509"/>
    <s v="Science &amp; Technology"/>
    <s v="Linus Tech Tips"/>
    <n v="6542"/>
    <s v="Canada"/>
    <s v="CA"/>
    <x v="13"/>
    <n v="802"/>
    <n v="7"/>
    <n v="11"/>
    <n v="88224000"/>
    <n v="22100"/>
    <n v="352900"/>
    <n v="264700"/>
    <n v="4200000"/>
    <n v="2232350"/>
    <n v="100000"/>
    <n v="2008"/>
    <s v="Nov"/>
    <n v="25"/>
    <n v="68.900000000000006"/>
    <n v="36991981"/>
    <n v="5.56"/>
    <n v="30628482"/>
    <n v="56.130366000000002"/>
    <n v="-106.346771"/>
    <s v="https://yt3.ggpht.com/Vy6KL7EM_apxPSxF0pPy5w_c87YDTOlBQo3MADDF0Wl51kwxmt9wmRotnt2xQXwlrcyO0Xe56w=s800-c-k-c0x00ffffff-no-rj"/>
    <n v="459.76836596153845"/>
    <n v="3.1124228974537546E-4"/>
    <n v="2.1252720348204569E-3"/>
    <n v="0.26923076923076922"/>
    <n v="341.23356771629471"/>
    <s v="25-Nov-2008"/>
    <n v="14.96986301369863"/>
  </r>
  <r>
    <n v="627"/>
    <x v="626"/>
    <n v="15600000"/>
    <n v="3869457097"/>
    <s v="Entertainment"/>
    <s v="Juliana Baltar"/>
    <n v="2019"/>
    <s v="Brazil"/>
    <s v="BR"/>
    <x v="2"/>
    <n v="2002"/>
    <n v="34"/>
    <n v="140"/>
    <n v="56218000"/>
    <n v="14100"/>
    <n v="224900"/>
    <n v="168700"/>
    <n v="2700000"/>
    <n v="1434350"/>
    <n v="100000"/>
    <n v="2010"/>
    <s v="May"/>
    <n v="9"/>
    <n v="51.3"/>
    <n v="212559417"/>
    <n v="12.08"/>
    <n v="183241641"/>
    <n v="-14.235004"/>
    <n v="-51.925280000000001"/>
    <s v="https://yt3.ggpht.com/ytc/APkrFKbGoebt5C6FVCFGFFyKOqDiuZeFqchYcHmaGQOX=s800-c-k-c0x00ffffff-no-rj"/>
    <n v="248.04212160256409"/>
    <n v="3.70685076496146E-4"/>
    <n v="2.1256537052189691E-3"/>
    <n v="0.17307692307692307"/>
    <n v="710.42595344229812"/>
    <s v="9-May-2010"/>
    <n v="13.517808219178082"/>
  </r>
  <r>
    <n v="628"/>
    <x v="627"/>
    <n v="15600000"/>
    <n v="6165757696"/>
    <s v="People &amp; Blogs"/>
    <s v="5-Minute Crafts FAMILY"/>
    <n v="4245"/>
    <s v="United States"/>
    <s v="US"/>
    <x v="10"/>
    <n v="1005"/>
    <n v="145"/>
    <n v="21"/>
    <n v="27382000"/>
    <n v="6800"/>
    <n v="109500"/>
    <n v="82100"/>
    <n v="1300000"/>
    <n v="691050"/>
    <s v="nan"/>
    <n v="2018"/>
    <s v="Dec"/>
    <n v="13"/>
    <n v="88.2"/>
    <n v="328239523"/>
    <n v="14.7"/>
    <n v="270663028"/>
    <n v="37.090240000000001"/>
    <n v="-95.712890999999999"/>
    <s v="https://yt3.ggpht.com/1riWCu3OdjGFdUOtlB5d0xkQgQ1SjZKgx7629L85HmccWqvmfJkR_6lF1IpmeBiAOsuFe6jpaA=s800-c-k-c0x00ffffff-no-rj"/>
    <n v="395.24087794871792"/>
    <n v="1.120786826326819E-4"/>
    <n v="2.1236578774377329E-3"/>
    <n v="8.3333333333333329E-2"/>
    <n v="162.79151943462898"/>
    <s v="13-Dec-2018"/>
    <n v="4.9150684931506845"/>
  </r>
  <r>
    <n v="629"/>
    <x v="628"/>
    <n v="15500000"/>
    <n v="8984089026"/>
    <s v="People &amp; Blogs"/>
    <s v="Blippi Espaï¿½ï"/>
    <n v="598"/>
    <s v="Mexico"/>
    <s v="MX"/>
    <x v="3"/>
    <n v="538"/>
    <n v="24"/>
    <n v="32"/>
    <n v="90012000"/>
    <n v="22500"/>
    <n v="360000"/>
    <n v="270000"/>
    <n v="4300000"/>
    <n v="2285000"/>
    <n v="100000"/>
    <n v="2017"/>
    <s v="Jan"/>
    <n v="13"/>
    <n v="40.200000000000003"/>
    <n v="126014024"/>
    <n v="3.42"/>
    <n v="102626859"/>
    <n v="23.634501"/>
    <n v="-102.552784"/>
    <s v="https://yt3.ggpht.com/Dj9yva568jVu-Eps4d-J49JHhsM_8d2vAfBRo_mWy5cZe3EBNqlQNZPBOujt5RiXhTlQ-IfW2g=s800-c-k-c0x00ffffff-no-rj"/>
    <n v="579.61864683870965"/>
    <n v="2.5433853041607202E-4"/>
    <n v="2.1247167044394079E-3"/>
    <n v="0.27741935483870966"/>
    <n v="3821.0702341137126"/>
    <s v="13-Jan-2017"/>
    <n v="6.816438356164384"/>
  </r>
  <r>
    <n v="630"/>
    <x v="629"/>
    <n v="15500000"/>
    <n v="5070970714"/>
    <s v="Entertainment"/>
    <s v="Super Senya"/>
    <n v="0"/>
    <s v="nan"/>
    <s v="nan"/>
    <x v="8"/>
    <n v="4057944"/>
    <s v="nan"/>
    <s v="nan"/>
    <s v="nan"/>
    <n v="0"/>
    <n v="0"/>
    <n v="0"/>
    <n v="0"/>
    <n v="0"/>
    <s v="nan"/>
    <n v="2017"/>
    <s v="Jul"/>
    <n v="27"/>
    <s v="nan"/>
    <s v="nan"/>
    <s v="nan"/>
    <s v="nan"/>
    <s v="nan"/>
    <s v="nan"/>
    <s v="https://yt3.ggpht.com/up_mlpPXjScmW18dzrcH2SMYBNGv-89Wov3iULOvp4HEzrkU-8wBl8rhRcKTsWSVlYdQaBcnkEg=s800-c-k-c0x00ffffff-no-rj"/>
    <n v="327.15940090322579"/>
    <n v="0"/>
    <e v="#VALUE!"/>
    <n v="0"/>
    <e v="#DIV/0!"/>
    <s v="27-Jul-2017"/>
    <n v="6.2958904109589042"/>
  </r>
  <r>
    <n v="631"/>
    <x v="630"/>
    <n v="15500000"/>
    <n v="6386271870"/>
    <s v="Music"/>
    <s v="Katakit Baby TV"/>
    <n v="220"/>
    <s v="Saudi Arabia"/>
    <s v="SA"/>
    <x v="0"/>
    <n v="954"/>
    <n v="4"/>
    <n v="122"/>
    <n v="90914000"/>
    <n v="22700"/>
    <n v="363700"/>
    <n v="272700"/>
    <n v="4400000"/>
    <n v="2336350"/>
    <n v="200000"/>
    <n v="2010"/>
    <s v="Jul"/>
    <n v="26"/>
    <n v="68"/>
    <n v="34268528"/>
    <n v="5.93"/>
    <n v="28807838"/>
    <n v="23.885942"/>
    <n v="45.079161999999997"/>
    <s v="https://yt3.ggpht.com/ytc/APkrFKaqxxgKEw_6ytxJ2CXTdU1P4Q3L5M-GMCoRoAoZ=s800-c-k-c0x00ffffff-no-rj"/>
    <n v="412.01754"/>
    <n v="3.6583942048806013E-4"/>
    <n v="2.1250852453967486E-3"/>
    <n v="0.28387096774193549"/>
    <n v="10619.772727272728"/>
    <s v="26-Jul-2010"/>
    <n v="13.304109589041095"/>
  </r>
  <r>
    <n v="632"/>
    <x v="631"/>
    <n v="15500000"/>
    <n v="7776706184"/>
    <s v="Education"/>
    <s v="Infobells Bangla"/>
    <n v="359"/>
    <s v="India"/>
    <s v="IN"/>
    <x v="3"/>
    <n v="687"/>
    <n v="98"/>
    <n v="32"/>
    <n v="167888000"/>
    <n v="42000"/>
    <n v="671600"/>
    <n v="503700"/>
    <n v="8100000"/>
    <n v="4301850"/>
    <n v="300000"/>
    <n v="2016"/>
    <s v="Jun"/>
    <n v="13"/>
    <n v="28.1"/>
    <n v="1366417754"/>
    <n v="5.36"/>
    <n v="471031528"/>
    <n v="20.593684"/>
    <n v="78.962879999999998"/>
    <s v="https://yt3.ggpht.com/ytc/APkrFKbPsf7HtosoYkyVcLdWR6NfXaR4QHxMBtxeQh62=s800-c-k-c0x00ffffff-no-rj"/>
    <n v="501.7229796129032"/>
    <n v="5.5317121390682593E-4"/>
    <n v="2.1252263413704376E-3"/>
    <n v="0.52258064516129032"/>
    <n v="11982.869080779945"/>
    <s v="13-Jun-2016"/>
    <n v="7.4164383561643836"/>
  </r>
  <r>
    <n v="633"/>
    <x v="632"/>
    <n v="15500000"/>
    <n v="8265129639"/>
    <s v="Shows"/>
    <s v="ýýýýýýýý ýý ýýýýýýýý"/>
    <n v="1021"/>
    <s v="Saudi Arabia"/>
    <s v="SA"/>
    <x v="6"/>
    <n v="619"/>
    <n v="4"/>
    <n v="33"/>
    <n v="135036000"/>
    <n v="33800"/>
    <n v="540100"/>
    <n v="405100"/>
    <n v="6500000"/>
    <n v="3452550"/>
    <n v="300000"/>
    <n v="2017"/>
    <s v="May"/>
    <n v="16"/>
    <n v="68"/>
    <n v="34268528"/>
    <n v="5.93"/>
    <n v="28807838"/>
    <n v="23.885942"/>
    <n v="45.079161999999997"/>
    <s v="https://yt3.ggpht.com/ytc/APkrFKZXUsWrQsTq9Aj5PPz2ihHSia_O6-hRQWimPJs5=s800-c-k-c0x00ffffff-no-rj"/>
    <n v="533.23417025806452"/>
    <n v="4.1772484531987629E-4"/>
    <n v="2.1249888918510621E-3"/>
    <n v="0.41935483870967744"/>
    <n v="3381.537708129285"/>
    <s v="16-May-2017"/>
    <n v="6.4794520547945202"/>
  </r>
  <r>
    <n v="634"/>
    <x v="633"/>
    <n v="15500000"/>
    <n v="14619523361"/>
    <s v="Music"/>
    <s v="Henrique e Juliano"/>
    <n v="325"/>
    <s v="Brazil"/>
    <s v="BR"/>
    <x v="0"/>
    <n v="236"/>
    <n v="35"/>
    <n v="123"/>
    <n v="163678000"/>
    <n v="40900"/>
    <n v="654700"/>
    <n v="491000"/>
    <n v="7900000"/>
    <n v="4195500"/>
    <s v="nan"/>
    <n v="2009"/>
    <s v="Jun"/>
    <n v="27"/>
    <n v="51.3"/>
    <n v="212559417"/>
    <n v="12.08"/>
    <n v="183241641"/>
    <n v="-14.235004"/>
    <n v="-51.925280000000001"/>
    <s v="https://yt3.ggpht.com/DmPtnvlIFUeioMzp8WQF4AIt1G1kHjOi882ihYzFzRTabkSmExow-x8tcB0rb9Ophz2oaMjjug=s800-c-k-c0x00ffffff-no-nd-rj"/>
    <n v="943.19505554838713"/>
    <n v="2.8697926029464075E-4"/>
    <n v="2.1249037744840481E-3"/>
    <n v="0.50967741935483868"/>
    <n v="12909.23076923077"/>
    <s v="27-Jun-2009"/>
    <n v="14.383561643835616"/>
  </r>
  <r>
    <n v="635"/>
    <x v="634"/>
    <n v="15500000"/>
    <n v="12880388253"/>
    <s v="Science &amp; Technology"/>
    <s v="MrDegree"/>
    <n v="0"/>
    <s v="United States"/>
    <s v="US"/>
    <x v="2"/>
    <n v="4057944"/>
    <n v="5048"/>
    <n v="4453"/>
    <s v="nan"/>
    <n v="0"/>
    <n v="0"/>
    <n v="0"/>
    <n v="0"/>
    <n v="0"/>
    <n v="10"/>
    <n v="2016"/>
    <s v="Mar"/>
    <n v="2"/>
    <n v="88.2"/>
    <n v="328239523"/>
    <n v="14.7"/>
    <n v="270663028"/>
    <n v="37.090240000000001"/>
    <n v="-95.712890999999999"/>
    <s v="https://yt3.ggpht.com/ytc/APkrFKa6BmDyd_9qi3-Ve2qFojfxJvfUiksffdUaO7nSaw=s800-c-k-c0x00ffffff-no-rj"/>
    <n v="830.99279051612905"/>
    <n v="0"/>
    <e v="#VALUE!"/>
    <n v="0"/>
    <e v="#DIV/0!"/>
    <s v="2-Mar-2016"/>
    <n v="7.6986301369863011"/>
  </r>
  <r>
    <n v="636"/>
    <x v="635"/>
    <n v="15500000"/>
    <n v="12714141740"/>
    <s v="Entertainment"/>
    <s v="Kashvi Adlakha"/>
    <n v="1525"/>
    <s v="India"/>
    <s v="IN"/>
    <x v="2"/>
    <n v="300"/>
    <n v="99"/>
    <n v="141"/>
    <n v="139123000"/>
    <n v="34800"/>
    <n v="556500"/>
    <n v="417400"/>
    <n v="6700000"/>
    <n v="3558700"/>
    <n v="200000"/>
    <n v="2017"/>
    <s v="Apr"/>
    <n v="9"/>
    <n v="28.1"/>
    <n v="1366417754"/>
    <n v="5.36"/>
    <n v="471031528"/>
    <n v="20.593684"/>
    <n v="78.962879999999998"/>
    <s v="https://yt3.ggpht.com/ytc/APkrFKavYInyicAg7pdWoeYUeOCVrm21J31m3Z9eIpXcuA=s800-c-k-c0x00ffffff-no-rj"/>
    <n v="820.26720903225805"/>
    <n v="2.7990092235671425E-4"/>
    <n v="2.1250979349208975E-3"/>
    <n v="0.43225806451612903"/>
    <n v="2333.5737704918033"/>
    <s v="9-Apr-2017"/>
    <n v="6.5945205479452058"/>
  </r>
  <r>
    <n v="637"/>
    <x v="636"/>
    <n v="15500000"/>
    <n v="6396049701"/>
    <s v="Entertainment"/>
    <s v="Talking Tom &amp; Friends"/>
    <n v="417"/>
    <s v="United States"/>
    <s v="US"/>
    <x v="6"/>
    <n v="956"/>
    <n v="146"/>
    <n v="34"/>
    <n v="27375000"/>
    <n v="6800"/>
    <n v="109500"/>
    <n v="82100"/>
    <n v="1300000"/>
    <n v="691050"/>
    <s v="nan"/>
    <n v="2010"/>
    <s v="Oct"/>
    <n v="14"/>
    <n v="88.2"/>
    <n v="328239523"/>
    <n v="14.7"/>
    <n v="270663028"/>
    <n v="37.090240000000001"/>
    <n v="-95.712890999999999"/>
    <s v="https://yt3.ggpht.com/JR8B8FhYgA5HjcFfyv13SrDR7WzsZzgOplWkd3CgfXIPXWvZNyZ9gBnDjjWhab5znidwNG8E=s800-c-k-c0x00ffffff-no-rj"/>
    <n v="412.64836780645163"/>
    <n v="1.0804325049130822E-4"/>
    <n v="2.1242009132420091E-3"/>
    <n v="8.387096774193549E-2"/>
    <n v="1657.1942446043165"/>
    <s v="14-Oct-2010"/>
    <n v="13.084931506849315"/>
  </r>
  <r>
    <n v="638"/>
    <x v="637"/>
    <n v="15500000"/>
    <n v="4499826716"/>
    <s v="Howto &amp; Style"/>
    <s v="ýýýýýýýý ýýýýýýýýýýýýýý ýýýý 5 ýýýýýýýýýý"/>
    <n v="5183"/>
    <s v="Egypt"/>
    <s v="EG"/>
    <x v="10"/>
    <n v="1597"/>
    <n v="1"/>
    <n v="22"/>
    <n v="32916000"/>
    <n v="8200"/>
    <n v="131700"/>
    <n v="98700"/>
    <n v="1600000"/>
    <n v="849350"/>
    <n v="100000"/>
    <n v="2017"/>
    <s v="Dec"/>
    <n v="8"/>
    <n v="35.200000000000003"/>
    <n v="100388073"/>
    <n v="10.76"/>
    <n v="42895824"/>
    <n v="26.820553"/>
    <n v="30.802498"/>
    <s v="https://yt3.ggpht.com/rrMcZWXHcMJ-GikSl3uEmB2gwu9uWg4gbgvI4_tFcNEkc5ys2emF0Oz6733mDVdaxz2jQ07xzQ=s800-c-k-c0x00ffffff-no-rj"/>
    <n v="290.31140103225806"/>
    <n v="1.8875171281151174E-4"/>
    <n v="2.1251063312674686E-3"/>
    <n v="0.1032258064516129"/>
    <n v="163.87227474435656"/>
    <s v="8-Dec-2017"/>
    <n v="5.9150684931506845"/>
  </r>
  <r>
    <n v="639"/>
    <x v="638"/>
    <n v="15400000"/>
    <n v="1781226000"/>
    <s v="Comedy"/>
    <s v="Harsh Beniwal"/>
    <n v="165"/>
    <s v="India"/>
    <s v="IN"/>
    <x v="9"/>
    <n v="5724"/>
    <n v="100"/>
    <n v="27"/>
    <n v="27963000"/>
    <n v="7000"/>
    <n v="111900"/>
    <n v="83900"/>
    <n v="1300000"/>
    <n v="691950"/>
    <n v="100000"/>
    <n v="2015"/>
    <s v="May"/>
    <n v="6"/>
    <n v="28.1"/>
    <n v="1366417754"/>
    <n v="5.36"/>
    <n v="471031528"/>
    <n v="20.593684"/>
    <n v="78.962879999999998"/>
    <s v="https://yt3.ggpht.com/ytc/APkrFKZgzSi_GZ7-E1qLHGskfKSkn1s9acZO03VscjyrDg=s800-c-k-c0x00ffffff-no-rj"/>
    <n v="115.66402597402598"/>
    <n v="3.8846839199517633E-4"/>
    <n v="2.126023674140829E-3"/>
    <n v="8.4415584415584416E-2"/>
    <n v="4193.636363636364"/>
    <s v="6-May-2015"/>
    <n v="8.5232876712328771"/>
  </r>
  <r>
    <n v="640"/>
    <x v="639"/>
    <n v="15400000"/>
    <n v="11513738907"/>
    <s v="Gaming"/>
    <s v="FFUNTV"/>
    <n v="379"/>
    <s v="United Arab Emirates"/>
    <s v="AE"/>
    <x v="2"/>
    <n v="349"/>
    <n v="6"/>
    <n v="141"/>
    <n v="80172000"/>
    <n v="20000"/>
    <n v="320700"/>
    <n v="240500"/>
    <n v="3800000"/>
    <n v="2020250"/>
    <n v="200000"/>
    <n v="2018"/>
    <s v="Jul"/>
    <n v="18"/>
    <n v="36.799999999999997"/>
    <n v="9770529"/>
    <n v="2.35"/>
    <n v="8479744"/>
    <n v="23.424075999999999"/>
    <n v="53.847817999999997"/>
    <s v="https://yt3.ggpht.com/iQxRfAEdtcvpy_GCzXFAX_s1qhzAeZKx4T3qVslE7jgPuKifiD7vPWhcspXDjslKyYoS-bNN4ZU=s800-c-k-c0x00ffffff-no-rj"/>
    <n v="747.64538357142862"/>
    <n v="1.7546428804041665E-4"/>
    <n v="2.1248066656688121E-3"/>
    <n v="0.24675324675324675"/>
    <n v="5330.474934036939"/>
    <s v="18-Jul-2018"/>
    <n v="5.3205479452054796"/>
  </r>
  <r>
    <n v="641"/>
    <x v="640"/>
    <n v="15400000"/>
    <n v="1543608082"/>
    <s v="Gaming"/>
    <s v="Mobile Legends: Bang Bang"/>
    <n v="1647"/>
    <s v="United States"/>
    <s v="US"/>
    <x v="1"/>
    <n v="6793"/>
    <n v="147"/>
    <n v="45"/>
    <n v="55369000"/>
    <n v="13800"/>
    <n v="221500"/>
    <n v="166100"/>
    <n v="2700000"/>
    <n v="1433050"/>
    <n v="100000"/>
    <n v="2016"/>
    <s v="Jul"/>
    <n v="14"/>
    <n v="88.2"/>
    <n v="328239523"/>
    <n v="14.7"/>
    <n v="270663028"/>
    <n v="37.090240000000001"/>
    <n v="-95.712890999999999"/>
    <s v="https://yt3.ggpht.com/rnk8vBIhPCfg5uD5-e9hIdl3aGvnH0-qVQ1hDf9PXl_b4ZtguKM6k50olhHBB_gqX2v0OTqS=s800-c-k-c0x00ffffff-no-rj"/>
    <n v="100.23429103896103"/>
    <n v="9.2837684429796863E-4"/>
    <n v="2.1248351965901498E-3"/>
    <n v="0.17532467532467533"/>
    <n v="870.09714632665452"/>
    <s v="14-Jul-2016"/>
    <n v="7.3315068493150681"/>
  </r>
  <r>
    <n v="642"/>
    <x v="641"/>
    <n v="15400000"/>
    <n v="5469103954"/>
    <s v="People &amp; Blogs"/>
    <s v="Roman Atwood Vlogs"/>
    <n v="1756"/>
    <s v="United States"/>
    <s v="US"/>
    <x v="4"/>
    <n v="1201"/>
    <n v="147"/>
    <n v="42"/>
    <n v="1583000"/>
    <n v="396"/>
    <n v="6300"/>
    <n v="4700"/>
    <n v="76000"/>
    <n v="40350"/>
    <s v="nan"/>
    <n v="2013"/>
    <s v="Aug"/>
    <n v="12"/>
    <n v="88.2"/>
    <n v="328239523"/>
    <n v="14.7"/>
    <n v="270663028"/>
    <n v="37.090240000000001"/>
    <n v="-95.712890999999999"/>
    <s v="https://yt3.ggpht.com/xtZJAPfE7HaShFbhmMj3_murJoSrQevqBQKjXVPn4yyrnyrsFg0SsUTi3hu7OxjBudhlsk2c=s800-c-k-c0x00ffffff-no-rj"/>
    <n v="355.13662038961041"/>
    <n v="7.3778082002790906E-6"/>
    <n v="2.1149715729627291E-3"/>
    <n v="4.9350649350649355E-3"/>
    <n v="22.978359908883828"/>
    <s v="12-Aug-2013"/>
    <n v="10.254794520547945"/>
  </r>
  <r>
    <n v="643"/>
    <x v="642"/>
    <n v="15400000"/>
    <n v="3736069980"/>
    <s v="Science &amp; Technology"/>
    <s v="Mrwhosetheboss"/>
    <n v="1577"/>
    <s v="United Kingdom"/>
    <s v="GB"/>
    <x v="13"/>
    <n v="2083"/>
    <n v="24"/>
    <n v="12"/>
    <n v="167697000"/>
    <n v="41900"/>
    <n v="670800"/>
    <n v="503100"/>
    <n v="8000000"/>
    <n v="4251550"/>
    <n v="400000"/>
    <n v="2011"/>
    <s v="Apr"/>
    <n v="20"/>
    <n v="60"/>
    <n v="66834405"/>
    <n v="3.85"/>
    <n v="55908316"/>
    <n v="55.378050999999999"/>
    <n v="-3.4359730000000002"/>
    <s v="https://yt3.ggpht.com/enyLBm1Sy8mVRXJJLWHT2z64nqxJGt2g61A9xnxpUjO2YAUovHaY_JT3rnAg0j6Qij9iaHQlAg=s800-c-k-c0x00ffffff-no-rj"/>
    <n v="242.60194675324675"/>
    <n v="1.1379738663246344E-3"/>
    <n v="2.1249634757926497E-3"/>
    <n v="0.51948051948051943"/>
    <n v="2695.973367152822"/>
    <s v="20-Apr-2011"/>
    <n v="12.56986301369863"/>
  </r>
  <r>
    <n v="644"/>
    <x v="643"/>
    <n v="15400000"/>
    <n v="14564170905"/>
    <s v="Music"/>
    <s v="Genierock"/>
    <n v="1725"/>
    <s v="Thailand"/>
    <s v="TH"/>
    <x v="0"/>
    <n v="239"/>
    <n v="11"/>
    <n v="124"/>
    <n v="82798000"/>
    <n v="20700"/>
    <n v="331200"/>
    <n v="248400"/>
    <n v="4000000"/>
    <n v="2124200"/>
    <n v="100000"/>
    <n v="2008"/>
    <s v="Mar"/>
    <n v="9"/>
    <n v="49.3"/>
    <n v="69625582"/>
    <n v="0.75"/>
    <n v="35294600"/>
    <n v="15.870032"/>
    <n v="100.992541"/>
    <s v="https://yt3.ggpht.com/hluiPO1noYnXvHHGBLRo2GFWkqH2coodcqezDL-GibXN4fRRuUfbs2YrLlqO3R0YTzxngeLL=s800-c-k-c0x00ffffff-no-rj"/>
    <n v="945.72538344155839"/>
    <n v="1.4585107616876046E-4"/>
    <n v="2.1250513297422645E-3"/>
    <n v="0.25974025974025972"/>
    <n v="1231.4202898550725"/>
    <s v="9-Mar-2008"/>
    <n v="15.684931506849315"/>
  </r>
  <r>
    <n v="645"/>
    <x v="644"/>
    <n v="15400000"/>
    <n v="4909687948"/>
    <s v="Music"/>
    <s v="zayn"/>
    <n v="21"/>
    <s v="United States"/>
    <s v="US"/>
    <x v="0"/>
    <n v="1401"/>
    <n v="147"/>
    <n v="124"/>
    <n v="36790000"/>
    <n v="9200"/>
    <n v="147200"/>
    <n v="110400"/>
    <n v="1800000"/>
    <n v="955200"/>
    <n v="100000"/>
    <n v="2016"/>
    <s v="Jan"/>
    <n v="26"/>
    <n v="88.2"/>
    <n v="328239523"/>
    <n v="14.7"/>
    <n v="270663028"/>
    <n v="37.090240000000001"/>
    <n v="-95.712890999999999"/>
    <s v="https://yt3.ggpht.com/8bxt8LRpUj8N0HPHa_yaQ-UgL3eLFmHU1y1sQ4xcdISDDSqlT-JN8jb3yXmDSU-dl3nR3FT9QQ=s800-c-k-c0x00ffffff-no-nd-rj"/>
    <n v="318.8109057142857"/>
    <n v="1.9455411629350257E-4"/>
    <n v="2.1255776026094047E-3"/>
    <n v="0.11688311688311688"/>
    <n v="45485.714285714283"/>
    <s v="26-Jan-2016"/>
    <n v="7.7972602739726025"/>
  </r>
  <r>
    <n v="646"/>
    <x v="645"/>
    <n v="15400000"/>
    <n v="4750420071"/>
    <s v="People &amp; Blogs"/>
    <s v="Kerajinan 5-Menit"/>
    <n v="4186"/>
    <s v="Indonesia"/>
    <s v="ID"/>
    <x v="10"/>
    <n v="1461"/>
    <n v="23"/>
    <n v="23"/>
    <n v="19740000"/>
    <n v="4900"/>
    <n v="79000"/>
    <n v="59200"/>
    <n v="947500"/>
    <n v="503350"/>
    <s v="nan"/>
    <n v="2018"/>
    <s v="Nov"/>
    <n v="21"/>
    <n v="36.299999999999997"/>
    <n v="270203917"/>
    <n v="4.6900000000000004"/>
    <n v="151509724"/>
    <n v="-0.78927499999999995"/>
    <n v="113.92132700000001"/>
    <s v="https://yt3.ggpht.com/7Iu7EPc8oCxD7XhcJX0n7W0qFpICGkeOeFvceclvUiAr-eTiY7mmWY9_Jqozra1dDEyjVfZu1w=s800-c-k-c0x00ffffff-no-rj"/>
    <n v="308.4688357792208"/>
    <n v="1.0595905045804527E-4"/>
    <n v="2.1251266464032423E-3"/>
    <n v="6.1525974025974026E-2"/>
    <n v="120.24605828953655"/>
    <s v="21-Nov-2018"/>
    <n v="4.9753424657534246"/>
  </r>
  <r>
    <n v="647"/>
    <x v="646"/>
    <n v="15300000"/>
    <n v="2656528205"/>
    <s v="Sports"/>
    <s v="FC Barcelona"/>
    <n v="10988"/>
    <s v="Spain"/>
    <s v="ES"/>
    <x v="5"/>
    <n v="3356"/>
    <n v="11"/>
    <n v="9"/>
    <n v="84867000"/>
    <n v="21200"/>
    <n v="339500"/>
    <n v="254600"/>
    <n v="4100000"/>
    <n v="2177300"/>
    <n v="200000"/>
    <n v="2006"/>
    <s v="Feb"/>
    <n v="6"/>
    <n v="88.9"/>
    <n v="47076781"/>
    <n v="13.96"/>
    <n v="37927409"/>
    <n v="40.463667000000001"/>
    <n v="-3.7492200000000002"/>
    <s v="https://yt3.ggpht.com/4XDYWC0nsWGrDn__8NnDypC-5eS2gfhfst273Y_Huf1gnmOJ05zKH8uJlYAp7ejBpjX08lFoHOI=s800-c-k-c0x00ffffff-no-rj"/>
    <n v="173.62929444444444"/>
    <n v="8.1960356976522298E-4"/>
    <n v="2.1250898464656464E-3"/>
    <n v="0.26797385620915032"/>
    <n v="198.15253003276302"/>
    <s v="6-Feb-2006"/>
    <n v="17.772602739726029"/>
  </r>
  <r>
    <n v="648"/>
    <x v="647"/>
    <n v="15300000"/>
    <n v="10714145606"/>
    <s v="Education"/>
    <s v="Dave and Ava - Nursery Rhymes and Baby Songs"/>
    <n v="851"/>
    <s v="United States"/>
    <s v="US"/>
    <x v="3"/>
    <n v="390"/>
    <n v="148"/>
    <n v="33"/>
    <n v="77053000"/>
    <n v="19300"/>
    <n v="308200"/>
    <n v="231200"/>
    <n v="3700000"/>
    <n v="1965600"/>
    <s v="nan"/>
    <n v="2014"/>
    <s v="Dec"/>
    <n v="4"/>
    <n v="88.2"/>
    <n v="328239523"/>
    <n v="14.7"/>
    <n v="270663028"/>
    <n v="37.090240000000001"/>
    <n v="-95.712890999999999"/>
    <s v="https://yt3.ggpht.com/ytc/APkrFKYel4l2Hz1eIgU37aiLGQOZCV1deZ-GFK5zWZHIvA=s800-c-k-c0x00ffffff-no-rj"/>
    <n v="700.27095464052286"/>
    <n v="1.8345839904390039E-4"/>
    <n v="2.1251606037402827E-3"/>
    <n v="0.24183006535947713"/>
    <n v="2309.7532314923619"/>
    <s v="4-Dec-2014"/>
    <n v="8.9424657534246581"/>
  </r>
  <r>
    <n v="649"/>
    <x v="648"/>
    <n v="15300000"/>
    <n v="1640078055"/>
    <s v="Gaming"/>
    <s v="LOKESH GAMER"/>
    <n v="1397"/>
    <s v="India"/>
    <s v="IN"/>
    <x v="1"/>
    <n v="6356"/>
    <n v="101"/>
    <n v="46"/>
    <n v="5920000"/>
    <n v="1500"/>
    <n v="23700"/>
    <n v="17800"/>
    <n v="284200"/>
    <n v="151000"/>
    <s v="nan"/>
    <n v="2017"/>
    <s v="Nov"/>
    <n v="16"/>
    <n v="28.1"/>
    <n v="1366417754"/>
    <n v="5.36"/>
    <n v="471031528"/>
    <n v="20.593684"/>
    <n v="78.962879999999998"/>
    <s v="https://yt3.ggpht.com/ytc/APkrFKZRcBnS_ss2xHDYSnJn_NvDIrXAjRRkZ_mo0-UVEGI=s800-c-k-c0x00ffffff-no-rj"/>
    <n v="107.19464411764706"/>
    <n v="9.2068788762617761E-5"/>
    <n v="2.1283783783783783E-3"/>
    <n v="1.857516339869281E-2"/>
    <n v="108.08876163206872"/>
    <s v="16-Nov-2017"/>
    <n v="5.9890410958904106"/>
  </r>
  <r>
    <n v="650"/>
    <x v="649"/>
    <n v="15300000"/>
    <n v="9938811455"/>
    <s v="People &amp; Blogs"/>
    <s v="ILYA BORZOV"/>
    <n v="2175"/>
    <s v="Russia"/>
    <s v="RU"/>
    <x v="4"/>
    <n v="441"/>
    <n v="8"/>
    <n v="42"/>
    <n v="475565000"/>
    <n v="118900"/>
    <n v="1900000"/>
    <n v="1400000"/>
    <n v="22800000"/>
    <n v="12100000"/>
    <n v="800000"/>
    <n v="2021"/>
    <s v="Apr"/>
    <n v="1"/>
    <n v="81.900000000000006"/>
    <n v="144373535"/>
    <n v="4.59"/>
    <n v="107683889"/>
    <n v="61.524009999999997"/>
    <n v="105.31875599999999"/>
    <s v="https://yt3.ggpht.com/ytc/APkrFKb_xTZOzWCwOnaU3-ZLMumzUp68vpMQb98ye4F10w=s800-c-k-c0x00ffffff-no-rj"/>
    <n v="649.59551993464049"/>
    <n v="1.2174493957134837E-3"/>
    <n v="2.1226330785486737E-3"/>
    <n v="1.4901960784313726"/>
    <n v="5563.2183908045981"/>
    <s v="1-Apr-2021"/>
    <n v="2.6136986301369864"/>
  </r>
  <r>
    <n v="651"/>
    <x v="650"/>
    <n v="15300000"/>
    <n v="16545966132"/>
    <s v="Entertainment"/>
    <s v="Mazhavil Manorama"/>
    <n v="87864"/>
    <s v="India"/>
    <s v="IN"/>
    <x v="2"/>
    <n v="175"/>
    <n v="100"/>
    <n v="142"/>
    <n v="361483000"/>
    <n v="90400"/>
    <n v="1400000"/>
    <n v="1100000"/>
    <n v="17400000"/>
    <n v="9250000"/>
    <n v="300000"/>
    <n v="2011"/>
    <s v="Oct"/>
    <n v="31"/>
    <n v="28.1"/>
    <n v="1366417754"/>
    <n v="5.36"/>
    <n v="471031528"/>
    <n v="20.593684"/>
    <n v="78.962879999999998"/>
    <s v="https://yt3.ggpht.com/ytc/APkrFKaewVyQaO107Otz8Bk-KcbPcSfQMIsffBNzcZqjiw=s800-c-k-c0x00ffffff-no-rj"/>
    <n v="1081.4356949019607"/>
    <n v="5.5904864824487003E-4"/>
    <n v="2.0615077334203823E-3"/>
    <n v="1.1372549019607843"/>
    <n v="105.27633615587726"/>
    <s v="31-Oct-2011"/>
    <n v="12.038356164383561"/>
  </r>
  <r>
    <n v="652"/>
    <x v="651"/>
    <n v="15200000"/>
    <n v="857725714"/>
    <s v="People &amp; Blogs"/>
    <s v="Pokï¿½ï¿½ï¿½ï¿½ï¿½ï¿½ï¿½ï¿½ï¿½"/>
    <n v="194"/>
    <s v="India"/>
    <s v="IN"/>
    <x v="6"/>
    <n v="13929"/>
    <n v="100"/>
    <n v="35"/>
    <n v="65380000"/>
    <n v="16300"/>
    <n v="261500"/>
    <n v="196100"/>
    <n v="3100000"/>
    <n v="1648050"/>
    <n v="1300000"/>
    <n v="2017"/>
    <s v="Oct"/>
    <n v="15"/>
    <n v="28.1"/>
    <n v="1366417754"/>
    <n v="5.36"/>
    <n v="471031528"/>
    <n v="20.593684"/>
    <n v="78.962879999999998"/>
    <s v="https://yt3.ggpht.com/mMQHw-jPYXkf0cfLgD4nrbBf_jh_7TWu9s2Jz9w-T6IEC6GMBGnejV-k1we092es0jTyWsS1bJI=s800-c-k-c0x00ffffff-no-rj"/>
    <n v="56.429323289473686"/>
    <n v="1.9214184361039221E-3"/>
    <n v="2.1245029060874884E-3"/>
    <n v="0.20394736842105263"/>
    <n v="8495.1030927835054"/>
    <s v="15-Oct-2017"/>
    <n v="6.0630136986301366"/>
  </r>
  <r>
    <n v="653"/>
    <x v="652"/>
    <n v="15200000"/>
    <n v="4503880875"/>
    <s v="Comedy"/>
    <s v="The MriDul"/>
    <n v="106"/>
    <s v="India"/>
    <s v="IN"/>
    <x v="9"/>
    <n v="1593"/>
    <n v="102"/>
    <n v="28"/>
    <n v="98329000"/>
    <n v="24600"/>
    <n v="393300"/>
    <n v="295000"/>
    <n v="4700000"/>
    <n v="2497500"/>
    <n v="200000"/>
    <n v="2015"/>
    <s v="Mar"/>
    <n v="14"/>
    <n v="28.1"/>
    <n v="1366417754"/>
    <n v="5.36"/>
    <n v="471031528"/>
    <n v="20.593684"/>
    <n v="78.962879999999998"/>
    <s v="https://yt3.ggpht.com/ytc/APkrFKaQ4p-0VmlXIBZ4oM7IBP2GUWGUdcZWVTOM_3_76A=s800-c-k-c0x00ffffff-no-rj"/>
    <n v="296.30795230263158"/>
    <n v="5.5452177118250272E-4"/>
    <n v="2.1250088986972306E-3"/>
    <n v="0.30921052631578949"/>
    <n v="23561.32075471698"/>
    <s v="14-Mar-2015"/>
    <n v="8.668493150684931"/>
  </r>
  <r>
    <n v="654"/>
    <x v="653"/>
    <n v="15200000"/>
    <n v="1491452935"/>
    <s v="Entertainment"/>
    <s v="Niana Guerrero"/>
    <n v="443"/>
    <s v="Philippines"/>
    <s v="PH"/>
    <x v="2"/>
    <n v="7153"/>
    <n v="6"/>
    <n v="144"/>
    <n v="9980000"/>
    <n v="2500"/>
    <n v="39900"/>
    <n v="29900"/>
    <n v="479000"/>
    <n v="254450"/>
    <s v="nan"/>
    <n v="2013"/>
    <s v="Apr"/>
    <n v="11"/>
    <n v="35.5"/>
    <n v="108116615"/>
    <n v="2.15"/>
    <n v="50975903"/>
    <n v="12.879721"/>
    <n v="121.774017"/>
    <s v="https://yt3.ggpht.com/ytc/APkrFKbmDnPiY24LO4Gaxu4p82wwzNXoOZSGdNLak9F8Rw=s800-c-k-c0x00ffffff-no-rj"/>
    <n v="98.121903618421058"/>
    <n v="1.706054505836619E-4"/>
    <n v="2.1242484969939881E-3"/>
    <n v="3.151315789473684E-2"/>
    <n v="574.37923250564336"/>
    <s v="11-Apr-2013"/>
    <n v="10.591780821917808"/>
  </r>
  <r>
    <n v="655"/>
    <x v="654"/>
    <n v="15200000"/>
    <n v="6391679636"/>
    <s v="Music"/>
    <s v="SRK MUSIC"/>
    <n v="5056"/>
    <s v="India"/>
    <s v="IN"/>
    <x v="0"/>
    <n v="955"/>
    <n v="102"/>
    <n v="126"/>
    <n v="57809000"/>
    <n v="14500"/>
    <n v="231200"/>
    <n v="173400"/>
    <n v="2800000"/>
    <n v="1486700"/>
    <n v="200000"/>
    <n v="2012"/>
    <s v="Mar"/>
    <n v="16"/>
    <n v="28.1"/>
    <n v="1366417754"/>
    <n v="5.36"/>
    <n v="471031528"/>
    <n v="20.593684"/>
    <n v="78.962879999999998"/>
    <s v="https://yt3.ggpht.com/ytc/APkrFKZ8MA28mKBa2HxkiPcOGexasZ8qQmLrN8Hx16crNA=s800-c-k-c0x00ffffff-no-rj"/>
    <n v="420.50523921052633"/>
    <n v="2.3259926727654283E-4"/>
    <n v="2.1251016277742218E-3"/>
    <n v="0.18421052631578946"/>
    <n v="294.04667721518985"/>
    <s v="16-Mar-2012"/>
    <n v="11.663013698630136"/>
  </r>
  <r>
    <n v="656"/>
    <x v="655"/>
    <n v="15200000"/>
    <n v="7151683497"/>
    <s v="Entertainment"/>
    <s v="Sony LIV"/>
    <n v="11099"/>
    <s v="India"/>
    <s v="IN"/>
    <x v="2"/>
    <n v="794"/>
    <n v="102"/>
    <n v="144"/>
    <n v="210909000"/>
    <n v="52700"/>
    <n v="843600"/>
    <n v="632700"/>
    <n v="10100000"/>
    <n v="5366350"/>
    <n v="300000"/>
    <n v="2014"/>
    <s v="May"/>
    <n v="2"/>
    <n v="28.1"/>
    <n v="1366417754"/>
    <n v="5.36"/>
    <n v="471031528"/>
    <n v="20.593684"/>
    <n v="78.962879999999998"/>
    <s v="https://yt3.ggpht.com/a4AOsw2qHfuXAooYs7EMkwqJMmW_Wbqebpzm8Xmf2Rj_95QMLnAAFDNRNOJG-sSoairOXvQKrS8=s800-c-k-c0x00ffffff-no-rj"/>
    <n v="470.5054932236842"/>
    <n v="7.5036178576010602E-4"/>
    <n v="2.1248500538146786E-3"/>
    <n v="0.66447368421052633"/>
    <n v="483.49851337958376"/>
    <s v="2-May-2014"/>
    <n v="9.5342465753424666"/>
  </r>
  <r>
    <n v="657"/>
    <x v="656"/>
    <n v="15200000"/>
    <n v="7564652648"/>
    <s v="Entertainment"/>
    <s v="T-Series Hamaar Bhojpuri"/>
    <n v="9862"/>
    <s v="India"/>
    <s v="IN"/>
    <x v="0"/>
    <n v="728"/>
    <n v="101"/>
    <n v="125"/>
    <n v="105978000"/>
    <n v="26500"/>
    <n v="423900"/>
    <n v="317900"/>
    <n v="5100000"/>
    <n v="2708950"/>
    <n v="200000"/>
    <n v="2011"/>
    <s v="Nov"/>
    <n v="1"/>
    <n v="28.1"/>
    <n v="1366417754"/>
    <n v="5.36"/>
    <n v="471031528"/>
    <n v="20.593684"/>
    <n v="78.962879999999998"/>
    <s v="https://yt3.ggpht.com/5hmYvhUcFPe_jwFArTCy_GliYvcAyd54ibROhwl3xjF7o-NAvciZaAcAW0rL6840KeqY3o2DHA=s800-c-k-c0x00ffffff-no-rj"/>
    <n v="497.67451631578945"/>
    <n v="3.5810633033047626E-4"/>
    <n v="2.1249693332578458E-3"/>
    <n v="0.33552631578947367"/>
    <n v="274.68566213749745"/>
    <s v="1-Nov-2011"/>
    <n v="12.035616438356165"/>
  </r>
  <r>
    <n v="658"/>
    <x v="657"/>
    <n v="15200000"/>
    <n v="8333387785"/>
    <s v="Entertainment"/>
    <s v="Oyuncak Avï¿"/>
    <n v="654"/>
    <s v="Turkey"/>
    <s v="TR"/>
    <x v="2"/>
    <n v="615"/>
    <n v="5"/>
    <n v="144"/>
    <n v="4427000"/>
    <n v="1100"/>
    <n v="17700"/>
    <n v="13300"/>
    <n v="212500"/>
    <n v="112900"/>
    <s v="nan"/>
    <n v="2014"/>
    <s v="Dec"/>
    <n v="29"/>
    <n v="23.9"/>
    <n v="83429615"/>
    <n v="13.49"/>
    <n v="63097818"/>
    <n v="38.963745000000003"/>
    <n v="35.243321999999999"/>
    <s v="https://yt3.ggpht.com/XRj5LClmk9qcESni4qd-bztLH0yQfbiF_CDVRlUBfWYP1qODTK0WlwLsXqN5Op-swIPIUmBtSg=s800-c-k-c0x00ffffff-no-rj"/>
    <n v="548.24919638157894"/>
    <n v="1.3547911475236839E-5"/>
    <n v="2.123334086288683E-3"/>
    <n v="1.3980263157894737E-2"/>
    <n v="172.62996941896026"/>
    <s v="29-Dec-2014"/>
    <n v="8.8739726027397268"/>
  </r>
  <r>
    <n v="659"/>
    <x v="658"/>
    <n v="15200000"/>
    <n v="14198154095"/>
    <s v="News &amp; Politics"/>
    <s v="CNN"/>
    <n v="160405"/>
    <s v="United States"/>
    <s v="US"/>
    <x v="7"/>
    <n v="247"/>
    <n v="148"/>
    <n v="16"/>
    <n v="187006000"/>
    <n v="46800"/>
    <n v="748000"/>
    <n v="561000"/>
    <n v="9000000"/>
    <n v="4780500"/>
    <n v="100000"/>
    <n v="2005"/>
    <s v="Oct"/>
    <n v="2"/>
    <n v="88.2"/>
    <n v="328239523"/>
    <n v="14.7"/>
    <n v="270663028"/>
    <n v="37.090240000000001"/>
    <n v="-95.712890999999999"/>
    <s v="https://yt3.ggpht.com/n5DRh94eycw6xGcOKTn6LKQwztTwaw24fXPniFTXA3VPgwJaiOFdBwJNtXRHYUf7OdEAk9upwH0=s800-c-k-c0x00ffffff-no-rj"/>
    <n v="934.08908519736838"/>
    <n v="3.3669869815566329E-4"/>
    <n v="2.1250655059195963E-3"/>
    <n v="0.59210526315789469"/>
    <n v="29.802686948661201"/>
    <s v="2-Oct-2005"/>
    <n v="18.12054794520548"/>
  </r>
  <r>
    <n v="660"/>
    <x v="659"/>
    <n v="15200000"/>
    <n v="6624168155"/>
    <s v="News &amp; Politics"/>
    <s v="NDTV India"/>
    <n v="91704"/>
    <s v="India"/>
    <s v="IN"/>
    <x v="7"/>
    <n v="900"/>
    <n v="101"/>
    <n v="16"/>
    <n v="49662000"/>
    <n v="12400"/>
    <n v="198600"/>
    <n v="149000"/>
    <n v="2400000"/>
    <n v="1274500"/>
    <n v="100000"/>
    <n v="2008"/>
    <s v="Jan"/>
    <n v="19"/>
    <n v="28.1"/>
    <n v="1366417754"/>
    <n v="5.36"/>
    <n v="471031528"/>
    <n v="20.593684"/>
    <n v="78.962879999999998"/>
    <s v="https://yt3.ggpht.com/ytc/APkrFKaUBpnr_EsmYR_08LnHUU1MksFgnls79N5ac0GgCQ=s800-c-k-c0x00ffffff-no-rj"/>
    <n v="435.80053651315791"/>
    <n v="1.9240151671542222E-4"/>
    <n v="2.1243606781845272E-3"/>
    <n v="0.15789473684210525"/>
    <n v="13.897976097007763"/>
    <s v="19-Jan-2008"/>
    <n v="15.821917808219178"/>
  </r>
  <r>
    <n v="661"/>
    <x v="660"/>
    <n v="15100000"/>
    <n v="1777072487"/>
    <s v="People &amp; Blogs"/>
    <s v="It's Mamix"/>
    <n v="210"/>
    <s v="United States"/>
    <s v="US"/>
    <x v="4"/>
    <n v="5778"/>
    <n v="150"/>
    <n v="44"/>
    <n v="15984000"/>
    <n v="4000"/>
    <n v="63900"/>
    <n v="48000"/>
    <n v="767200"/>
    <n v="407600"/>
    <s v="nan"/>
    <n v="2017"/>
    <s v="Feb"/>
    <n v="1"/>
    <n v="88.2"/>
    <n v="328239523"/>
    <n v="14.7"/>
    <n v="270663028"/>
    <n v="37.090240000000001"/>
    <n v="-95.712890999999999"/>
    <s v="https://yt3.ggpht.com/Jyd_PVjyI1zPefIPNVuYvgKrJlg_NVkCZi8WfF9vfV6-sFYLY6-l5aSDzqe9-B9HxQNpBna_wqQ=s800-c-k-c0x00ffffff-no-rj"/>
    <n v="117.68691966887417"/>
    <n v="2.2936599546825352E-4"/>
    <n v="2.1239989989989992E-3"/>
    <n v="5.0807947019867551E-2"/>
    <n v="1940.952380952381"/>
    <s v="1-Feb-2017"/>
    <n v="6.7780821917808218"/>
  </r>
  <r>
    <n v="662"/>
    <x v="661"/>
    <n v="15100000"/>
    <n v="1576633086"/>
    <s v="Music"/>
    <s v="Kim Loaiza"/>
    <n v="18"/>
    <s v="nan"/>
    <s v="nan"/>
    <x v="0"/>
    <n v="6655"/>
    <s v="nan"/>
    <n v="127"/>
    <n v="26053000"/>
    <n v="6500"/>
    <n v="104200"/>
    <n v="78200"/>
    <n v="1300000"/>
    <n v="689100"/>
    <n v="100000"/>
    <n v="2019"/>
    <s v="Jan"/>
    <n v="18"/>
    <s v="nan"/>
    <s v="nan"/>
    <s v="nan"/>
    <s v="nan"/>
    <s v="nan"/>
    <s v="nan"/>
    <s v="https://yt3.ggpht.com/91Pb6PRMv30bANs5mIFDE9FHMkk8ht8zd5d2cwdQ0u0xri2HNZ1WBSs3UmelM13Dnwh1TzND=s800-c-k-c0x00ffffff-no-rj"/>
    <n v="104.41278715231788"/>
    <n v="4.3707061973961392E-4"/>
    <n v="2.1245154108931793E-3"/>
    <n v="8.6092715231788075E-2"/>
    <n v="38283.333333333336"/>
    <s v="18-Jan-2019"/>
    <n v="4.816438356164384"/>
  </r>
  <r>
    <n v="663"/>
    <x v="662"/>
    <n v="15100000"/>
    <n v="2143140898"/>
    <s v="Education"/>
    <s v="Daftar Populer"/>
    <n v="3810"/>
    <s v="Indonesia"/>
    <s v="ID"/>
    <x v="2"/>
    <n v="4520"/>
    <n v="24"/>
    <n v="144"/>
    <n v="17231000"/>
    <n v="4300"/>
    <n v="68900"/>
    <n v="51700"/>
    <n v="827100"/>
    <n v="439400"/>
    <n v="100000"/>
    <n v="2017"/>
    <s v="Jan"/>
    <n v="16"/>
    <n v="36.299999999999997"/>
    <n v="270203917"/>
    <n v="4.6900000000000004"/>
    <n v="151509724"/>
    <n v="-0.78927499999999995"/>
    <n v="113.92132700000001"/>
    <s v="https://yt3.ggpht.com/ytc/APkrFKaPB4GDOvaFoUu3XuvYwMBfEdgXZyCXXkODoj7UmA=s800-c-k-c0x00ffffff-no-rj"/>
    <n v="141.92986079470199"/>
    <n v="2.0502618395741148E-4"/>
    <n v="2.1240786953746157E-3"/>
    <n v="5.4774834437086091E-2"/>
    <n v="115.32808398950131"/>
    <s v="16-Jan-2017"/>
    <n v="6.8219178082191778"/>
  </r>
  <r>
    <n v="664"/>
    <x v="663"/>
    <n v="15100000"/>
    <n v="2400037562"/>
    <s v="Howto &amp; Style"/>
    <s v="Jordi Sala"/>
    <n v="159"/>
    <s v="Andorra"/>
    <s v="AD"/>
    <x v="4"/>
    <n v="3889418"/>
    <n v="504"/>
    <n v="7615"/>
    <n v="86"/>
    <n v="0.02"/>
    <n v="0.34"/>
    <n v="0.26"/>
    <n v="4"/>
    <n v="2.13"/>
    <s v="nan"/>
    <n v="2006"/>
    <s v="Mar"/>
    <n v="12"/>
    <s v="nan"/>
    <s v="nan"/>
    <s v="nan"/>
    <s v="nan"/>
    <s v="nan"/>
    <s v="nan"/>
    <s v="https://yt3.ggpht.com/ytc/APkrFKZtHRrHkVvKJgxibluBU0WAxeZPqBkeytDmJreobg=s800-c-k-c0x00ffffff-no-rj"/>
    <n v="158.94288490066225"/>
    <n v="8.8748611010280505E-10"/>
    <n v="2.0930232558139536E-3"/>
    <n v="2.6490066225165562E-7"/>
    <n v="1.339622641509434E-2"/>
    <s v="12-Mar-2006"/>
    <n v="17.67945205479452"/>
  </r>
  <r>
    <n v="665"/>
    <x v="664"/>
    <n v="15100000"/>
    <n v="1760131384"/>
    <s v="People &amp; Blogs"/>
    <s v="Ranz Kyle"/>
    <n v="533"/>
    <s v="Philippines"/>
    <s v="PH"/>
    <x v="2"/>
    <n v="5849"/>
    <n v="7"/>
    <n v="145"/>
    <n v="12376000"/>
    <n v="3100"/>
    <n v="49500"/>
    <n v="37100"/>
    <n v="594000"/>
    <n v="315550"/>
    <s v="nan"/>
    <n v="2008"/>
    <s v="Apr"/>
    <n v="27"/>
    <n v="35.5"/>
    <n v="108116615"/>
    <n v="2.15"/>
    <n v="50975903"/>
    <n v="12.879721"/>
    <n v="121.774017"/>
    <s v="https://yt3.ggpht.com/ytc/APkrFKaDgSeSwNTYEkIH2wuzudNsllK420QYG_4NTQ50Ig=s800-c-k-c0x00ffffff-no-rj"/>
    <n v="116.56499231788079"/>
    <n v="1.7927638974477828E-4"/>
    <n v="2.1250808015513896E-3"/>
    <n v="3.9337748344370864E-2"/>
    <n v="592.02626641651034"/>
    <s v="27-Apr-2008"/>
    <n v="15.550684931506849"/>
  </r>
  <r>
    <n v="666"/>
    <x v="665"/>
    <n v="15100000"/>
    <n v="3060202847"/>
    <s v="People &amp; Blogs"/>
    <s v="PowerfulJRE"/>
    <n v="1037"/>
    <s v="United States"/>
    <s v="US"/>
    <x v="4"/>
    <n v="2796"/>
    <n v="149"/>
    <n v="43"/>
    <n v="43409000"/>
    <n v="10900"/>
    <n v="173600"/>
    <n v="130200"/>
    <n v="2100000"/>
    <n v="1115100"/>
    <n v="200000"/>
    <n v="2013"/>
    <s v="Jan"/>
    <n v="12"/>
    <n v="88.2"/>
    <n v="328239523"/>
    <n v="14.7"/>
    <n v="270663028"/>
    <n v="37.090240000000001"/>
    <n v="-95.712890999999999"/>
    <s v="https://yt3.ggpht.com/ytc/APkrFKbBmJ8WENxgTF75_I_b6zMCfinbcO7zWEwQcvbYxA=s800-c-k-c0x00ffffff-no-rj"/>
    <n v="202.66244019867548"/>
    <n v="3.6438760949888103E-4"/>
    <n v="2.1251353405975721E-3"/>
    <n v="0.13907284768211919"/>
    <n v="1075.3134040501448"/>
    <s v="12-Jan-2013"/>
    <n v="10.835616438356164"/>
  </r>
  <r>
    <n v="667"/>
    <x v="666"/>
    <n v="15100000"/>
    <n v="2761547758"/>
    <s v="Howto &amp; Style"/>
    <s v="Mariale"/>
    <n v="2618"/>
    <s v="United States"/>
    <s v="US"/>
    <x v="2"/>
    <n v="3241"/>
    <n v="150"/>
    <n v="145"/>
    <n v="11956000"/>
    <n v="3000"/>
    <n v="47800"/>
    <n v="35900"/>
    <n v="573900"/>
    <n v="304900"/>
    <s v="nan"/>
    <n v="2010"/>
    <s v="Jan"/>
    <n v="6"/>
    <n v="88.2"/>
    <n v="328239523"/>
    <n v="14.7"/>
    <n v="270663028"/>
    <n v="37.090240000000001"/>
    <n v="-95.712890999999999"/>
    <s v="https://yt3.ggpht.com/ytc/APkrFKZoQNqoUVGzmae2bUEUuGClkoxbEwwdDD6csI2LFg=s800-c-k-c0x00ffffff-no-rj"/>
    <n v="182.88395748344371"/>
    <n v="1.1040909907015992E-4"/>
    <n v="2.1244563399130142E-3"/>
    <n v="3.8006622516556295E-2"/>
    <n v="116.46294881588999"/>
    <s v="6-Jan-2010"/>
    <n v="13.854794520547944"/>
  </r>
  <r>
    <n v="668"/>
    <x v="667"/>
    <n v="15100000"/>
    <n v="4236036141"/>
    <s v="Gaming"/>
    <s v="Makiman131"/>
    <n v="2997"/>
    <s v="Spain"/>
    <s v="ES"/>
    <x v="2"/>
    <n v="1760"/>
    <n v="12"/>
    <n v="145"/>
    <n v="5972000"/>
    <n v="1500"/>
    <n v="23900"/>
    <n v="17900"/>
    <n v="286600"/>
    <n v="152250"/>
    <s v="nan"/>
    <n v="2013"/>
    <s v="Feb"/>
    <n v="12"/>
    <n v="88.9"/>
    <n v="47076781"/>
    <n v="13.96"/>
    <n v="37927409"/>
    <n v="40.463667000000001"/>
    <n v="-3.7492200000000002"/>
    <s v="https://yt3.ggpht.com/ytc/APkrFKaKf8NTFoJd0UFiNCFW0UJkDBUQLjuzSgjnrqu9PQ=s800-c-k-c0x00ffffff-no-rj"/>
    <n v="280.53219476821192"/>
    <n v="3.5941619696393423E-5"/>
    <n v="2.1265907568653718E-3"/>
    <n v="1.8980132450331127E-2"/>
    <n v="50.800800800800801"/>
    <s v="12-Feb-2013"/>
    <n v="10.75068493150685"/>
  </r>
  <r>
    <n v="669"/>
    <x v="668"/>
    <n v="15100000"/>
    <n v="4967784343"/>
    <s v="People &amp; Blogs"/>
    <s v="Hongyu ASMR ï¿½ï¿½ï"/>
    <n v="1"/>
    <s v="nan"/>
    <s v="nan"/>
    <x v="4"/>
    <n v="4057925"/>
    <s v="nan"/>
    <n v="7694"/>
    <s v="nan"/>
    <n v="0"/>
    <n v="0"/>
    <n v="0"/>
    <n v="0"/>
    <n v="0"/>
    <s v="nan"/>
    <n v="2021"/>
    <s v="Mar"/>
    <n v="16"/>
    <s v="nan"/>
    <s v="nan"/>
    <s v="nan"/>
    <s v="nan"/>
    <s v="nan"/>
    <s v="nan"/>
    <s v="https://yt3.ggpht.com/EDP_QW0-HQHfSr0gS59epQ-WsKtNBb_b-rcX2KYsbo6bkTf79gpeyDPVS_RE7bUjkK1gffNX=s800-c-k-c0x00ffffff-no-rj"/>
    <n v="328.99234059602651"/>
    <n v="0"/>
    <e v="#VALUE!"/>
    <n v="0"/>
    <n v="0"/>
    <s v="16-Mar-2021"/>
    <n v="2.6438356164383561"/>
  </r>
  <r>
    <n v="670"/>
    <x v="669"/>
    <n v="15100000"/>
    <n v="5324913850"/>
    <s v="People &amp; Blogs"/>
    <s v="Mohamed Ramadan I ï¿½ï¿½ï¿½ï¿½ï¿½ï¿½ï"/>
    <n v="753"/>
    <s v="Egypt"/>
    <s v="EG"/>
    <x v="2"/>
    <n v="1242"/>
    <n v="2"/>
    <n v="145"/>
    <n v="46060000"/>
    <n v="11500"/>
    <n v="184200"/>
    <n v="138200"/>
    <n v="2200000"/>
    <n v="1169100"/>
    <n v="100000"/>
    <n v="2014"/>
    <s v="Oct"/>
    <n v="31"/>
    <n v="35.200000000000003"/>
    <n v="100388073"/>
    <n v="10.76"/>
    <n v="42895824"/>
    <n v="26.820553"/>
    <n v="30.802498"/>
    <s v="https://yt3.ggpht.com/PkLEYxNZtuiXKDaubreZ0lgtgU2VZxD0uuskHV3FWpNPTMkP3nlSl33G8mWxa4IC0dQok6nqlA=s800-c-k-c0x00ffffff-no-nd-rj"/>
    <n v="352.64330132450328"/>
    <n v="2.1955284778926517E-4"/>
    <n v="2.12440295267043E-3"/>
    <n v="0.14569536423841059"/>
    <n v="1552.5896414342631"/>
    <s v="31-Oct-2014"/>
    <n v="9.0219178082191789"/>
  </r>
  <r>
    <n v="671"/>
    <x v="670"/>
    <n v="15100000"/>
    <n v="6668507856"/>
    <s v="Gaming"/>
    <s v="EdisonPts"/>
    <n v="3733"/>
    <s v="Russia"/>
    <s v="RU"/>
    <x v="1"/>
    <n v="894"/>
    <n v="10"/>
    <n v="47"/>
    <n v="95603000"/>
    <n v="23900"/>
    <n v="382400"/>
    <n v="286800"/>
    <n v="4600000"/>
    <n v="2443400"/>
    <n v="100000"/>
    <n v="2013"/>
    <s v="Jun"/>
    <n v="24"/>
    <n v="81.900000000000006"/>
    <n v="144373535"/>
    <n v="4.59"/>
    <n v="107683889"/>
    <n v="61.524009999999997"/>
    <n v="105.31875599999999"/>
    <s v="https://yt3.ggpht.com/ytc/APkrFKaF-NTd1xQtzOg6M_wl1eFyUcPuQoEkvft5cbbntw=s800-c-k-c0x00ffffff-no-rj"/>
    <n v="441.62303682119204"/>
    <n v="3.6640880580226761E-4"/>
    <n v="2.1249333179921134E-3"/>
    <n v="0.30463576158940397"/>
    <n v="654.54058398071254"/>
    <s v="24-Jun-2013"/>
    <n v="10.389041095890411"/>
  </r>
  <r>
    <n v="672"/>
    <x v="671"/>
    <n v="15100000"/>
    <n v="7857371770"/>
    <s v="Music"/>
    <s v="BIGBANG"/>
    <n v="776"/>
    <s v="South Korea"/>
    <s v="KR"/>
    <x v="0"/>
    <n v="680"/>
    <n v="13"/>
    <n v="127"/>
    <n v="40806000"/>
    <n v="10200"/>
    <n v="163200"/>
    <n v="122400"/>
    <n v="2000000"/>
    <n v="1061200"/>
    <s v="nan"/>
    <n v="2005"/>
    <s v="Oct"/>
    <n v="10"/>
    <n v="94.3"/>
    <n v="51709098"/>
    <n v="4.1500000000000004"/>
    <n v="42106719"/>
    <n v="35.907756999999997"/>
    <n v="127.76692199999999"/>
    <s v="https://yt3.ggpht.com/ytc/APkrFKbWJEboZGYq-0w17mtB71yu-gUrh0CNOO07pk91Yg=s800-c-k-c0x00ffffff-no-rj"/>
    <n v="520.35574635761589"/>
    <n v="1.3505788335633253E-4"/>
    <n v="2.124687545949125E-3"/>
    <n v="0.13245033112582782"/>
    <n v="1367.5257731958764"/>
    <s v="10-Oct-2005"/>
    <n v="18.098630136986301"/>
  </r>
  <r>
    <n v="673"/>
    <x v="672"/>
    <n v="15100000"/>
    <n v="9477021288"/>
    <s v="Comedy"/>
    <s v="Rubï¿½ï¿½ï¿½ï¿½ï¿½ï¿½"/>
    <n v="921"/>
    <s v="Argentina"/>
    <s v="AR"/>
    <x v="9"/>
    <n v="491"/>
    <n v="13"/>
    <n v="28"/>
    <n v="512343000"/>
    <n v="128100"/>
    <n v="2000000"/>
    <n v="1500000"/>
    <n v="24600000"/>
    <n v="13050000"/>
    <n v="700000"/>
    <n v="2016"/>
    <s v="Aug"/>
    <n v="2"/>
    <n v="90"/>
    <n v="44938712"/>
    <n v="9.7899999999999991"/>
    <n v="41339571"/>
    <n v="-38.416097000000001"/>
    <n v="-63.616672000000001"/>
    <s v="https://yt3.ggpht.com/ytc/APkrFKZ0c19WOU6vpz06tqfMUxyNrAW4JOjbY2ZhfjqB=s800-c-k-c0x00ffffff-no-rj"/>
    <n v="627.61730384105965"/>
    <n v="1.3770149505229221E-3"/>
    <n v="2.0768313415036412E-3"/>
    <n v="1.6291390728476822"/>
    <n v="14169.381107491856"/>
    <s v="2-Aug-2016"/>
    <n v="7.2657534246575342"/>
  </r>
  <r>
    <n v="674"/>
    <x v="673"/>
    <n v="15100000"/>
    <n v="10489367372"/>
    <s v="News &amp; Politics"/>
    <s v="ABS-CBN News"/>
    <n v="209520"/>
    <s v="Philippines"/>
    <s v="PH"/>
    <x v="7"/>
    <n v="404"/>
    <n v="7"/>
    <n v="17"/>
    <n v="181644000"/>
    <n v="45400"/>
    <n v="726600"/>
    <n v="544900"/>
    <n v="8700000"/>
    <n v="4622450"/>
    <n v="100000"/>
    <n v="2009"/>
    <s v="Oct"/>
    <n v="22"/>
    <n v="35.5"/>
    <n v="108116615"/>
    <n v="2.15"/>
    <n v="50975903"/>
    <n v="12.879721"/>
    <n v="121.774017"/>
    <s v="https://yt3.ggpht.com/ytc/APkrFKYVaWu1EhfgiG0aBog730znem36K7vvDpqb2ysf=s800-c-k-c0x00ffffff-no-rj"/>
    <n v="694.6600908609272"/>
    <n v="4.4067957924126371E-4"/>
    <n v="2.1250357842813416E-3"/>
    <n v="0.57615894039735094"/>
    <n v="22.062094310805652"/>
    <s v="22-Oct-2009"/>
    <n v="14.063013698630137"/>
  </r>
  <r>
    <n v="675"/>
    <x v="674"/>
    <n v="15100000"/>
    <n v="13897932103"/>
    <s v="Entertainment"/>
    <s v="Chapitosiki"/>
    <n v="2717"/>
    <s v="Russia"/>
    <s v="RU"/>
    <x v="2"/>
    <n v="256"/>
    <n v="9"/>
    <n v="143"/>
    <n v="713509000"/>
    <n v="178400"/>
    <n v="2900000"/>
    <n v="2100000"/>
    <n v="34200000"/>
    <n v="18150000"/>
    <n v="700000"/>
    <n v="2020"/>
    <s v="Jan"/>
    <n v="24"/>
    <n v="81.900000000000006"/>
    <n v="144373535"/>
    <n v="4.59"/>
    <n v="107683889"/>
    <n v="61.524009999999997"/>
    <n v="105.31875599999999"/>
    <s v="https://yt3.ggpht.com/M0WISZ4NGxJ4qt9cnAZg_SV2sb1A9yXzuT2OZPDFvJYtlIrmaNTD4D3vBajw_Tl_X2kGkV7zLyI=s800-c-k-c0x00ffffff-no-rj"/>
    <n v="920.39285450331124"/>
    <n v="1.305949681253814E-3"/>
    <n v="2.1572257672993612E-3"/>
    <n v="2.2649006622516556"/>
    <n v="6680.1619433198384"/>
    <s v="24-Jan-2020"/>
    <n v="3.8"/>
  </r>
  <r>
    <n v="676"/>
    <x v="675"/>
    <n v="15100000"/>
    <n v="12413869881"/>
    <s v="Music"/>
    <s v="AdeleVEVO"/>
    <n v="52"/>
    <s v="United Kingdom"/>
    <s v="GB"/>
    <x v="0"/>
    <n v="309"/>
    <n v="25"/>
    <n v="127"/>
    <n v="84750000"/>
    <n v="21200"/>
    <n v="339000"/>
    <n v="254300"/>
    <n v="4100000"/>
    <n v="2177150"/>
    <n v="100000"/>
    <n v="2009"/>
    <s v="Oct"/>
    <n v="15"/>
    <n v="60"/>
    <n v="66834405"/>
    <n v="3.85"/>
    <n v="55908316"/>
    <n v="55.378050999999999"/>
    <n v="-3.4359730000000002"/>
    <s v="https://yt3.ggpht.com/YuRHl_4murHobFsrHDkpJANVHzXYTgP68zysfrsNPIRMr8fKSzEP_4y6cFeE5WfpWOdxVH4sO-8=s800-c-k-c0x00ffffff-no-nd-rj"/>
    <n v="822.11058814569537"/>
    <n v="1.7538044307458293E-4"/>
    <n v="2.1250737463126843E-3"/>
    <n v="0.27152317880794702"/>
    <n v="41868.269230769234"/>
    <s v="15-Oct-2009"/>
    <n v="14.082191780821917"/>
  </r>
  <r>
    <n v="677"/>
    <x v="676"/>
    <n v="15000000"/>
    <n v="4352427049"/>
    <s v="Gaming"/>
    <s v="MoreAliA"/>
    <n v="2324"/>
    <s v="United Kingdom"/>
    <s v="GB"/>
    <x v="1"/>
    <n v="1663"/>
    <n v="25"/>
    <n v="47"/>
    <n v="250995000"/>
    <n v="62700"/>
    <n v="1000000"/>
    <n v="753000"/>
    <n v="12000000"/>
    <n v="6376500"/>
    <n v="600000"/>
    <n v="2013"/>
    <s v="May"/>
    <n v="6"/>
    <n v="60"/>
    <n v="66834405"/>
    <n v="3.85"/>
    <n v="55908316"/>
    <n v="55.378050999999999"/>
    <n v="-3.4359730000000002"/>
    <s v="https://yt3.ggpht.com/ytc/APkrFKbP2LNGfWC6isJw--QcRcmO6LrQnscbrrknnTiBhA=s800-c-k-c0x00ffffff-no-rj"/>
    <n v="290.16180326666665"/>
    <n v="1.4650446585807899E-3"/>
    <n v="2.1169744417219465E-3"/>
    <n v="0.8"/>
    <n v="2743.7607573149744"/>
    <s v="6-May-2013"/>
    <n v="10.523287671232877"/>
  </r>
  <r>
    <n v="678"/>
    <x v="677"/>
    <n v="15000000"/>
    <n v="9924103188"/>
    <s v="People &amp; Blogs"/>
    <s v="Chetan Monga Vlogs"/>
    <n v="899"/>
    <s v="India"/>
    <s v="IN"/>
    <x v="4"/>
    <n v="457"/>
    <n v="104"/>
    <n v="45"/>
    <n v="113572000"/>
    <n v="28400"/>
    <n v="454300"/>
    <n v="340700"/>
    <n v="5500000"/>
    <n v="2920350"/>
    <n v="400000"/>
    <n v="2014"/>
    <s v="Aug"/>
    <n v="17"/>
    <n v="28.1"/>
    <n v="1366417754"/>
    <n v="5.36"/>
    <n v="471031528"/>
    <n v="20.593684"/>
    <n v="78.962879999999998"/>
    <s v="https://yt3.ggpht.com/f2yvpUBQgnHVLeWuD44CuzdsTQZvcliYO4Y26LHXfkVq1cc7mRQ2UzvbjhYttxbqq1yYyBSA=s800-c-k-c0x00ffffff-no-rj"/>
    <n v="661.60687919999998"/>
    <n v="2.9426840336880221E-4"/>
    <n v="2.1250836473778747E-3"/>
    <n v="0.36666666666666664"/>
    <n v="3248.4427141268075"/>
    <s v="17-Aug-2014"/>
    <n v="9.2410958904109588"/>
  </r>
  <r>
    <n v="679"/>
    <x v="678"/>
    <n v="15000000"/>
    <n v="8897705695"/>
    <s v="Entertainment"/>
    <s v="Little Angel - Mï¿½ï¿½ï¿½ï¿½ï¿½ï¿½ï¿½ï¿½ï¿½ï¿½ï¿½"/>
    <n v="795"/>
    <s v="Brazil"/>
    <s v="BR"/>
    <x v="3"/>
    <n v="548"/>
    <n v="36"/>
    <n v="34"/>
    <n v="145478000"/>
    <n v="36400"/>
    <n v="581900"/>
    <n v="436400"/>
    <n v="7000000"/>
    <n v="3718200"/>
    <s v="nan"/>
    <n v="2018"/>
    <s v="Jan"/>
    <n v="26"/>
    <n v="51.3"/>
    <n v="212559417"/>
    <n v="12.08"/>
    <n v="183241641"/>
    <n v="-14.235004"/>
    <n v="-51.925280000000001"/>
    <s v="https://yt3.ggpht.com/mn8pFkOy4s90joLqhdjbFGcqD3UnGpG7PDxE-nqAn0alHhYsyAmrjbsznFNf83yiexYtaf4-=s800-c-k-c0x00ffffff-no-nd-rj"/>
    <n v="593.18037966666668"/>
    <n v="4.1788300573814382E-4"/>
    <n v="2.1250635834971611E-3"/>
    <n v="0.46666666666666667"/>
    <n v="4676.9811320754716"/>
    <s v="26-Jan-2018"/>
    <n v="5.7945205479452051"/>
  </r>
  <r>
    <n v="680"/>
    <x v="679"/>
    <n v="15000000"/>
    <n v="7159750970"/>
    <s v="Gaming"/>
    <s v="League of Legends"/>
    <n v="1362"/>
    <s v="United States"/>
    <s v="US"/>
    <x v="1"/>
    <n v="805"/>
    <n v="151"/>
    <n v="48"/>
    <n v="43133000"/>
    <n v="10800"/>
    <n v="172500"/>
    <n v="129400"/>
    <n v="2100000"/>
    <n v="1114700"/>
    <s v="nan"/>
    <n v="2009"/>
    <s v="Feb"/>
    <n v="9"/>
    <n v="88.2"/>
    <n v="328239523"/>
    <n v="14.7"/>
    <n v="270663028"/>
    <n v="37.090240000000001"/>
    <n v="-95.712890999999999"/>
    <s v="https://yt3.ggpht.com/d6LPzngcpc0M9UaA9_tEbcJekJ68wwly1zXvclDjfvSGbSUpp8cr2K2fmyzOHf5DBQfs3dvh=s800-c-k-c0x00ffffff-no-rj"/>
    <n v="477.31673133333334"/>
    <n v="1.5568977254525935E-4"/>
    <n v="2.1248232211995457E-3"/>
    <n v="0.14000000000000001"/>
    <n v="818.4287812041116"/>
    <s v="9-Feb-2009"/>
    <n v="14.761643835616438"/>
  </r>
  <r>
    <n v="681"/>
    <x v="680"/>
    <n v="15000000"/>
    <n v="2730879024"/>
    <s v="Education"/>
    <s v="Therichest"/>
    <n v="0"/>
    <s v="United States"/>
    <s v="US"/>
    <x v="1"/>
    <n v="4057944"/>
    <n v="7692"/>
    <n v="7445"/>
    <s v="nan"/>
    <n v="0"/>
    <n v="0"/>
    <n v="0"/>
    <n v="0"/>
    <n v="0"/>
    <s v="nan"/>
    <n v="2006"/>
    <s v="May"/>
    <n v="25"/>
    <n v="88.2"/>
    <n v="328239523"/>
    <n v="14.7"/>
    <n v="270663028"/>
    <n v="37.090240000000001"/>
    <n v="-95.712890999999999"/>
    <s v="https://yt3.ggpht.com/ytc/APkrFKaauzweUN8pcyisKiS96hhRXPP-G_WSRQPYOxa2Qg=s800-c-k-c0x00ffffff-no-rj"/>
    <n v="182.0586016"/>
    <n v="0"/>
    <e v="#VALUE!"/>
    <n v="0"/>
    <e v="#DIV/0!"/>
    <s v="25-May-2006"/>
    <n v="17.476712328767125"/>
  </r>
  <r>
    <n v="682"/>
    <x v="681"/>
    <n v="15000000"/>
    <n v="4008801873"/>
    <s v="Entertainment"/>
    <s v="XpressTV"/>
    <n v="724"/>
    <s v="Mexico"/>
    <s v="MX"/>
    <x v="2"/>
    <n v="1907"/>
    <n v="26"/>
    <n v="146"/>
    <n v="33880000"/>
    <n v="8500"/>
    <n v="135500"/>
    <n v="101600"/>
    <n v="1600000"/>
    <n v="850800"/>
    <n v="100000"/>
    <n v="2014"/>
    <s v="Nov"/>
    <n v="17"/>
    <n v="40.200000000000003"/>
    <n v="126014024"/>
    <n v="3.42"/>
    <n v="102626859"/>
    <n v="23.634501"/>
    <n v="-102.552784"/>
    <s v="https://yt3.ggpht.com/ytc/APkrFKZnv9_nSW_xPUE5rLwg8DXqeVEI8jceDHwkPZFgYQ=s800-c-k-c0x00ffffff-no-rj"/>
    <n v="267.25345820000001"/>
    <n v="2.1223298804819732E-4"/>
    <n v="2.1251475796930344E-3"/>
    <n v="0.10666666666666667"/>
    <n v="1175.1381215469614"/>
    <s v="17-Nov-2014"/>
    <n v="8.9890410958904106"/>
  </r>
  <r>
    <n v="683"/>
    <x v="682"/>
    <n v="15000000"/>
    <n v="4741434420"/>
    <s v="Gaming"/>
    <s v="PlayStation"/>
    <n v="20292"/>
    <s v="United States"/>
    <s v="US"/>
    <x v="1"/>
    <n v="1469"/>
    <n v="151"/>
    <n v="48"/>
    <n v="41789000"/>
    <n v="10400"/>
    <n v="167200"/>
    <n v="125400"/>
    <n v="2000000"/>
    <n v="1062700"/>
    <n v="100000"/>
    <n v="2005"/>
    <s v="Dec"/>
    <n v="16"/>
    <n v="88.2"/>
    <n v="328239523"/>
    <n v="14.7"/>
    <n v="270663028"/>
    <n v="37.090240000000001"/>
    <n v="-95.712890999999999"/>
    <s v="https://yt3.ggpht.com/ytc/APkrFKYwa4VQ6OCG5azfDsCW-Wb3heKeci5gHsHNH7kzuDE=s800-c-k-c0x00ffffff-no-rj"/>
    <n v="316.09562799999998"/>
    <n v="2.2413048581192862E-4"/>
    <n v="2.1249611141688006E-3"/>
    <n v="0.13333333333333333"/>
    <n v="52.370392272816872"/>
    <s v="16-Dec-2005"/>
    <n v="17.915068493150685"/>
  </r>
  <r>
    <n v="684"/>
    <x v="683"/>
    <n v="15000000"/>
    <n v="6889304306"/>
    <s v="Gaming"/>
    <s v="Kwebbelkop"/>
    <n v="5198"/>
    <s v="United States"/>
    <s v="US"/>
    <x v="6"/>
    <n v="857"/>
    <n v="151"/>
    <n v="37"/>
    <n v="29724000"/>
    <n v="7400"/>
    <n v="118900"/>
    <n v="89200"/>
    <n v="1400000"/>
    <n v="744600"/>
    <n v="100000"/>
    <n v="2008"/>
    <s v="Apr"/>
    <n v="2"/>
    <n v="88.2"/>
    <n v="328239523"/>
    <n v="14.7"/>
    <n v="270663028"/>
    <n v="37.090240000000001"/>
    <n v="-95.712890999999999"/>
    <s v="https://yt3.ggpht.com/ytc/APkrFKYPIhi9Wp-ezmiPFiGVx8jIqggS2D1UaqHuJWTjPA=s800-c-k-c0x00ffffff-no-rj"/>
    <n v="459.28695373333335"/>
    <n v="1.0808057924680675E-4"/>
    <n v="2.1245458215583368E-3"/>
    <n v="9.3333333333333338E-2"/>
    <n v="143.24740284724894"/>
    <s v="2-Apr-2008"/>
    <n v="15.61917808219178"/>
  </r>
  <r>
    <n v="685"/>
    <x v="684"/>
    <n v="15000000"/>
    <n v="7536093065"/>
    <s v="News &amp; Politics"/>
    <s v="Gyani Beast"/>
    <n v="206"/>
    <s v="India"/>
    <s v="IN"/>
    <x v="7"/>
    <n v="1145576"/>
    <n v="2573"/>
    <n v="1992"/>
    <n v="998"/>
    <n v="0.25"/>
    <n v="4"/>
    <n v="3"/>
    <n v="48"/>
    <n v="25.5"/>
    <s v="nan"/>
    <n v="2018"/>
    <s v="Aug"/>
    <n v="16"/>
    <n v="28.1"/>
    <n v="1366417754"/>
    <n v="5.36"/>
    <n v="471031528"/>
    <n v="20.593684"/>
    <n v="78.962879999999998"/>
    <s v="https://yt3.ggpht.com/zv_TrbiRA-GpTz7DyYGCX08_XUcPUuVD_lcApKXQU18y3FBilr7b6CAy4Y4fVyVeiXk_JcCrg3A=s800-c-k-c0x00ffffff-no-rj"/>
    <n v="502.40620433333333"/>
    <n v="3.3837161749541105E-9"/>
    <n v="2.1292585170340681E-3"/>
    <n v="3.1999999999999999E-6"/>
    <n v="0.12378640776699029"/>
    <s v="16-Aug-2018"/>
    <n v="5.2410958904109588"/>
  </r>
  <r>
    <n v="686"/>
    <x v="685"/>
    <n v="15000000"/>
    <n v="8658553456"/>
    <s v="Entertainment"/>
    <s v="THE BROWN SIBLINGS"/>
    <n v="965"/>
    <s v="India"/>
    <s v="IN"/>
    <x v="2"/>
    <n v="577"/>
    <n v="103"/>
    <n v="145"/>
    <n v="102357000"/>
    <n v="25600"/>
    <n v="409400"/>
    <n v="307100"/>
    <n v="4900000"/>
    <n v="2603550"/>
    <n v="200000"/>
    <n v="2016"/>
    <s v="Oct"/>
    <n v="9"/>
    <n v="28.1"/>
    <n v="1366417754"/>
    <n v="5.36"/>
    <n v="471031528"/>
    <n v="20.593684"/>
    <n v="78.962879999999998"/>
    <s v="https://yt3.ggpht.com/KS0I1Wxu6wGxYuaKzyd_9TUlFqjE1qkoc2o2IELSfwCZs0P5f8XHFEk3O822gFPTnoJ2ZlMK=s800-c-k-c0x00ffffff-no-rj"/>
    <n v="577.23689706666664"/>
    <n v="3.006911042624393E-4"/>
    <n v="2.1249157361001203E-3"/>
    <n v="0.32666666666666666"/>
    <n v="2697.979274611399"/>
    <s v="9-Oct-2016"/>
    <n v="7.0931506849315067"/>
  </r>
  <r>
    <n v="687"/>
    <x v="686"/>
    <n v="15000000"/>
    <n v="9978734160"/>
    <s v="Music"/>
    <s v="Sony Music South"/>
    <n v="2726"/>
    <s v="India"/>
    <s v="IN"/>
    <x v="0"/>
    <n v="439"/>
    <n v="103"/>
    <n v="127"/>
    <n v="242185000"/>
    <n v="60500"/>
    <n v="968700"/>
    <n v="726600"/>
    <n v="11600000"/>
    <n v="6163300"/>
    <n v="300000"/>
    <n v="2014"/>
    <s v="Aug"/>
    <n v="6"/>
    <n v="28.1"/>
    <n v="1366417754"/>
    <n v="5.36"/>
    <n v="471031528"/>
    <n v="20.593684"/>
    <n v="78.962879999999998"/>
    <s v="https://yt3.ggpht.com/DwcW7pSARgqrMGRsSGB-aXADehrZ5H_ESDJqC5tZP4NKYDEnXdWXi6gaj-VkW5vNI3BdPDC-U5E=s800-c-k-c0x00ffffff-no-rj"/>
    <n v="665.24894400000005"/>
    <n v="6.1764347072254305E-4"/>
    <n v="2.1248219336457669E-3"/>
    <n v="0.77333333333333332"/>
    <n v="2260.9317681584739"/>
    <s v="6-Aug-2014"/>
    <n v="9.2712328767123289"/>
  </r>
  <r>
    <n v="688"/>
    <x v="687"/>
    <n v="15000000"/>
    <n v="9996133066"/>
    <s v="Gaming"/>
    <s v="Big School"/>
    <n v="68"/>
    <s v="nan"/>
    <s v="nan"/>
    <x v="6"/>
    <n v="4056600"/>
    <s v="nan"/>
    <n v="5289"/>
    <s v="nan"/>
    <n v="0"/>
    <n v="0"/>
    <n v="0"/>
    <n v="0"/>
    <n v="0"/>
    <s v="nan"/>
    <n v="2020"/>
    <s v="Dec"/>
    <n v="2"/>
    <s v="nan"/>
    <s v="nan"/>
    <s v="nan"/>
    <s v="nan"/>
    <s v="nan"/>
    <s v="nan"/>
    <s v="https://yt3.ggpht.com/ytc/APkrFKav4lpi86sorD5313hZBlaNwP06iS5O_gpaCMJU=s800-c-k-c0x00ffffff-no-rj"/>
    <n v="666.40887106666662"/>
    <n v="0"/>
    <e v="#VALUE!"/>
    <n v="0"/>
    <n v="0"/>
    <s v="2-Dec-2020"/>
    <n v="2.9424657534246577"/>
  </r>
  <r>
    <n v="689"/>
    <x v="688"/>
    <n v="15000000"/>
    <n v="10239836582"/>
    <s v="Entertainment"/>
    <s v="Ray William Johnson"/>
    <n v="1803"/>
    <s v="United States"/>
    <s v="US"/>
    <x v="9"/>
    <n v="423"/>
    <n v="151"/>
    <n v="29"/>
    <n v="312858000"/>
    <n v="78200"/>
    <n v="1300000"/>
    <n v="938600"/>
    <n v="15000000"/>
    <n v="7969300"/>
    <n v="200000"/>
    <n v="2008"/>
    <s v="May"/>
    <n v="26"/>
    <n v="88.2"/>
    <n v="328239523"/>
    <n v="14.7"/>
    <n v="270663028"/>
    <n v="37.090240000000001"/>
    <n v="-95.712890999999999"/>
    <s v="https://yt3.ggpht.com/hIL2R51j3u9v9SfFGKK4t4Ekbz84m3N_lGXoJoMaFQEMU2CR_Dk-ceg_7aG96OFAzoUpBc2KgP0=s800-c-k-c0x00ffffff-no-nd-rj"/>
    <n v="682.65577213333336"/>
    <n v="7.7826437328196803E-4"/>
    <n v="2.2025967052145064E-3"/>
    <n v="1"/>
    <n v="4420.0221852468112"/>
    <s v="26-May-2008"/>
    <n v="15.471232876712328"/>
  </r>
  <r>
    <n v="690"/>
    <x v="689"/>
    <n v="15000000"/>
    <n v="11827310821"/>
    <s v="News &amp; Politics"/>
    <s v="KOMPASTV"/>
    <n v="269050"/>
    <s v="Indonesia"/>
    <s v="ID"/>
    <x v="7"/>
    <n v="331"/>
    <n v="25"/>
    <n v="17"/>
    <n v="113064000"/>
    <n v="28300"/>
    <n v="452300"/>
    <n v="339200"/>
    <n v="5400000"/>
    <n v="2869600"/>
    <n v="100000"/>
    <n v="2013"/>
    <s v="Aug"/>
    <n v="23"/>
    <n v="36.299999999999997"/>
    <n v="270203917"/>
    <n v="4.6900000000000004"/>
    <n v="151509724"/>
    <n v="-0.78927499999999995"/>
    <n v="113.92132700000001"/>
    <s v="https://yt3.ggpht.com/ytc/APkrFKbDY2hRfrEOBj5jLaCh3Pr2vgWrBuO7LKTIarKD4A=s800-c-k-c0x00ffffff-no-rj"/>
    <n v="788.48738806666665"/>
    <n v="2.4262489110414494E-4"/>
    <n v="2.1253449373805984E-3"/>
    <n v="0.36"/>
    <n v="10.665675524995354"/>
    <s v="23-Aug-2013"/>
    <n v="10.224657534246575"/>
  </r>
  <r>
    <n v="691"/>
    <x v="690"/>
    <n v="15000000"/>
    <n v="13562853889"/>
    <s v="Comedy"/>
    <s v="ISSEI / ï¿½ï¿½ï¿½ï¿½"/>
    <n v="1788"/>
    <s v="Japan"/>
    <s v="JP"/>
    <x v="9"/>
    <n v="277"/>
    <n v="5"/>
    <n v="29"/>
    <n v="282372000"/>
    <n v="70600"/>
    <n v="1100000"/>
    <n v="847100"/>
    <n v="13600000"/>
    <n v="7223550"/>
    <n v="900000"/>
    <n v="2014"/>
    <s v="Jul"/>
    <n v="23"/>
    <n v="63.2"/>
    <n v="126226568"/>
    <n v="2.29"/>
    <n v="115782416"/>
    <n v="36.204824000000002"/>
    <n v="138.25292400000001"/>
    <s v="https://yt3.ggpht.com/GQXg6WAMKsl24fLm8IfyNuw6-a64ffy1gJtrNRrfjwtMcDB1ByEP0cMq6SZ_8QW4qjTI6C_N-g=s800-c-k-c0x00ffffff-no-rj"/>
    <n v="904.19025926666666"/>
    <n v="5.3259808437946664E-4"/>
    <n v="2.0727975861629341E-3"/>
    <n v="0.90666666666666662"/>
    <n v="4040.0167785234898"/>
    <s v="23-Jul-2014"/>
    <n v="9.2958904109589042"/>
  </r>
  <r>
    <n v="692"/>
    <x v="691"/>
    <n v="15000000"/>
    <n v="11506702632"/>
    <s v="Music"/>
    <s v="Zï¿½ï¿½ï¿½ï¿½ï¿½ï¿½ï"/>
    <n v="340"/>
    <s v="Brazil"/>
    <s v="BR"/>
    <x v="0"/>
    <n v="347"/>
    <n v="36"/>
    <n v="128"/>
    <n v="182871000"/>
    <n v="45700"/>
    <n v="731500"/>
    <n v="548600"/>
    <n v="8800000"/>
    <n v="4674300"/>
    <s v="nan"/>
    <n v="2012"/>
    <s v="Apr"/>
    <n v="3"/>
    <n v="51.3"/>
    <n v="212559417"/>
    <n v="12.08"/>
    <n v="183241641"/>
    <n v="-14.235004"/>
    <n v="-51.925280000000001"/>
    <s v="https://yt3.ggpht.com/ytc/APkrFKZqNFS5T3sUYJKmn2JwGP9f0GS8o7gwLdCKEwtqXQ=s800-c-k-c0x00ffffff-no-rj"/>
    <n v="767.11350879999998"/>
    <n v="4.0622410689582163E-4"/>
    <n v="2.1249952152063477E-3"/>
    <n v="0.58666666666666667"/>
    <n v="13747.941176470587"/>
    <s v="3-Apr-2012"/>
    <n v="11.6"/>
  </r>
  <r>
    <n v="693"/>
    <x v="692"/>
    <n v="15000000"/>
    <n v="8932038210"/>
    <s v="Entertainment"/>
    <s v="A2 Motivation by Arvind Arora"/>
    <n v="3168"/>
    <s v="India"/>
    <s v="IN"/>
    <x v="2"/>
    <n v="544"/>
    <n v="104"/>
    <n v="146"/>
    <n v="130731000"/>
    <n v="32700"/>
    <n v="522900"/>
    <n v="392200"/>
    <n v="6300000"/>
    <n v="3346100"/>
    <n v="200000"/>
    <n v="2017"/>
    <s v="Apr"/>
    <n v="7"/>
    <n v="28.1"/>
    <n v="1366417754"/>
    <n v="5.36"/>
    <n v="471031528"/>
    <n v="20.593684"/>
    <n v="78.962879999999998"/>
    <s v="https://yt3.ggpht.com/MJ4qkRBs-yd3IL2sPSaab_B3IgEkA2vRPiaSXFcOL-qN19CFdAIo2aBb-gJouoywkhJXLNG_QQ=s800-c-k-c0x00ffffff-no-rj"/>
    <n v="595.46921399999997"/>
    <n v="3.7461774360233058E-4"/>
    <n v="2.1249741836289787E-3"/>
    <n v="0.42"/>
    <n v="1056.2184343434344"/>
    <s v="7-Apr-2017"/>
    <n v="6.6"/>
  </r>
  <r>
    <n v="694"/>
    <x v="693"/>
    <n v="14900000"/>
    <n v="10069000444"/>
    <s v="Music"/>
    <s v="50 Cent"/>
    <n v="419"/>
    <s v="United States"/>
    <s v="US"/>
    <x v="0"/>
    <n v="435"/>
    <n v="152"/>
    <n v="129"/>
    <n v="119812000"/>
    <n v="30000"/>
    <n v="479200"/>
    <n v="359400"/>
    <n v="5800000"/>
    <n v="3079700"/>
    <n v="100000"/>
    <n v="2007"/>
    <s v="Feb"/>
    <n v="8"/>
    <n v="88.2"/>
    <n v="328239523"/>
    <n v="14.7"/>
    <n v="270663028"/>
    <n v="37.090240000000001"/>
    <n v="-95.712890999999999"/>
    <s v="https://yt3.ggpht.com/ytc/APkrFKZy-QRhSq-CCg77oQfSUQV8Nxe40XlH9Eb6J2LsgmI=s800-c-k-c0x00ffffff-no-rj-mo"/>
    <n v="675.77184187919465"/>
    <n v="3.058595554869756E-4"/>
    <n v="2.1249958267953125E-3"/>
    <n v="0.38926174496644295"/>
    <n v="7350.119331742243"/>
    <s v="8-Feb-2007"/>
    <n v="16.767123287671232"/>
  </r>
  <r>
    <n v="695"/>
    <x v="694"/>
    <n v="14900000"/>
    <n v="8074260978"/>
    <s v="Entertainment"/>
    <s v="MNCTV OFFICIAL"/>
    <n v="66362"/>
    <s v="Indonesia"/>
    <s v="ID"/>
    <x v="2"/>
    <n v="639"/>
    <n v="26"/>
    <n v="146"/>
    <n v="43581000"/>
    <n v="10900"/>
    <n v="174300"/>
    <n v="130700"/>
    <n v="2100000"/>
    <n v="1115350"/>
    <n v="100000"/>
    <n v="2012"/>
    <s v="Nov"/>
    <n v="29"/>
    <n v="36.299999999999997"/>
    <n v="270203917"/>
    <n v="4.6900000000000004"/>
    <n v="151509724"/>
    <n v="-0.78927499999999995"/>
    <n v="113.92132700000001"/>
    <s v="https://yt3.ggpht.com/-AE54L5cpp9fcxOITp66wVcKXTBFNt0gXU-3dDr2icwDkTs4kn5KR40wfxsGUN78kWFbrUYCOA=s800-c-k-c0x00ffffff-no-rj"/>
    <n v="541.89670993288587"/>
    <n v="1.3813648122583635E-4"/>
    <n v="2.1247791468759322E-3"/>
    <n v="0.14093959731543623"/>
    <n v="16.807058256230974"/>
    <s v="29-Nov-2012"/>
    <n v="10.956164383561644"/>
  </r>
  <r>
    <n v="696"/>
    <x v="695"/>
    <n v="14900000"/>
    <n v="4033400167"/>
    <s v="Entertainment"/>
    <s v="ERB"/>
    <n v="86"/>
    <s v="United States"/>
    <s v="US"/>
    <x v="2"/>
    <n v="1886"/>
    <n v="152"/>
    <n v="147"/>
    <n v="11043000"/>
    <n v="2800"/>
    <n v="44200"/>
    <n v="33100"/>
    <n v="530100"/>
    <n v="281600"/>
    <s v="nan"/>
    <n v="2006"/>
    <s v="Feb"/>
    <n v="8"/>
    <n v="88.2"/>
    <n v="328239523"/>
    <n v="14.7"/>
    <n v="270663028"/>
    <n v="37.090240000000001"/>
    <n v="-95.712890999999999"/>
    <s v="https://yt3.ggpht.com/ytc/APkrFKbhqUAvDSI4rmryZLzjSEiVrGxrltTLNfhHlmPVwg=s800-c-k-c0x00ffffff-no-rj"/>
    <n v="270.69799778523492"/>
    <n v="6.9817024926998765E-5"/>
    <n v="2.1280449153309789E-3"/>
    <n v="3.5577181208053692E-2"/>
    <n v="3274.4186046511627"/>
    <s v="8-Feb-2006"/>
    <n v="17.767123287671232"/>
  </r>
  <r>
    <n v="697"/>
    <x v="696"/>
    <n v="14900000"/>
    <n v="4395184343"/>
    <s v="Music"/>
    <s v="melanie martinez"/>
    <n v="127"/>
    <s v="United States"/>
    <s v="US"/>
    <x v="0"/>
    <n v="1656"/>
    <n v="152"/>
    <n v="129"/>
    <n v="56358000"/>
    <n v="14100"/>
    <n v="225400"/>
    <n v="169100"/>
    <n v="2700000"/>
    <n v="1434550"/>
    <n v="100000"/>
    <n v="2007"/>
    <s v="Nov"/>
    <n v="3"/>
    <n v="88.2"/>
    <n v="328239523"/>
    <n v="14.7"/>
    <n v="270663028"/>
    <n v="37.090240000000001"/>
    <n v="-95.712890999999999"/>
    <s v="https://yt3.ggpht.com/RkLzZoDziVbS2nWYog_bTn178STMCc2vPNgf4GV6mA78Vc7gFNRM9XO8gMZZ2Mdp4rHUYJCunw=s800-c-k-c0x00ffffff-no-nd-rj"/>
    <n v="294.97881496644294"/>
    <n v="3.2639131559629328E-4"/>
    <n v="2.1248092551190605E-3"/>
    <n v="0.18120805369127516"/>
    <n v="11295.669291338583"/>
    <s v="3-Nov-2007"/>
    <n v="16.032876712328768"/>
  </r>
  <r>
    <n v="698"/>
    <x v="697"/>
    <n v="14900000"/>
    <n v="4977284539"/>
    <s v="Entertainment"/>
    <s v="iTownGamePlay *Terror&amp;Diversiï¿½ï"/>
    <n v="8420"/>
    <s v="Spain"/>
    <s v="ES"/>
    <x v="1"/>
    <n v="1377"/>
    <n v="13"/>
    <n v="49"/>
    <n v="13857000"/>
    <n v="3500"/>
    <n v="55400"/>
    <n v="41600"/>
    <n v="665200"/>
    <n v="353400"/>
    <n v="100000"/>
    <n v="2012"/>
    <s v="Feb"/>
    <n v="15"/>
    <n v="88.9"/>
    <n v="47076781"/>
    <n v="13.96"/>
    <n v="37927409"/>
    <n v="40.463667000000001"/>
    <n v="-3.7492200000000002"/>
    <e v="#VALUE!"/>
    <n v="334.04594221476509"/>
    <n v="7.1002571227523706E-5"/>
    <n v="2.1252796420581656E-3"/>
    <n v="4.4644295302013422E-2"/>
    <n v="41.971496437054633"/>
    <s v="15-Feb-2012"/>
    <n v="11.731506849315069"/>
  </r>
  <r>
    <n v="699"/>
    <x v="698"/>
    <n v="14900000"/>
    <n v="5549770244"/>
    <s v="Entertainment"/>
    <s v="ýýýýýýýýýýýý8 : Thai Ch8"/>
    <n v="27944"/>
    <s v="Thailand"/>
    <s v="TH"/>
    <x v="2"/>
    <n v="1181"/>
    <n v="12"/>
    <n v="147"/>
    <n v="49556000"/>
    <n v="12400"/>
    <n v="198200"/>
    <n v="148700"/>
    <n v="2400000"/>
    <n v="1274350"/>
    <n v="100000"/>
    <n v="2011"/>
    <s v="Oct"/>
    <n v="17"/>
    <n v="49.3"/>
    <n v="69625582"/>
    <n v="0.75"/>
    <n v="35294600"/>
    <n v="15.870032"/>
    <n v="100.992541"/>
    <s v="https://yt3.ggpht.com/ZE5pEbtfkm6MIQ5ll-VXrSzc4HQmgu1bVx1eFmvIwAk4r0Bnd-HYCp72AUSWqOqnBnfrpCA_=s800-c-k-c0x00ffffff-no-rj"/>
    <n v="372.46780161073826"/>
    <n v="2.2962211838908696E-4"/>
    <n v="2.1248688352570829E-3"/>
    <n v="0.16107382550335569"/>
    <n v="45.603707414829657"/>
    <s v="17-Oct-2011"/>
    <n v="12.063013698630137"/>
  </r>
  <r>
    <n v="700"/>
    <x v="699"/>
    <n v="14900000"/>
    <n v="15913320995"/>
    <s v="People &amp; Blogs"/>
    <s v="ZutiGang"/>
    <n v="1363"/>
    <s v="nan"/>
    <s v="nan"/>
    <x v="4"/>
    <n v="192"/>
    <s v="nan"/>
    <n v="45"/>
    <n v="346653000"/>
    <n v="86700"/>
    <n v="1400000"/>
    <n v="1000000"/>
    <n v="16600000"/>
    <n v="8800000"/>
    <n v="400000"/>
    <n v="2021"/>
    <s v="Mar"/>
    <n v="5"/>
    <s v="nan"/>
    <s v="nan"/>
    <s v="nan"/>
    <s v="nan"/>
    <s v="nan"/>
    <s v="nan"/>
    <s v="https://yt3.ggpht.com/ytc/APkrFKaOmRc_BlJInO8D83F1NJltOWKBxzk2W0YYTY4nFQ=s800-c-k-c0x00ffffff-no-rj"/>
    <n v="1068.0081204697988"/>
    <n v="5.529958204679576E-4"/>
    <n v="2.1443633835564672E-3"/>
    <n v="1.1140939597315436"/>
    <n v="6456.3462949376371"/>
    <s v="5-Mar-2021"/>
    <n v="2.6876712328767125"/>
  </r>
  <r>
    <n v="701"/>
    <x v="700"/>
    <n v="14900000"/>
    <n v="439098"/>
    <s v="People &amp; Blogs"/>
    <s v="ýýýýýý"/>
    <n v="1"/>
    <s v="Russia"/>
    <s v="RU"/>
    <x v="7"/>
    <n v="3609784"/>
    <n v="10"/>
    <n v="19"/>
    <n v="7697"/>
    <n v="2"/>
    <n v="31"/>
    <n v="23"/>
    <n v="369"/>
    <n v="196"/>
    <s v="nan"/>
    <n v="2008"/>
    <s v="Aug"/>
    <n v="11"/>
    <n v="81.900000000000006"/>
    <n v="144373535"/>
    <n v="4.59"/>
    <n v="107683889"/>
    <n v="61.524009999999997"/>
    <n v="105.31875599999999"/>
    <s v="https://yt3.ggpht.com/ytc/APkrFKbRSqOXSWj9zpV-CyxJ0JSbOMV-eOEmazTebg=s800-c-k-c0x00ffffff-no-rj"/>
    <n v="2.9469664429530203E-2"/>
    <n v="4.4636960314098448E-4"/>
    <n v="2.1436923476679227E-3"/>
    <n v="2.4765100671140939E-5"/>
    <n v="196"/>
    <s v="11-Aug-2008"/>
    <n v="15.260273972602739"/>
  </r>
  <r>
    <n v="702"/>
    <x v="701"/>
    <n v="14900000"/>
    <n v="5956193599"/>
    <s v="Gaming"/>
    <s v="TazerCraft"/>
    <n v="4175"/>
    <s v="Brazil"/>
    <s v="BR"/>
    <x v="1"/>
    <n v="1066"/>
    <n v="37"/>
    <n v="49"/>
    <n v="39775000"/>
    <n v="9900"/>
    <n v="159100"/>
    <n v="119300"/>
    <n v="1900000"/>
    <n v="1009650"/>
    <n v="100000"/>
    <n v="2011"/>
    <s v="Jul"/>
    <n v="13"/>
    <n v="51.3"/>
    <n v="212559417"/>
    <n v="12.08"/>
    <n v="183241641"/>
    <n v="-14.235004"/>
    <n v="-51.925280000000001"/>
    <s v="https://yt3.ggpht.com/vTtOII_rTbjqX7rp0l4Qnajr65hefuIZWAHYtXsZcza7IVDavS5GQXGgDb6smxNzWsXhLYz-lCo=s800-c-k-c0x00ffffff-no-rj"/>
    <n v="399.74453684563758"/>
    <n v="1.6951262298954027E-4"/>
    <n v="2.1244500314267756E-3"/>
    <n v="0.12751677852348994"/>
    <n v="241.8323353293413"/>
    <s v="13-Jul-2011"/>
    <n v="12.33972602739726"/>
  </r>
  <r>
    <n v="703"/>
    <x v="702"/>
    <n v="14900000"/>
    <n v="8615618825"/>
    <s v="Entertainment"/>
    <s v="ýýýýýýýýýýýýýýýýýýBAYASHITV"/>
    <n v="93"/>
    <s v="Japan"/>
    <s v="JP"/>
    <x v="12"/>
    <n v="3468229"/>
    <n v="3508"/>
    <n v="3271"/>
    <n v="2477"/>
    <n v="0.62"/>
    <n v="10"/>
    <n v="7"/>
    <n v="119"/>
    <n v="63"/>
    <n v="9"/>
    <n v="2012"/>
    <s v="Nov"/>
    <n v="19"/>
    <n v="63.2"/>
    <n v="126226568"/>
    <n v="2.29"/>
    <n v="115782416"/>
    <n v="36.204824000000002"/>
    <n v="138.25292400000001"/>
    <s v="https://yt3.ggpht.com/xixqi44oAQhGg-FPzqZAOrifKAwnWADfVNu0vMztZmxKPISFrU4Fsf5SwNr3nOeMce-hQpuZ2g=s800-c-k-c0x00ffffff-no-rj"/>
    <n v="578.22945134228189"/>
    <n v="7.3123012147650346E-9"/>
    <n v="2.1437222446507873E-3"/>
    <n v="7.9865771812080533E-6"/>
    <n v="0.67741935483870963"/>
    <s v="19-Nov-2012"/>
    <n v="10.983561643835616"/>
  </r>
  <r>
    <n v="704"/>
    <x v="703"/>
    <n v="14800000"/>
    <n v="13356517783"/>
    <s v="Music"/>
    <s v="Fueled By Ramen"/>
    <n v="1210"/>
    <s v="United States"/>
    <s v="US"/>
    <x v="2"/>
    <n v="276"/>
    <n v="153"/>
    <n v="148"/>
    <n v="61205000"/>
    <n v="15300"/>
    <n v="244800"/>
    <n v="183600"/>
    <n v="2900000"/>
    <n v="1541800"/>
    <s v="nan"/>
    <n v="2006"/>
    <s v="Jun"/>
    <n v="9"/>
    <n v="88.2"/>
    <n v="328239523"/>
    <n v="14.7"/>
    <n v="270663028"/>
    <n v="37.090240000000001"/>
    <n v="-95.712890999999999"/>
    <s v="https://yt3.ggpht.com/6cGM3dEVrYKT0a7JGxJKKchqTJd9CslwpweoIgZF6gOQWk3lFoAtaY7MEQDHaAxLzrOUA5ftoA=s800-c-k-c0x00ffffff-no-rj"/>
    <n v="902.46741777027023"/>
    <n v="1.1543427898268384E-4"/>
    <n v="2.1248264030716444E-3"/>
    <n v="0.19594594594594594"/>
    <n v="1274.2148760330579"/>
    <s v="9-Jun-2006"/>
    <n v="17.435616438356163"/>
  </r>
  <r>
    <n v="705"/>
    <x v="704"/>
    <n v="14800000"/>
    <n v="1833519700"/>
    <s v="Education"/>
    <s v="CrashCourse"/>
    <n v="1481"/>
    <s v="United States"/>
    <s v="US"/>
    <x v="3"/>
    <n v="5533"/>
    <n v="153"/>
    <n v="35"/>
    <n v="7177000"/>
    <n v="1800"/>
    <n v="28700"/>
    <n v="21500"/>
    <n v="344500"/>
    <n v="183000"/>
    <s v="nan"/>
    <n v="2006"/>
    <s v="May"/>
    <n v="20"/>
    <n v="88.2"/>
    <n v="328239523"/>
    <n v="14.7"/>
    <n v="270663028"/>
    <n v="37.090240000000001"/>
    <n v="-95.712890999999999"/>
    <s v="https://yt3.ggpht.com/ytc/APkrFKZIsMiNGbf_0cN4j4Z-P17G0xMMhmeYGR5LLKW3Fw=s800-c-k-c0x00ffffff-no-rj"/>
    <n v="123.88646621621622"/>
    <n v="9.980803587766197E-5"/>
    <n v="2.1248432492684964E-3"/>
    <n v="2.3277027027027029E-2"/>
    <n v="123.56515867656988"/>
    <s v="20-May-2006"/>
    <n v="17.490410958904111"/>
  </r>
  <r>
    <n v="706"/>
    <x v="705"/>
    <n v="14800000"/>
    <n v="3587576784"/>
    <s v="Music"/>
    <s v="MattyBRaps"/>
    <n v="195"/>
    <s v="United States"/>
    <s v="US"/>
    <x v="0"/>
    <n v="2226"/>
    <n v="153"/>
    <n v="130"/>
    <n v="22980000"/>
    <n v="5700"/>
    <n v="91900"/>
    <n v="68900"/>
    <n v="1100000"/>
    <n v="584450"/>
    <s v="nan"/>
    <n v="2010"/>
    <s v="May"/>
    <n v="31"/>
    <n v="88.2"/>
    <n v="328239523"/>
    <n v="14.7"/>
    <n v="270663028"/>
    <n v="37.090240000000001"/>
    <n v="-95.712890999999999"/>
    <s v="https://yt3.ggpht.com/oeKyXUbGWT3XGMc6x1gdqRsFPTWr-T_t_YkPihwJuPd3XhfIdzq66xFFhBjqfgaaE7pEOftd8nI=s800-c-k-c0x00ffffff-no-rj"/>
    <n v="242.40383675675676"/>
    <n v="1.6290940520257308E-4"/>
    <n v="2.1235857267188859E-3"/>
    <n v="7.4324324324324328E-2"/>
    <n v="2997.1794871794873"/>
    <s v="31-May-2010"/>
    <n v="13.457534246575342"/>
  </r>
  <r>
    <n v="707"/>
    <x v="706"/>
    <n v="14800000"/>
    <n v="5269059435"/>
    <s v="Gaming"/>
    <s v="Lachlan"/>
    <n v="3834"/>
    <s v="Australia"/>
    <s v="AU"/>
    <x v="1"/>
    <n v="1253"/>
    <n v="7"/>
    <n v="50"/>
    <n v="21072000"/>
    <n v="5300"/>
    <n v="84300"/>
    <n v="63200"/>
    <n v="1000000"/>
    <n v="531600"/>
    <s v="nan"/>
    <n v="2013"/>
    <s v="Mar"/>
    <n v="19"/>
    <n v="113.1"/>
    <n v="25766605"/>
    <n v="5.27"/>
    <n v="21844756"/>
    <n v="-25.274398000000001"/>
    <n v="133.775136"/>
    <s v="https://yt3.ggpht.com/UFnn85YIxQl-aGPipKAJEqiH56QK71bYDlcUZHya7Vh-3v85JmRoXZyyE-orZxuPB2c8oZxdKg=s800-c-k-c0x00ffffff-no-rj"/>
    <n v="356.01752939189191"/>
    <n v="1.0089087180699073E-4"/>
    <n v="2.1260440394836751E-3"/>
    <n v="6.7567567567567571E-2"/>
    <n v="138.65414710485132"/>
    <s v="19-Mar-2013"/>
    <n v="10.654794520547945"/>
  </r>
  <r>
    <n v="708"/>
    <x v="707"/>
    <n v="14800000"/>
    <n v="7018015062"/>
    <s v="Howto &amp; Style"/>
    <s v="ýýýýýýýý ýýýýýýýý"/>
    <n v="2387"/>
    <s v="Ukraine"/>
    <s v="UA"/>
    <x v="10"/>
    <n v="828"/>
    <n v="3"/>
    <n v="25"/>
    <n v="47117000"/>
    <n v="11800"/>
    <n v="188500"/>
    <n v="141400"/>
    <n v="2300000"/>
    <n v="1220700"/>
    <s v="nan"/>
    <n v="2015"/>
    <s v="Oct"/>
    <n v="12"/>
    <n v="82.7"/>
    <n v="44385155"/>
    <n v="8.8800000000000008"/>
    <n v="30835699"/>
    <n v="48.379432999999999"/>
    <n v="31.165579999999999"/>
    <s v="https://yt3.ggpht.com/ytc/APkrFKZXUsWrQsTq9Aj5PPz2ihHSia_O6-hRQWimPJs5=s800-c-k-c0x00ffffff-no-rj"/>
    <n v="474.19020689189188"/>
    <n v="1.7393807069603578E-4"/>
    <n v="2.1255597767260224E-3"/>
    <n v="0.1554054054054054"/>
    <n v="511.3950565563469"/>
    <s v="12-Oct-2015"/>
    <n v="8.0739726027397261"/>
  </r>
  <r>
    <n v="709"/>
    <x v="708"/>
    <n v="14800000"/>
    <n v="8649303688"/>
    <s v="People &amp; Blogs"/>
    <s v="Meghan Trainor"/>
    <n v="233"/>
    <s v="United States"/>
    <s v="US"/>
    <x v="0"/>
    <n v="580"/>
    <n v="153"/>
    <n v="130"/>
    <n v="51645000"/>
    <n v="12900"/>
    <n v="206600"/>
    <n v="154900"/>
    <n v="2500000"/>
    <n v="1327450"/>
    <s v="nan"/>
    <n v="2008"/>
    <s v="Jun"/>
    <n v="4"/>
    <n v="88.2"/>
    <n v="328239523"/>
    <n v="14.7"/>
    <n v="270663028"/>
    <n v="37.090240000000001"/>
    <n v="-95.712890999999999"/>
    <s v="https://yt3.ggpht.com/vjCGcRpkNCtntkygXOn0YeeMzsjBBoNnKsky92dHGPow5AoNEi6FxV7N--PFs5_Z6m51JlOO=s800-c-k-c0x00ffffff-no-nd-rj"/>
    <n v="584.41241135135135"/>
    <n v="1.534747822349789E-4"/>
    <n v="2.1250847129441379E-3"/>
    <n v="0.16891891891891891"/>
    <n v="5697.2103004291848"/>
    <s v="4-Jun-2008"/>
    <n v="15.446575342465753"/>
  </r>
  <r>
    <n v="710"/>
    <x v="709"/>
    <n v="14800000"/>
    <n v="9076642765"/>
    <s v="Music"/>
    <s v="Jorge &amp; Mateus Oficial"/>
    <n v="318"/>
    <s v="Brazil"/>
    <s v="BR"/>
    <x v="0"/>
    <n v="529"/>
    <n v="38"/>
    <n v="130"/>
    <n v="88120000"/>
    <n v="22000"/>
    <n v="352500"/>
    <n v="264400"/>
    <n v="4200000"/>
    <n v="2232200"/>
    <s v="nan"/>
    <n v="2008"/>
    <s v="Jul"/>
    <n v="29"/>
    <n v="51.3"/>
    <n v="212559417"/>
    <n v="12.08"/>
    <n v="183241641"/>
    <n v="-14.235004"/>
    <n v="-51.925280000000001"/>
    <s v="https://yt3.ggpht.com/koCaUOJuy3pAaTQRipOvuLMD0Do4Dxp4uEFlhZdDYWvqW-hG7jvyVZ3kN0KbZrRE_81QvArIRA=s800-c-k-c0x00ffffff-no-nd-rj"/>
    <n v="613.28667331081078"/>
    <n v="2.4592793368573209E-4"/>
    <n v="2.124943259192011E-3"/>
    <n v="0.28378378378378377"/>
    <n v="7019.4968553459121"/>
    <s v="29-Jul-2008"/>
    <n v="15.295890410958904"/>
  </r>
  <r>
    <n v="711"/>
    <x v="710"/>
    <n v="14800000"/>
    <n v="9383431376"/>
    <s v="Music"/>
    <s v="MajorLazerOfficial"/>
    <n v="0"/>
    <s v="nan"/>
    <s v="nan"/>
    <x v="8"/>
    <n v="4057944"/>
    <s v="nan"/>
    <s v="nan"/>
    <s v="nan"/>
    <n v="0"/>
    <n v="0"/>
    <n v="0"/>
    <n v="0"/>
    <n v="0"/>
    <s v="nan"/>
    <n v="2013"/>
    <s v="Jun"/>
    <n v="14"/>
    <s v="nan"/>
    <s v="nan"/>
    <s v="nan"/>
    <s v="nan"/>
    <s v="nan"/>
    <s v="nan"/>
    <s v="https://yt3.ggpht.com/ytc/APkrFKZOS2jE6YMajo2wjFzJhX9_gnGxoLICwtRGFmn53g=s800-c-k-c0x00ffffff-no-rj-mo"/>
    <n v="634.01563351351354"/>
    <n v="0"/>
    <e v="#VALUE!"/>
    <n v="0"/>
    <e v="#DIV/0!"/>
    <s v="14-Jun-2013"/>
    <n v="10.416438356164383"/>
  </r>
  <r>
    <n v="712"/>
    <x v="711"/>
    <n v="14800000"/>
    <n v="272678287"/>
    <s v="People &amp; Blogs"/>
    <s v="Beast Philanthropy"/>
    <n v="34"/>
    <s v="Germany"/>
    <s v="DE"/>
    <x v="1"/>
    <n v="3968552"/>
    <n v="2600"/>
    <n v="4443"/>
    <n v="37883"/>
    <n v="9"/>
    <n v="152"/>
    <n v="114"/>
    <n v="1800"/>
    <n v="957"/>
    <n v="3580"/>
    <n v="2015"/>
    <s v="Jan"/>
    <n v="31"/>
    <n v="70.2"/>
    <n v="83132799"/>
    <n v="3.04"/>
    <n v="64324835"/>
    <n v="51.165691000000002"/>
    <n v="10.451525999999999"/>
    <s v="https://yt3.ggpht.com/9bijVLY29k4bT2XTv895vcuoZh0fW1k6YIQCqkgczD6w1ux2-GKq1-n8ONL2tC-9dEavRSt8=s800-c-k-c0x00ffffff-no-rj"/>
    <n v="18.424208581081082"/>
    <n v="3.5096303799209357E-6"/>
    <n v="2.1249637040361112E-3"/>
    <n v="1.2162162162162162E-4"/>
    <n v="28.147058823529413"/>
    <s v="31-Jan-2015"/>
    <n v="8.7835616438356166"/>
  </r>
  <r>
    <n v="713"/>
    <x v="712"/>
    <n v="14800000"/>
    <n v="15788208522"/>
    <s v="nan"/>
    <s v="Filaretiki"/>
    <n v="2222"/>
    <s v="United States"/>
    <s v="US"/>
    <x v="4"/>
    <n v="195"/>
    <n v="152"/>
    <n v="46"/>
    <n v="1203000000"/>
    <n v="300800"/>
    <n v="4800000"/>
    <n v="3600000"/>
    <n v="57800000"/>
    <n v="30700000"/>
    <n v="1700000"/>
    <n v="2021"/>
    <s v="Mar"/>
    <n v="24"/>
    <n v="88.2"/>
    <n v="328239523"/>
    <n v="14.7"/>
    <n v="270663028"/>
    <n v="37.090240000000001"/>
    <n v="-95.712890999999999"/>
    <s v="https://yt3.ggpht.com/ytc/APkrFKY0AX-PnGxleTbPefqLogtqPh-fYOLaUj7BO6xJ=s800-c-k-c0x00ffffff-no-rj"/>
    <n v="1066.7708460810811"/>
    <n v="1.9444891392979284E-3"/>
    <n v="2.120033250207814E-3"/>
    <n v="3.9054054054054053"/>
    <n v="13816.381638163817"/>
    <s v="24-Mar-2021"/>
    <n v="2.6356164383561644"/>
  </r>
  <r>
    <n v="714"/>
    <x v="713"/>
    <n v="14800000"/>
    <n v="8866012877"/>
    <s v="People &amp; Blogs"/>
    <s v="5-Minute Crafts Recycle"/>
    <n v="3867"/>
    <s v="United States"/>
    <s v="US"/>
    <x v="10"/>
    <n v="554"/>
    <n v="153"/>
    <n v="25"/>
    <n v="53181000"/>
    <n v="13300"/>
    <n v="212700"/>
    <n v="159500"/>
    <n v="2600000"/>
    <n v="1379750"/>
    <s v="nan"/>
    <n v="2019"/>
    <s v="Jun"/>
    <n v="7"/>
    <n v="88.2"/>
    <n v="328239523"/>
    <n v="14.7"/>
    <n v="270663028"/>
    <n v="37.090240000000001"/>
    <n v="-95.712890999999999"/>
    <s v="https://yt3.ggpht.com/gxjpfrVu80CgPInPzRT75fXZ-DzUI6QHNsv7soarIc3Aey-Pw3AzszGOpQ0CS9Wgw7dXSQgFCA=s800-c-k-c0x00ffffff-no-rj"/>
    <n v="599.05492412162164"/>
    <n v="1.5562237717692861E-4"/>
    <n v="2.1248190143096216E-3"/>
    <n v="0.17567567567567569"/>
    <n v="356.80113783294541"/>
    <s v="7-Jun-2019"/>
    <n v="4.4328767123287669"/>
  </r>
  <r>
    <n v="715"/>
    <x v="714"/>
    <n v="14700000"/>
    <n v="2230986039"/>
    <s v="Entertainment"/>
    <s v="ýýýýýýýýýý ýýýýýýýýýýýý"/>
    <n v="1385"/>
    <s v="Saudi Arabia"/>
    <s v="SA"/>
    <x v="2"/>
    <n v="4276"/>
    <n v="5"/>
    <n v="149"/>
    <n v="2694000"/>
    <n v="673"/>
    <n v="10800"/>
    <n v="8100"/>
    <n v="129300"/>
    <n v="68700"/>
    <s v="nan"/>
    <n v="2016"/>
    <s v="May"/>
    <n v="27"/>
    <n v="68"/>
    <n v="34268528"/>
    <n v="5.93"/>
    <n v="28807838"/>
    <n v="23.885942"/>
    <n v="45.079161999999997"/>
    <s v="https://yt3.ggpht.com/ytc/APkrFKZXUsWrQsTq9Aj5PPz2ihHSia_O6-hRQWimPJs5=s800-c-k-c0x00ffffff-no-rj"/>
    <n v="151.76775775510205"/>
    <n v="3.0793558901333852E-5"/>
    <n v="2.1293615441722348E-3"/>
    <n v="8.7959183673469391E-3"/>
    <n v="49.602888086642601"/>
    <s v="27-May-2016"/>
    <n v="7.4493150684931511"/>
  </r>
  <r>
    <n v="716"/>
    <x v="715"/>
    <n v="14700000"/>
    <n v="1321380490"/>
    <s v="Entertainment"/>
    <s v="Maha Fun Tv"/>
    <n v="85"/>
    <s v="United States"/>
    <s v="US"/>
    <x v="2"/>
    <n v="8317"/>
    <n v="154"/>
    <n v="149"/>
    <n v="4781000"/>
    <n v="1200"/>
    <n v="19100"/>
    <n v="14300"/>
    <n v="229500"/>
    <n v="121900"/>
    <s v="nan"/>
    <n v="2017"/>
    <s v="Sep"/>
    <n v="5"/>
    <n v="88.2"/>
    <n v="328239523"/>
    <n v="14.7"/>
    <n v="270663028"/>
    <n v="37.090240000000001"/>
    <n v="-95.712890999999999"/>
    <s v="https://yt3.ggpht.com/KDw0vDYi82BcqqGJY6pSZ5HS2YhSyJdGtleWErm3NBepSASzu7Cp0ou5ncRE8gcPCr1BfprE=s800-c-k-c0x00ffffff-no-rj"/>
    <n v="89.889829251700675"/>
    <n v="9.2252005325127814E-5"/>
    <n v="2.1229868228404098E-3"/>
    <n v="1.5612244897959184E-2"/>
    <n v="1434.1176470588234"/>
    <s v="5-Sep-2017"/>
    <n v="6.1863013698630134"/>
  </r>
  <r>
    <n v="717"/>
    <x v="716"/>
    <n v="14700000"/>
    <n v="1506796393"/>
    <s v="Entertainment"/>
    <s v="Canal Nostalgia TV"/>
    <n v="554"/>
    <s v="Spain"/>
    <s v="ES"/>
    <x v="2"/>
    <n v="325721"/>
    <n v="1549"/>
    <n v="2275"/>
    <n v="226420"/>
    <n v="57"/>
    <n v="906"/>
    <n v="679"/>
    <n v="10900"/>
    <n v="5789.5"/>
    <n v="600"/>
    <n v="2010"/>
    <s v="Feb"/>
    <n v="19"/>
    <n v="88.9"/>
    <n v="47076781"/>
    <n v="13.96"/>
    <n v="37927409"/>
    <n v="40.463667000000001"/>
    <n v="-3.7492200000000002"/>
    <s v="https://yt3.ggpht.com/KmzuvcZc0w0zI1EnMhlC94imHiKJlpcROUNI7lMB73FaZyXwgwwbKO6G2tZCj1NbarMjpqlA=s800-c-k-c0x00ffffff-no-rj"/>
    <n v="102.50315598639456"/>
    <n v="3.8422576712393282E-6"/>
    <n v="2.1265789241233105E-3"/>
    <n v="7.4149659863945573E-4"/>
    <n v="10.450361010830324"/>
    <s v="19-Feb-2010"/>
    <n v="13.734246575342466"/>
  </r>
  <r>
    <n v="718"/>
    <x v="717"/>
    <n v="14700000"/>
    <n v="2465473772"/>
    <s v="Entertainment"/>
    <s v="The Slow Mo Guys"/>
    <n v="317"/>
    <s v="United States"/>
    <s v="US"/>
    <x v="3"/>
    <n v="3746"/>
    <n v="154"/>
    <n v="36"/>
    <n v="18978000"/>
    <n v="4700"/>
    <n v="75900"/>
    <n v="56900"/>
    <n v="911000"/>
    <n v="483950"/>
    <s v="nan"/>
    <n v="2010"/>
    <s v="Aug"/>
    <n v="15"/>
    <n v="88.2"/>
    <n v="328239523"/>
    <n v="14.7"/>
    <n v="270663028"/>
    <n v="37.090240000000001"/>
    <n v="-95.712890999999999"/>
    <s v="https://yt3.ggpht.com/DvXC3kKXCYO7_RgMhvUZhsd53862bmGOksoFt_cXcMP1NzRP1mL5_gMaEMzR2EJAPxR90loxLA=s800-c-k-c0x00ffffff-no-rj"/>
    <n v="167.71930421768707"/>
    <n v="1.9629087337944717E-4"/>
    <n v="2.1235114342923384E-3"/>
    <n v="6.1972789115646257E-2"/>
    <n v="1526.6561514195585"/>
    <s v="15-Aug-2010"/>
    <n v="13.24931506849315"/>
  </r>
  <r>
    <n v="719"/>
    <x v="718"/>
    <n v="14700000"/>
    <n v="4029253667"/>
    <s v="Education"/>
    <s v="StudyIQ IAS"/>
    <n v="43564"/>
    <s v="India"/>
    <s v="IN"/>
    <x v="3"/>
    <n v="1879"/>
    <n v="106"/>
    <n v="36"/>
    <n v="74483000"/>
    <n v="18600"/>
    <n v="297900"/>
    <n v="223400"/>
    <n v="3600000"/>
    <n v="1911700"/>
    <n v="200000"/>
    <n v="2015"/>
    <s v="Jun"/>
    <n v="22"/>
    <n v="28.1"/>
    <n v="1366417754"/>
    <n v="5.36"/>
    <n v="471031528"/>
    <n v="20.593684"/>
    <n v="78.962879999999998"/>
    <s v="https://yt3.ggpht.com/j6Yunvnzj1-tYz-CX9l5hX3wh2jWOA07Z8ZDUge1WjfDGSbUN3ZkwP_HLMw-_WRV2uOwluje728=s800-c-k-c0x00ffffff-no-rj"/>
    <n v="274.09888891156464"/>
    <n v="4.7445511203650907E-4"/>
    <n v="2.124645892351275E-3"/>
    <n v="0.24489795918367346"/>
    <n v="43.882563584611148"/>
    <s v="22-Jun-2015"/>
    <n v="8.3945205479452056"/>
  </r>
  <r>
    <n v="720"/>
    <x v="719"/>
    <n v="14700000"/>
    <n v="6751985988"/>
    <s v="Comedy"/>
    <s v="Chad Wild Clay"/>
    <n v="698"/>
    <s v="United States"/>
    <s v="US"/>
    <x v="2"/>
    <n v="885"/>
    <n v="154"/>
    <n v="149"/>
    <n v="36338000"/>
    <n v="9100"/>
    <n v="145400"/>
    <n v="109000"/>
    <n v="1700000"/>
    <n v="904500"/>
    <n v="100000"/>
    <n v="2006"/>
    <s v="Mar"/>
    <n v="26"/>
    <n v="88.2"/>
    <n v="328239523"/>
    <n v="14.7"/>
    <n v="270663028"/>
    <n v="37.090240000000001"/>
    <n v="-95.712890999999999"/>
    <s v="https://yt3.ggpht.com/pFRJqDzi4yadbaS0fwdOxL7jHQfy9kb-fayIBQYymcwgG5nfsCwQ2mjz7RJdyffQwpBovIWGlQ=s800-c-k-c0x00ffffff-no-rj"/>
    <n v="459.31877469387757"/>
    <n v="1.3396058605683232E-4"/>
    <n v="2.1258737409873959E-3"/>
    <n v="0.11564625850340136"/>
    <n v="1295.8452722063037"/>
    <s v="26-Mar-2006"/>
    <n v="17.641095890410959"/>
  </r>
  <r>
    <n v="721"/>
    <x v="720"/>
    <n v="14700000"/>
    <n v="7255848125"/>
    <s v="Comedy"/>
    <s v="CollegeHumor"/>
    <n v="4340"/>
    <s v="United States"/>
    <s v="US"/>
    <x v="9"/>
    <n v="798"/>
    <n v="154"/>
    <n v="30"/>
    <n v="55583000"/>
    <n v="0"/>
    <n v="0"/>
    <n v="0"/>
    <n v="0"/>
    <n v="0"/>
    <s v="nan"/>
    <n v="2006"/>
    <s v="Oct"/>
    <n v="9"/>
    <n v="88.2"/>
    <n v="328239523"/>
    <n v="14.7"/>
    <n v="270663028"/>
    <n v="37.090240000000001"/>
    <n v="-95.712890999999999"/>
    <s v="https://yt3.ggpht.com/PGpRF6Ml4ldis47-zxBMtW9rl-gN-YKDk0BSYhvt5jwXahDS4rn6J-g1M5u55YqGBUnY2MERyg=s800-c-k-c0x00ffffff-no-rj"/>
    <n v="493.59511054421768"/>
    <n v="0"/>
    <n v="0"/>
    <n v="0"/>
    <n v="0"/>
    <s v="9-Oct-2006"/>
    <n v="17.101369863013698"/>
  </r>
  <r>
    <n v="722"/>
    <x v="721"/>
    <n v="14700000"/>
    <n v="8882319696"/>
    <s v="Education"/>
    <s v="Netflix Jr."/>
    <n v="1996"/>
    <s v="United States"/>
    <s v="US"/>
    <x v="3"/>
    <n v="552"/>
    <n v="154"/>
    <n v="36"/>
    <n v="79402000"/>
    <n v="19900"/>
    <n v="317600"/>
    <n v="238200"/>
    <n v="3800000"/>
    <n v="2019100"/>
    <n v="100000"/>
    <n v="2012"/>
    <s v="Jan"/>
    <n v="28"/>
    <n v="88.2"/>
    <n v="328239523"/>
    <n v="14.7"/>
    <n v="270663028"/>
    <n v="37.090240000000001"/>
    <n v="-95.712890999999999"/>
    <s v="https://yt3.ggpht.com/tRQqngiGRvK2I9K-OItlmKua38AHopm7g68V_UDDqbD_pguoS4aEzm02Uctl2B-KB-jDqwHX=s800-c-k-c0x00ffffff-no-rj"/>
    <n v="604.23943510204083"/>
    <n v="2.2731674484867585E-4"/>
    <n v="2.1252613284300143E-3"/>
    <n v="0.25850340136054423"/>
    <n v="1011.5731462925852"/>
    <s v="28-Jan-2012"/>
    <n v="11.794520547945206"/>
  </r>
  <r>
    <n v="723"/>
    <x v="722"/>
    <n v="14700000"/>
    <n v="12362331529"/>
    <s v="Entertainment"/>
    <s v="Colors Rishtey"/>
    <n v="23490"/>
    <s v="India"/>
    <s v="IN"/>
    <x v="2"/>
    <n v="310"/>
    <n v="105"/>
    <n v="148"/>
    <n v="347603000"/>
    <n v="86900"/>
    <n v="1400000"/>
    <n v="1000000"/>
    <n v="16700000"/>
    <n v="8850000"/>
    <n v="400000"/>
    <n v="2013"/>
    <s v="Nov"/>
    <n v="28"/>
    <n v="28.1"/>
    <n v="1366417754"/>
    <n v="5.36"/>
    <n v="471031528"/>
    <n v="20.593684"/>
    <n v="78.962879999999998"/>
    <s v="https://yt3.ggpht.com/ytc/APkrFKbkoYL5MY38WltQvy4mJyX6lAXC9KZGlKlzjufang=s800-c-k-c0x00ffffff-no-rj"/>
    <n v="840.97493394557819"/>
    <n v="7.1588437660317981E-4"/>
    <n v="2.1387905167676918E-3"/>
    <n v="1.1360544217687074"/>
    <n v="376.75606641123881"/>
    <s v="28-Nov-2013"/>
    <n v="9.9589041095890405"/>
  </r>
  <r>
    <n v="724"/>
    <x v="723"/>
    <n v="14700000"/>
    <n v="12961669452"/>
    <s v="News &amp; Politics"/>
    <s v="ABC News"/>
    <n v="80830"/>
    <s v="United States"/>
    <s v="US"/>
    <x v="7"/>
    <n v="289"/>
    <n v="154"/>
    <n v="18"/>
    <n v="185709000"/>
    <n v="46400"/>
    <n v="742800"/>
    <n v="557100"/>
    <n v="8900000"/>
    <n v="4728550"/>
    <n v="100000"/>
    <n v="2006"/>
    <s v="Aug"/>
    <n v="7"/>
    <n v="88.2"/>
    <n v="328239523"/>
    <n v="14.7"/>
    <n v="270663028"/>
    <n v="37.090240000000001"/>
    <n v="-95.712890999999999"/>
    <s v="https://yt3.ggpht.com/OOT0eq8LoW8V3PMURGYuk0kRSgRGP7EsuGZoODhHBcg1jCB1qkuIAxS-XGnjKX9Q6rf-WKTvkQ=s800-c-k-c0x00ffffff-no-rj"/>
    <n v="881.74622122448977"/>
    <n v="3.6481025978257606E-4"/>
    <n v="2.1248297066916522E-3"/>
    <n v="0.60544217687074831"/>
    <n v="58.49993814177904"/>
    <s v="7-Aug-2006"/>
    <n v="17.273972602739725"/>
  </r>
  <r>
    <n v="725"/>
    <x v="724"/>
    <n v="14700000"/>
    <n v="4684983333"/>
    <s v="Music"/>
    <s v="Camila Loures"/>
    <n v="3978"/>
    <s v="Brazil"/>
    <s v="BR"/>
    <x v="2"/>
    <n v="1501"/>
    <n v="39"/>
    <n v="149"/>
    <n v="40975000"/>
    <n v="10200"/>
    <n v="163900"/>
    <n v="122900"/>
    <n v="2000000"/>
    <n v="1061450"/>
    <n v="100000"/>
    <n v="2014"/>
    <s v="May"/>
    <n v="27"/>
    <n v="51.3"/>
    <n v="212559417"/>
    <n v="12.08"/>
    <n v="183241641"/>
    <n v="-14.235004"/>
    <n v="-51.925280000000001"/>
    <s v="https://yt3.ggpht.com/ytc/APkrFKadjvshhIf5S_tWDIkYfHMnhL6ESfNv0lEZ5SUKJoA=s800-c-k-c0x00ffffff-no-rj"/>
    <n v="318.70634918367347"/>
    <n v="2.2656430654157889E-4"/>
    <n v="2.1244661378889565E-3"/>
    <n v="0.1360544217687075"/>
    <n v="266.83006535947715"/>
    <s v="27-May-2014"/>
    <n v="9.4657534246575334"/>
  </r>
  <r>
    <n v="726"/>
    <x v="725"/>
    <n v="14600000"/>
    <n v="2613197447"/>
    <s v="Entertainment"/>
    <s v="Doc Tops"/>
    <n v="490"/>
    <s v="Ecuador"/>
    <s v="EC"/>
    <x v="2"/>
    <n v="3458"/>
    <n v="1"/>
    <n v="150"/>
    <n v="16409000"/>
    <n v="4100"/>
    <n v="65600"/>
    <n v="49200"/>
    <n v="787600"/>
    <n v="418400"/>
    <n v="100000"/>
    <n v="2014"/>
    <s v="Dec"/>
    <n v="29"/>
    <n v="44.9"/>
    <n v="17373662"/>
    <n v="3.97"/>
    <n v="11116711"/>
    <n v="-1.8312390000000001"/>
    <n v="-78.183406000000005"/>
    <s v="https://yt3.ggpht.com/ytc/APkrFKalp5sq4iwbPMr6bvGHciPqDZtruU3LOdf4rU9fQA=s800-c-k-c0x00ffffff-no-rj"/>
    <n v="178.9861265068493"/>
    <n v="1.6011036612649805E-4"/>
    <n v="2.1238344810774576E-3"/>
    <n v="5.3945205479452057E-2"/>
    <n v="853.87755102040819"/>
    <s v="29-Dec-2014"/>
    <n v="8.8739726027397268"/>
  </r>
  <r>
    <n v="727"/>
    <x v="726"/>
    <n v="14600000"/>
    <n v="3337074920"/>
    <s v="People &amp; Blogs"/>
    <s v="Auron"/>
    <n v="961"/>
    <s v="Spain"/>
    <s v="ES"/>
    <x v="1"/>
    <n v="2455"/>
    <n v="14"/>
    <n v="51"/>
    <n v="60568000"/>
    <n v="15100"/>
    <n v="242300"/>
    <n v="181700"/>
    <n v="2900000"/>
    <n v="1540850"/>
    <s v="nan"/>
    <n v="2013"/>
    <s v="Dec"/>
    <n v="12"/>
    <n v="88.9"/>
    <n v="47076781"/>
    <n v="13.96"/>
    <n v="37927409"/>
    <n v="40.463667000000001"/>
    <n v="-3.7492200000000002"/>
    <s v="https://yt3.ggpht.com/ytc/APkrFKYABfuD21zPSrroAopqBAkxbUsSN2SYPzrRqzGomQ=s800-c-k-c0x00ffffff-no-rj"/>
    <n v="228.56677534246575"/>
    <n v="4.617367116228844E-4"/>
    <n v="2.1248844274204199E-3"/>
    <n v="0.19863013698630136"/>
    <n v="1603.3818938605618"/>
    <s v="12-Dec-2013"/>
    <n v="9.9205479452054792"/>
  </r>
  <r>
    <n v="728"/>
    <x v="727"/>
    <n v="14600000"/>
    <n v="3603556207"/>
    <s v="Gaming"/>
    <s v="Jesser"/>
    <n v="1244"/>
    <s v="United States"/>
    <s v="US"/>
    <x v="2"/>
    <n v="2223"/>
    <n v="155"/>
    <n v="150"/>
    <n v="92594000"/>
    <n v="23100"/>
    <n v="370400"/>
    <n v="277800"/>
    <n v="4400000"/>
    <n v="2338900"/>
    <n v="400000"/>
    <n v="2012"/>
    <s v="Jul"/>
    <n v="9"/>
    <n v="88.2"/>
    <n v="328239523"/>
    <n v="14.7"/>
    <n v="270663028"/>
    <n v="37.090240000000001"/>
    <n v="-95.712890999999999"/>
    <s v="https://yt3.ggpht.com/JjMnEWyqkMCTKaZyNWwKoN52w_dqu8UXZBEv4Ey_tDcR2o52-3Ltd1VxuKja2s0H1XMcBh247Q=s800-c-k-c0x00ffffff-no-rj"/>
    <n v="246.81891828767124"/>
    <n v="6.49053286710674E-4"/>
    <n v="2.1248677020109293E-3"/>
    <n v="0.30136986301369861"/>
    <n v="1880.144694533762"/>
    <s v="9-Jul-2012"/>
    <n v="11.347945205479451"/>
  </r>
  <r>
    <n v="729"/>
    <x v="728"/>
    <n v="14600000"/>
    <n v="4622581344"/>
    <s v="People &amp; Blogs"/>
    <s v="Planeta das Gï¿½ï¿½"/>
    <n v="951"/>
    <s v="Brazil"/>
    <s v="BR"/>
    <x v="2"/>
    <n v="1534"/>
    <n v="40"/>
    <n v="150"/>
    <n v="10547000"/>
    <n v="2600"/>
    <n v="42200"/>
    <n v="31600"/>
    <n v="506300"/>
    <n v="268950"/>
    <s v="nan"/>
    <n v="2015"/>
    <s v="Nov"/>
    <n v="21"/>
    <n v="51.3"/>
    <n v="212559417"/>
    <n v="12.08"/>
    <n v="183241641"/>
    <n v="-14.235004"/>
    <n v="-51.925280000000001"/>
    <s v="https://yt3.ggpht.com/Bqkn_KHEtLehKawzcDGfNFWF-zOV3QCeXY3cfC1SZB3gO_saaZ4D_9gSoOuZSCJsnOiunXB9=s800-c-k-c0x00ffffff-no-rj"/>
    <n v="316.61516054794521"/>
    <n v="5.818177766608492E-5"/>
    <n v="2.1238266805726747E-3"/>
    <n v="3.4678082191780819E-2"/>
    <n v="282.80757097791798"/>
    <s v="21-Nov-2015"/>
    <n v="7.9643835616438352"/>
  </r>
  <r>
    <n v="730"/>
    <x v="729"/>
    <n v="14600000"/>
    <n v="5766647017"/>
    <s v="Gaming"/>
    <s v="Preston"/>
    <n v="4009"/>
    <s v="United States"/>
    <s v="US"/>
    <x v="2"/>
    <n v="621"/>
    <n v="78"/>
    <n v="72"/>
    <n v="151697000"/>
    <n v="37900"/>
    <n v="606800"/>
    <n v="455100"/>
    <n v="7300000"/>
    <n v="3877550"/>
    <n v="200000"/>
    <n v="2012"/>
    <s v="Jul"/>
    <n v="4"/>
    <n v="88.2"/>
    <n v="328239523"/>
    <n v="14.7"/>
    <n v="270663028"/>
    <n v="37.090240000000001"/>
    <n v="-95.712890999999999"/>
    <s v="https://yt3.ggpht.com/ytc/APkrFKYagGbLbLdQ9fshPo7KUr2zVzVWD7vetIpVbp0fWg=s800-c-k-c0x00ffffff-no-rj"/>
    <n v="394.97582308219177"/>
    <n v="6.7240980565812908E-4"/>
    <n v="2.1249596234599235E-3"/>
    <n v="0.5"/>
    <n v="967.21127463207779"/>
    <s v="4-Jul-2012"/>
    <n v="11.361643835616439"/>
  </r>
  <r>
    <n v="731"/>
    <x v="730"/>
    <n v="14600000"/>
    <n v="6017932195"/>
    <s v="Music"/>
    <s v="Martin Garrix"/>
    <n v="365"/>
    <s v="United States"/>
    <s v="US"/>
    <x v="0"/>
    <n v="1044"/>
    <n v="155"/>
    <n v="131"/>
    <n v="35528000"/>
    <n v="8900"/>
    <n v="142100"/>
    <n v="106600"/>
    <n v="1700000"/>
    <n v="903300"/>
    <s v="nan"/>
    <n v="2011"/>
    <s v="Jan"/>
    <n v="15"/>
    <n v="88.2"/>
    <n v="328239523"/>
    <n v="14.7"/>
    <n v="270663028"/>
    <n v="37.090240000000001"/>
    <n v="-95.712890999999999"/>
    <s v="https://yt3.ggpht.com/62soMzsor8kyccvp1cxP8gsKR6eADUv4PpVcoNrTuHUf-TR1ySyRzNUkkT_W2jUpOr5ahuPVtw=s800-c-k-c0x00ffffff-no-nd-rj"/>
    <n v="412.18713664383563"/>
    <n v="1.5010139209453157E-4"/>
    <n v="2.125084440441342E-3"/>
    <n v="0.11643835616438356"/>
    <n v="2474.794520547945"/>
    <s v="15-Jan-2011"/>
    <n v="12.830136986301369"/>
  </r>
  <r>
    <n v="732"/>
    <x v="731"/>
    <n v="14600000"/>
    <n v="11182302317"/>
    <s v="Music"/>
    <s v="O Reino Infantil"/>
    <n v="1206"/>
    <s v="Brazil"/>
    <s v="BR"/>
    <x v="0"/>
    <n v="369"/>
    <n v="40"/>
    <n v="131"/>
    <n v="109865000"/>
    <n v="27500"/>
    <n v="439500"/>
    <n v="329600"/>
    <n v="5300000"/>
    <n v="2814800"/>
    <n v="100000"/>
    <n v="2014"/>
    <s v="Aug"/>
    <n v="19"/>
    <n v="51.3"/>
    <n v="212559417"/>
    <n v="12.08"/>
    <n v="183241641"/>
    <n v="-14.235004"/>
    <n v="-51.925280000000001"/>
    <s v="https://yt3.ggpht.com/xQLavVNyODR9FouLBDnU4ijJlnVy7cVbj1PxBYn3P-NnvTrJE5nocnpR_55FC-1HOgoiHTr8ig=s800-c-k-c0x00ffffff-no-rj"/>
    <n v="765.91111760273975"/>
    <n v="2.517191827054053E-4"/>
    <n v="2.1253356391935556E-3"/>
    <n v="0.36301369863013699"/>
    <n v="2333.9966832504147"/>
    <s v="19-Aug-2014"/>
    <n v="9.2356164383561641"/>
  </r>
  <r>
    <n v="733"/>
    <x v="732"/>
    <n v="14600000"/>
    <n v="7952268926"/>
    <s v="Music"/>
    <s v="Fifth Harmony"/>
    <n v="67"/>
    <s v="United States"/>
    <s v="US"/>
    <x v="0"/>
    <n v="659"/>
    <n v="155"/>
    <n v="131"/>
    <n v="37632000"/>
    <n v="9400"/>
    <n v="150500"/>
    <n v="112900"/>
    <n v="1800000"/>
    <n v="956450"/>
    <s v="nan"/>
    <n v="2013"/>
    <s v="Feb"/>
    <n v="21"/>
    <n v="88.2"/>
    <n v="328239523"/>
    <n v="14.7"/>
    <n v="270663028"/>
    <n v="37.090240000000001"/>
    <n v="-95.712890999999999"/>
    <s v="https://yt3.ggpht.com/ytc/APkrFKYnGhmbUB3aeSgBsHmJ81GZHQ08mSVlRt6m4IalGA=s800-c-k-c0x00ffffff-no-rj-mo"/>
    <n v="544.67595383561638"/>
    <n v="1.2027385000435284E-4"/>
    <n v="2.1245216836734693E-3"/>
    <n v="0.12328767123287671"/>
    <n v="14275.373134328358"/>
    <s v="21-Feb-2013"/>
    <n v="10.726027397260275"/>
  </r>
  <r>
    <n v="734"/>
    <x v="733"/>
    <n v="14600000"/>
    <n v="2750902766"/>
    <s v="Howto &amp; Style"/>
    <s v="Mis Pastelitos"/>
    <n v="603"/>
    <s v="Mexico"/>
    <s v="MX"/>
    <x v="0"/>
    <n v="3248"/>
    <n v="27"/>
    <n v="131"/>
    <n v="50677000"/>
    <n v="12700"/>
    <n v="202700"/>
    <n v="152000"/>
    <n v="2400000"/>
    <n v="1276000"/>
    <n v="100000"/>
    <n v="2014"/>
    <s v="Jun"/>
    <n v="24"/>
    <n v="40.200000000000003"/>
    <n v="126014024"/>
    <n v="3.42"/>
    <n v="102626859"/>
    <n v="23.634501"/>
    <n v="-102.552784"/>
    <s v="https://yt3.ggpht.com/VTc2ivqAMAMlkNA7J2kF-3zOpIipLLg7MSN0Rsv_jvz60T3MtBNwkBcDTZwGTCVWny_ZFhYEAg=s800-c-k-c0x00ffffff-no-rj"/>
    <n v="188.41799767123288"/>
    <n v="4.6384772874229609E-4"/>
    <n v="2.1252244608007576E-3"/>
    <n v="0.16438356164383561"/>
    <n v="2116.0862354892206"/>
    <s v="24-Jun-2014"/>
    <n v="9.3890410958904109"/>
  </r>
  <r>
    <n v="735"/>
    <x v="734"/>
    <n v="14600000"/>
    <n v="5525773746"/>
    <s v="Comedy"/>
    <s v="Noman Official"/>
    <n v="560"/>
    <s v="India"/>
    <s v="IN"/>
    <x v="6"/>
    <n v="1185"/>
    <n v="106"/>
    <n v="38"/>
    <n v="139116000"/>
    <n v="34800"/>
    <n v="556500"/>
    <n v="417300"/>
    <n v="6700000"/>
    <n v="3558650"/>
    <n v="500000"/>
    <n v="2019"/>
    <s v="Oct"/>
    <n v="28"/>
    <n v="28.1"/>
    <n v="1366417754"/>
    <n v="5.36"/>
    <n v="471031528"/>
    <n v="20.593684"/>
    <n v="78.962879999999998"/>
    <s v="https://yt3.ggpht.com/c5PH5nhHH-AT9BRw5V4C6EfOLlPiIEsu6eFSw-ycjQ4Apov7JKmFIYMJfBITm0JOhEkSggLqRf8=s800-c-k-c0x00ffffff-no-rj"/>
    <n v="378.47765383561642"/>
    <n v="6.4400935752681465E-4"/>
    <n v="2.1252048650047444E-3"/>
    <n v="0.4589041095890411"/>
    <n v="6354.7321428571431"/>
    <s v="28-Oct-2019"/>
    <n v="4.0410958904109586"/>
  </r>
  <r>
    <n v="736"/>
    <x v="735"/>
    <n v="14500000"/>
    <n v="2440718089"/>
    <s v="Music"/>
    <s v="LegendaFUNK"/>
    <n v="0"/>
    <s v="Brazil"/>
    <s v="BR"/>
    <x v="0"/>
    <m/>
    <s v="nan"/>
    <s v="nan"/>
    <s v="nan"/>
    <n v="0"/>
    <n v="0"/>
    <n v="0"/>
    <n v="0"/>
    <n v="0"/>
    <s v="nan"/>
    <n v="2013"/>
    <s v="May"/>
    <n v="11"/>
    <n v="51.3"/>
    <n v="212559417"/>
    <n v="12.08"/>
    <n v="183241641"/>
    <n v="-14.235004"/>
    <n v="-51.925280000000001"/>
    <s v="https://yt3.ggpht.com/IM7DAF8vshhB3wU6ixcn5I5oS_yqsqFQhycuIbOJ0GCr5zYr_L9rHWeUwkM8JSju0buFtBb7=s800-c-k-c0x00ffffff-no-rj"/>
    <n v="168.32538544827585"/>
    <n v="0"/>
    <e v="#VALUE!"/>
    <n v="0"/>
    <e v="#DIV/0!"/>
    <s v="11-May-2013"/>
    <n v="10.509589041095891"/>
  </r>
  <r>
    <n v="737"/>
    <x v="736"/>
    <n v="14500000"/>
    <n v="6944967581"/>
    <s v="Entertainment"/>
    <s v="Like Nastya Stories"/>
    <n v="479"/>
    <s v="United States"/>
    <s v="US"/>
    <x v="2"/>
    <n v="848"/>
    <n v="156"/>
    <n v="151"/>
    <n v="29941000"/>
    <n v="7500"/>
    <n v="119800"/>
    <n v="89800"/>
    <n v="1400000"/>
    <n v="744900"/>
    <s v="nan"/>
    <n v="2019"/>
    <s v="Sep"/>
    <n v="9"/>
    <n v="88.2"/>
    <n v="328239523"/>
    <n v="14.7"/>
    <n v="270663028"/>
    <n v="37.090240000000001"/>
    <n v="-95.712890999999999"/>
    <s v="https://yt3.ggpht.com/tOLuP17J5w3IddkYZLIrQMqfRg9T165ZJ9gvTEFeT1p1vWQh3Qa2jMUZjGqoohzW3d6J4V0U2A=s800-c-k-c0x00ffffff-no-rj"/>
    <n v="478.96328144827584"/>
    <n v="1.0725752011253341E-4"/>
    <n v="2.1258475000834973E-3"/>
    <n v="9.6551724137931033E-2"/>
    <n v="1555.1148225469728"/>
    <s v="9-Sep-2019"/>
    <n v="4.1753424657534248"/>
  </r>
  <r>
    <n v="738"/>
    <x v="737"/>
    <n v="14500000"/>
    <n v="4577292740"/>
    <s v="Entertainment"/>
    <s v="les boys tv2"/>
    <n v="453"/>
    <s v="United States"/>
    <s v="US"/>
    <x v="6"/>
    <n v="1565"/>
    <n v="156"/>
    <n v="39"/>
    <n v="449576"/>
    <n v="112"/>
    <n v="1800"/>
    <n v="1300"/>
    <n v="21600"/>
    <n v="11450"/>
    <s v="nan"/>
    <n v="2017"/>
    <s v="Feb"/>
    <n v="7"/>
    <n v="88.2"/>
    <n v="328239523"/>
    <n v="14.7"/>
    <n v="270663028"/>
    <n v="37.090240000000001"/>
    <n v="-95.712890999999999"/>
    <s v="https://yt3.ggpht.com/ECQn4nIwmA6Ol2M3ZcxXfd3cbBY5ly--g8BTGhcqbVDZTmN_kh1qmkiFDMyZwM7PGojbvj2YJw=s800-c-k-c0x00ffffff-no-rj"/>
    <n v="315.67536137931035"/>
    <n v="2.5014786360375982E-6"/>
    <n v="2.1264480310336851E-3"/>
    <n v="1.4896551724137932E-3"/>
    <n v="25.275938189845476"/>
    <s v="7-Feb-2017"/>
    <n v="6.7616438356164386"/>
  </r>
  <r>
    <n v="739"/>
    <x v="738"/>
    <n v="14500000"/>
    <n v="1739129375"/>
    <s v="nan"/>
    <s v="Lotus Music"/>
    <n v="514"/>
    <s v="India"/>
    <s v="IN"/>
    <x v="13"/>
    <n v="5926"/>
    <n v="107"/>
    <n v="13"/>
    <n v="23034000"/>
    <n v="5800"/>
    <n v="92100"/>
    <n v="69100"/>
    <n v="1100000"/>
    <n v="584550"/>
    <n v="100000"/>
    <n v="2021"/>
    <s v="Jun"/>
    <n v="1"/>
    <n v="28.1"/>
    <n v="1366417754"/>
    <n v="5.36"/>
    <n v="471031528"/>
    <n v="20.593684"/>
    <n v="78.962879999999998"/>
    <s v="https://yt3.ggpht.com/44jde9xGiIwiM3_wcBc6zqGGjAInlx2dNczHyzo8epAMeZ-jL2cY-yyXI07jsqKia4gh_e0rBh8=s800-c-k-c0x00ffffff-no-rj"/>
    <n v="119.93995689655172"/>
    <n v="3.3611645482096466E-4"/>
    <n v="2.1251193887297038E-3"/>
    <n v="7.586206896551724E-2"/>
    <n v="1137.2568093385214"/>
    <s v="1-Jun-2021"/>
    <n v="2.4465753424657533"/>
  </r>
  <r>
    <n v="740"/>
    <x v="739"/>
    <n v="14500000"/>
    <n v="3551889957"/>
    <s v="Howto &amp; Style"/>
    <s v="IDEIAS INCRï¿½ï¿½"/>
    <n v="5430"/>
    <s v="Brazil"/>
    <s v="BR"/>
    <x v="10"/>
    <n v="2269"/>
    <n v="41"/>
    <n v="26"/>
    <n v="2838000"/>
    <n v="709"/>
    <n v="11400"/>
    <n v="8500"/>
    <n v="136200"/>
    <n v="72350"/>
    <s v="nan"/>
    <n v="2017"/>
    <s v="Oct"/>
    <n v="30"/>
    <n v="51.3"/>
    <n v="212559417"/>
    <n v="12.08"/>
    <n v="183241641"/>
    <n v="-14.235004"/>
    <n v="-51.925280000000001"/>
    <s v="https://yt3.ggpht.com/MBldjpkpyHK8bC2P76qAKBVN6TQH3mpSlhQRvjtagQd5kdkjoji9csrxakA0bsXRMrtnsgE=s800-c-k-c0x00ffffff-no-rj"/>
    <n v="244.95792806896551"/>
    <n v="2.036943736317448E-5"/>
    <n v="2.1333685694150811E-3"/>
    <n v="9.3931034482758625E-3"/>
    <n v="13.324125230202577"/>
    <s v="30-Oct-2017"/>
    <n v="6.021917808219178"/>
  </r>
  <r>
    <n v="741"/>
    <x v="740"/>
    <n v="14500000"/>
    <n v="4260187928"/>
    <s v="Entertainment"/>
    <s v="Reaction Time"/>
    <n v="1717"/>
    <s v="United States"/>
    <s v="US"/>
    <x v="2"/>
    <n v="1747"/>
    <n v="156"/>
    <n v="151"/>
    <n v="9910000"/>
    <n v="2500"/>
    <n v="39600"/>
    <n v="29700"/>
    <n v="475700"/>
    <n v="252700"/>
    <s v="nan"/>
    <n v="2015"/>
    <s v="Apr"/>
    <n v="25"/>
    <n v="88.2"/>
    <n v="328239523"/>
    <n v="14.7"/>
    <n v="270663028"/>
    <n v="37.090240000000001"/>
    <n v="-95.712890999999999"/>
    <s v="https://yt3.ggpht.com/IJfGUkxKc9rrV3CThVuLI56f35Hxj3hk95pZOrYjHCheaQDf9L33JsCVOngbaB9g-qWF1Oy2vtw=s800-c-k-c0x00ffffff-no-rj"/>
    <n v="293.80606399999999"/>
    <n v="5.9316632099521785E-5"/>
    <n v="2.1241170534813318E-3"/>
    <n v="3.2806896551724141E-2"/>
    <n v="147.17530576587072"/>
    <s v="25-Apr-2015"/>
    <n v="8.5534246575342472"/>
  </r>
  <r>
    <n v="742"/>
    <x v="741"/>
    <n v="14500000"/>
    <n v="4598387043"/>
    <s v="News &amp; Politics"/>
    <s v="BBC News"/>
    <n v="18972"/>
    <s v="United Kingdom"/>
    <s v="GB"/>
    <x v="7"/>
    <n v="1548"/>
    <n v="26"/>
    <n v="19"/>
    <n v="66273000"/>
    <n v="16600"/>
    <n v="265100"/>
    <n v="198800"/>
    <n v="3200000"/>
    <n v="1699400"/>
    <n v="100000"/>
    <n v="2006"/>
    <s v="Apr"/>
    <n v="8"/>
    <n v="60"/>
    <n v="66834405"/>
    <n v="3.85"/>
    <n v="55908316"/>
    <n v="55.378050999999999"/>
    <n v="-3.4359730000000002"/>
    <s v="https://yt3.ggpht.com/y_esGAQOhX4rTpWvrALErAJlFbm_2TIVrvcVfcZny7TuA8dJZgOQcC6KRfd_J5hljFe-foYXj9U=s800-c-k-c0x00ffffff-no-rj"/>
    <n v="317.13014089655172"/>
    <n v="3.6956436770300808E-4"/>
    <n v="2.1252998958852022E-3"/>
    <n v="0.22068965517241379"/>
    <n v="89.574109213577898"/>
    <s v="8-Apr-2006"/>
    <n v="17.605479452054794"/>
  </r>
  <r>
    <n v="743"/>
    <x v="742"/>
    <n v="14500000"/>
    <n v="4821183481"/>
    <s v="nan"/>
    <s v="Eli Kids - Cartoons &amp; Songs"/>
    <n v="605"/>
    <s v="United States"/>
    <s v="US"/>
    <x v="0"/>
    <n v="1423"/>
    <n v="156"/>
    <n v="132"/>
    <n v="149241000"/>
    <n v="37300"/>
    <n v="597000"/>
    <n v="447700"/>
    <n v="7200000"/>
    <n v="3823850"/>
    <n v="400000"/>
    <n v="2018"/>
    <s v="Jan"/>
    <n v="16"/>
    <n v="88.2"/>
    <n v="328239523"/>
    <n v="14.7"/>
    <n v="270663028"/>
    <n v="37.090240000000001"/>
    <n v="-95.712890999999999"/>
    <s v="https://yt3.ggpht.com/ytc/APkrFKbc5bPj3k_KeriSEbMLu_whNjrm7fQn956XNAcDuQ=s800-c-k-c0x00ffffff-no-rj-mo"/>
    <n v="332.49541248275864"/>
    <n v="7.9313513270539641E-4"/>
    <n v="2.1250862698588189E-3"/>
    <n v="0.49655172413793103"/>
    <n v="6320.4132231404956"/>
    <s v="16-Jan-2018"/>
    <n v="5.8219178082191778"/>
  </r>
  <r>
    <n v="744"/>
    <x v="743"/>
    <n v="14500000"/>
    <n v="5014888374"/>
    <s v="People &amp; Blogs"/>
    <s v="Boram Tube ToysReview [ï¿½ï¿½ï¿½ï¿½ï¿½ï¿½ï¿½ï¿½ï"/>
    <n v="618"/>
    <s v="South Korea"/>
    <s v="KR"/>
    <x v="4"/>
    <n v="1364"/>
    <n v="14"/>
    <n v="47"/>
    <n v="4960000"/>
    <n v="1200"/>
    <n v="19800"/>
    <n v="14900"/>
    <n v="238100"/>
    <n v="126500"/>
    <s v="nan"/>
    <n v="2016"/>
    <s v="May"/>
    <n v="18"/>
    <n v="94.3"/>
    <n v="51709098"/>
    <n v="4.1500000000000004"/>
    <n v="42106719"/>
    <n v="35.907756999999997"/>
    <n v="127.76692199999999"/>
    <s v="https://yt3.ggpht.com/ytc/APkrFKaRqD9jODfZ13Cd5pUoOz0lUAXWXFtDbWoer171=s800-c-k-c0x00ffffff-no-rj"/>
    <n v="345.85437062068968"/>
    <n v="2.5224888485224735E-5"/>
    <n v="2.1169354838709679E-3"/>
    <n v="1.6420689655172415E-2"/>
    <n v="204.6925566343042"/>
    <s v="18-May-2016"/>
    <n v="7.4739726027397264"/>
  </r>
  <r>
    <n v="745"/>
    <x v="744"/>
    <n v="14500000"/>
    <n v="6290721701"/>
    <s v="Music"/>
    <s v="Aadishakti Films"/>
    <n v="4790"/>
    <s v="India"/>
    <s v="IN"/>
    <x v="0"/>
    <n v="981"/>
    <n v="107"/>
    <n v="132"/>
    <n v="48447000"/>
    <n v="12100"/>
    <n v="193800"/>
    <n v="145300"/>
    <n v="2300000"/>
    <n v="1222650"/>
    <n v="200000"/>
    <n v="2016"/>
    <s v="Oct"/>
    <n v="28"/>
    <n v="28.1"/>
    <n v="1366417754"/>
    <n v="5.36"/>
    <n v="471031528"/>
    <n v="20.593684"/>
    <n v="78.962879999999998"/>
    <s v="https://yt3.ggpht.com/ytc/APkrFKZWzjjjrRXgQgzAn6Kf8s_Wfz0EGOQknaifNC-t=s800-c-k-c0x00ffffff-no-rj"/>
    <n v="433.84287593103448"/>
    <n v="1.9435766802490122E-4"/>
    <n v="2.1250025801391212E-3"/>
    <n v="0.15862068965517243"/>
    <n v="255.25052192066806"/>
    <s v="28-Oct-2016"/>
    <n v="7.0410958904109586"/>
  </r>
  <r>
    <n v="746"/>
    <x v="745"/>
    <n v="14500000"/>
    <n v="8582696157"/>
    <s v="Entertainment"/>
    <s v="Telemundo"/>
    <n v="19201"/>
    <s v="United States"/>
    <s v="US"/>
    <x v="2"/>
    <n v="592"/>
    <n v="156"/>
    <n v="151"/>
    <n v="48285000"/>
    <n v="12100"/>
    <n v="193100"/>
    <n v="144900"/>
    <n v="2300000"/>
    <n v="1222450"/>
    <s v="nan"/>
    <n v="2007"/>
    <s v="Jan"/>
    <n v="3"/>
    <n v="88.2"/>
    <n v="328239523"/>
    <n v="14.7"/>
    <n v="270663028"/>
    <n v="37.090240000000001"/>
    <n v="-95.712890999999999"/>
    <s v="https://yt3.ggpht.com/ytc/APkrFKYOfR02li9LrjPT8xnxXChi80UDpwleazhvUzkDbA=s800-c-k-c0x00ffffff-no-rj"/>
    <n v="591.91007979310348"/>
    <n v="1.4243193253474045E-4"/>
    <n v="2.1248835041938492E-3"/>
    <n v="0.15862068965517243"/>
    <n v="63.665954898182385"/>
    <s v="3-Jan-2007"/>
    <n v="16.865753424657534"/>
  </r>
  <r>
    <n v="747"/>
    <x v="746"/>
    <n v="14500000"/>
    <n v="9383692066"/>
    <s v="Entertainment"/>
    <s v="GMM25Thailand"/>
    <n v="68606"/>
    <s v="Thailand"/>
    <s v="TH"/>
    <x v="2"/>
    <n v="502"/>
    <n v="13"/>
    <n v="151"/>
    <n v="45622000"/>
    <n v="11400"/>
    <n v="182500"/>
    <n v="136900"/>
    <n v="2200000"/>
    <n v="1168450"/>
    <n v="100000"/>
    <n v="2011"/>
    <s v="Jun"/>
    <n v="8"/>
    <n v="49.3"/>
    <n v="69625582"/>
    <n v="0.75"/>
    <n v="35294600"/>
    <n v="15.870032"/>
    <n v="100.992541"/>
    <s v="https://yt3.ggpht.com/xy_547w1nttQIydkdWKcHWpOoJGE43dtEGUFLDZiHB_aF-wYQ0-us7QAeR0MhQ6dOFfCMASAJQ=s800-c-k-c0x00ffffff-no-rj"/>
    <n v="647.15117696551727"/>
    <n v="1.2451921821195021E-4"/>
    <n v="2.1250712375608261E-3"/>
    <n v="0.15172413793103448"/>
    <n v="17.031309214937469"/>
    <s v="8-Jun-2011"/>
    <n v="12.435616438356165"/>
  </r>
  <r>
    <n v="748"/>
    <x v="747"/>
    <n v="14500000"/>
    <n v="10303519926"/>
    <s v="People &amp; Blogs"/>
    <s v="TV9 Bharatvarsh"/>
    <n v="293516"/>
    <s v="India"/>
    <s v="IN"/>
    <x v="7"/>
    <n v="414"/>
    <n v="106"/>
    <n v="18"/>
    <n v="418474000"/>
    <n v="104600"/>
    <n v="1700000"/>
    <n v="1300000"/>
    <n v="20100000"/>
    <n v="10700000"/>
    <n v="700000"/>
    <n v="2018"/>
    <s v="Nov"/>
    <n v="19"/>
    <n v="28.1"/>
    <n v="1366417754"/>
    <n v="5.36"/>
    <n v="471031528"/>
    <n v="20.593684"/>
    <n v="78.962879999999998"/>
    <s v="https://yt3.ggpht.com/szaq2QN1WM5Qk5dcSTayT3SZaXCVXcH0Am4CLLfRrb0uh0jrz4mhFvsrLmaE5hTiKL6_1M3lHA=s800-c-k-c0x00ffffff-no-rj"/>
    <n v="710.58758110344831"/>
    <n v="1.0384800608770133E-3"/>
    <n v="2.1561674082499751E-3"/>
    <n v="1.3862068965517242"/>
    <n v="36.454571471401898"/>
    <s v="19-Nov-2018"/>
    <n v="4.9808219178082194"/>
  </r>
  <r>
    <n v="749"/>
    <x v="748"/>
    <n v="14500000"/>
    <n v="20042571499"/>
    <s v="Music"/>
    <s v="Maroon5VEVO"/>
    <n v="147"/>
    <s v="United States"/>
    <s v="US"/>
    <x v="0"/>
    <n v="123"/>
    <n v="156"/>
    <n v="132"/>
    <n v="98185000"/>
    <n v="24500"/>
    <n v="392700"/>
    <n v="294600"/>
    <n v="4700000"/>
    <n v="2497300"/>
    <s v="nan"/>
    <n v="2009"/>
    <s v="May"/>
    <n v="12"/>
    <n v="88.2"/>
    <n v="328239523"/>
    <n v="14.7"/>
    <n v="270663028"/>
    <n v="37.090240000000001"/>
    <n v="-95.712890999999999"/>
    <s v="https://yt3.ggpht.com/S_jTelpAHOdADumYkZAtwyLydEkqtv39s3T-Rmif0v1WCDb8pZit-Vlo43pR1jBEn0Tmcpkx=s800-c-k-c0x00ffffff-no-nd-rj"/>
    <n v="1382.246310275862"/>
    <n v="1.2459978002945379E-4"/>
    <n v="2.1245607781229313E-3"/>
    <n v="0.32413793103448274"/>
    <n v="16988.43537414966"/>
    <s v="12-May-2009"/>
    <n v="14.509589041095891"/>
  </r>
  <r>
    <n v="750"/>
    <x v="749"/>
    <n v="14500000"/>
    <n v="4315486422"/>
    <s v="Music"/>
    <s v="Saad Lamjarred | ï¿½ï¿½ï¿½ï¿½ï¿½ï¿"/>
    <n v="176"/>
    <s v="Morocco"/>
    <s v="MA"/>
    <x v="0"/>
    <n v="1710"/>
    <n v="1"/>
    <n v="132"/>
    <n v="37577000"/>
    <n v="9400"/>
    <n v="150300"/>
    <n v="112700"/>
    <n v="1800000"/>
    <n v="956350"/>
    <s v="nan"/>
    <n v="2012"/>
    <s v="Dec"/>
    <n v="22"/>
    <n v="35.9"/>
    <n v="36910560"/>
    <n v="9.02"/>
    <n v="22975026"/>
    <n v="31.791702000000001"/>
    <n v="-7.0926200000000001"/>
    <s v="https://yt3.ggpht.com/4OsOgBZFYgMLZhsvstFFXrIFr0v91nvPEDlDWiGvzGKFKBgzVFuOwhzHv1U-UhxbjNYlfv9qEg=s800-c-k-c0x00ffffff-no-nd-rj"/>
    <n v="297.61975324137933"/>
    <n v="2.2160885389989996E-4"/>
    <n v="2.1249700614737739E-3"/>
    <n v="0.12413793103448276"/>
    <n v="5433.806818181818"/>
    <s v="22-Dec-2012"/>
    <n v="10.87945205479452"/>
  </r>
  <r>
    <n v="751"/>
    <x v="750"/>
    <n v="14500000"/>
    <n v="9201428420"/>
    <s v="Music"/>
    <s v="Hear This Music"/>
    <n v="39"/>
    <s v="nan"/>
    <s v="nan"/>
    <x v="0"/>
    <n v="518"/>
    <n v="4"/>
    <n v="132"/>
    <n v="48193000"/>
    <n v="12000"/>
    <n v="192800"/>
    <n v="144600"/>
    <n v="2300000"/>
    <n v="1222300"/>
    <n v="100000"/>
    <n v="2016"/>
    <s v="Feb"/>
    <n v="13"/>
    <s v="nan"/>
    <s v="nan"/>
    <s v="nan"/>
    <s v="nan"/>
    <s v="nan"/>
    <s v="nan"/>
    <s v="https://yt3.ggpht.com/ytc/APkrFKbr-yuwmaBAcUsg4Qe8qkJZzHrnc73UYLj6m0veNQ=s800-c-k-c0x00ffffff-no-rj"/>
    <n v="634.58127034482754"/>
    <n v="1.3283807080901033E-4"/>
    <n v="2.1247899072479406E-3"/>
    <n v="0.15862068965517243"/>
    <n v="31341.025641025641"/>
    <s v="13-Feb-2016"/>
    <n v="7.7479452054794518"/>
  </r>
  <r>
    <n v="752"/>
    <x v="751"/>
    <n v="14500000"/>
    <n v="3517662420"/>
    <s v="Comedy"/>
    <s v="Lilly Singh"/>
    <n v="1064"/>
    <s v="Canada"/>
    <s v="CA"/>
    <x v="9"/>
    <n v="2297"/>
    <n v="8"/>
    <n v="31"/>
    <n v="5329000"/>
    <n v="1300"/>
    <n v="21300"/>
    <n v="16000"/>
    <n v="255800"/>
    <n v="135900"/>
    <s v="nan"/>
    <n v="2010"/>
    <s v="Oct"/>
    <n v="29"/>
    <n v="68.900000000000006"/>
    <n v="36991981"/>
    <n v="5.56"/>
    <n v="30628482"/>
    <n v="56.130366000000002"/>
    <n v="-106.346771"/>
    <s v="https://yt3.ggpht.com/oMQFSTgYkzm0Vsznw6H5jpe9D_UqfK6u0rF0LmPFtbSKBtWuFoQMeIqcWHIdP6mag9DwDIXPDRY=s800-c-k-c0x00ffffff-no-rj"/>
    <n v="242.59740827586208"/>
    <n v="3.8633610555500663E-5"/>
    <n v="2.1204728842184276E-3"/>
    <n v="1.7641379310344828E-2"/>
    <n v="127.72556390977444"/>
    <s v="29-Oct-2010"/>
    <n v="13.043835616438356"/>
  </r>
  <r>
    <n v="753"/>
    <x v="752"/>
    <n v="14400000"/>
    <n v="600154268"/>
    <s v="Entertainment"/>
    <s v="ýýýýýýýýýýýýýýýýýýýýý"/>
    <n v="364"/>
    <s v="South Korea"/>
    <s v="KR"/>
    <x v="2"/>
    <n v="21132"/>
    <n v="14"/>
    <n v="151"/>
    <n v="1370000"/>
    <n v="342"/>
    <n v="5500"/>
    <n v="4100"/>
    <n v="65700"/>
    <n v="34900"/>
    <n v="300000"/>
    <n v="2017"/>
    <s v="Mar"/>
    <n v="8"/>
    <n v="94.3"/>
    <n v="51709098"/>
    <n v="4.1500000000000004"/>
    <n v="42106719"/>
    <n v="35.907756999999997"/>
    <n v="127.76692199999999"/>
    <s v="https://yt3.ggpht.com/ytc/APkrFKZXUsWrQsTq9Aj5PPz2ihHSia_O6-hRQWimPJs5=s800-c-k-c0x00ffffff-no-rj"/>
    <n v="41.67737972222222"/>
    <n v="5.8151715085362017E-5"/>
    <n v="2.1321167883211678E-3"/>
    <n v="4.5624999999999997E-3"/>
    <n v="95.879120879120876"/>
    <s v="8-Mar-2017"/>
    <n v="6.6684931506849319"/>
  </r>
  <r>
    <n v="754"/>
    <x v="753"/>
    <n v="14400000"/>
    <n v="2224121890"/>
    <s v="Gaming"/>
    <s v="Gyan Gamingï¿½"/>
    <n v="3086"/>
    <s v="India"/>
    <s v="IN"/>
    <x v="1"/>
    <n v="4292"/>
    <n v="107"/>
    <n v="52"/>
    <n v="13891000"/>
    <n v="3500"/>
    <n v="55600"/>
    <n v="41700"/>
    <n v="666800"/>
    <n v="354250"/>
    <n v="100000"/>
    <n v="2017"/>
    <s v="Sep"/>
    <n v="1"/>
    <n v="28.1"/>
    <n v="1366417754"/>
    <n v="5.36"/>
    <n v="471031528"/>
    <n v="20.593684"/>
    <n v="78.962879999999998"/>
    <s v="https://yt3.ggpht.com/Bg5WSZ3TwJOY2r-c37mnDs6Dd4w2GOeOWjDCHJ_UNMb1nY26LjcjRymhNRotWMxxQ7spHNwH=s800-c-k-c0x00ffffff-no-rj"/>
    <n v="154.45290902777776"/>
    <n v="1.5927634253894241E-4"/>
    <n v="2.1272766539485997E-3"/>
    <n v="4.6305555555555558E-2"/>
    <n v="114.79261179520415"/>
    <s v="1-Sep-2017"/>
    <n v="6.183561643835616"/>
  </r>
  <r>
    <n v="755"/>
    <x v="754"/>
    <n v="14400000"/>
    <n v="1629801448"/>
    <s v="Entertainment"/>
    <s v="Drawblogs"/>
    <n v="399"/>
    <s v="Peru"/>
    <s v="PE"/>
    <x v="2"/>
    <n v="6402"/>
    <n v="1"/>
    <n v="152"/>
    <n v="1002000"/>
    <n v="251"/>
    <n v="4000"/>
    <n v="3000"/>
    <n v="48100"/>
    <n v="25550"/>
    <s v="nan"/>
    <n v="2014"/>
    <s v="May"/>
    <n v="20"/>
    <n v="70.7"/>
    <n v="32510453"/>
    <n v="3.31"/>
    <n v="25390339"/>
    <n v="-9.1899669999999993"/>
    <n v="-75.015152"/>
    <s v="https://yt3.ggpht.com/ytc/APkrFKbm8bZMQWPBJTOjo362nEW6ZuY5ylJS8BwcnHU0jw=s800-c-k-c0x00ffffff-no-rj"/>
    <n v="113.18065611111111"/>
    <n v="1.5676756227792969E-5"/>
    <n v="2.1212574850299399E-3"/>
    <n v="3.3402777777777779E-3"/>
    <n v="64.035087719298247"/>
    <s v="20-May-2014"/>
    <n v="9.4849315068493159"/>
  </r>
  <r>
    <n v="756"/>
    <x v="755"/>
    <n v="14400000"/>
    <n v="351763324"/>
    <s v="Gaming"/>
    <s v="nobru"/>
    <n v="2"/>
    <s v="nan"/>
    <s v="nan"/>
    <x v="4"/>
    <n v="4057274"/>
    <s v="nan"/>
    <n v="7596"/>
    <n v="2"/>
    <n v="0"/>
    <n v="0.01"/>
    <n v="0.01"/>
    <n v="0.1"/>
    <n v="5.5E-2"/>
    <n v="1"/>
    <n v="2006"/>
    <s v="Feb"/>
    <n v="3"/>
    <s v="nan"/>
    <s v="nan"/>
    <s v="nan"/>
    <s v="nan"/>
    <s v="nan"/>
    <s v="nan"/>
    <s v="https://yt3.ggpht.com/I2TU0eKitJdX_aqofcAYCUP1OPHdhueltItsjA4OoYl5zBQ3ikGr1amCIXjJEIFM9fb7S7EF=s800-c-k-c0x00ffffff-no-rj"/>
    <n v="24.42800861111111"/>
    <n v="1.5635512928004966E-10"/>
    <n v="2.5000000000000001E-3"/>
    <n v="6.9444444444444451E-9"/>
    <n v="2.75E-2"/>
    <s v="3-Feb-2006"/>
    <n v="17.780821917808218"/>
  </r>
  <r>
    <n v="757"/>
    <x v="756"/>
    <n v="14400000"/>
    <n v="2972474215"/>
    <s v="Entertainment"/>
    <s v="ýýýýýýýýýýýý ýýýýýýýýýýýý I ýýýýýý ýý ýýýýýýýýý"/>
    <n v="381"/>
    <s v="Saudi Arabia"/>
    <s v="SA"/>
    <x v="2"/>
    <n v="2934"/>
    <n v="6"/>
    <n v="152"/>
    <n v="4673000"/>
    <n v="1200"/>
    <n v="18700"/>
    <n v="14000"/>
    <n v="224300"/>
    <n v="119150"/>
    <s v="nan"/>
    <n v="2017"/>
    <s v="Dec"/>
    <n v="1"/>
    <n v="68"/>
    <n v="34268528"/>
    <n v="5.93"/>
    <n v="28807838"/>
    <n v="23.885942"/>
    <n v="45.079161999999997"/>
    <s v="https://yt3.ggpht.com/ytc/APkrFKb-pLD5A6K0PAflpxeElSH3ErNW4gSit0kGlpj3Yg=s800-c-k-c0x00ffffff-no-rj"/>
    <n v="206.4218204861111"/>
    <n v="4.0084452002555052E-5"/>
    <n v="2.1292531564305584E-3"/>
    <n v="1.557638888888889E-2"/>
    <n v="312.72965879265092"/>
    <s v="1-Dec-2017"/>
    <n v="5.934246575342466"/>
  </r>
  <r>
    <n v="758"/>
    <x v="757"/>
    <n v="14400000"/>
    <n v="3086254545"/>
    <s v="Comedy"/>
    <s v="Cyprien"/>
    <n v="222"/>
    <s v="France"/>
    <s v="FR"/>
    <x v="9"/>
    <n v="2767"/>
    <n v="2"/>
    <n v="32"/>
    <n v="11417000"/>
    <n v="2900"/>
    <n v="45700"/>
    <n v="34300"/>
    <n v="548000"/>
    <n v="291150"/>
    <s v="nan"/>
    <n v="2007"/>
    <s v="Feb"/>
    <n v="25"/>
    <n v="65.599999999999994"/>
    <n v="67059887"/>
    <n v="8.43"/>
    <n v="54123364"/>
    <n v="46.227637999999999"/>
    <n v="2.213749"/>
    <s v="https://yt3.ggpht.com/ytc/APkrFKZQI8kApSleJbgAdWlJz3drmOXDu6vRqaCVTHVQpA=s800-c-k-c0x00ffffff-no-rj"/>
    <n v="214.32323229166667"/>
    <n v="9.4337649650994677E-5"/>
    <n v="2.1284050100726986E-3"/>
    <n v="3.8055555555555558E-2"/>
    <n v="1311.4864864864865"/>
    <s v="25-Feb-2007"/>
    <n v="16.720547945205478"/>
  </r>
  <r>
    <n v="759"/>
    <x v="758"/>
    <n v="14400000"/>
    <n v="3900312631"/>
    <s v="Comedy"/>
    <s v="Rclbeauty101"/>
    <n v="463"/>
    <s v="United States"/>
    <s v="US"/>
    <x v="2"/>
    <n v="1986"/>
    <n v="157"/>
    <n v="152"/>
    <n v="8636000"/>
    <n v="2200"/>
    <n v="34500"/>
    <n v="25900"/>
    <n v="414500"/>
    <n v="220200"/>
    <s v="nan"/>
    <n v="2010"/>
    <s v="Dec"/>
    <n v="14"/>
    <n v="88.2"/>
    <n v="328239523"/>
    <n v="14.7"/>
    <n v="270663028"/>
    <n v="37.090240000000001"/>
    <n v="-95.712890999999999"/>
    <s v="https://yt3.ggpht.com/ytc/APkrFKazph6b-xOe5mpJ2GAJC-QbURONFFKLQXwE_FL9zw=s800-c-k-c0x00ffffff-no-rj"/>
    <n v="270.85504381944446"/>
    <n v="5.6457012766062037E-5"/>
    <n v="2.1248263084761463E-3"/>
    <n v="2.8784722222222222E-2"/>
    <n v="475.59395248380127"/>
    <s v="14-Dec-2010"/>
    <n v="12.917808219178083"/>
  </r>
  <r>
    <n v="760"/>
    <x v="759"/>
    <n v="14400000"/>
    <n v="4035738731"/>
    <s v="Music"/>
    <s v="Rohail Hyatt"/>
    <n v="450"/>
    <s v="United States"/>
    <s v="US"/>
    <x v="0"/>
    <n v="23796"/>
    <n v="962"/>
    <n v="836"/>
    <n v="3557000"/>
    <n v="889"/>
    <n v="14200"/>
    <n v="10700"/>
    <n v="170700"/>
    <n v="90700"/>
    <n v="10000"/>
    <n v="2008"/>
    <s v="Jun"/>
    <n v="4"/>
    <n v="88.2"/>
    <n v="328239523"/>
    <n v="14.7"/>
    <n v="270663028"/>
    <n v="37.090240000000001"/>
    <n v="-95.712890999999999"/>
    <s v="https://yt3.ggpht.com/EQODiFvb8wmetXJlMzYt5ALY_yVDZyGR6pg9UJ5NQS4uG4QwUWysPtJbReYrkI6tjWLmDcQT=s800-c-k-c0x00ffffff-no-rj"/>
    <n v="280.2596340972222"/>
    <n v="2.2474200151585581E-5"/>
    <n v="2.1210289569862243E-3"/>
    <n v="1.1854166666666667E-2"/>
    <n v="201.55555555555554"/>
    <s v="4-Jun-2008"/>
    <n v="15.446575342465753"/>
  </r>
  <r>
    <n v="761"/>
    <x v="760"/>
    <n v="14400000"/>
    <n v="4156427797"/>
    <s v="People &amp; Blogs"/>
    <s v="Indore Physical Academy"/>
    <n v="1838"/>
    <s v="India"/>
    <s v="IN"/>
    <x v="4"/>
    <n v="1793"/>
    <n v="107"/>
    <n v="47"/>
    <n v="70409000"/>
    <n v="17600"/>
    <n v="281600"/>
    <n v="211200"/>
    <n v="3400000"/>
    <n v="1805600"/>
    <n v="200000"/>
    <n v="2014"/>
    <s v="Apr"/>
    <n v="19"/>
    <n v="28.1"/>
    <n v="1366417754"/>
    <n v="5.36"/>
    <n v="471031528"/>
    <n v="20.593684"/>
    <n v="78.962879999999998"/>
    <s v="https://yt3.ggpht.com/ZFlln9gY0wONiVF8Lkvar5V_mUi3BDSO9YGJmMfJ_pJhw86FJwefqTBL0oP4TemUw_ena8wH=s800-c-k-c0x00ffffff-no-rj"/>
    <n v="288.6408192361111"/>
    <n v="4.3441149183518467E-4"/>
    <n v="2.1247283727932509E-3"/>
    <n v="0.2361111111111111"/>
    <n v="982.37214363438522"/>
    <s v="19-Apr-2014"/>
    <n v="9.5698630136986296"/>
  </r>
  <r>
    <n v="762"/>
    <x v="761"/>
    <n v="14400000"/>
    <n v="4597228794"/>
    <s v="Howto &amp; Style"/>
    <s v="Rosanna Pansino"/>
    <n v="1248"/>
    <s v="United States"/>
    <s v="US"/>
    <x v="10"/>
    <n v="1552"/>
    <n v="157"/>
    <n v="27"/>
    <n v="26683000"/>
    <n v="6700"/>
    <n v="106700"/>
    <n v="80000"/>
    <n v="1300000"/>
    <n v="690000"/>
    <s v="nan"/>
    <n v="2010"/>
    <s v="Apr"/>
    <n v="8"/>
    <n v="88.2"/>
    <n v="328239523"/>
    <n v="14.7"/>
    <n v="270663028"/>
    <n v="37.090240000000001"/>
    <n v="-95.712890999999999"/>
    <s v="https://yt3.ggpht.com/ytc/APkrFKa_C1r6btt6meut32IfThTLy5yWcFVmTpY9jQUS-A=s800-c-k-c0x00ffffff-no-rj"/>
    <n v="319.25199958333332"/>
    <n v="1.5009041988524533E-4"/>
    <n v="2.124948469062699E-3"/>
    <n v="9.0277777777777776E-2"/>
    <n v="552.88461538461536"/>
    <s v="8-Apr-2010"/>
    <n v="13.602739726027398"/>
  </r>
  <r>
    <n v="763"/>
    <x v="762"/>
    <n v="14400000"/>
    <n v="5689224452"/>
    <s v="People &amp; Blogs"/>
    <s v="harrystyles"/>
    <n v="0"/>
    <s v="United States"/>
    <s v="US"/>
    <x v="1"/>
    <n v="4037956"/>
    <n v="7574"/>
    <n v="7340"/>
    <s v="nan"/>
    <n v="0"/>
    <n v="0"/>
    <n v="0"/>
    <n v="0"/>
    <n v="0"/>
    <s v="nan"/>
    <n v="2017"/>
    <s v="Mar"/>
    <n v="9"/>
    <n v="88.2"/>
    <n v="328239523"/>
    <n v="14.7"/>
    <n v="270663028"/>
    <n v="37.090240000000001"/>
    <n v="-95.712890999999999"/>
    <s v="https://yt3.ggpht.com/MjEWybBlBXVZigapX__tR_PyJRx-_OGwEZfWZKyS_jJrlgeeF67h69wN2HOhFohiDA7YNeIG=s800-c-k-c0x00ffffff-no-nd-rj"/>
    <n v="395.08503138888886"/>
    <n v="0"/>
    <e v="#VALUE!"/>
    <n v="0"/>
    <e v="#DIV/0!"/>
    <s v="9-Mar-2017"/>
    <n v="6.6794520547945204"/>
  </r>
  <r>
    <n v="764"/>
    <x v="763"/>
    <n v="14400000"/>
    <n v="6543282459"/>
    <s v="nan"/>
    <s v="Vlad and Niki PRT"/>
    <n v="516"/>
    <s v="United States"/>
    <s v="US"/>
    <x v="2"/>
    <n v="918"/>
    <n v="157"/>
    <n v="152"/>
    <n v="40089000"/>
    <n v="10000"/>
    <n v="160400"/>
    <n v="120300"/>
    <n v="1900000"/>
    <n v="1010150"/>
    <s v="nan"/>
    <n v="2018"/>
    <s v="Nov"/>
    <n v="3"/>
    <n v="88.2"/>
    <n v="328239523"/>
    <n v="14.7"/>
    <n v="270663028"/>
    <n v="37.090240000000001"/>
    <n v="-95.712890999999999"/>
    <s v="https://yt3.ggpht.com/ytc/APkrFKYRLW5C3xCAg382Gs8234Sq43KOd8lgvaqaZ03ziw=s800-c-k-c0x00ffffff-no-rj"/>
    <n v="454.39461520833333"/>
    <n v="1.5437970259263111E-4"/>
    <n v="2.1252712714210881E-3"/>
    <n v="0.13194444444444445"/>
    <n v="1957.6550387596899"/>
    <s v="3-Nov-2018"/>
    <n v="5.0246575342465754"/>
  </r>
  <r>
    <n v="765"/>
    <x v="764"/>
    <n v="14400000"/>
    <n v="8011977288"/>
    <s v="Entertainment"/>
    <s v="RS 1313 SHORTS"/>
    <n v="5628"/>
    <s v="India"/>
    <s v="IN"/>
    <x v="2"/>
    <n v="647"/>
    <n v="108"/>
    <n v="152"/>
    <n v="212639000"/>
    <n v="53200"/>
    <n v="850600"/>
    <n v="637900"/>
    <n v="10200000"/>
    <n v="5418950"/>
    <n v="200000"/>
    <n v="2020"/>
    <s v="Oct"/>
    <n v="24"/>
    <n v="28.1"/>
    <n v="1366417754"/>
    <n v="5.36"/>
    <n v="471031528"/>
    <n v="20.593684"/>
    <n v="78.962879999999998"/>
    <s v="https://yt3.ggpht.com/ytc/APkrFKbxBSZS5REjIw67QoLD5nbHUrzkUCHKn23c3aKVsg=s800-c-k-c0x00ffffff-no-rj"/>
    <n v="556.38731166666662"/>
    <n v="6.763561359711133E-4"/>
    <n v="2.1251981057096771E-3"/>
    <n v="0.70833333333333337"/>
    <n v="962.85536602700779"/>
    <s v="24-Oct-2020"/>
    <n v="3.0493150684931507"/>
  </r>
  <r>
    <n v="766"/>
    <x v="765"/>
    <n v="14400000"/>
    <n v="9023952946"/>
    <s v="Film &amp; Animation"/>
    <s v="Zig &amp; Sharko"/>
    <n v="978"/>
    <s v="nan"/>
    <s v="nan"/>
    <x v="6"/>
    <n v="534"/>
    <s v="nan"/>
    <n v="39"/>
    <n v="62689000"/>
    <n v="15700"/>
    <n v="250800"/>
    <n v="188100"/>
    <n v="3000000"/>
    <n v="1594050"/>
    <n v="100000"/>
    <n v="2015"/>
    <s v="May"/>
    <n v="6"/>
    <s v="nan"/>
    <s v="nan"/>
    <s v="nan"/>
    <s v="nan"/>
    <s v="nan"/>
    <s v="nan"/>
    <s v="https://yt3.ggpht.com/yTLSKK5igl8dmAR8Penmk7e6Wt7NH9l116dCaHKtZ_GrdlJtcfWunjIrkq0oaaAkMpcjXSIElr4=s800-c-k-c0x00ffffff-no-rj"/>
    <n v="626.66339902777781"/>
    <n v="1.7664653279321301E-4"/>
    <n v="2.1255722694571615E-3"/>
    <n v="0.20833333333333334"/>
    <n v="1629.9079754601228"/>
    <s v="6-May-2015"/>
    <n v="8.5232876712328771"/>
  </r>
  <r>
    <n v="767"/>
    <x v="766"/>
    <n v="14400000"/>
    <n v="11423792969"/>
    <s v="Music"/>
    <s v="SelenaGomezVEVO"/>
    <n v="186"/>
    <s v="United States"/>
    <s v="US"/>
    <x v="0"/>
    <n v="354"/>
    <n v="157"/>
    <n v="133"/>
    <n v="88657000"/>
    <n v="22200"/>
    <n v="354600"/>
    <n v="266000"/>
    <n v="4300000"/>
    <n v="2283000"/>
    <s v="nan"/>
    <n v="2009"/>
    <s v="Nov"/>
    <n v="24"/>
    <n v="88.2"/>
    <n v="328239523"/>
    <n v="14.7"/>
    <n v="270663028"/>
    <n v="37.090240000000001"/>
    <n v="-95.712890999999999"/>
    <s v="https://yt3.ggpht.com/15tQxFe-sB8u_9AomX4M_FGRwcDmlmu6g_tCvfSQkSdkPJhH_y6g0fFM0J4kl5U8rxkJdIofyA=s800-c-k-c0x00ffffff-no-nd-rj"/>
    <n v="793.31895618055557"/>
    <n v="1.9984605867729113E-4"/>
    <n v="2.1250437077726518E-3"/>
    <n v="0.2986111111111111"/>
    <n v="12274.193548387097"/>
    <s v="24-Nov-2009"/>
    <n v="13.972602739726028"/>
  </r>
  <r>
    <n v="768"/>
    <x v="767"/>
    <n v="14400000"/>
    <n v="18515587421"/>
    <s v="Entertainment"/>
    <s v="ZEE5"/>
    <n v="101401"/>
    <s v="India"/>
    <s v="IN"/>
    <x v="2"/>
    <n v="142"/>
    <n v="108"/>
    <n v="152"/>
    <n v="149799000"/>
    <n v="37400"/>
    <n v="599200"/>
    <n v="449400"/>
    <n v="7200000"/>
    <n v="3824700"/>
    <n v="100000"/>
    <n v="2018"/>
    <s v="Feb"/>
    <n v="13"/>
    <n v="28.1"/>
    <n v="1366417754"/>
    <n v="5.36"/>
    <n v="471031528"/>
    <n v="20.593684"/>
    <n v="78.962879999999998"/>
    <s v="https://yt3.ggpht.com/ytc/APkrFKZAGUJtR327mgdP7ru6It8io4N4lPylnop851JHwA=s800-c-k-c0x00ffffff-no-rj"/>
    <n v="1285.8046820138889"/>
    <n v="2.0656649519323937E-4"/>
    <n v="2.1248472953758037E-3"/>
    <n v="0.5"/>
    <n v="37.718562933304405"/>
    <s v="13-Feb-2018"/>
    <n v="5.7452054794520544"/>
  </r>
  <r>
    <n v="769"/>
    <x v="768"/>
    <n v="14300000"/>
    <n v="4776507159"/>
    <s v="People &amp; Blogs"/>
    <s v="Super Polina"/>
    <n v="576"/>
    <s v="United States"/>
    <s v="US"/>
    <x v="2"/>
    <n v="1452"/>
    <n v="158"/>
    <n v="153"/>
    <n v="413774"/>
    <n v="103"/>
    <n v="1700"/>
    <n v="1200"/>
    <n v="19900"/>
    <n v="10550"/>
    <n v="100000"/>
    <n v="2014"/>
    <s v="Jul"/>
    <n v="8"/>
    <n v="88.2"/>
    <n v="328239523"/>
    <n v="14.7"/>
    <n v="270663028"/>
    <n v="37.090240000000001"/>
    <n v="-95.712890999999999"/>
    <s v="https://yt3.ggpht.com/ytc/APkrFKYDUl76NEEjHUsFADZoiLPswxfkEBEyS6rWKBnz-w=s800-c-k-c0x00ffffff-no-rj"/>
    <n v="334.02147965034965"/>
    <n v="2.2087269313773469E-6"/>
    <n v="2.1787255844978176E-3"/>
    <n v="1.3916083916083917E-3"/>
    <n v="18.315972222222221"/>
    <s v="8-Jul-2014"/>
    <n v="9.3506849315068497"/>
  </r>
  <r>
    <n v="770"/>
    <x v="769"/>
    <n v="14300000"/>
    <n v="6388439235"/>
    <s v="Comedy"/>
    <s v="RebeccaZamolo"/>
    <n v="1"/>
    <s v="United States"/>
    <s v="US"/>
    <x v="2"/>
    <n v="4054606"/>
    <n v="6342"/>
    <n v="5464"/>
    <s v="nan"/>
    <n v="0"/>
    <n v="0"/>
    <n v="0"/>
    <n v="0"/>
    <n v="0"/>
    <s v="nan"/>
    <n v="2011"/>
    <s v="Aug"/>
    <n v="4"/>
    <n v="88.2"/>
    <n v="328239523"/>
    <n v="14.7"/>
    <n v="270663028"/>
    <n v="37.090240000000001"/>
    <n v="-95.712890999999999"/>
    <s v="https://yt3.ggpht.com/ytc/APkrFKYVLVFoADE6z4N4t-O-ZSBxO_swRPD40Qrms47E1A=s800-c-k-c0x00ffffff-no-rj"/>
    <n v="446.74400244755248"/>
    <n v="0"/>
    <e v="#VALUE!"/>
    <n v="0"/>
    <n v="0"/>
    <s v="4-Aug-2011"/>
    <n v="12.27945205479452"/>
  </r>
  <r>
    <n v="771"/>
    <x v="770"/>
    <n v="14200000"/>
    <n v="6048517979"/>
    <s v="Music"/>
    <s v="Wish 107.5"/>
    <n v="1823"/>
    <s v="Philippines"/>
    <s v="PH"/>
    <x v="0"/>
    <n v="1036"/>
    <n v="8"/>
    <n v="134"/>
    <n v="62658000"/>
    <n v="15700"/>
    <n v="250600"/>
    <n v="188000"/>
    <n v="3000000"/>
    <n v="1594000"/>
    <s v="nan"/>
    <n v="2014"/>
    <s v="Jul"/>
    <n v="13"/>
    <n v="35.5"/>
    <n v="108116615"/>
    <n v="2.15"/>
    <n v="50975903"/>
    <n v="12.879721"/>
    <n v="121.774017"/>
    <s v="https://yt3.ggpht.com/ytc/APkrFKbiFjWaTxtsMsChV3gXGVUToln3VJati28OhyOFpg=s800-c-k-c0x00ffffff-no-rj"/>
    <n v="425.95197035211265"/>
    <n v="2.6353563063452042E-4"/>
    <n v="2.1250279293944909E-3"/>
    <n v="0.21126760563380281"/>
    <n v="874.38288535381241"/>
    <s v="13-Jul-2014"/>
    <n v="9.3369863013698637"/>
  </r>
  <r>
    <n v="772"/>
    <x v="771"/>
    <n v="14200000"/>
    <n v="4040297006"/>
    <s v="Film &amp; Animation"/>
    <s v="Invento na Hora"/>
    <n v="1281"/>
    <s v="Brazil"/>
    <s v="BR"/>
    <x v="2"/>
    <n v="1877"/>
    <n v="43"/>
    <n v="154"/>
    <n v="19029000"/>
    <n v="4800"/>
    <n v="76100"/>
    <n v="57100"/>
    <n v="913400"/>
    <n v="485250"/>
    <s v="nan"/>
    <n v="2014"/>
    <s v="Oct"/>
    <n v="18"/>
    <n v="51.3"/>
    <n v="212559417"/>
    <n v="12.08"/>
    <n v="183241641"/>
    <n v="-14.235004"/>
    <n v="-51.925280000000001"/>
    <s v="https://yt3.ggpht.com/PX4_fMrAQW6tpnUkxNhEdWWV733_v1d-nKM03nWrGNmh7hb2RTNYDLNKd4FwhqjFuocq_K61xg=s800-c-k-c0x00ffffff-no-rj"/>
    <n v="284.52795816901408"/>
    <n v="1.2010255663862945E-4"/>
    <n v="2.1257028745598821E-3"/>
    <n v="6.4323943661971833E-2"/>
    <n v="378.80562060889929"/>
    <s v="18-Oct-2014"/>
    <n v="9.0712328767123296"/>
  </r>
  <r>
    <n v="773"/>
    <x v="772"/>
    <n v="14200000"/>
    <n v="6973932553"/>
    <s v="Entertainment"/>
    <s v="SiS"/>
    <n v="60"/>
    <s v="Ukraine"/>
    <s v="UA"/>
    <x v="2"/>
    <n v="3739171"/>
    <n v="2460"/>
    <n v="4686"/>
    <n v="105"/>
    <n v="0.03"/>
    <n v="0.42"/>
    <n v="0.32"/>
    <n v="5"/>
    <n v="2.66"/>
    <n v="10"/>
    <n v="2016"/>
    <s v="Aug"/>
    <n v="3"/>
    <n v="82.7"/>
    <n v="44385155"/>
    <n v="8.8800000000000008"/>
    <n v="30835699"/>
    <n v="48.379432999999999"/>
    <n v="31.165579999999999"/>
    <s v="https://yt3.ggpht.com/ytc/APkrFKbeEeEUhnQQ-xZwuw5IO6qewH_bFw4Yp1Z_0UsIaw=s800-c-k-c0x00ffffff-no-rj"/>
    <n v="491.12201077464789"/>
    <n v="3.8142037936052864E-10"/>
    <n v="2.1428571428571425E-3"/>
    <n v="3.5211267605633803E-7"/>
    <n v="4.4333333333333336E-2"/>
    <s v="3-Aug-2016"/>
    <n v="7.2767123287671236"/>
  </r>
  <r>
    <n v="774"/>
    <x v="773"/>
    <n v="14200000"/>
    <n v="1778318927"/>
    <s v="Howto &amp; Style"/>
    <s v="NikkieTutorials"/>
    <n v="876"/>
    <s v="Netherlands"/>
    <s v="NL"/>
    <x v="2"/>
    <n v="5764"/>
    <n v="2"/>
    <n v="154"/>
    <n v="35934000"/>
    <n v="9000"/>
    <n v="143700"/>
    <n v="107800"/>
    <n v="1700000"/>
    <n v="903900"/>
    <s v="nan"/>
    <n v="2008"/>
    <s v="Jun"/>
    <n v="23"/>
    <n v="85"/>
    <n v="17332850"/>
    <n v="3.2"/>
    <n v="15924729"/>
    <n v="52.132632999999998"/>
    <n v="5.2912660000000002"/>
    <s v="https://yt3.ggpht.com/ytc/APkrFKaGVl125PgjrceOxdwF9Q1AyO7Jvmkhhtbuft-gbA=s800-c-k-c0x00ffffff-no-rj"/>
    <n v="125.23372725352112"/>
    <n v="5.0828902863046452E-4"/>
    <n v="2.1247286692269158E-3"/>
    <n v="0.11971830985915492"/>
    <n v="1031.8493150684931"/>
    <s v="23-Jun-2008"/>
    <n v="15.394520547945206"/>
  </r>
  <r>
    <n v="775"/>
    <x v="774"/>
    <n v="14200000"/>
    <n v="2084791147"/>
    <s v="Gaming"/>
    <s v="TommyInnit"/>
    <n v="342"/>
    <s v="United Kingdom"/>
    <s v="GB"/>
    <x v="1"/>
    <n v="4696"/>
    <n v="27"/>
    <n v="55"/>
    <n v="54291000"/>
    <n v="13600"/>
    <n v="217200"/>
    <n v="162900"/>
    <n v="2600000"/>
    <n v="1381450"/>
    <n v="200000"/>
    <n v="2015"/>
    <s v="Dec"/>
    <n v="24"/>
    <n v="60"/>
    <n v="66834405"/>
    <n v="3.85"/>
    <n v="55908316"/>
    <n v="55.378050999999999"/>
    <n v="-3.4359730000000002"/>
    <s v="https://yt3.ggpht.com/ytc/APkrFKbf7u3hqYCvkjtlfLUfZsVGe6_bARHRDf3TKdNP-Q=s800-c-k-c0x00ffffff-no-rj"/>
    <n v="146.81627795774648"/>
    <n v="6.6263232266114381E-4"/>
    <n v="2.125582509071485E-3"/>
    <n v="0.18309859154929578"/>
    <n v="4039.3274853801167"/>
    <s v="24-Dec-2015"/>
    <n v="7.8876712328767127"/>
  </r>
  <r>
    <n v="776"/>
    <x v="775"/>
    <n v="14200000"/>
    <n v="3920559552"/>
    <s v="Gaming"/>
    <s v="E-MasterSensei"/>
    <n v="1300"/>
    <s v="Mexico"/>
    <s v="MX"/>
    <x v="1"/>
    <n v="1971"/>
    <n v="28"/>
    <n v="54"/>
    <n v="44575000"/>
    <n v="11100"/>
    <n v="178300"/>
    <n v="133700"/>
    <n v="2100000"/>
    <n v="1116850"/>
    <n v="200000"/>
    <n v="2016"/>
    <s v="Jan"/>
    <n v="13"/>
    <n v="40.200000000000003"/>
    <n v="126014024"/>
    <n v="3.42"/>
    <n v="102626859"/>
    <n v="23.634501"/>
    <n v="-102.552784"/>
    <s v="https://yt3.ggpht.com/KILxTa4ul9Oa4cgi4dYNq1NujoV2_LAZYpwTOGzi1DY-3jYPdBu8UrKB-qL_gdo5gSpx-lhOmG4=s800-c-k-c0x00ffffff-no-rj"/>
    <n v="276.09574309859153"/>
    <n v="2.8487005112070289E-4"/>
    <n v="2.1245092540661805E-3"/>
    <n v="0.14788732394366197"/>
    <n v="859.11538461538464"/>
    <s v="13-Jan-2016"/>
    <n v="7.8328767123287673"/>
  </r>
  <r>
    <n v="777"/>
    <x v="776"/>
    <n v="14200000"/>
    <n v="6554000320"/>
    <s v="Education"/>
    <s v="infobells - Kannada"/>
    <n v="433"/>
    <s v="India"/>
    <s v="IN"/>
    <x v="3"/>
    <n v="912"/>
    <n v="110"/>
    <n v="37"/>
    <n v="141688000"/>
    <n v="35400"/>
    <n v="566800"/>
    <n v="425100"/>
    <n v="6800000"/>
    <n v="3612550"/>
    <n v="300000"/>
    <n v="2014"/>
    <s v="Mar"/>
    <n v="13"/>
    <n v="28.1"/>
    <n v="1366417754"/>
    <n v="5.36"/>
    <n v="471031528"/>
    <n v="20.593684"/>
    <n v="78.962879999999998"/>
    <s v="https://yt3.ggpht.com/ytc/APkrFKZbLa519tQk9NLi-sCSExDHkvharrLLk32sGLwI=s800-c-k-c0x00ffffff-no-rj"/>
    <n v="461.54931830985913"/>
    <n v="5.511977149247377E-4"/>
    <n v="2.1250917508892778E-3"/>
    <n v="0.47887323943661969"/>
    <n v="8343.0715935334865"/>
    <s v="13-Mar-2014"/>
    <n v="9.6712328767123292"/>
  </r>
  <r>
    <n v="778"/>
    <x v="777"/>
    <n v="14200000"/>
    <n v="7946322061"/>
    <s v="Music"/>
    <s v="CrazyFrog"/>
    <n v="0"/>
    <s v="nan"/>
    <s v="nan"/>
    <x v="1"/>
    <n v="4057944"/>
    <s v="nan"/>
    <n v="7453"/>
    <s v="nan"/>
    <n v="0"/>
    <n v="0"/>
    <n v="0"/>
    <n v="0"/>
    <n v="0"/>
    <s v="nan"/>
    <n v="2005"/>
    <s v="Oct"/>
    <n v="2"/>
    <s v="nan"/>
    <s v="nan"/>
    <s v="nan"/>
    <s v="nan"/>
    <s v="nan"/>
    <s v="nan"/>
    <s v="https://yt3.ggpht.com/OSYmSa0wfd7G9NPZ1VCd7_nr3XxIa8nUdg9-HCtTyMcrKRJjqXLNonjQnwP-UGJidKAJ1PldZaY=s800-c-k-c0x00ffffff-no-nd-rj"/>
    <n v="559.60014514084503"/>
    <n v="0"/>
    <e v="#VALUE!"/>
    <n v="0"/>
    <e v="#DIV/0!"/>
    <s v="2-Oct-2005"/>
    <n v="18.12054794520548"/>
  </r>
  <r>
    <n v="779"/>
    <x v="778"/>
    <n v="14200000"/>
    <n v="9964116817"/>
    <s v="Pets &amp; Animals"/>
    <s v="Dorukhan Gï¿½ï¿½ï"/>
    <n v="8"/>
    <s v="nan"/>
    <s v="nan"/>
    <x v="8"/>
    <n v="4050736"/>
    <s v="nan"/>
    <s v="nan"/>
    <n v="7208"/>
    <n v="2"/>
    <n v="29"/>
    <n v="22"/>
    <n v="346"/>
    <n v="184"/>
    <n v="5"/>
    <n v="2006"/>
    <s v="Jun"/>
    <n v="14"/>
    <s v="nan"/>
    <s v="nan"/>
    <s v="nan"/>
    <s v="nan"/>
    <s v="nan"/>
    <s v="nan"/>
    <s v="https://yt3.ggpht.com/Qh30zzYakOakdqkxoBxcgtKizM1n62XDssdR92hl69geJNbEPkAyZG1osr-BpCDP54H4EX48pA=s800-c-k-c0x00ffffff-no-rj"/>
    <n v="701.69836739436619"/>
    <n v="1.8466262828841342E-8"/>
    <n v="2.1503884572697004E-3"/>
    <n v="2.4366197183098591E-5"/>
    <n v="23"/>
    <s v="14-Jun-2006"/>
    <n v="17.421917808219177"/>
  </r>
  <r>
    <n v="780"/>
    <x v="779"/>
    <n v="14200000"/>
    <n v="10238593147"/>
    <s v="Comedy"/>
    <s v="SEVENGERS"/>
    <n v="872"/>
    <s v="India"/>
    <s v="IN"/>
    <x v="9"/>
    <n v="422"/>
    <n v="110"/>
    <n v="33"/>
    <n v="367898000"/>
    <n v="92000"/>
    <n v="1500000"/>
    <n v="1100000"/>
    <n v="17700000"/>
    <n v="9400000"/>
    <n v="400000"/>
    <n v="2018"/>
    <s v="Jun"/>
    <n v="4"/>
    <n v="28.1"/>
    <n v="1366417754"/>
    <n v="5.36"/>
    <n v="471031528"/>
    <n v="20.593684"/>
    <n v="78.962879999999998"/>
    <s v="https://yt3.ggpht.com/GkTjUBvQMxl2LzBUv3AnaDwMrXvjQZyO7nyuvVF4AwRKRATwdI0rmviOzlJGi2DgsAE9oZEJvQ=s800-c-k-c0x00ffffff-no-rj"/>
    <n v="721.02768640845068"/>
    <n v="9.1809488520933026E-4"/>
    <n v="2.1636431837085278E-3"/>
    <n v="1.2464788732394365"/>
    <n v="10779.816513761469"/>
    <s v="4-Jun-2018"/>
    <n v="5.441095890410959"/>
  </r>
  <r>
    <n v="781"/>
    <x v="780"/>
    <n v="14200000"/>
    <n v="11428794827"/>
    <s v="Entertainment"/>
    <s v="Zee Bangla"/>
    <n v="132398"/>
    <s v="India"/>
    <s v="IN"/>
    <x v="2"/>
    <n v="352"/>
    <n v="109"/>
    <n v="153"/>
    <n v="59927000"/>
    <n v="15000"/>
    <n v="239700"/>
    <n v="179800"/>
    <n v="2900000"/>
    <n v="1539900"/>
    <n v="200000"/>
    <n v="2008"/>
    <s v="Feb"/>
    <n v="26"/>
    <n v="28.1"/>
    <n v="1366417754"/>
    <n v="5.36"/>
    <n v="471031528"/>
    <n v="20.593684"/>
    <n v="78.962879999999998"/>
    <s v="https://yt3.ggpht.com/ytc/APkrFKY09WbSzaX4m7k8Pmz9czzyjt97KQruyjgH1Hf_wA=s800-c-k-c0x00ffffff-no-rj"/>
    <n v="804.84470612676057"/>
    <n v="1.3473861621542609E-4"/>
    <n v="2.125085520716872E-3"/>
    <n v="0.20422535211267606"/>
    <n v="11.630840345020317"/>
    <s v="26-Feb-2008"/>
    <n v="15.717808219178082"/>
  </r>
  <r>
    <n v="782"/>
    <x v="781"/>
    <n v="14200000"/>
    <n v="3317805543"/>
    <s v="Entertainment"/>
    <s v="DangMattSmith"/>
    <n v="1724"/>
    <s v="United States"/>
    <s v="US"/>
    <x v="2"/>
    <n v="2485"/>
    <n v="159"/>
    <n v="154"/>
    <n v="12902000"/>
    <n v="3200"/>
    <n v="51600"/>
    <n v="38700"/>
    <n v="619300"/>
    <n v="329000"/>
    <s v="nan"/>
    <n v="2011"/>
    <s v="Aug"/>
    <n v="18"/>
    <n v="88.2"/>
    <n v="328239523"/>
    <n v="14.7"/>
    <n v="270663028"/>
    <n v="37.090240000000001"/>
    <n v="-95.712890999999999"/>
    <s v="https://yt3.ggpht.com/cacItdDkgSgeyRW_lqF93dBXsBIG1oJqSaCl_kNmPjjXKS0cOrrLEJbTUpDyegfErZhMypU3Wg=s800-c-k-c0x00ffffff-no-rj"/>
    <n v="233.64827767605632"/>
    <n v="9.916192969601052E-5"/>
    <n v="2.1237017516664083E-3"/>
    <n v="4.3612676056338028E-2"/>
    <n v="190.8352668213457"/>
    <s v="18-Aug-2011"/>
    <n v="12.241095890410959"/>
  </r>
  <r>
    <n v="783"/>
    <x v="782"/>
    <n v="14100000"/>
    <n v="2131548711"/>
    <s v="Music"/>
    <s v="Neha Kakkar"/>
    <n v="149"/>
    <s v="India"/>
    <s v="IN"/>
    <x v="0"/>
    <n v="4624"/>
    <n v="110"/>
    <n v="134"/>
    <n v="25605000"/>
    <n v="6400"/>
    <n v="102400"/>
    <n v="76800"/>
    <n v="1200000"/>
    <n v="638400"/>
    <n v="100000"/>
    <n v="2012"/>
    <s v="Oct"/>
    <n v="22"/>
    <n v="28.1"/>
    <n v="1366417754"/>
    <n v="5.36"/>
    <n v="471031528"/>
    <n v="20.593684"/>
    <n v="78.962879999999998"/>
    <s v="https://yt3.ggpht.com/oSzNGBAUULYChvE-a0hAWiQqxRUroIBilAJ8ZfEp9o1Bpbr1t3ZD0m4nBLN-YJWoK5fFVDFz1A=s800-c-k-c0x00ffffff-no-nd-rj"/>
    <n v="151.17366744680851"/>
    <n v="2.9950054470043028E-4"/>
    <n v="2.1245850419839875E-3"/>
    <n v="8.5106382978723402E-2"/>
    <n v="4284.5637583892621"/>
    <s v="22-Oct-2012"/>
    <n v="11.06027397260274"/>
  </r>
  <r>
    <n v="784"/>
    <x v="783"/>
    <n v="14100000"/>
    <n v="3594936775"/>
    <s v="Entertainment"/>
    <s v="#Refugio Mental"/>
    <n v="846"/>
    <s v="nan"/>
    <s v="nan"/>
    <x v="2"/>
    <n v="2218"/>
    <s v="nan"/>
    <n v="155"/>
    <n v="6942000"/>
    <n v="1700"/>
    <n v="27800"/>
    <n v="20800"/>
    <n v="333200"/>
    <n v="177000"/>
    <s v="nan"/>
    <n v="2013"/>
    <s v="Aug"/>
    <n v="10"/>
    <s v="nan"/>
    <s v="nan"/>
    <s v="nan"/>
    <s v="nan"/>
    <s v="nan"/>
    <s v="nan"/>
    <s v="https://yt3.ggpht.com/ytc/APkrFKYjQsrL_DeRWJHhSd8SdL4nI9WHl29DDbQHPtad=s800-c-k-c0x00ffffff-no-rj"/>
    <n v="254.96005496453901"/>
    <n v="4.9235914587120941E-5"/>
    <n v="2.1247479112647652E-3"/>
    <n v="2.3631205673758864E-2"/>
    <n v="209.21985815602838"/>
    <s v="10-Aug-2013"/>
    <n v="10.260273972602739"/>
  </r>
  <r>
    <n v="785"/>
    <x v="784"/>
    <n v="14100000"/>
    <n v="3920221322"/>
    <s v="Entertainment"/>
    <s v="ýýýýýýýýýýýýýýýýýýýý ýýýýýýýýýýýýýýýýýýýý"/>
    <n v="65"/>
    <s v="nan"/>
    <s v="nan"/>
    <x v="8"/>
    <n v="3999155"/>
    <s v="nan"/>
    <s v="nan"/>
    <n v="20351"/>
    <n v="5"/>
    <n v="81"/>
    <n v="61"/>
    <n v="977"/>
    <n v="519"/>
    <n v="132"/>
    <n v="2017"/>
    <s v="Aug"/>
    <n v="4"/>
    <s v="nan"/>
    <s v="nan"/>
    <s v="nan"/>
    <s v="nan"/>
    <s v="nan"/>
    <s v="nan"/>
    <s v="https://yt3.ggpht.com/ytc/APkrFKZXUsWrQsTq9Aj5PPz2ihHSia_O6-hRQWimPJs5=s800-c-k-c0x00ffffff-no-rj"/>
    <n v="278.02988099290781"/>
    <n v="1.3239048445744871E-7"/>
    <n v="2.1129182841138029E-3"/>
    <n v="6.9290780141843971E-5"/>
    <n v="7.9846153846153847"/>
    <s v="4-Aug-2017"/>
    <n v="6.2602739726027394"/>
  </r>
  <r>
    <n v="786"/>
    <x v="785"/>
    <n v="14100000"/>
    <n v="5129529846"/>
    <s v="Music"/>
    <s v="TrapCity"/>
    <n v="3"/>
    <s v="Australia"/>
    <s v="AU"/>
    <x v="4"/>
    <n v="4032620"/>
    <n v="3671"/>
    <n v="7629"/>
    <n v="147"/>
    <n v="0.04"/>
    <n v="0.59"/>
    <n v="0.44"/>
    <n v="7"/>
    <n v="3.72"/>
    <n v="1"/>
    <n v="2015"/>
    <s v="Nov"/>
    <n v="4"/>
    <n v="113.1"/>
    <n v="25766605"/>
    <n v="5.27"/>
    <n v="21844756"/>
    <n v="-25.274398000000001"/>
    <n v="133.775136"/>
    <s v="https://yt3.ggpht.com/E8WhdAlUKLu36Zx2Y46Q3NoLxvPzQ4VxPV8QlHlISy2Kdn_nEnIOYWUV4deOq36-ACXJEfUu9F8=s800-c-k-c0x00ffffff-no-rj"/>
    <n v="363.79644297872341"/>
    <n v="7.2521266308662785E-10"/>
    <n v="2.142857142857143E-3"/>
    <n v="4.9645390070921983E-7"/>
    <n v="1.24"/>
    <s v="4-Nov-2015"/>
    <n v="8.0246575342465754"/>
  </r>
  <r>
    <n v="787"/>
    <x v="786"/>
    <n v="14100000"/>
    <n v="5405563355"/>
    <s v="Autos &amp; Vehicles"/>
    <s v="Supercar Blondie"/>
    <n v="855"/>
    <s v="United Arab Emirates"/>
    <s v="AE"/>
    <x v="12"/>
    <n v="1202"/>
    <n v="7"/>
    <n v="1"/>
    <n v="353259000"/>
    <n v="88300"/>
    <n v="1400000"/>
    <n v="1100000"/>
    <n v="17000000"/>
    <n v="9050000"/>
    <n v="500000"/>
    <n v="2007"/>
    <s v="Sep"/>
    <n v="12"/>
    <n v="36.799999999999997"/>
    <n v="9770529"/>
    <n v="2.35"/>
    <n v="8479744"/>
    <n v="23.424075999999999"/>
    <n v="53.847817999999997"/>
    <s v="https://yt3.ggpht.com/Tu5e4QZQM1SrWBqyDrx7m9duC3H_htsKsiaH-xMBx9qfLdVwIh0ZcZf3xgZUhBbrotCFvGoXdMI=s800-c-k-c0x00ffffff-no-rj"/>
    <n v="383.37328758865249"/>
    <n v="1.6742010787143943E-3"/>
    <n v="2.1065280714716397E-3"/>
    <n v="1.2056737588652482"/>
    <n v="10584.795321637426"/>
    <s v="12-Sep-2007"/>
    <n v="16.175342465753424"/>
  </r>
  <r>
    <n v="788"/>
    <x v="787"/>
    <n v="14100000"/>
    <n v="6036496916"/>
    <s v="Entertainment"/>
    <s v="Yudist Ardhana"/>
    <n v="2854"/>
    <s v="Indonesia"/>
    <s v="ID"/>
    <x v="2"/>
    <n v="1029"/>
    <n v="27"/>
    <n v="154"/>
    <n v="176062000"/>
    <n v="44000"/>
    <n v="704200"/>
    <n v="528200"/>
    <n v="8500000"/>
    <n v="4514100"/>
    <n v="400000"/>
    <n v="2016"/>
    <s v="Jan"/>
    <n v="6"/>
    <n v="36.299999999999997"/>
    <n v="270203917"/>
    <n v="4.6900000000000004"/>
    <n v="151509724"/>
    <n v="-0.78927499999999995"/>
    <n v="113.92132700000001"/>
    <s v="https://yt3.ggpht.com/8ZJ3Jm1eSAJpnZQx39r0491KF3kmg7H3WFM1rL9OLW1pBVQT4h_go-aboZ89RwlnTkSxlBO3sQ=s800-c-k-c0x00ffffff-no-rj"/>
    <n v="428.12034865248228"/>
    <n v="7.4780126003795013E-4"/>
    <n v="2.1248196657995479E-3"/>
    <n v="0.6028368794326241"/>
    <n v="1581.6748423265592"/>
    <s v="6-Jan-2016"/>
    <n v="7.8520547945205479"/>
  </r>
  <r>
    <n v="789"/>
    <x v="788"/>
    <n v="14100000"/>
    <n v="6884215292"/>
    <s v="Music"/>
    <s v="Lana Del Rey"/>
    <n v="43"/>
    <s v="United States"/>
    <s v="US"/>
    <x v="0"/>
    <n v="856"/>
    <n v="160"/>
    <n v="135"/>
    <n v="135563000"/>
    <n v="33900"/>
    <n v="542300"/>
    <n v="406700"/>
    <n v="6500000"/>
    <n v="3453350"/>
    <n v="200000"/>
    <n v="2011"/>
    <s v="May"/>
    <n v="5"/>
    <n v="88.2"/>
    <n v="328239523"/>
    <n v="14.7"/>
    <n v="270663028"/>
    <n v="37.090240000000001"/>
    <n v="-95.712890999999999"/>
    <s v="https://yt3.ggpht.com/o5_mjwl7QSyLQBguYioDM3wB4POD7tFbCOmBJn5SdpwZ5QvmrzoDG_lM_hgRma6qVKPHwqUJ2q8=s800-c-k-c0x00ffffff-no-rj"/>
    <n v="488.24221929078016"/>
    <n v="5.0163306252392552E-4"/>
    <n v="2.1252111564364906E-3"/>
    <n v="0.46099290780141844"/>
    <n v="80310.465116279069"/>
    <s v="5-May-2011"/>
    <n v="12.528767123287672"/>
  </r>
  <r>
    <n v="790"/>
    <x v="789"/>
    <n v="14100000"/>
    <n v="19013942981"/>
    <s v="Music"/>
    <s v="MalumaVEVO"/>
    <n v="182"/>
    <s v="United States"/>
    <s v="US"/>
    <x v="0"/>
    <n v="138"/>
    <n v="160"/>
    <n v="135"/>
    <n v="98834000"/>
    <n v="24700"/>
    <n v="395300"/>
    <n v="296500"/>
    <n v="4700000"/>
    <n v="2498250"/>
    <s v="nan"/>
    <n v="2011"/>
    <s v="Jun"/>
    <n v="15"/>
    <n v="88.2"/>
    <n v="328239523"/>
    <n v="14.7"/>
    <n v="270663028"/>
    <n v="37.090240000000001"/>
    <n v="-95.712890999999999"/>
    <s v="https://yt3.ggpht.com/8nKH8t7pJlaqF_KN5Pa1lRBZyS6jY9NUM1dwkmJ2aKsh2ydZPFwwzWLohOYswAhqmQUhlcBqSw=s800-c-k-c0x00ffffff-no-nd-rj"/>
    <n v="1348.5065943971631"/>
    <n v="1.3139042241245902E-4"/>
    <n v="2.1247748750430014E-3"/>
    <n v="0.33333333333333331"/>
    <n v="13726.648351648351"/>
    <s v="15-Jun-2011"/>
    <n v="12.416438356164383"/>
  </r>
  <r>
    <n v="791"/>
    <x v="790"/>
    <n v="14100000"/>
    <n v="3280481927"/>
    <s v="Sports"/>
    <s v="F2Freestylers - Ultimate Soccer Skills Channï¿½"/>
    <n v="777"/>
    <s v="United Kingdom"/>
    <s v="GB"/>
    <x v="5"/>
    <n v="2530"/>
    <n v="28"/>
    <n v="10"/>
    <n v="10222000"/>
    <n v="2600"/>
    <n v="40900"/>
    <n v="30700"/>
    <n v="490600"/>
    <n v="260650"/>
    <s v="nan"/>
    <n v="2011"/>
    <s v="Apr"/>
    <n v="9"/>
    <n v="60"/>
    <n v="66834405"/>
    <n v="3.85"/>
    <n v="55908316"/>
    <n v="55.378050999999999"/>
    <n v="-3.4359730000000002"/>
    <s v="https://yt3.ggpht.com/ytc/APkrFKZSHeREGsdFL8N6RBM3vbsB-mrK7BXnFdvYdJpxqQ=s800-c-k-c0x00ffffff-no-rj"/>
    <n v="232.65829269503547"/>
    <n v="7.9454789204817954E-5"/>
    <n v="2.1277636470358051E-3"/>
    <n v="3.4794326241134751E-2"/>
    <n v="335.45688545688546"/>
    <s v="9-Apr-2011"/>
    <n v="12.6"/>
  </r>
  <r>
    <n v="792"/>
    <x v="791"/>
    <n v="14100000"/>
    <n v="4627069704"/>
    <s v="Entertainment"/>
    <s v="Bie The Ska"/>
    <n v="1540"/>
    <s v="Thailand"/>
    <s v="TH"/>
    <x v="2"/>
    <n v="1531"/>
    <n v="14"/>
    <n v="155"/>
    <n v="12502000"/>
    <n v="3100"/>
    <n v="50000"/>
    <n v="37500"/>
    <n v="600100"/>
    <n v="318800"/>
    <n v="100000"/>
    <n v="2006"/>
    <s v="Oct"/>
    <n v="3"/>
    <n v="49.3"/>
    <n v="69625582"/>
    <n v="0.75"/>
    <n v="35294600"/>
    <n v="15.870032"/>
    <n v="100.992541"/>
    <s v="https://yt3.ggpht.com/aCkKMeNjx6lZE2Cgjd1Xt0CiMbAAKdqPBKZzX1tDa8BfFsXlE5sA1Ti9qIH4Z1zEzvxJ8uMqmOo=s800-c-k-c0x00ffffff-no-rj"/>
    <n v="328.16097191489359"/>
    <n v="6.8898897227418992E-5"/>
    <n v="2.1236602143657013E-3"/>
    <n v="4.2560283687943262E-2"/>
    <n v="207.01298701298703"/>
    <s v="3-Oct-2006"/>
    <n v="17.117808219178084"/>
  </r>
  <r>
    <n v="793"/>
    <x v="792"/>
    <n v="14000000"/>
    <n v="4959982720"/>
    <s v="Gaming"/>
    <s v="AM3NlC"/>
    <n v="5757"/>
    <s v="Brazil"/>
    <s v="BR"/>
    <x v="4"/>
    <n v="1392"/>
    <n v="45"/>
    <n v="49"/>
    <n v="10210000"/>
    <n v="2600"/>
    <n v="40800"/>
    <n v="30600"/>
    <n v="490100"/>
    <n v="260350"/>
    <s v="nan"/>
    <n v="2012"/>
    <s v="Dec"/>
    <n v="15"/>
    <n v="51.3"/>
    <n v="212559417"/>
    <n v="12.08"/>
    <n v="183241641"/>
    <n v="-14.235004"/>
    <n v="-51.925280000000001"/>
    <s v="https://yt3.ggpht.com/upNtt0koY7WfrycFn6OpUW4u1a6r2P2fbp6DujM__t44mVKpLQpygl0GkKYJY57TJaVpyVHSng=s800-c-k-c0x00ffffff-no-rj"/>
    <n v="354.28447999999997"/>
    <n v="5.2490102223581942E-5"/>
    <n v="2.1253672869735551E-3"/>
    <n v="3.5007142857142855E-2"/>
    <n v="45.223206531179436"/>
    <s v="15-Dec-2012"/>
    <n v="10.912328767123288"/>
  </r>
  <r>
    <n v="794"/>
    <x v="793"/>
    <n v="14000000"/>
    <n v="2214167846"/>
    <s v="Howto &amp; Style"/>
    <s v="Narins Beauty"/>
    <n v="431"/>
    <s v="Sweden"/>
    <s v="SE"/>
    <x v="2"/>
    <n v="4325"/>
    <n v="3"/>
    <n v="156"/>
    <n v="13709000"/>
    <n v="3400"/>
    <n v="54800"/>
    <n v="41100"/>
    <n v="658000"/>
    <n v="349550"/>
    <s v="nan"/>
    <n v="2014"/>
    <s v="Sep"/>
    <n v="24"/>
    <n v="67"/>
    <n v="10285453"/>
    <n v="6.48"/>
    <n v="9021165"/>
    <n v="60.128160999999999"/>
    <n v="18.643501000000001"/>
    <s v="https://yt3.ggpht.com/ytc/APkrFKay_XY_ar2dVDU-9CzlsIouDLnLRrLncGB1OprfgA=s800-c-k-c0x00ffffff-no-rj"/>
    <n v="158.15484614285714"/>
    <n v="1.5786969385879159E-4"/>
    <n v="2.1226931213071706E-3"/>
    <n v="4.7E-2"/>
    <n v="811.02088167053364"/>
    <s v="24-Sep-2014"/>
    <n v="9.1369863013698627"/>
  </r>
  <r>
    <n v="795"/>
    <x v="794"/>
    <n v="14000000"/>
    <n v="4674164601"/>
    <s v="People &amp; Blogs"/>
    <s v="TV Ana Emilia"/>
    <n v="651"/>
    <s v="Mexico"/>
    <s v="MX"/>
    <x v="2"/>
    <n v="1504"/>
    <n v="29"/>
    <n v="156"/>
    <n v="26783000"/>
    <n v="6700"/>
    <n v="107100"/>
    <n v="80300"/>
    <n v="1300000"/>
    <n v="690150"/>
    <n v="100000"/>
    <n v="2014"/>
    <s v="Dec"/>
    <n v="30"/>
    <n v="40.200000000000003"/>
    <n v="126014024"/>
    <n v="3.42"/>
    <n v="102626859"/>
    <n v="23.634501"/>
    <n v="-102.552784"/>
    <s v="https://yt3.ggpht.com/bffph7MlLZYO-jlghXq6jSUzZPvtlAaOR_ir_gtRw_oqsz_MWSFrTCa_VAnu3inaPmHBHY6B=s800-c-k-c0x00ffffff-no-rj"/>
    <n v="333.86890007142858"/>
    <n v="1.4765205312888382E-4"/>
    <n v="2.1244819475040137E-3"/>
    <n v="9.285714285714286E-2"/>
    <n v="1060.1382488479262"/>
    <s v="30-Dec-2014"/>
    <n v="8.8712328767123285"/>
  </r>
  <r>
    <n v="796"/>
    <x v="795"/>
    <n v="14000000"/>
    <n v="7719743112"/>
    <s v="Gaming"/>
    <s v="ýýýýýýýýýýýý"/>
    <n v="2210"/>
    <s v="Russia"/>
    <s v="RU"/>
    <x v="1"/>
    <n v="703"/>
    <n v="12"/>
    <n v="56"/>
    <n v="150570000"/>
    <n v="37600"/>
    <n v="602300"/>
    <n v="451700"/>
    <n v="7200000"/>
    <n v="3825850"/>
    <n v="200000"/>
    <n v="2013"/>
    <s v="Oct"/>
    <n v="26"/>
    <n v="81.900000000000006"/>
    <n v="144373535"/>
    <n v="4.59"/>
    <n v="107683889"/>
    <n v="61.524009999999997"/>
    <n v="105.31875599999999"/>
    <s v="https://yt3.ggpht.com/ytc/APkrFKZXUsWrQsTq9Aj5PPz2ihHSia_O6-hRQWimPJs5=s800-c-k-c0x00ffffff-no-rj"/>
    <n v="551.41022228571433"/>
    <n v="4.9559291604572766E-4"/>
    <n v="2.1249252839210999E-3"/>
    <n v="0.51428571428571423"/>
    <n v="1731.1538461538462"/>
    <s v="26-Oct-2013"/>
    <n v="10.035616438356165"/>
  </r>
  <r>
    <n v="797"/>
    <x v="796"/>
    <n v="14000000"/>
    <n v="8623705301"/>
    <s v="Music"/>
    <s v="Luli Pampï¿½"/>
    <n v="294"/>
    <s v="Spain"/>
    <s v="ES"/>
    <x v="0"/>
    <n v="579"/>
    <n v="15"/>
    <n v="136"/>
    <n v="201659000"/>
    <n v="50400"/>
    <n v="806600"/>
    <n v="605000"/>
    <n v="9700000"/>
    <n v="5152500"/>
    <n v="100000"/>
    <n v="2012"/>
    <s v="Dec"/>
    <n v="22"/>
    <n v="88.9"/>
    <n v="47076781"/>
    <n v="13.96"/>
    <n v="37927409"/>
    <n v="40.463667000000001"/>
    <n v="-3.7492200000000002"/>
    <s v="https://yt3.ggpht.com/imgFUd2FFdJ6VszFOLbVyabOaA1un3TAPJuC2U2-4DGjGwIeCFVUgpJ8k9_-1KlRT7XPNxO0Eg=s800-c-k-c0x00ffffff-no-nd-rj"/>
    <n v="615.97895007142859"/>
    <n v="5.9748099223688907E-4"/>
    <n v="2.1248741687700523E-3"/>
    <n v="0.69285714285714284"/>
    <n v="17525.510204081631"/>
    <s v="22-Dec-2012"/>
    <n v="10.87945205479452"/>
  </r>
  <r>
    <n v="798"/>
    <x v="797"/>
    <n v="14000000"/>
    <n v="9660950823"/>
    <s v="Music"/>
    <s v="Gallina Pintadita"/>
    <n v="62"/>
    <s v="Mexico"/>
    <s v="MX"/>
    <x v="6"/>
    <n v="477"/>
    <n v="29"/>
    <n v="40"/>
    <n v="70626000"/>
    <n v="17700"/>
    <n v="282500"/>
    <n v="211900"/>
    <n v="3400000"/>
    <n v="1805950"/>
    <s v="nan"/>
    <n v="2011"/>
    <s v="Aug"/>
    <n v="2"/>
    <n v="40.200000000000003"/>
    <n v="126014024"/>
    <n v="3.42"/>
    <n v="102626859"/>
    <n v="23.634501"/>
    <n v="-102.552784"/>
    <s v="https://yt3.ggpht.com/FtqTxhDdEW7S7tICRK9H5gm7gyQTmoH9pFG376Ug9NSfJjfuO6ul3Uhc1a699m0lMYH5ca5P0vA=s800-c-k-c0x00ffffff-no-rj"/>
    <n v="690.06791592857144"/>
    <n v="1.8693294615479693E-4"/>
    <n v="2.1252796420581656E-3"/>
    <n v="0.24285714285714285"/>
    <n v="29128.225806451614"/>
    <s v="2-Aug-2011"/>
    <n v="12.284931506849315"/>
  </r>
  <r>
    <n v="799"/>
    <x v="798"/>
    <n v="14000000"/>
    <n v="18917687143"/>
    <s v="People &amp; Blogs"/>
    <s v="ViralHog"/>
    <n v="41117"/>
    <s v="United States"/>
    <s v="US"/>
    <x v="14"/>
    <n v="136"/>
    <n v="159"/>
    <n v="3"/>
    <n v="1364000000"/>
    <n v="340900"/>
    <n v="5500000"/>
    <n v="4100000"/>
    <n v="65500000"/>
    <n v="34800000"/>
    <n v="1100000"/>
    <n v="2014"/>
    <s v="Aug"/>
    <n v="22"/>
    <n v="88.2"/>
    <n v="328239523"/>
    <n v="14.7"/>
    <n v="270663028"/>
    <n v="37.090240000000001"/>
    <n v="-95.712890999999999"/>
    <s v="https://yt3.ggpht.com/lbA8mJX1F6ITVkWBFHmgLLICzIZNNlu7lfe6SJx56sSx5a9ka_cFG46C1Tj8-oAW9QI3unjJhQ=s800-c-k-c0x00ffffff-no-rj"/>
    <n v="1351.2633673571429"/>
    <n v="1.8395483410284031E-3"/>
    <n v="2.1410923753665688E-3"/>
    <n v="4.6785714285714288"/>
    <n v="846.36525038305319"/>
    <s v="22-Aug-2014"/>
    <n v="9.2273972602739729"/>
  </r>
  <r>
    <n v="800"/>
    <x v="799"/>
    <n v="14000000"/>
    <n v="13542939513"/>
    <s v="People &amp; Blogs"/>
    <s v="ETV Jabardasth"/>
    <n v="9652"/>
    <s v="India"/>
    <s v="IN"/>
    <x v="9"/>
    <n v="268"/>
    <n v="111"/>
    <n v="34"/>
    <n v="133584000"/>
    <n v="33400"/>
    <n v="534300"/>
    <n v="400800"/>
    <n v="6400000"/>
    <n v="3400400"/>
    <n v="100000"/>
    <n v="2015"/>
    <s v="Jul"/>
    <n v="14"/>
    <n v="28.1"/>
    <n v="1366417754"/>
    <n v="5.36"/>
    <n v="471031528"/>
    <n v="20.593684"/>
    <n v="78.962879999999998"/>
    <s v="https://yt3.ggpht.com/ytc/APkrFKbk9E0kr2UsLRL7j23T9uD0eGOtyprqt-xr-aBO1Q=s800-c-k-c0x00ffffff-no-rj"/>
    <n v="967.35282235714283"/>
    <n v="2.5108286105360826E-4"/>
    <n v="2.1248802251766677E-3"/>
    <n v="0.45714285714285713"/>
    <n v="352.30004144218816"/>
    <s v="14-Jul-2015"/>
    <n v="8.3342465753424655"/>
  </r>
  <r>
    <n v="801"/>
    <x v="800"/>
    <n v="14000000"/>
    <n v="12597067132"/>
    <s v="Entertainment"/>
    <s v="zeetelugu"/>
    <n v="3"/>
    <s v="India"/>
    <s v="IN"/>
    <x v="0"/>
    <n v="4039216"/>
    <n v="4651"/>
    <n v="4603"/>
    <n v="7"/>
    <n v="0"/>
    <n v="0.03"/>
    <n v="0.02"/>
    <n v="0.34"/>
    <n v="0.18000000000000002"/>
    <s v="nan"/>
    <n v="2007"/>
    <s v="Jan"/>
    <n v="31"/>
    <n v="28.1"/>
    <n v="1366417754"/>
    <n v="5.36"/>
    <n v="471031528"/>
    <n v="20.593684"/>
    <n v="78.962879999999998"/>
    <s v="https://yt3.ggpht.com/LNIf4p2gDTiYQUUmMnHH0U1QomulLOdsIG5El68SftdYIJw5eU2bnL-ADALqcDn11m7rlGUNOlI=s800-c-k-c0x00ffffff-no-rj"/>
    <n v="899.79050942857145"/>
    <n v="1.4289040307068837E-11"/>
    <n v="2.142857142857143E-3"/>
    <n v="2.4285714285714286E-8"/>
    <n v="6.0000000000000005E-2"/>
    <s v="31-Jan-2007"/>
    <n v="16.789041095890411"/>
  </r>
  <r>
    <n v="802"/>
    <x v="801"/>
    <n v="14000000"/>
    <n v="5094050461"/>
    <s v="Entertainment"/>
    <s v="Crescendo com Luluca"/>
    <n v="1307"/>
    <s v="Brazil"/>
    <s v="BR"/>
    <x v="4"/>
    <n v="1327"/>
    <n v="44"/>
    <n v="48"/>
    <n v="68058000"/>
    <n v="17000"/>
    <n v="272200"/>
    <n v="204200"/>
    <n v="3300000"/>
    <n v="1752100"/>
    <n v="100000"/>
    <n v="2015"/>
    <s v="Aug"/>
    <n v="30"/>
    <n v="51.3"/>
    <n v="212559417"/>
    <n v="12.08"/>
    <n v="183241641"/>
    <n v="-14.235004"/>
    <n v="-51.925280000000001"/>
    <s v="https://yt3.ggpht.com/I9kZHHCKu2T2lyioSCF6pG3GM54ljaofqyyZ7BvLLuYtr5nG1dbLP8G-nm8o1g1gTju80PgP2Q=s800-c-k-c0x00ffffff-no-rj"/>
    <n v="363.86074721428571"/>
    <n v="3.4395026382523302E-4"/>
    <n v="2.124658379617385E-3"/>
    <n v="0.23571428571428571"/>
    <n v="1340.5508798775822"/>
    <s v="30-Aug-2015"/>
    <n v="8.205479452054794"/>
  </r>
  <r>
    <n v="803"/>
    <x v="802"/>
    <n v="13900000"/>
    <n v="5673347763"/>
    <s v="Gaming"/>
    <s v="Jazzghost"/>
    <n v="5494"/>
    <s v="Brazil"/>
    <s v="BR"/>
    <x v="1"/>
    <n v="1140"/>
    <n v="46"/>
    <n v="57"/>
    <n v="106718000"/>
    <n v="26700"/>
    <n v="426900"/>
    <n v="320200"/>
    <n v="5100000"/>
    <n v="2710100"/>
    <n v="100000"/>
    <n v="2012"/>
    <s v="Aug"/>
    <n v="30"/>
    <n v="51.3"/>
    <n v="212559417"/>
    <n v="12.08"/>
    <n v="183241641"/>
    <n v="-14.235004"/>
    <n v="-51.925280000000001"/>
    <s v="https://yt3.ggpht.com/_QWLAwBwKXViiV5aOQBIpipDrh7iMhrpv7EMbqIL4kfVealfeXJ7CY49Uma1VeqVnkYUucW4r8Q=s800-c-k-c0x00ffffff-no-rj"/>
    <n v="408.15451532374101"/>
    <n v="4.7768973685599186E-4"/>
    <n v="2.1252272343934482E-3"/>
    <n v="0.36690647482014388"/>
    <n v="493.28358208955223"/>
    <s v="30-Aug-2012"/>
    <n v="11.205479452054794"/>
  </r>
  <r>
    <n v="804"/>
    <x v="803"/>
    <n v="13900000"/>
    <n v="9106781518"/>
    <s v="Entertainment"/>
    <s v="karameeshchannel"/>
    <n v="2254"/>
    <s v="Jordan"/>
    <s v="JO"/>
    <x v="0"/>
    <n v="526"/>
    <n v="3"/>
    <n v="137"/>
    <n v="87639000"/>
    <n v="21900"/>
    <n v="350600"/>
    <n v="262900"/>
    <n v="4200000"/>
    <n v="2231450"/>
    <n v="100000"/>
    <n v="2012"/>
    <s v="Jan"/>
    <n v="18"/>
    <n v="34.4"/>
    <n v="10101694"/>
    <n v="14.72"/>
    <n v="9213048"/>
    <n v="30.585163999999999"/>
    <n v="36.238413999999999"/>
    <s v="https://yt3.ggpht.com/ytc/APkrFKa1qv0p33z3fTZ5oSk0qwt3iGFZSHsiqPhxcy7UYw=s800-c-k-c0x00ffffff-no-rj"/>
    <n v="655.16413798561155"/>
    <n v="2.4503168277282482E-4"/>
    <n v="2.1251954038727051E-3"/>
    <n v="0.30215827338129497"/>
    <n v="989.99556344276846"/>
    <s v="18-Jan-2012"/>
    <n v="11.821917808219178"/>
  </r>
  <r>
    <n v="805"/>
    <x v="804"/>
    <n v="13900000"/>
    <n v="2244318380"/>
    <s v="Film &amp; Animation"/>
    <s v="Darkar Company Studios"/>
    <n v="183"/>
    <s v="United States"/>
    <s v="US"/>
    <x v="9"/>
    <n v="4234"/>
    <n v="161"/>
    <n v="35"/>
    <n v="4598000"/>
    <n v="1100"/>
    <n v="18400"/>
    <n v="13800"/>
    <n v="220700"/>
    <n v="117250"/>
    <s v="nan"/>
    <n v="2009"/>
    <s v="Feb"/>
    <n v="15"/>
    <n v="88.2"/>
    <n v="328239523"/>
    <n v="14.7"/>
    <n v="270663028"/>
    <n v="37.090240000000001"/>
    <n v="-95.712890999999999"/>
    <s v="https://yt3.ggpht.com/ytc/APkrFKYx5aSQglxAgRbU0UvgyDP0PpE5DQ_qrpNZXz2I_g=s800-c-k-c0x00ffffff-no-rj"/>
    <n v="161.46175395683454"/>
    <n v="5.2243033361425304E-5"/>
    <n v="2.1204871683340584E-3"/>
    <n v="1.5877697841726619E-2"/>
    <n v="640.71038251366122"/>
    <s v="15-Feb-2009"/>
    <n v="14.745205479452055"/>
  </r>
  <r>
    <n v="806"/>
    <x v="805"/>
    <n v="13900000"/>
    <n v="7450345720"/>
    <s v="People &amp; Blogs"/>
    <s v="Dental Digest"/>
    <n v="324"/>
    <s v="nan"/>
    <s v="nan"/>
    <x v="4"/>
    <n v="745"/>
    <s v="nan"/>
    <n v="50"/>
    <n v="231562000"/>
    <n v="57900"/>
    <n v="926200"/>
    <n v="694700"/>
    <n v="11100000"/>
    <n v="5897350"/>
    <n v="300000"/>
    <n v="2020"/>
    <s v="Aug"/>
    <n v="12"/>
    <s v="nan"/>
    <s v="nan"/>
    <s v="nan"/>
    <s v="nan"/>
    <s v="nan"/>
    <s v="nan"/>
    <s v="https://yt3.ggpht.com/ytc/APkrFKZKFWvurwAHMtfISok6KSLCQiLRzapKMvBvbb4anQ=s800-c-k-c0x00ffffff-no-rj"/>
    <n v="535.99609496402877"/>
    <n v="7.9155387167724619E-4"/>
    <n v="2.1249168689163162E-3"/>
    <n v="0.79856115107913672"/>
    <n v="18201.697530864196"/>
    <s v="12-Aug-2020"/>
    <n v="3.2493150684931509"/>
  </r>
  <r>
    <n v="807"/>
    <x v="806"/>
    <n v="13900000"/>
    <n v="5217553897"/>
    <s v="Entertainment"/>
    <s v="T-Series Regional"/>
    <n v="15075"/>
    <s v="India"/>
    <s v="IN"/>
    <x v="0"/>
    <n v="1275"/>
    <n v="111"/>
    <n v="136"/>
    <n v="33484000"/>
    <n v="8400"/>
    <n v="133900"/>
    <n v="100500"/>
    <n v="1600000"/>
    <n v="850250"/>
    <n v="100000"/>
    <n v="2011"/>
    <s v="Feb"/>
    <n v="14"/>
    <n v="28.1"/>
    <n v="1366417754"/>
    <n v="5.36"/>
    <n v="471031528"/>
    <n v="20.593684"/>
    <n v="78.962879999999998"/>
    <s v="https://yt3.ggpht.com/ytc/APkrFKZWlFZDqqODob839wFkq_HPT7g_u0Q1wnJtue_9xg=s800-c-k-c0x00ffffff-no-rj"/>
    <n v="375.36358971223024"/>
    <n v="1.629595049298635E-4"/>
    <n v="2.1248954724644607E-3"/>
    <n v="0.11510791366906475"/>
    <n v="56.401326699834165"/>
    <s v="14-Feb-2011"/>
    <n v="12.747945205479452"/>
  </r>
  <r>
    <n v="808"/>
    <x v="807"/>
    <n v="13900000"/>
    <n v="5465532801"/>
    <s v="Entertainment"/>
    <s v="ADEL et SAMI"/>
    <n v="503"/>
    <s v="United States"/>
    <s v="US"/>
    <x v="2"/>
    <n v="1200"/>
    <n v="161"/>
    <n v="157"/>
    <n v="26883000"/>
    <n v="6700"/>
    <n v="107500"/>
    <n v="80600"/>
    <n v="1300000"/>
    <n v="690300"/>
    <s v="nan"/>
    <n v="2018"/>
    <s v="Mar"/>
    <n v="12"/>
    <n v="88.2"/>
    <n v="328239523"/>
    <n v="14.7"/>
    <n v="270663028"/>
    <n v="37.090240000000001"/>
    <n v="-95.712890999999999"/>
    <s v="https://yt3.ggpht.com/ytc/APkrFKalQ4hOTdNAi6RisCwKtzMA8kpjZps6bAPZWKtlMQ=s800-c-k-c0x00ffffff-no-rj"/>
    <n v="393.20379863309353"/>
    <n v="1.2630058681080449E-4"/>
    <n v="2.1240188967005169E-3"/>
    <n v="9.3525179856115109E-2"/>
    <n v="1372.3658051689861"/>
    <s v="12-Mar-2018"/>
    <n v="5.6712328767123283"/>
  </r>
  <r>
    <n v="809"/>
    <x v="808"/>
    <n v="13900000"/>
    <n v="12129583055"/>
    <s v="News &amp; Politics"/>
    <s v="jamuna tv24"/>
    <n v="6"/>
    <s v="Bangladesh"/>
    <s v="BD"/>
    <x v="2"/>
    <n v="4056658"/>
    <n v="3776"/>
    <n v="6756"/>
    <n v="1"/>
    <n v="0"/>
    <n v="0"/>
    <n v="0"/>
    <n v="0.05"/>
    <n v="2.5000000000000001E-2"/>
    <s v="nan"/>
    <n v="2021"/>
    <s v="Feb"/>
    <n v="10"/>
    <n v="20.6"/>
    <n v="167310838"/>
    <n v="4.1900000000000004"/>
    <n v="60987417"/>
    <n v="23.684994"/>
    <n v="90.356330999999997"/>
    <s v="https://yt3.ggpht.com/ytc/APkrFKYdhrvAGMabcjKLAQOcJ1KIVa3L6pOY5cceJcC4Yg=s800-c-k-c0x00ffffff-no-rj"/>
    <n v="872.63187446043162"/>
    <n v="2.0610766162893471E-12"/>
    <n v="0"/>
    <n v="3.5971223021582734E-9"/>
    <n v="4.1666666666666666E-3"/>
    <s v="10-Feb-2021"/>
    <n v="2.7506849315068491"/>
  </r>
  <r>
    <n v="810"/>
    <x v="809"/>
    <n v="13900000"/>
    <n v="12513842343"/>
    <s v="Music"/>
    <s v="Atlantic Records"/>
    <n v="1660"/>
    <s v="United States"/>
    <s v="US"/>
    <x v="0"/>
    <n v="307"/>
    <n v="161"/>
    <n v="137"/>
    <n v="97284000"/>
    <n v="24300"/>
    <n v="389100"/>
    <n v="291900"/>
    <n v="4700000"/>
    <n v="2495950"/>
    <n v="100000"/>
    <n v="2006"/>
    <s v="Dec"/>
    <n v="15"/>
    <n v="88.2"/>
    <n v="328239523"/>
    <n v="14.7"/>
    <n v="270663028"/>
    <n v="37.090240000000001"/>
    <n v="-95.712890999999999"/>
    <s v="https://yt3.ggpht.com/5SRk_kl0o6VPa9RGn5KyXD2eH3GVQ-9FiKwjUjW_6wFNaGW9i9BZD4vbAJy_NwJbLk5PNZJ-=s800-c-k-c0x00ffffff-no-rj"/>
    <n v="900.27642755395686"/>
    <n v="1.9945512589873612E-4"/>
    <n v="2.1247070432959172E-3"/>
    <n v="0.33812949640287771"/>
    <n v="1503.5843373493976"/>
    <s v="15-Dec-2006"/>
    <n v="16.917808219178081"/>
  </r>
  <r>
    <n v="811"/>
    <x v="810"/>
    <n v="13900000"/>
    <n v="8451754769"/>
    <s v="nan"/>
    <s v="ýýýýýýýý ýý ýýýýýýýýýýýý"/>
    <n v="504"/>
    <s v="United States"/>
    <s v="US"/>
    <x v="4"/>
    <n v="600"/>
    <n v="161"/>
    <n v="50"/>
    <n v="114261000"/>
    <n v="28600"/>
    <n v="457000"/>
    <n v="342800"/>
    <n v="5500000"/>
    <n v="2921400"/>
    <n v="200000"/>
    <n v="2018"/>
    <s v="Oct"/>
    <n v="12"/>
    <n v="88.2"/>
    <n v="328239523"/>
    <n v="14.7"/>
    <n v="270663028"/>
    <n v="37.090240000000001"/>
    <n v="-95.712890999999999"/>
    <s v="https://yt3.ggpht.com/ytc/APkrFKZXUsWrQsTq9Aj5PPz2ihHSia_O6-hRQWimPJs5=s800-c-k-c0x00ffffff-no-rj"/>
    <n v="608.03991143884889"/>
    <n v="3.4565603000164381E-4"/>
    <n v="2.1249595224967399E-3"/>
    <n v="0.39568345323741005"/>
    <n v="5796.4285714285716"/>
    <s v="12-Oct-2018"/>
    <n v="5.0712328767123287"/>
  </r>
  <r>
    <n v="812"/>
    <x v="811"/>
    <n v="13900000"/>
    <n v="2165885634"/>
    <s v="Education"/>
    <s v="Veritasium"/>
    <n v="369"/>
    <s v="United States"/>
    <s v="US"/>
    <x v="3"/>
    <n v="4466"/>
    <n v="161"/>
    <n v="38"/>
    <n v="44149000"/>
    <n v="11000"/>
    <n v="176600"/>
    <n v="132400"/>
    <n v="2100000"/>
    <n v="1116200"/>
    <n v="200000"/>
    <n v="2010"/>
    <s v="Jul"/>
    <n v="21"/>
    <n v="88.2"/>
    <n v="328239523"/>
    <n v="14.7"/>
    <n v="270663028"/>
    <n v="37.090240000000001"/>
    <n v="-95.712890999999999"/>
    <s v="https://yt3.ggpht.com/ytc/APkrFKZCB8Du5V9Tx6DvgFSwCnUWv8wXya2n97oRc7aF_w=s800-c-k-c0x00ffffff-no-rj"/>
    <n v="155.81911035971223"/>
    <n v="5.1535500419686519E-4"/>
    <n v="2.124623434279372E-3"/>
    <n v="0.15107913669064749"/>
    <n v="3024.9322493224931"/>
    <s v="21-Jul-2010"/>
    <n v="13.317808219178081"/>
  </r>
  <r>
    <n v="813"/>
    <x v="812"/>
    <n v="13900000"/>
    <n v="3193226072"/>
    <s v="Howto &amp; Style"/>
    <s v="Alexa Rivera"/>
    <n v="288"/>
    <s v="nan"/>
    <s v="nan"/>
    <x v="2"/>
    <n v="2613"/>
    <s v="nan"/>
    <n v="157"/>
    <n v="142760000"/>
    <n v="35700"/>
    <n v="571000"/>
    <n v="428300"/>
    <n v="6900000"/>
    <n v="3664150"/>
    <n v="300000"/>
    <n v="2010"/>
    <s v="Aug"/>
    <n v="21"/>
    <s v="nan"/>
    <s v="nan"/>
    <s v="nan"/>
    <s v="nan"/>
    <s v="nan"/>
    <s v="nan"/>
    <s v="https://yt3.ggpht.com/ytc/APkrFKb_lbMwpXq1EPDtsbYuWKQALLZZ_p-bfdEqg3G9KPg=s800-c-k-c0x00ffffff-no-rj"/>
    <n v="229.7284943884892"/>
    <n v="1.1474759122535438E-3"/>
    <n v="2.124894928551415E-3"/>
    <n v="0.49640287769784175"/>
    <n v="12722.743055555555"/>
    <s v="21-Aug-2010"/>
    <n v="13.232876712328768"/>
  </r>
  <r>
    <n v="814"/>
    <x v="813"/>
    <n v="13800000"/>
    <n v="2224911030"/>
    <s v="Entertainment"/>
    <s v="Airrack"/>
    <n v="173"/>
    <s v="United States"/>
    <s v="US"/>
    <x v="2"/>
    <n v="4285"/>
    <n v="161"/>
    <n v="157"/>
    <n v="99654000"/>
    <n v="24900"/>
    <n v="398600"/>
    <n v="299000"/>
    <n v="4800000"/>
    <n v="2549500"/>
    <n v="300000"/>
    <n v="2015"/>
    <s v="Jan"/>
    <n v="3"/>
    <n v="88.2"/>
    <n v="328239523"/>
    <n v="14.7"/>
    <n v="270663028"/>
    <n v="37.090240000000001"/>
    <n v="-95.712890999999999"/>
    <s v="https://yt3.ggpht.com/uUfOrEH3ZGDTadl_LVSJlBSQrjZ96CMbIZMUtUeqJhHvgM7xcykdgysscHTd3XALYPVLHelmKg=s800-c-k-c0x00ffffff-no-rj"/>
    <n v="161.22543695652175"/>
    <n v="1.1458885167197001E-3"/>
    <n v="2.1248519878780581E-3"/>
    <n v="0.34782608695652173"/>
    <n v="14736.994219653179"/>
    <s v="3-Jan-2015"/>
    <n v="8.8602739726027391"/>
  </r>
  <r>
    <n v="815"/>
    <x v="814"/>
    <n v="13800000"/>
    <n v="1820559912"/>
    <s v="Science &amp; Technology"/>
    <s v="Hacksmith Industries"/>
    <n v="887"/>
    <s v="Canada"/>
    <s v="CA"/>
    <x v="13"/>
    <n v="5524"/>
    <n v="10"/>
    <n v="14"/>
    <n v="83943000"/>
    <n v="21000"/>
    <n v="335800"/>
    <n v="251800"/>
    <n v="4000000"/>
    <n v="2125900"/>
    <n v="100000"/>
    <n v="2006"/>
    <s v="Apr"/>
    <n v="20"/>
    <n v="68.900000000000006"/>
    <n v="36991981"/>
    <n v="5.56"/>
    <n v="30628482"/>
    <n v="56.130366000000002"/>
    <n v="-106.346771"/>
    <s v="https://yt3.ggpht.com/KFB53wRenII7VQEYIER3-sRL0J9jttv8dRwPk8Rie9mpCmQZqBt1fDhSQBk7SVNdLlaZW0_aJQ=s800-c-k-c0x00ffffff-no-rj"/>
    <n v="131.92463130434783"/>
    <n v="1.1677176817897548E-3"/>
    <n v="2.1252516588637529E-3"/>
    <n v="0.28985507246376813"/>
    <n v="2396.7305524239009"/>
    <s v="20-Apr-2006"/>
    <n v="17.572602739726026"/>
  </r>
  <r>
    <n v="816"/>
    <x v="815"/>
    <n v="13800000"/>
    <n v="1493776391"/>
    <s v="People &amp; Blogs"/>
    <s v="JD Pantoja"/>
    <n v="16"/>
    <s v="nan"/>
    <s v="nan"/>
    <x v="0"/>
    <n v="7134"/>
    <s v="nan"/>
    <n v="138"/>
    <n v="13533000"/>
    <n v="3400"/>
    <n v="54100"/>
    <n v="40600"/>
    <n v="649600"/>
    <n v="345100"/>
    <n v="100000"/>
    <n v="2017"/>
    <s v="Jun"/>
    <n v="5"/>
    <s v="nan"/>
    <s v="nan"/>
    <s v="nan"/>
    <s v="nan"/>
    <s v="nan"/>
    <s v="nan"/>
    <s v="https://yt3.ggpht.com/sCa9rQCimNeMqepFAlLPinjelru8FmboITISePfJQXDAwodlblQI-uH8KOaNwR_J5DIaHfUG9A=s800-c-k-c0x00ffffff-no-nd-rj"/>
    <n v="108.24466601449275"/>
    <n v="2.3102520703850111E-4"/>
    <n v="2.1244365624769083E-3"/>
    <n v="4.7072463768115941E-2"/>
    <n v="21568.75"/>
    <s v="5-Jun-2017"/>
    <n v="6.4383561643835616"/>
  </r>
  <r>
    <n v="817"/>
    <x v="816"/>
    <n v="13800000"/>
    <n v="2480957682"/>
    <s v="Gaming"/>
    <s v="ýýýýýýýý/Atro"/>
    <n v="1952"/>
    <s v="Netherlands"/>
    <s v="NL"/>
    <x v="1"/>
    <n v="3690"/>
    <n v="4"/>
    <n v="58"/>
    <n v="55122000"/>
    <n v="13800"/>
    <n v="220500"/>
    <n v="165400"/>
    <n v="2600000"/>
    <n v="1382700"/>
    <n v="200000"/>
    <n v="2017"/>
    <s v="Jul"/>
    <n v="2"/>
    <n v="85"/>
    <n v="17332850"/>
    <n v="3.2"/>
    <n v="15924729"/>
    <n v="52.132632999999998"/>
    <n v="5.2912660000000002"/>
    <s v="https://yt3.ggpht.com/ytc/APkrFKZiUK8M75xSnhi0f1NwkxcJ5ROisX5ZSeYgom5WHQ=s800-c-k-c0x00ffffff-no-rj"/>
    <n v="179.77954217391306"/>
    <n v="5.5732510474961014E-4"/>
    <n v="2.1252857298356374E-3"/>
    <n v="0.18840579710144928"/>
    <n v="708.35040983606552"/>
    <s v="2-Jul-2017"/>
    <n v="6.3506849315068497"/>
  </r>
  <r>
    <n v="818"/>
    <x v="817"/>
    <n v="13800000"/>
    <n v="5019136690"/>
    <s v="People &amp; Blogs"/>
    <s v="123 GO! Spanish"/>
    <n v="520"/>
    <s v="Mexico"/>
    <s v="MX"/>
    <x v="10"/>
    <n v="1361"/>
    <n v="30"/>
    <n v="28"/>
    <n v="26519000"/>
    <n v="6600"/>
    <n v="106100"/>
    <n v="79600"/>
    <n v="1300000"/>
    <n v="689800"/>
    <n v="100000"/>
    <n v="2019"/>
    <s v="Mar"/>
    <n v="13"/>
    <n v="40.200000000000003"/>
    <n v="126014024"/>
    <n v="3.42"/>
    <n v="102626859"/>
    <n v="23.634501"/>
    <n v="-102.552784"/>
    <s v="https://yt3.ggpht.com/ytc/APkrFKbQnpkYk0XW06plVYSv2BfhwELDgDgnVzkbm3A2pg=s800-c-k-c0x00ffffff-no-rj"/>
    <n v="363.70555724637683"/>
    <n v="1.3743399365359784E-4"/>
    <n v="2.1248915871639202E-3"/>
    <n v="9.420289855072464E-2"/>
    <n v="1326.5384615384614"/>
    <s v="13-Mar-2019"/>
    <n v="4.6684931506849319"/>
  </r>
  <r>
    <n v="819"/>
    <x v="818"/>
    <n v="13800000"/>
    <n v="5727888539"/>
    <s v="News &amp; Politics"/>
    <s v="Geo News"/>
    <n v="190093"/>
    <s v="Pakistan"/>
    <s v="PK"/>
    <x v="7"/>
    <n v="1127"/>
    <n v="6"/>
    <n v="21"/>
    <n v="100053000"/>
    <n v="25000"/>
    <n v="400200"/>
    <n v="300200"/>
    <n v="4800000"/>
    <n v="2550100"/>
    <n v="100000"/>
    <n v="2007"/>
    <s v="Jan"/>
    <n v="10"/>
    <n v="9"/>
    <n v="216565318"/>
    <n v="4.45"/>
    <n v="79927762"/>
    <n v="30.375321"/>
    <n v="69.345116000000004"/>
    <s v="https://yt3.ggpht.com/kE5_i9Ror638AHYfq7SPLGZa8qPnDvU4SR51zMLU1bBlul_G6uPkmZt6_mbWc9WjyKdD5iYe=s800-c-k-c0x00ffffff-no-rj"/>
    <n v="415.06438688405797"/>
    <n v="4.4520768563090923E-4"/>
    <n v="2.1248738168770554E-3"/>
    <n v="0.34782608695652173"/>
    <n v="13.415012651702062"/>
    <s v="10-Jan-2007"/>
    <n v="16.846575342465755"/>
  </r>
  <r>
    <n v="820"/>
    <x v="819"/>
    <n v="13800000"/>
    <n v="6646953396"/>
    <s v="Shows"/>
    <s v="Kids TV India Hindi Nursery Rhymes"/>
    <n v="1505"/>
    <s v="India"/>
    <s v="IN"/>
    <x v="3"/>
    <n v="898"/>
    <n v="112"/>
    <n v="38"/>
    <n v="78651000"/>
    <n v="19700"/>
    <n v="314600"/>
    <n v="236000"/>
    <n v="3800000"/>
    <n v="2018000"/>
    <n v="100000"/>
    <n v="2014"/>
    <s v="Nov"/>
    <n v="17"/>
    <n v="28.1"/>
    <n v="1366417754"/>
    <n v="5.36"/>
    <n v="471031528"/>
    <n v="20.593684"/>
    <n v="78.962879999999998"/>
    <s v="https://yt3.ggpht.com/9Yj4ZamMtePpEeETCbQDOqjqiSMwOxsXs615LksYyJhOQkZ7ZFJUMf6GJMPkmC_5oMY8seQ2tA=s800-c-k-c0x00ffffff-no-rj"/>
    <n v="481.66328956521738"/>
    <n v="3.0359773565049979E-4"/>
    <n v="2.1252113768419983E-3"/>
    <n v="0.27536231884057971"/>
    <n v="1340.8637873754153"/>
    <s v="17-Nov-2014"/>
    <n v="8.9890410958904106"/>
  </r>
  <r>
    <n v="821"/>
    <x v="820"/>
    <n v="13800000"/>
    <n v="11039343563"/>
    <s v="Music"/>
    <s v="Think Music India"/>
    <n v="4978"/>
    <s v="India"/>
    <s v="IN"/>
    <x v="0"/>
    <n v="374"/>
    <n v="112"/>
    <n v="137"/>
    <n v="217106000"/>
    <n v="54300"/>
    <n v="868400"/>
    <n v="651300"/>
    <n v="10400000"/>
    <n v="5525650"/>
    <n v="200000"/>
    <n v="2009"/>
    <s v="Aug"/>
    <n v="15"/>
    <n v="28.1"/>
    <n v="1366417754"/>
    <n v="5.36"/>
    <n v="471031528"/>
    <n v="20.593684"/>
    <n v="78.962879999999998"/>
    <s v="https://yt3.ggpht.com/ytc/APkrFKZlDeT656oVnMIrgXGvGOEXjmrbVfw2Rfc0sjLr3Q=s800-c-k-c0x00ffffff-no-rj"/>
    <n v="799.95243210144929"/>
    <n v="5.0054153749866403E-4"/>
    <n v="2.1249988484887566E-3"/>
    <n v="0.75362318840579712"/>
    <n v="1110.0140618722378"/>
    <s v="15-Aug-2009"/>
    <n v="14.24931506849315"/>
  </r>
  <r>
    <n v="822"/>
    <x v="821"/>
    <n v="13700000"/>
    <n v="1967930734"/>
    <s v="Comedy"/>
    <s v="O Que Nï¿½ï¿½ï¿½ï¿½ï¿½ï¿"/>
    <n v="696"/>
    <s v="Brazil"/>
    <s v="BR"/>
    <x v="2"/>
    <n v="5035"/>
    <n v="47"/>
    <n v="159"/>
    <n v="87804000"/>
    <n v="22000"/>
    <n v="351200"/>
    <n v="263400"/>
    <n v="4200000"/>
    <n v="2231700"/>
    <n v="200000"/>
    <n v="2015"/>
    <s v="Feb"/>
    <n v="6"/>
    <n v="51.3"/>
    <n v="212559417"/>
    <n v="12.08"/>
    <n v="183241641"/>
    <n v="-14.235004"/>
    <n v="-51.925280000000001"/>
    <s v="https://yt3.ggpht.com/MauuS6XH3B18ojJOhf3cvDVpbVvbie8ioE3doFSW2OKDMzfKag24E1b7m6GmC6PYPlD-SBXJ5w=s800-c-k-c0x00ffffff-no-rj"/>
    <n v="143.64457912408758"/>
    <n v="1.1340338160499505E-3"/>
    <n v="2.125187918545852E-3"/>
    <n v="0.30656934306569344"/>
    <n v="3206.4655172413795"/>
    <s v="6-Feb-2015"/>
    <n v="8.7534246575342465"/>
  </r>
  <r>
    <n v="823"/>
    <x v="822"/>
    <n v="13700000"/>
    <n v="1973638757"/>
    <s v="Entertainment"/>
    <s v="Goldmines Premiere"/>
    <n v="975"/>
    <s v="India"/>
    <s v="IN"/>
    <x v="6"/>
    <n v="5047"/>
    <n v="113"/>
    <n v="41"/>
    <n v="37648000"/>
    <n v="9400"/>
    <n v="150600"/>
    <n v="112900"/>
    <n v="1800000"/>
    <n v="956450"/>
    <n v="100000"/>
    <n v="2013"/>
    <s v="Oct"/>
    <n v="12"/>
    <n v="28.1"/>
    <n v="1366417754"/>
    <n v="5.36"/>
    <n v="471031528"/>
    <n v="20.593684"/>
    <n v="78.962879999999998"/>
    <s v="https://yt3.ggpht.com/4SM_ANN-rm0Er6yEaH04diJjRW1lEMVOV7TTnwROUMAVoEGlN1TBADds-TWNNPyPVKrgB_GgHJc=s800-c-k-c0x00ffffff-no-rj"/>
    <n v="144.06122313868613"/>
    <n v="4.8461249385568284E-4"/>
    <n v="2.1249468763280916E-3"/>
    <n v="0.13138686131386862"/>
    <n v="980.97435897435901"/>
    <s v="12-Oct-2013"/>
    <n v="10.087671232876712"/>
  </r>
  <r>
    <n v="824"/>
    <x v="823"/>
    <n v="13700000"/>
    <n v="1950178163"/>
    <s v="Entertainment"/>
    <s v="MAIKI021"/>
    <n v="3298"/>
    <s v="Brazil"/>
    <s v="BR"/>
    <x v="2"/>
    <n v="5135"/>
    <n v="47"/>
    <n v="159"/>
    <n v="7438000"/>
    <n v="1900"/>
    <n v="29800"/>
    <n v="22300"/>
    <n v="357000"/>
    <n v="189650"/>
    <s v="nan"/>
    <n v="2008"/>
    <s v="Jan"/>
    <n v="22"/>
    <n v="51.3"/>
    <n v="212559417"/>
    <n v="12.08"/>
    <n v="183241641"/>
    <n v="-14.235004"/>
    <n v="-51.925280000000001"/>
    <s v="https://yt3.ggpht.com/ytc/APkrFKbsOw7EEuK5zIwL5ckvvrUO0ziiK6xVuDO-Kp-OtQ=s800-c-k-c0x00ffffff-no-rj"/>
    <n v="142.34877102189782"/>
    <n v="9.7247525173934586E-5"/>
    <n v="2.1309491798870662E-3"/>
    <n v="2.6058394160583941E-2"/>
    <n v="57.50454821103699"/>
    <s v="22-Jan-2008"/>
    <n v="15.813698630136987"/>
  </r>
  <r>
    <n v="825"/>
    <x v="824"/>
    <n v="13700000"/>
    <n v="9596430464"/>
    <s v="Comedy"/>
    <s v="The Vishal bhatt"/>
    <n v="1040"/>
    <s v="India"/>
    <s v="IN"/>
    <x v="9"/>
    <n v="487"/>
    <n v="113"/>
    <n v="36"/>
    <n v="379240000"/>
    <n v="94800"/>
    <n v="1500000"/>
    <n v="1100000"/>
    <n v="18200000"/>
    <n v="9650000"/>
    <n v="600000"/>
    <n v="2021"/>
    <s v="Aug"/>
    <n v="15"/>
    <n v="28.1"/>
    <n v="1366417754"/>
    <n v="5.36"/>
    <n v="471031528"/>
    <n v="20.593684"/>
    <n v="78.962879999999998"/>
    <s v="https://yt3.ggpht.com/P6yfJU9Q0x1IJCKr9YhrLQqafUK2Xjlg1oARpm4IsoHwBH8kepdOscE6c541vq9q3nQ1pjXPaA=s800-c-k-c0x00ffffff-no-rj"/>
    <n v="700.46937693430652"/>
    <n v="1.0055822356240646E-3"/>
    <n v="2.1026263052420632E-3"/>
    <n v="1.3284671532846715"/>
    <n v="9278.8461538461543"/>
    <s v="15-Aug-2021"/>
    <n v="2.2410958904109588"/>
  </r>
  <r>
    <n v="826"/>
    <x v="825"/>
    <n v="13700000"/>
    <n v="2939201386"/>
    <s v="Howto &amp; Style"/>
    <s v="NishaMadhulika"/>
    <n v="2158"/>
    <s v="India"/>
    <s v="IN"/>
    <x v="10"/>
    <n v="2972"/>
    <n v="113"/>
    <n v="29"/>
    <n v="22235000"/>
    <n v="5600"/>
    <n v="88900"/>
    <n v="66700"/>
    <n v="1100000"/>
    <n v="583350"/>
    <n v="100000"/>
    <n v="2009"/>
    <s v="Aug"/>
    <n v="2"/>
    <n v="28.1"/>
    <n v="1366417754"/>
    <n v="5.36"/>
    <n v="471031528"/>
    <n v="20.593684"/>
    <n v="78.962879999999998"/>
    <s v="https://yt3.ggpht.com/CEZg0lcDv4L0q3zwjU-ITbXqWoSFDWUA8wHZOXAwWaXg9jBGmAsOsHkdl1Y46gVoaPxNUnH5=s800-c-k-c0x00ffffff-no-rj"/>
    <n v="214.54024715328467"/>
    <n v="1.9847227984397801E-4"/>
    <n v="2.1250281088374184E-3"/>
    <n v="8.0291970802919707E-2"/>
    <n v="270.31974050046341"/>
    <s v="2-Aug-2009"/>
    <n v="14.284931506849315"/>
  </r>
  <r>
    <n v="827"/>
    <x v="826"/>
    <n v="13700000"/>
    <n v="4963275018"/>
    <s v="People &amp; Blogs"/>
    <s v="MyMissAnand"/>
    <n v="340"/>
    <s v="India"/>
    <s v="IN"/>
    <x v="2"/>
    <n v="1387"/>
    <n v="113"/>
    <n v="159"/>
    <n v="27882000"/>
    <n v="7000"/>
    <n v="111500"/>
    <n v="83600"/>
    <n v="1300000"/>
    <n v="691800"/>
    <s v="nan"/>
    <n v="2014"/>
    <s v="Jul"/>
    <n v="22"/>
    <n v="28.1"/>
    <n v="1366417754"/>
    <n v="5.36"/>
    <n v="471031528"/>
    <n v="20.593684"/>
    <n v="78.962879999999998"/>
    <s v="https://yt3.ggpht.com/ytc/APkrFKZpXNgvv10nA2p-w40weQQMzdPiif-vfYnNC6usQA=s800-c-k-c0x00ffffff-no-rj"/>
    <n v="362.28284802919705"/>
    <n v="1.3938377331320389E-4"/>
    <n v="2.1250268990746718E-3"/>
    <n v="9.4890510948905105E-2"/>
    <n v="2034.7058823529412"/>
    <s v="22-Jul-2014"/>
    <n v="9.3123287671232884"/>
  </r>
  <r>
    <n v="828"/>
    <x v="827"/>
    <n v="13700000"/>
    <n v="5457203710"/>
    <s v="Comedy"/>
    <s v="FAPTV"/>
    <n v="863"/>
    <s v="Vietnam"/>
    <s v="VN"/>
    <x v="9"/>
    <n v="1205"/>
    <n v="3"/>
    <n v="36"/>
    <n v="35124000"/>
    <n v="8800"/>
    <n v="140500"/>
    <n v="105400"/>
    <n v="1700000"/>
    <n v="902700"/>
    <s v="nan"/>
    <n v="2014"/>
    <s v="Feb"/>
    <n v="26"/>
    <n v="28.5"/>
    <n v="96462106"/>
    <n v="2.0099999999999998"/>
    <n v="35332140"/>
    <n v="14.058324000000001"/>
    <n v="108.277199"/>
    <s v="https://yt3.ggpht.com/yJLMdoVY9K4sujPxlVT3t7iaOd50RbYBVGMSDfbpx980hvIPNw0skSzn24Ct3u26DZKHkCbT=s800-c-k-c0x00ffffff-no-rj"/>
    <n v="398.33603722627737"/>
    <n v="1.6541438582288144E-4"/>
    <n v="2.1253274114565539E-3"/>
    <n v="0.12408759124087591"/>
    <n v="1046.0023174971031"/>
    <s v="26-Feb-2014"/>
    <n v="9.712328767123287"/>
  </r>
  <r>
    <n v="829"/>
    <x v="828"/>
    <n v="13700000"/>
    <n v="8134379376"/>
    <s v="Music"/>
    <s v="Wesley Safadï¿½"/>
    <n v="438"/>
    <s v="Brazil"/>
    <s v="BR"/>
    <x v="0"/>
    <n v="631"/>
    <n v="47"/>
    <n v="139"/>
    <n v="64059000"/>
    <n v="16000"/>
    <n v="256200"/>
    <n v="192200"/>
    <n v="3100000"/>
    <n v="1646100"/>
    <s v="nan"/>
    <n v="2009"/>
    <s v="Jun"/>
    <n v="21"/>
    <n v="51.3"/>
    <n v="212559417"/>
    <n v="12.08"/>
    <n v="183241641"/>
    <n v="-14.235004"/>
    <n v="-51.925280000000001"/>
    <s v="https://yt3.googleusercontent.com/ZwLuzuPEitP5V905Up-lMcb_0zq3gF3TVOOcPLp3FoEO3T3X4Oao6lO3bjvk2OgJvRe39JZ6Xg=s176-c-k-c0x00ffffff-no-rj-mo"/>
    <n v="593.75031941605835"/>
    <n v="2.0236331795105595E-4"/>
    <n v="2.12460388079739E-3"/>
    <n v="0.22627737226277372"/>
    <n v="3758.2191780821918"/>
    <s v="21-Jun-2009"/>
    <n v="14.4"/>
  </r>
  <r>
    <n v="830"/>
    <x v="829"/>
    <n v="13700000"/>
    <n v="5178142148"/>
    <s v="Education"/>
    <s v="infobells"/>
    <n v="495"/>
    <s v="India"/>
    <s v="IN"/>
    <x v="3"/>
    <n v="1289"/>
    <n v="113"/>
    <n v="39"/>
    <n v="23893000"/>
    <n v="6000"/>
    <n v="95600"/>
    <n v="71700"/>
    <n v="1100000"/>
    <n v="585850"/>
    <n v="100000"/>
    <n v="2011"/>
    <s v="Oct"/>
    <n v="20"/>
    <n v="28.1"/>
    <n v="1366417754"/>
    <n v="5.36"/>
    <n v="471031528"/>
    <n v="20.593684"/>
    <n v="78.962879999999998"/>
    <s v="https://yt3.ggpht.com/ytc/APkrFKb2jLfVaMHfYWoAT-omLjWD51oULR3ds1Pvqr8UvA=s800-c-k-c0x00ffffff-no-rj"/>
    <n v="377.9665801459854"/>
    <n v="1.131390338958304E-4"/>
    <n v="2.1261457330598922E-3"/>
    <n v="8.0291970802919707E-2"/>
    <n v="1183.5353535353536"/>
    <s v="20-Oct-2011"/>
    <n v="12.068493150684931"/>
  </r>
  <r>
    <n v="831"/>
    <x v="830"/>
    <n v="13700000"/>
    <n v="2135195239"/>
    <s v="Gaming"/>
    <s v="Desi gamers"/>
    <n v="1"/>
    <s v="nan"/>
    <s v="nan"/>
    <x v="13"/>
    <n v="4057849"/>
    <s v="nan"/>
    <n v="4183"/>
    <n v="5"/>
    <n v="0"/>
    <n v="0.02"/>
    <n v="0.02"/>
    <n v="0.24"/>
    <n v="0.13"/>
    <s v="nan"/>
    <n v="2020"/>
    <s v="Apr"/>
    <n v="14"/>
    <s v="nan"/>
    <s v="nan"/>
    <s v="nan"/>
    <s v="nan"/>
    <s v="nan"/>
    <s v="nan"/>
    <s v="https://yt3.ggpht.com/ytc/APkrFKZr3vliAlmXh8W2sZ-d3VDsQy3IpocKw7NnGgISIQ=s800-c-k-c0x00ffffff-no-rj"/>
    <n v="155.85366708029198"/>
    <n v="6.0884362059969921E-11"/>
    <n v="2E-3"/>
    <n v="1.7518248175182482E-8"/>
    <n v="0.13"/>
    <s v="14-Apr-2020"/>
    <n v="3.5780821917808221"/>
  </r>
  <r>
    <n v="832"/>
    <x v="831"/>
    <n v="13600000"/>
    <n v="2122062016"/>
    <s v="Gaming"/>
    <s v="Acenix"/>
    <n v="368"/>
    <s v="Spain"/>
    <s v="ES"/>
    <x v="1"/>
    <n v="4572"/>
    <n v="16"/>
    <n v="60"/>
    <n v="47436000"/>
    <n v="11900"/>
    <n v="189700"/>
    <n v="142300"/>
    <n v="2300000"/>
    <n v="1221150"/>
    <n v="200000"/>
    <n v="2014"/>
    <s v="Jan"/>
    <n v="2"/>
    <n v="88.9"/>
    <n v="47076781"/>
    <n v="13.96"/>
    <n v="37927409"/>
    <n v="40.463667000000001"/>
    <n v="-3.7492200000000002"/>
    <s v="https://yt3.ggpht.com/ytc/APkrFKYfSm01K2CElQfnKNtfWD-no4sKdCFfX4wfT4Ki7Q=s800-c-k-c0x00ffffff-no-rj"/>
    <n v="156.03397176470588"/>
    <n v="5.7545443572936555E-4"/>
    <n v="2.1249683784467493E-3"/>
    <n v="0.16911764705882354"/>
    <n v="3318.342391304348"/>
    <s v="2-Jan-2014"/>
    <n v="9.8630136986301373"/>
  </r>
  <r>
    <n v="833"/>
    <x v="832"/>
    <n v="13600000"/>
    <n v="896891351"/>
    <s v="nan"/>
    <s v="Zeinab Harake"/>
    <n v="273"/>
    <s v="Philippines"/>
    <s v="PH"/>
    <x v="4"/>
    <n v="13437"/>
    <n v="9"/>
    <n v="51"/>
    <n v="12088000"/>
    <n v="3000"/>
    <n v="48400"/>
    <n v="36300"/>
    <n v="580200"/>
    <n v="308250"/>
    <n v="100000"/>
    <n v="2017"/>
    <s v="Oct"/>
    <n v="19"/>
    <n v="35.5"/>
    <n v="108116615"/>
    <n v="2.15"/>
    <n v="50975903"/>
    <n v="12.879721"/>
    <n v="121.774017"/>
    <s v="https://yt3.ggpht.com/j_Ko55bskaSt2zJqM8huiwxAeuZwxt91DQdrTUhky7z8TsCkZviPS56AaJlfoewwLS2twzPH=s800-c-k-c0x00ffffff-no-rj"/>
    <n v="65.947893455882351"/>
    <n v="3.4368711400362248E-4"/>
    <n v="2.1260754467240239E-3"/>
    <n v="4.266176470588235E-2"/>
    <n v="1129.1208791208792"/>
    <s v="19-Oct-2017"/>
    <n v="6.065753424657534"/>
  </r>
  <r>
    <n v="834"/>
    <x v="833"/>
    <n v="13600000"/>
    <n v="1948925559"/>
    <s v="Sports"/>
    <s v="DALLMYD"/>
    <n v="412"/>
    <s v="United States"/>
    <s v="US"/>
    <x v="5"/>
    <n v="5133"/>
    <n v="164"/>
    <n v="11"/>
    <n v="30677000"/>
    <n v="7700"/>
    <n v="122700"/>
    <n v="92000"/>
    <n v="1500000"/>
    <n v="796000"/>
    <n v="100000"/>
    <n v="2011"/>
    <s v="Feb"/>
    <n v="1"/>
    <n v="88.2"/>
    <n v="328239523"/>
    <n v="14.7"/>
    <n v="270663028"/>
    <n v="37.090240000000001"/>
    <n v="-95.712890999999999"/>
    <s v="https://yt3.ggpht.com/A4qcoZXhm4761Ubis-_wCbd-lr4f4jpQ85I0WWXMRiwY6qCpsVF-lbhbwvQ1Z7PVcv1ZLdHG_A=s800-c-k-c0x00ffffff-no-rj"/>
    <n v="143.30334992647059"/>
    <n v="4.0843017134447668E-4"/>
    <n v="2.1253707989699125E-3"/>
    <n v="0.11029411764705882"/>
    <n v="1932.0388349514562"/>
    <s v="1-Feb-2011"/>
    <n v="12.783561643835617"/>
  </r>
  <r>
    <n v="835"/>
    <x v="834"/>
    <n v="13600000"/>
    <n v="3764608356"/>
    <s v="Music"/>
    <s v="Lindsey Stirling"/>
    <n v="199"/>
    <s v="United States"/>
    <s v="US"/>
    <x v="0"/>
    <n v="2084"/>
    <n v="163"/>
    <n v="139"/>
    <n v="15277000"/>
    <n v="3800"/>
    <n v="61100"/>
    <n v="45800"/>
    <n v="733300"/>
    <n v="389550"/>
    <n v="100000"/>
    <n v="2007"/>
    <s v="May"/>
    <n v="20"/>
    <n v="88.2"/>
    <n v="328239523"/>
    <n v="14.7"/>
    <n v="270663028"/>
    <n v="37.090240000000001"/>
    <n v="-95.712890999999999"/>
    <s v="https://yt3.ggpht.com/A2Mu2FpRgzss5y8cekdMND7azu4ymVHZUeGHZAiDlfsvsGJYtOrktIih2ORmdZiq2m_Lp2wgwg=s800-c-k-c0x00ffffff-no-nd-rj"/>
    <n v="276.8094379411765"/>
    <n v="1.0347689936434917E-4"/>
    <n v="2.1241081364142176E-3"/>
    <n v="5.3919117647058826E-2"/>
    <n v="1957.537688442211"/>
    <s v="20-May-2007"/>
    <n v="16.490410958904111"/>
  </r>
  <r>
    <n v="836"/>
    <x v="835"/>
    <n v="13600000"/>
    <n v="5141201173"/>
    <s v="Education"/>
    <s v="JOJO TV - Hindi Stories"/>
    <n v="1097"/>
    <s v="India"/>
    <s v="IN"/>
    <x v="6"/>
    <n v="1303"/>
    <n v="114"/>
    <n v="42"/>
    <n v="10764000"/>
    <n v="2700"/>
    <n v="43100"/>
    <n v="32300"/>
    <n v="516700"/>
    <n v="274500"/>
    <n v="100000"/>
    <n v="2016"/>
    <s v="Dec"/>
    <n v="25"/>
    <n v="28.1"/>
    <n v="1366417754"/>
    <n v="5.36"/>
    <n v="471031528"/>
    <n v="20.593684"/>
    <n v="78.962879999999998"/>
    <s v="https://yt3.ggpht.com/ytc/APkrFKYTR8IBAkziNG_hOeGhYs4prNZFa9bM8aZMP2kwcA=s800-c-k-c0x00ffffff-no-rj"/>
    <n v="378.02949801470589"/>
    <n v="5.3392191972877698E-5"/>
    <n v="2.1274619100706059E-3"/>
    <n v="3.7992647058823527E-2"/>
    <n v="250.22789425706472"/>
    <s v="25-Dec-2016"/>
    <n v="6.882191780821918"/>
  </r>
  <r>
    <n v="837"/>
    <x v="836"/>
    <n v="13600000"/>
    <n v="9685060624"/>
    <s v="Pets &amp; Animals"/>
    <s v="BBC"/>
    <n v="16047"/>
    <s v="United Kingdom"/>
    <s v="GB"/>
    <x v="2"/>
    <n v="474"/>
    <n v="29"/>
    <n v="160"/>
    <n v="44414000"/>
    <n v="11100"/>
    <n v="177700"/>
    <n v="133200"/>
    <n v="2100000"/>
    <n v="1116600"/>
    <n v="100000"/>
    <n v="2005"/>
    <s v="Nov"/>
    <n v="12"/>
    <n v="60"/>
    <n v="66834405"/>
    <n v="3.85"/>
    <n v="55908316"/>
    <n v="55.378050999999999"/>
    <n v="-3.4359730000000002"/>
    <s v="https://yt3.ggpht.com/y_esGAQOhX4rTpWvrALErAJlFbm_2TIVrvcVfcZny7TuA8dJZgOQcC6KRfd_J5hljFe-foYXj9U=s800-c-k-c0x00ffffff-no-rj"/>
    <n v="712.13681058823533"/>
    <n v="1.1529096650495061E-4"/>
    <n v="2.1254559373170621E-3"/>
    <n v="0.15441176470588236"/>
    <n v="69.583099644793421"/>
    <s v="12-Nov-2005"/>
    <n v="18.008219178082193"/>
  </r>
  <r>
    <n v="838"/>
    <x v="837"/>
    <n v="13600000"/>
    <n v="14717282742"/>
    <s v="Entertainment"/>
    <s v="Saturday Night Live"/>
    <n v="8335"/>
    <s v="United States"/>
    <s v="US"/>
    <x v="9"/>
    <n v="232"/>
    <n v="164"/>
    <n v="37"/>
    <n v="56626000"/>
    <n v="14200"/>
    <n v="226500"/>
    <n v="169900"/>
    <n v="2700000"/>
    <n v="1434950"/>
    <s v="nan"/>
    <n v="2013"/>
    <s v="Jul"/>
    <n v="23"/>
    <n v="88.2"/>
    <n v="328239523"/>
    <n v="14.7"/>
    <n v="270663028"/>
    <n v="37.090240000000001"/>
    <n v="-95.712890999999999"/>
    <s v="https://yt3.ggpht.com/E6aCdB-Kgx60Y1ZJ-c_YFwHYa7Eah5Bu33kNVoGogzv3WfTQUjLjCItlF8JwOZMdNVYRPkuiVQ=s800-c-k-c0x00ffffff-no-rj"/>
    <n v="1082.1531427941177"/>
    <n v="9.750101463396891E-5"/>
    <n v="2.1253487797124994E-3"/>
    <n v="0.19852941176470587"/>
    <n v="172.15956808638273"/>
    <s v="23-Jul-2013"/>
    <n v="10.30958904109589"/>
  </r>
  <r>
    <n v="839"/>
    <x v="838"/>
    <n v="13500000"/>
    <n v="1181292450"/>
    <s v="Gaming"/>
    <s v="BUDI01 GAMING"/>
    <n v="319"/>
    <s v="Indonesia"/>
    <s v="ID"/>
    <x v="1"/>
    <n v="9540"/>
    <n v="29"/>
    <n v="61"/>
    <n v="13436000"/>
    <n v="3400"/>
    <n v="53700"/>
    <n v="40300"/>
    <n v="644900"/>
    <n v="342600"/>
    <s v="nan"/>
    <n v="2019"/>
    <s v="Jul"/>
    <n v="19"/>
    <n v="36.299999999999997"/>
    <n v="270203917"/>
    <n v="4.6900000000000004"/>
    <n v="151509724"/>
    <n v="-0.78927499999999995"/>
    <n v="113.92132700000001"/>
    <s v="https://yt3.ggpht.com/OyReFuripexU1dCNCtXzlp-rVGYu_HzuwU2ExnM3oV1J9jPdaU6v6CaXorzCn9DmNZG3DD7y=s800-c-k-c0x00ffffff-no-rj"/>
    <n v="87.503144444444445"/>
    <n v="2.9002132367814592E-4"/>
    <n v="2.1248883596308426E-3"/>
    <n v="4.7770370370370373E-2"/>
    <n v="1073.9811912225705"/>
    <s v="19-Jul-2019"/>
    <n v="4.3178082191780822"/>
  </r>
  <r>
    <n v="840"/>
    <x v="839"/>
    <n v="13500000"/>
    <n v="4301581610"/>
    <s v="Gaming"/>
    <s v="Typical Gamer"/>
    <n v="4312"/>
    <s v="Canada"/>
    <s v="CA"/>
    <x v="1"/>
    <n v="1716"/>
    <n v="11"/>
    <n v="61"/>
    <n v="32557000"/>
    <n v="8100"/>
    <n v="130200"/>
    <n v="97700"/>
    <n v="1600000"/>
    <n v="848850"/>
    <s v="nan"/>
    <n v="2008"/>
    <s v="Aug"/>
    <n v="24"/>
    <n v="68.900000000000006"/>
    <n v="36991981"/>
    <n v="5.56"/>
    <n v="30628482"/>
    <n v="56.130366000000002"/>
    <n v="-106.346771"/>
    <s v="https://yt3.ggpht.com/ytc/APkrFKZIBzqnyph5IV1atCHvnvm1qX-9gJWUh4w7IIsCsw=s800-c-k-c0x00ffffff-no-rj"/>
    <n v="318.63567481481482"/>
    <n v="1.9733439394167392E-4"/>
    <n v="2.123967195994717E-3"/>
    <n v="0.11851851851851852"/>
    <n v="196.85760667903526"/>
    <s v="24-Aug-2008"/>
    <n v="15.224657534246575"/>
  </r>
  <r>
    <n v="841"/>
    <x v="840"/>
    <n v="13500000"/>
    <n v="3445794123"/>
    <s v="Howto &amp; Style"/>
    <s v="Anaysa"/>
    <n v="591"/>
    <s v="India"/>
    <s v="IN"/>
    <x v="10"/>
    <n v="2364"/>
    <n v="115"/>
    <n v="30"/>
    <n v="29706000"/>
    <n v="7400"/>
    <n v="118800"/>
    <n v="89100"/>
    <n v="1400000"/>
    <n v="744550"/>
    <s v="nan"/>
    <n v="2012"/>
    <s v="Mar"/>
    <n v="10"/>
    <n v="28.1"/>
    <n v="1366417754"/>
    <n v="5.36"/>
    <n v="471031528"/>
    <n v="20.593684"/>
    <n v="78.962879999999998"/>
    <s v="https://yt3.ggpht.com/ytc/APkrFKaQhUWbi6dBpZ-s1HAwqnniDWwhlV7iiKT-odvNMA=s800-c-k-c0x00ffffff-no-rj"/>
    <n v="255.2440091111111"/>
    <n v="2.1607501012038845E-4"/>
    <n v="2.1241500033663233E-3"/>
    <n v="0.1037037037037037"/>
    <n v="1259.8138747884941"/>
    <s v="10-Mar-2012"/>
    <n v="11.67945205479452"/>
  </r>
  <r>
    <n v="842"/>
    <x v="841"/>
    <n v="13500000"/>
    <n v="5380132790"/>
    <s v="Entertainment"/>
    <s v="Julia Gisella"/>
    <n v="19"/>
    <s v="United Kingdom"/>
    <s v="GB"/>
    <x v="0"/>
    <n v="3767960"/>
    <n v="2492"/>
    <n v="3189"/>
    <n v="1615"/>
    <n v="0.4"/>
    <n v="6"/>
    <n v="5"/>
    <n v="78"/>
    <n v="41.5"/>
    <n v="130"/>
    <n v="2015"/>
    <s v="Mar"/>
    <n v="24"/>
    <n v="60"/>
    <n v="66834405"/>
    <n v="3.85"/>
    <n v="55908316"/>
    <n v="55.378050999999999"/>
    <n v="-3.4359730000000002"/>
    <s v="https://yt3.ggpht.com/BAY9pBmlhxJIbHvyc2BC9_orTRKD5bwcERZdVRuNdIzHR5I-M5USDclftjrBQ9hD3QcvPkLNroM=s800-c-k-c0x00ffffff-no-rj"/>
    <n v="398.5283548148148"/>
    <n v="7.7135642594427495E-9"/>
    <n v="1.9814241486068112E-3"/>
    <n v="5.777777777777778E-6"/>
    <n v="2.1842105263157894"/>
    <s v="24-Mar-2015"/>
    <n v="8.6410958904109592"/>
  </r>
  <r>
    <n v="843"/>
    <x v="842"/>
    <n v="13500000"/>
    <n v="5545936485"/>
    <s v="Music"/>
    <s v="Awakening Music"/>
    <n v="814"/>
    <s v="United Kingdom"/>
    <s v="GB"/>
    <x v="0"/>
    <n v="1183"/>
    <n v="30"/>
    <n v="140"/>
    <n v="35309000"/>
    <n v="8800"/>
    <n v="141200"/>
    <n v="105900"/>
    <n v="1700000"/>
    <n v="902950"/>
    <n v="100000"/>
    <n v="2006"/>
    <s v="Dec"/>
    <n v="25"/>
    <n v="60"/>
    <n v="66834405"/>
    <n v="3.85"/>
    <n v="55908316"/>
    <n v="55.378050999999999"/>
    <n v="-3.4359730000000002"/>
    <s v="https://yt3.ggpht.com/daaYMUmx9gwUD13gDa8xoMd-89uI69qfZVDcbbReyvJY-Kp_QCyx0vZ57zuFSezuCMtABzYSVX4=s800-c-k-c0x00ffffff-no-rj"/>
    <n v="410.81011000000001"/>
    <n v="1.6281289957831172E-4"/>
    <n v="2.1241043360049846E-3"/>
    <n v="0.12592592592592591"/>
    <n v="1109.2751842751843"/>
    <s v="25-Dec-2006"/>
    <n v="16.890410958904109"/>
  </r>
  <r>
    <n v="844"/>
    <x v="843"/>
    <n v="13500000"/>
    <n v="8265920659"/>
    <s v="Entertainment"/>
    <s v="Lady Diana"/>
    <n v="1403"/>
    <s v="Ukraine"/>
    <s v="UA"/>
    <x v="4"/>
    <n v="620"/>
    <n v="4"/>
    <n v="52"/>
    <n v="75162000"/>
    <n v="18800"/>
    <n v="300600"/>
    <n v="225500"/>
    <n v="3600000"/>
    <n v="1912750"/>
    <n v="100000"/>
    <n v="2016"/>
    <s v="Mar"/>
    <n v="21"/>
    <n v="82.7"/>
    <n v="44385155"/>
    <n v="8.8800000000000008"/>
    <n v="30835699"/>
    <n v="48.379432999999999"/>
    <n v="31.165579999999999"/>
    <s v="https://yt3.ggpht.com/ytc/APkrFKaH7GuzA8A_Ipl6rEBBZSmBx41rwj4HvRuIHIL1gQ=s800-c-k-c0x00ffffff-no-rj"/>
    <n v="612.29041918518521"/>
    <n v="2.3140193075980989E-4"/>
    <n v="2.1247438865384105E-3"/>
    <n v="0.26666666666666666"/>
    <n v="1363.3285816108339"/>
    <s v="21-Mar-2016"/>
    <n v="7.646575342465753"/>
  </r>
  <r>
    <n v="845"/>
    <x v="844"/>
    <n v="13500000"/>
    <n v="3912334359"/>
    <s v="Entertainment"/>
    <s v="Sanjoy Das Official"/>
    <n v="1793"/>
    <s v="India"/>
    <s v="IN"/>
    <x v="1"/>
    <n v="1954"/>
    <n v="114"/>
    <n v="60"/>
    <n v="179232000"/>
    <n v="44800"/>
    <n v="716900"/>
    <n v="537700"/>
    <n v="8600000"/>
    <n v="4568850"/>
    <n v="400000"/>
    <n v="2015"/>
    <s v="Apr"/>
    <n v="29"/>
    <n v="28.1"/>
    <n v="1366417754"/>
    <n v="5.36"/>
    <n v="471031528"/>
    <n v="20.593684"/>
    <n v="78.962879999999998"/>
    <s v="https://yt3.ggpht.com/ytc/APkrFKYiE17ucaXHUHj6VLYX8MAdsvRJCFHOZCNbuvgCSA=s800-c-k-c0x00ffffff-no-rj"/>
    <n v="289.8025451111111"/>
    <n v="1.1678066291777288E-3"/>
    <n v="2.1248995715050885E-3"/>
    <n v="0.63703703703703707"/>
    <n v="2548.159509202454"/>
    <s v="29-Apr-2015"/>
    <n v="8.5424657534246577"/>
  </r>
  <r>
    <n v="846"/>
    <x v="845"/>
    <n v="13500000"/>
    <n v="11717217293"/>
    <s v="Comedy"/>
    <s v="Woody &amp; Kleiny"/>
    <n v="975"/>
    <s v="United Kingdom"/>
    <s v="GB"/>
    <x v="2"/>
    <n v="333"/>
    <n v="29"/>
    <n v="160"/>
    <n v="495561000"/>
    <n v="123900"/>
    <n v="2000000"/>
    <n v="1500000"/>
    <n v="23800000"/>
    <n v="12650000"/>
    <n v="400000"/>
    <n v="2013"/>
    <s v="Mar"/>
    <n v="30"/>
    <n v="60"/>
    <n v="66834405"/>
    <n v="3.85"/>
    <n v="55908316"/>
    <n v="55.378050999999999"/>
    <n v="-3.4359730000000002"/>
    <s v="https://yt3.ggpht.com/58xNdXwM2LbEUZ0DPzMQDneN8Rx0FEh3oCL9lt8MqiDMbku6-LKymJYvZEVxy_eKU-z1_GFQ8A=s800-c-k-c0x00ffffff-no-rj"/>
    <n v="867.94202170370374"/>
    <n v="1.0796078696566681E-3"/>
    <n v="2.1429248871481007E-3"/>
    <n v="1.7629629629629631"/>
    <n v="12974.358974358975"/>
    <s v="30-Mar-2013"/>
    <n v="10.624657534246575"/>
  </r>
  <r>
    <n v="847"/>
    <x v="846"/>
    <n v="13500000"/>
    <n v="7958771872"/>
    <s v="Entertainment"/>
    <s v="Vijay Kumar Viner Vlogs"/>
    <n v="1357"/>
    <s v="India"/>
    <s v="IN"/>
    <x v="2"/>
    <n v="663"/>
    <n v="116"/>
    <n v="162"/>
    <n v="109813000"/>
    <n v="27500"/>
    <n v="439300"/>
    <n v="329400"/>
    <n v="5300000"/>
    <n v="2814700"/>
    <n v="300000"/>
    <n v="2019"/>
    <s v="Mar"/>
    <n v="22"/>
    <n v="28.1"/>
    <n v="1366417754"/>
    <n v="5.36"/>
    <n v="471031528"/>
    <n v="20.593684"/>
    <n v="78.962879999999998"/>
    <s v="https://yt3.ggpht.com/ytc/APkrFKZhUjDkLd-jzb4BAoTlqooCi98NCantoKIKUXYKPg=s800-c-k-c0x00ffffff-no-rj"/>
    <n v="589.53865718518523"/>
    <n v="3.536600929475668E-4"/>
    <n v="2.1254314152240627E-3"/>
    <n v="0.3925925925925926"/>
    <n v="2074.2078113485632"/>
    <s v="22-Mar-2019"/>
    <n v="4.6438356164383565"/>
  </r>
  <r>
    <n v="848"/>
    <x v="847"/>
    <n v="13500000"/>
    <n v="2750993392"/>
    <s v="Music"/>
    <s v="Conor Maynard"/>
    <n v="321"/>
    <s v="United States"/>
    <s v="US"/>
    <x v="0"/>
    <n v="3257"/>
    <n v="165"/>
    <n v="140"/>
    <n v="10787000"/>
    <n v="2700"/>
    <n v="43100"/>
    <n v="32400"/>
    <n v="517800"/>
    <n v="275100"/>
    <s v="nan"/>
    <n v="2006"/>
    <s v="May"/>
    <n v="19"/>
    <n v="88.2"/>
    <n v="328239523"/>
    <n v="14.7"/>
    <n v="270663028"/>
    <n v="37.090240000000001"/>
    <n v="-95.712890999999999"/>
    <s v="https://yt3.ggpht.com/MOOguUBles-Z_eXIHt0geKMgiOwoxcWRISzSnvJIe97FdyeaxOJ-Bck4Yr0uOgEzM333CuJTGQ=s800-c-k-c0x00ffffff-no-nd-rj"/>
    <n v="203.77728829629629"/>
    <n v="1.0000024020413933E-4"/>
    <n v="2.1229257439510521E-3"/>
    <n v="3.8355555555555552E-2"/>
    <n v="857.00934579439252"/>
    <s v="19-May-2006"/>
    <n v="17.493150684931507"/>
  </r>
  <r>
    <n v="849"/>
    <x v="848"/>
    <n v="13500000"/>
    <n v="1900272833"/>
    <s v="Howto &amp; Style"/>
    <s v="Wengie"/>
    <n v="462"/>
    <s v="United States"/>
    <s v="US"/>
    <x v="10"/>
    <n v="5297"/>
    <n v="165"/>
    <n v="30"/>
    <n v="1335000"/>
    <n v="334"/>
    <n v="5300"/>
    <n v="4000"/>
    <n v="64100"/>
    <n v="34050"/>
    <n v="100000"/>
    <n v="2010"/>
    <s v="Sep"/>
    <n v="9"/>
    <n v="88.2"/>
    <n v="328239523"/>
    <n v="14.7"/>
    <n v="270663028"/>
    <n v="37.090240000000001"/>
    <n v="-95.712890999999999"/>
    <s v="https://yt3.ggpht.com/ytc/APkrFKY_ohH10WL1-jk7ZyLMhsH2zO49pqKPiR5pBTlEbA=s800-c-k-c0x00ffffff-no-rj"/>
    <n v="140.76095059259259"/>
    <n v="1.7918479603923274E-5"/>
    <n v="2.110112359550562E-3"/>
    <n v="4.748148148148148E-3"/>
    <n v="73.701298701298697"/>
    <s v="9-Sep-2010"/>
    <n v="13.180821917808219"/>
  </r>
  <r>
    <n v="850"/>
    <x v="849"/>
    <n v="13400000"/>
    <n v="4622628957"/>
    <s v="nan"/>
    <s v="Vlad y Niki Show"/>
    <n v="477"/>
    <s v="United States"/>
    <s v="US"/>
    <x v="2"/>
    <n v="1537"/>
    <n v="166"/>
    <n v="162"/>
    <n v="92228000"/>
    <n v="23100"/>
    <n v="368900"/>
    <n v="276700"/>
    <n v="4400000"/>
    <n v="2338350"/>
    <n v="200000"/>
    <n v="2018"/>
    <s v="Nov"/>
    <n v="8"/>
    <n v="88.2"/>
    <n v="328239523"/>
    <n v="14.7"/>
    <n v="270663028"/>
    <n v="37.090240000000001"/>
    <n v="-95.712890999999999"/>
    <s v="https://yt3.ggpht.com/5edCRATShpCRbxr5LrzW5k81nDLFoDE1B89eH0RKtCxUjJGrLVba6AQXkXw15GhUg0iSZzXw=s800-c-k-c0x00ffffff-no-rj"/>
    <n v="344.97231022388058"/>
    <n v="5.0584851645059251E-4"/>
    <n v="2.1251680617599862E-3"/>
    <n v="0.32835820895522388"/>
    <n v="4902.201257861635"/>
    <s v="8-Nov-2018"/>
    <n v="5.0109589041095894"/>
  </r>
  <r>
    <n v="851"/>
    <x v="850"/>
    <n v="13400000"/>
    <n v="11789678655"/>
    <s v="Music"/>
    <s v="Codiscos"/>
    <n v="7356"/>
    <s v="Colombia"/>
    <s v="CO"/>
    <x v="0"/>
    <n v="330"/>
    <n v="9"/>
    <n v="140"/>
    <n v="228902000"/>
    <n v="57200"/>
    <n v="915600"/>
    <n v="686700"/>
    <n v="11000000"/>
    <n v="5843350"/>
    <n v="100000"/>
    <n v="2007"/>
    <s v="Feb"/>
    <n v="8"/>
    <n v="55.3"/>
    <n v="50339443"/>
    <n v="9.7100000000000009"/>
    <n v="40827302"/>
    <n v="4.5708679999999999"/>
    <n v="-74.297332999999995"/>
    <s v="https://yt3.ggpht.com/ytc/APkrFKb9VO85w35LaPJwYuXXRpXBMOqI0Yhw2w3J9AfdLg=s800-c-k-c0x00ffffff-no-rj"/>
    <n v="879.82676529850744"/>
    <n v="4.9563267761516437E-4"/>
    <n v="2.1249268245799513E-3"/>
    <n v="0.82089552238805974"/>
    <n v="794.36514410005441"/>
    <s v="8-Feb-2007"/>
    <n v="16.767123287671232"/>
  </r>
  <r>
    <n v="852"/>
    <x v="851"/>
    <n v="13400000"/>
    <n v="2139769210"/>
    <s v="People &amp; Blogs"/>
    <s v="The World Adventures ï¿½ï¿½ï¿½ï¿½ï¿½ï¿½"/>
    <n v="1028"/>
    <s v="India"/>
    <s v="IN"/>
    <x v="4"/>
    <n v="4540"/>
    <n v="116"/>
    <n v="53"/>
    <n v="1043000"/>
    <n v="261"/>
    <n v="4200"/>
    <n v="3100"/>
    <n v="50100"/>
    <n v="26600"/>
    <s v="nan"/>
    <n v="2016"/>
    <s v="Sep"/>
    <n v="9"/>
    <n v="28.1"/>
    <n v="1366417754"/>
    <n v="5.36"/>
    <n v="471031528"/>
    <n v="20.593684"/>
    <n v="78.962879999999998"/>
    <s v="https://yt3.googleusercontent.com/ytc/APkrFKbMaB9Tvw1I63bv6d0fONmZUdWEFgXS882LpdcEKw=s176-c-k-c0x00ffffff-no-rj-mo"/>
    <n v="159.68426940298508"/>
    <n v="1.2431247199785625E-5"/>
    <n v="2.1385426653883028E-3"/>
    <n v="3.7388059701492539E-3"/>
    <n v="25.875486381322958"/>
    <s v="9-Sep-2016"/>
    <n v="7.1753424657534248"/>
  </r>
  <r>
    <n v="853"/>
    <x v="852"/>
    <n v="13400000"/>
    <n v="20563378"/>
    <s v="nan"/>
    <s v="Vibhu 96"/>
    <n v="256"/>
    <s v="India"/>
    <s v="IN"/>
    <x v="3"/>
    <n v="342460"/>
    <n v="114"/>
    <n v="40"/>
    <n v="20264000"/>
    <n v="5100"/>
    <n v="81100"/>
    <n v="60800"/>
    <n v="972700"/>
    <n v="516750"/>
    <n v="300000"/>
    <n v="2022"/>
    <s v="Jun"/>
    <n v="5"/>
    <n v="28.1"/>
    <n v="1366417754"/>
    <n v="5.36"/>
    <n v="471031528"/>
    <n v="20.593684"/>
    <n v="78.962879999999998"/>
    <s v="https://yt3.ggpht.com/jBUyCrD6l777XaKXrInwFyK8bpK34onhr6HaEt1oh8lRbDPpLyxHvHjsWPAxeIWSAp_3BVAcaQ=s800-c-k-c0x00ffffff-no-rj"/>
    <n v="1.534580447761194"/>
    <n v="2.5129626076027003E-2"/>
    <n v="2.1269245953414923E-3"/>
    <n v="7.2589552238805977E-2"/>
    <n v="2018.5546875"/>
    <s v="5-Jun-2022"/>
    <n v="1.4356164383561645"/>
  </r>
  <r>
    <n v="854"/>
    <x v="853"/>
    <n v="13400000"/>
    <n v="2650061211"/>
    <s v="Entertainment"/>
    <s v="Blockbuster Movies"/>
    <n v="0"/>
    <s v="India"/>
    <s v="IN"/>
    <x v="8"/>
    <n v="4057944"/>
    <n v="5589"/>
    <s v="nan"/>
    <s v="nan"/>
    <n v="0"/>
    <n v="0"/>
    <n v="0"/>
    <n v="0"/>
    <n v="0"/>
    <s v="nan"/>
    <n v="2017"/>
    <s v="Jul"/>
    <n v="4"/>
    <n v="28.1"/>
    <n v="1366417754"/>
    <n v="5.36"/>
    <n v="471031528"/>
    <n v="20.593684"/>
    <n v="78.962879999999998"/>
    <s v="https://yt3.ggpht.com/A0eb-juT25RCqXgtuFHlaEfurpyDmcbw0_JKHL9SPeo0gcMDZAzm6WhjtRuYwNhtpCCasnupK6o=s800-c-k-c0x00ffffff-no-rj"/>
    <n v="197.76576201492537"/>
    <n v="0"/>
    <e v="#VALUE!"/>
    <n v="0"/>
    <e v="#DIV/0!"/>
    <s v="4-Jul-2017"/>
    <n v="6.3589041095890408"/>
  </r>
  <r>
    <n v="855"/>
    <x v="854"/>
    <n v="13400000"/>
    <n v="2319515787"/>
    <s v="Howto &amp; Style"/>
    <s v="ATHLEAN-Xï¿½"/>
    <n v="1349"/>
    <s v="United States"/>
    <s v="US"/>
    <x v="10"/>
    <n v="4039"/>
    <n v="166"/>
    <n v="31"/>
    <n v="14498000"/>
    <n v="3600"/>
    <n v="58000"/>
    <n v="43500"/>
    <n v="695900"/>
    <n v="369700"/>
    <s v="nan"/>
    <n v="2006"/>
    <s v="Dec"/>
    <n v="16"/>
    <n v="88.2"/>
    <n v="328239523"/>
    <n v="14.7"/>
    <n v="270663028"/>
    <n v="37.090240000000001"/>
    <n v="-95.712890999999999"/>
    <s v="https://yt3.ggpht.com/ytc/APkrFKayXFbOf-zZjqfsFFeLFyFg0-oQKfsSl_Ce9U-7mg=s800-c-k-c0x00ffffff-no-rj"/>
    <n v="173.09819305970149"/>
    <n v="1.5938671427546529E-4"/>
    <n v="2.1244309559939304E-3"/>
    <n v="5.1932835820895522E-2"/>
    <n v="274.05485544848034"/>
    <s v="16-Dec-2006"/>
    <n v="16.915068493150685"/>
  </r>
  <r>
    <n v="856"/>
    <x v="855"/>
    <n v="13400000"/>
    <n v="3363634923"/>
    <s v="Comedy"/>
    <s v="My Mate Nate"/>
    <n v="1195"/>
    <s v="Thailand"/>
    <s v="TH"/>
    <x v="2"/>
    <n v="2436"/>
    <n v="15"/>
    <n v="162"/>
    <n v="41672000"/>
    <n v="10400"/>
    <n v="166700"/>
    <n v="125000"/>
    <n v="2000000"/>
    <n v="1062500"/>
    <s v="nan"/>
    <n v="2014"/>
    <s v="Dec"/>
    <n v="8"/>
    <n v="49.3"/>
    <n v="69625582"/>
    <n v="0.75"/>
    <n v="35294600"/>
    <n v="15.870032"/>
    <n v="100.992541"/>
    <s v="https://yt3.ggpht.com/YD7Nmye3nXlRRY2MExADRXjoTyXVHTzA7tvi38BRmlnxTbLIOrPPg6y0NUTt5_WPXxAAkWMtIc0=s800-c-k-c0x00ffffff-no-rj"/>
    <n v="251.01753156716418"/>
    <n v="3.1587851366829205E-4"/>
    <n v="2.1249280092148206E-3"/>
    <n v="0.14925373134328357"/>
    <n v="889.12133891213387"/>
    <s v="8-Dec-2014"/>
    <n v="8.9315068493150687"/>
  </r>
  <r>
    <n v="857"/>
    <x v="856"/>
    <n v="13400000"/>
    <n v="4356686216"/>
    <s v="Gaming"/>
    <s v="H2ODelirious"/>
    <n v="3727"/>
    <s v="United States"/>
    <s v="US"/>
    <x v="1"/>
    <n v="1683"/>
    <n v="166"/>
    <n v="62"/>
    <n v="16785000"/>
    <n v="4200"/>
    <n v="67100"/>
    <n v="50400"/>
    <n v="805700"/>
    <n v="428050"/>
    <s v="nan"/>
    <n v="2007"/>
    <s v="May"/>
    <n v="24"/>
    <n v="88.2"/>
    <n v="328239523"/>
    <n v="14.7"/>
    <n v="270663028"/>
    <n v="37.090240000000001"/>
    <n v="-95.712890999999999"/>
    <s v="https://yt3.ggpht.com/ytc/APkrFKYsqGGMXFkiF0XaVLGwyyQTdgpQJ37erRJbPNDd7A=s800-c-k-c0x00ffffff-no-rj"/>
    <n v="325.12583701492537"/>
    <n v="9.8251280624245905E-5"/>
    <n v="2.1239201668156091E-3"/>
    <n v="6.0126865671641792E-2"/>
    <n v="114.85108666487791"/>
    <s v="24-May-2007"/>
    <n v="16.479452054794521"/>
  </r>
  <r>
    <n v="858"/>
    <x v="857"/>
    <n v="13400000"/>
    <n v="9569814790"/>
    <s v="News &amp; Politics"/>
    <s v="GMA Integrated News"/>
    <n v="296272"/>
    <s v="Philippines"/>
    <s v="PH"/>
    <x v="7"/>
    <n v="486"/>
    <n v="10"/>
    <n v="22"/>
    <n v="115459000"/>
    <n v="28900"/>
    <n v="461800"/>
    <n v="346400"/>
    <n v="5500000"/>
    <n v="2923200"/>
    <n v="100000"/>
    <n v="2007"/>
    <s v="Oct"/>
    <n v="29"/>
    <n v="35.5"/>
    <n v="108116615"/>
    <n v="2.15"/>
    <n v="50975903"/>
    <n v="12.879721"/>
    <n v="121.774017"/>
    <s v="https://yt3.ggpht.com/azfpRXk7nP4Sv7JhFG3i1_zdd9Nzi5QME2Drr6ZZ2Ft8Awq8G3gsImK2JmqseueLjBpheQufZg=s800-c-k-c0x00ffffff-no-rj"/>
    <n v="714.1652828358209"/>
    <n v="3.0546045708790569E-4"/>
    <n v="2.124996752093817E-3"/>
    <n v="0.41044776119402987"/>
    <n v="9.8666090619430786"/>
    <s v="29-Oct-2007"/>
    <n v="16.046575342465754"/>
  </r>
  <r>
    <n v="859"/>
    <x v="858"/>
    <n v="13400000"/>
    <n v="10022557589"/>
    <s v="People &amp; Blogs"/>
    <s v="Peet Montzingo"/>
    <n v="319"/>
    <s v="United States"/>
    <s v="US"/>
    <x v="4"/>
    <n v="433"/>
    <n v="165"/>
    <n v="52"/>
    <n v="397715000"/>
    <n v="99400"/>
    <n v="1600000"/>
    <n v="1200000"/>
    <n v="19100000"/>
    <n v="10150000"/>
    <n v="500000"/>
    <n v="2014"/>
    <s v="Jun"/>
    <n v="1"/>
    <n v="88.2"/>
    <n v="328239523"/>
    <n v="14.7"/>
    <n v="270663028"/>
    <n v="37.090240000000001"/>
    <n v="-95.712890999999999"/>
    <s v="https://yt3.ggpht.com/ytc/APkrFKZ7wxSTNzcV09YHGXjqG8r00JyZLEpsrkQ9r6kTgA=s800-c-k-c0x00ffffff-no-rj"/>
    <n v="747.95205888059706"/>
    <n v="1.0127155578671726E-3"/>
    <n v="2.1364544963101717E-3"/>
    <n v="1.4253731343283582"/>
    <n v="31818.18181818182"/>
    <s v="1-Jun-2014"/>
    <n v="9.4520547945205475"/>
  </r>
  <r>
    <n v="860"/>
    <x v="859"/>
    <n v="13400000"/>
    <n v="4306212515"/>
    <s v="People &amp; Blogs"/>
    <s v="Tom Duggan"/>
    <n v="96"/>
    <s v="United States"/>
    <s v="US"/>
    <x v="5"/>
    <n v="3846885"/>
    <n v="7615"/>
    <n v="4466"/>
    <n v="3"/>
    <n v="0"/>
    <n v="0.01"/>
    <n v="0.01"/>
    <n v="0.14000000000000001"/>
    <n v="7.5000000000000011E-2"/>
    <n v="1"/>
    <n v="2006"/>
    <s v="Jan"/>
    <n v="17"/>
    <n v="88.2"/>
    <n v="328239523"/>
    <n v="14.7"/>
    <n v="270663028"/>
    <n v="37.090240000000001"/>
    <n v="-95.712890999999999"/>
    <s v="https://yt3.ggpht.com/sjYqSQul0I8_vgy0hBiopnu93qw--ZE6F9jfudSaMhFAOXtidyxsKmfN22bZfgD1tiXmQc1w=s800-c-k-c0x00ffffff-no-rj"/>
    <n v="321.35914291044776"/>
    <n v="1.7416697327117403E-11"/>
    <n v="1.6666666666666668E-3"/>
    <n v="1.0447761194029852E-8"/>
    <n v="7.8125000000000015E-4"/>
    <s v="17-Jan-2006"/>
    <n v="17.827397260273973"/>
  </r>
  <r>
    <n v="861"/>
    <x v="860"/>
    <n v="13300000"/>
    <n v="2262690743"/>
    <s v="Science &amp; Technology"/>
    <s v="Trakin Tech"/>
    <n v="3640"/>
    <s v="India"/>
    <s v="IN"/>
    <x v="13"/>
    <n v="4152"/>
    <n v="116"/>
    <n v="16"/>
    <n v="43669000"/>
    <n v="10900"/>
    <n v="174700"/>
    <n v="131000"/>
    <n v="2100000"/>
    <n v="1115500"/>
    <n v="100000"/>
    <n v="2011"/>
    <s v="Nov"/>
    <n v="2"/>
    <n v="28.1"/>
    <n v="1366417754"/>
    <n v="5.36"/>
    <n v="471031528"/>
    <n v="20.593684"/>
    <n v="78.962879999999998"/>
    <s v="https://yt3.ggpht.com/qFQ_yhC85FQsk-mG4ARiVTvRfbSsa9i6vEvlD0EjBI5ZzoFTAaVGHVVCnwtV6zLULwN1YXGVlQ=s800-c-k-c0x00ffffff-no-rj"/>
    <n v="170.12712353383458"/>
    <n v="4.9299711127160425E-4"/>
    <n v="2.1250772859465524E-3"/>
    <n v="0.15789473684210525"/>
    <n v="306.45604395604397"/>
    <s v="2-Nov-2011"/>
    <n v="12.032876712328767"/>
  </r>
  <r>
    <n v="862"/>
    <x v="861"/>
    <n v="13300000"/>
    <n v="6050102764"/>
    <s v="Gaming"/>
    <s v="theRadBrad"/>
    <n v="8195"/>
    <s v="United States"/>
    <s v="US"/>
    <x v="1"/>
    <n v="1038"/>
    <n v="167"/>
    <n v="63"/>
    <n v="15694000"/>
    <n v="3900"/>
    <n v="62800"/>
    <n v="47100"/>
    <n v="753300"/>
    <n v="400200"/>
    <s v="nan"/>
    <n v="2006"/>
    <s v="Nov"/>
    <n v="27"/>
    <n v="88.2"/>
    <n v="328239523"/>
    <n v="14.7"/>
    <n v="270663028"/>
    <n v="37.090240000000001"/>
    <n v="-95.712890999999999"/>
    <s v="https://yt3.ggpht.com/ytc/APkrFKbL5WEBbsIif2mJ3MHmXFl6Dj-gXm4XNvsaauGP-A=s800-c-k-c0x00ffffff-no-rj"/>
    <n v="454.89494466165411"/>
    <n v="6.6147636761034026E-5"/>
    <n v="2.125015929654645E-3"/>
    <n v="5.6639097744360906E-2"/>
    <n v="48.834655277608299"/>
    <s v="27-Nov-2006"/>
    <n v="16.967123287671232"/>
  </r>
  <r>
    <n v="863"/>
    <x v="862"/>
    <n v="13300000"/>
    <n v="3299216601"/>
    <s v="Entertainment"/>
    <s v="Matt Steffanina"/>
    <n v="331"/>
    <s v="United States"/>
    <s v="US"/>
    <x v="2"/>
    <n v="14275"/>
    <n v="692"/>
    <n v="694"/>
    <n v="1929000"/>
    <n v="482"/>
    <n v="7700"/>
    <n v="5800"/>
    <n v="92600"/>
    <n v="49200"/>
    <s v="nan"/>
    <n v="2007"/>
    <s v="Nov"/>
    <n v="28"/>
    <n v="88.2"/>
    <n v="328239523"/>
    <n v="14.7"/>
    <n v="270663028"/>
    <n v="37.090240000000001"/>
    <n v="-95.712890999999999"/>
    <s v="https://yt3.ggpht.com/ytc/APkrFKYWNiwDna6aDl-VhfmTQ4NgabLDnJZnaBF4XbZFIA=s800-c-k-c0x00ffffff-no-rj"/>
    <n v="248.06139857142858"/>
    <n v="1.4912631072809033E-5"/>
    <n v="2.1207879730430275E-3"/>
    <n v="6.9624060150375944E-3"/>
    <n v="148.64048338368579"/>
    <s v="28-Nov-2007"/>
    <n v="15.964383561643835"/>
  </r>
  <r>
    <n v="864"/>
    <x v="863"/>
    <n v="13300000"/>
    <n v="3364230487"/>
    <s v="People &amp; Blogs"/>
    <s v="straykids"/>
    <n v="3"/>
    <s v="nan"/>
    <s v="nan"/>
    <x v="9"/>
    <n v="4057875"/>
    <s v="nan"/>
    <n v="4896"/>
    <n v="2"/>
    <n v="0"/>
    <n v="0.01"/>
    <n v="0.01"/>
    <n v="0.1"/>
    <n v="5.5E-2"/>
    <n v="1"/>
    <n v="2007"/>
    <s v="Mar"/>
    <n v="17"/>
    <s v="nan"/>
    <s v="nan"/>
    <s v="nan"/>
    <s v="nan"/>
    <s v="nan"/>
    <s v="nan"/>
    <s v="https://yt3.ggpht.com/8AZfXllyhswjNCLuQuBiqFD9Idn7lF8mlZaRk5so_1ebyBRKmeFQ1f5mujmi-I2ZRoNc787ZaQ=s800-c-k-c0x00ffffff-no-nd-rj"/>
    <n v="252.94966067669174"/>
    <n v="1.6348463701440799E-11"/>
    <n v="2.5000000000000001E-3"/>
    <n v="7.5187969924812037E-9"/>
    <n v="1.8333333333333333E-2"/>
    <s v="17-Mar-2007"/>
    <n v="16.665753424657535"/>
  </r>
  <r>
    <n v="865"/>
    <x v="864"/>
    <n v="13300000"/>
    <n v="3733856870"/>
    <s v="Entertainment"/>
    <s v="Kurt Hugo Schneider"/>
    <n v="698"/>
    <s v="United States"/>
    <s v="US"/>
    <x v="2"/>
    <n v="2110"/>
    <n v="167"/>
    <n v="163"/>
    <n v="4233000"/>
    <n v="1100"/>
    <n v="16900"/>
    <n v="12700"/>
    <n v="203200"/>
    <n v="107950"/>
    <s v="nan"/>
    <n v="2007"/>
    <s v="Oct"/>
    <n v="16"/>
    <n v="88.2"/>
    <n v="328239523"/>
    <n v="14.7"/>
    <n v="270663028"/>
    <n v="37.090240000000001"/>
    <n v="-95.712890999999999"/>
    <s v="https://yt3.ggpht.com/ytc/APkrFKYGkOMmiLsaZ6ASBV16U0Uv2tj5OzPyy0hkKxBNEQ=s800-c-k-c0x00ffffff-no-rj"/>
    <n v="280.74111804511278"/>
    <n v="2.8911124276705336E-5"/>
    <n v="2.1261516654854712E-3"/>
    <n v="1.5278195488721804E-2"/>
    <n v="154.65616045845272"/>
    <s v="16-Oct-2007"/>
    <n v="16.082191780821919"/>
  </r>
  <r>
    <n v="866"/>
    <x v="865"/>
    <n v="13300000"/>
    <n v="4177184071"/>
    <s v="Entertainment"/>
    <s v="Vogue"/>
    <n v="3166"/>
    <s v="United States"/>
    <s v="US"/>
    <x v="4"/>
    <n v="1789"/>
    <n v="167"/>
    <n v="54"/>
    <n v="45095000"/>
    <n v="11300"/>
    <n v="180400"/>
    <n v="135300"/>
    <n v="2200000"/>
    <n v="1167650"/>
    <n v="100000"/>
    <n v="2008"/>
    <s v="Jun"/>
    <n v="29"/>
    <n v="88.2"/>
    <n v="328239523"/>
    <n v="14.7"/>
    <n v="270663028"/>
    <n v="37.090240000000001"/>
    <n v="-95.712890999999999"/>
    <s v="https://yt3.ggpht.com/thnzkriwUD98vyhpBpL9VWKVC8S172K84W8VOPwrdUOmXpadThVRv6RRnlIgS3CRpnRjGz6ZOw=s800-c-k-c0x00ffffff-no-rj"/>
    <n v="314.07399030075186"/>
    <n v="2.7953041574260088E-4"/>
    <n v="2.1255128062978158E-3"/>
    <n v="0.16541353383458646"/>
    <n v="368.80922299431461"/>
    <s v="29-Jun-2008"/>
    <n v="15.378082191780821"/>
  </r>
  <r>
    <n v="867"/>
    <x v="866"/>
    <n v="13300000"/>
    <n v="6482687220"/>
    <s v="People &amp; Blogs"/>
    <s v="ýýýýýýýýýýýýýýýýýý"/>
    <n v="608"/>
    <s v="Russia"/>
    <s v="RU"/>
    <x v="2"/>
    <n v="927"/>
    <n v="13"/>
    <n v="163"/>
    <n v="90241000"/>
    <n v="22600"/>
    <n v="361000"/>
    <n v="270700"/>
    <n v="4300000"/>
    <n v="2285350"/>
    <n v="100000"/>
    <n v="2015"/>
    <s v="Oct"/>
    <n v="4"/>
    <n v="81.900000000000006"/>
    <n v="144373535"/>
    <n v="4.59"/>
    <n v="107683889"/>
    <n v="61.524009999999997"/>
    <n v="105.31875599999999"/>
    <s v="https://yt3.ggpht.com/ytc/APkrFKZXUsWrQsTq9Aj5PPz2ihHSia_O6-hRQWimPJs5=s800-c-k-c0x00ffffff-no-rj"/>
    <n v="487.4200917293233"/>
    <n v="3.5253127637399726E-4"/>
    <n v="2.1254197094447091E-3"/>
    <n v="0.32330827067669171"/>
    <n v="3758.7993421052633"/>
    <s v="4-Oct-2015"/>
    <n v="8.0958904109589049"/>
  </r>
  <r>
    <n v="868"/>
    <x v="867"/>
    <n v="13300000"/>
    <n v="9088562002"/>
    <s v="People &amp; Blogs"/>
    <s v="Kids Lineï¿½ï¿½ï¿½ï¿½ï¿½ï¿½ï¿½"/>
    <n v="2742"/>
    <s v="United States"/>
    <s v="US"/>
    <x v="3"/>
    <n v="524"/>
    <n v="166"/>
    <n v="41"/>
    <n v="161889000"/>
    <n v="40500"/>
    <n v="647600"/>
    <n v="485700"/>
    <n v="7800000"/>
    <n v="4142850"/>
    <n v="100000"/>
    <n v="2011"/>
    <s v="Nov"/>
    <n v="26"/>
    <n v="88.2"/>
    <n v="328239523"/>
    <n v="14.7"/>
    <n v="270663028"/>
    <n v="37.090240000000001"/>
    <n v="-95.712890999999999"/>
    <s v="https://yt3.ggpht.com/mn8pFkOy4s90joLqhdjbFGcqD3UnGpG7PDxE-nqAn0alHhYsyAmrjbsznFNf83yiexYtaf4-=s800-c-k-c0x00ffffff-no-nd-rj"/>
    <n v="683.35052646616543"/>
    <n v="4.5583118639542071E-4"/>
    <n v="2.125221602456004E-3"/>
    <n v="0.5864661654135338"/>
    <n v="1510.8862144420132"/>
    <s v="26-Nov-2011"/>
    <n v="11.967123287671233"/>
  </r>
  <r>
    <n v="869"/>
    <x v="868"/>
    <n v="13300000"/>
    <n v="7923901253"/>
    <s v="Entertainment"/>
    <s v="VexTrex"/>
    <n v="2411"/>
    <s v="Ukraine"/>
    <s v="UA"/>
    <x v="2"/>
    <n v="669"/>
    <n v="5"/>
    <n v="163"/>
    <n v="379346000"/>
    <n v="0"/>
    <n v="0"/>
    <n v="0"/>
    <n v="0"/>
    <n v="0"/>
    <s v="nan"/>
    <n v="2014"/>
    <s v="Sep"/>
    <n v="8"/>
    <n v="82.7"/>
    <n v="44385155"/>
    <n v="8.8800000000000008"/>
    <n v="30835699"/>
    <n v="48.379432999999999"/>
    <n v="31.165579999999999"/>
    <s v="https://yt3.ggpht.com/Cz-aLUP0rtYw8om3623lIGDBhS_bFyNZp7thl2JIcPpOyOpJZIIU3uykbFDwdhGggw-ngvlHHZw=s800-c-k-c0x00ffffff-no-rj"/>
    <n v="595.78204909774433"/>
    <n v="0"/>
    <n v="0"/>
    <n v="0"/>
    <n v="0"/>
    <s v="8-Sep-2014"/>
    <n v="9.1808219178082187"/>
  </r>
  <r>
    <n v="870"/>
    <x v="869"/>
    <n v="13300000"/>
    <n v="7773543609"/>
    <s v="Gaming"/>
    <s v="penguinz0"/>
    <n v="4613"/>
    <s v="United States"/>
    <s v="US"/>
    <x v="2"/>
    <n v="689"/>
    <n v="166"/>
    <n v="162"/>
    <n v="188948000"/>
    <n v="47200"/>
    <n v="755800"/>
    <n v="566800"/>
    <n v="9100000"/>
    <n v="4833400"/>
    <n v="200000"/>
    <n v="2007"/>
    <s v="May"/>
    <n v="7"/>
    <n v="88.2"/>
    <n v="328239523"/>
    <n v="14.7"/>
    <n v="270663028"/>
    <n v="37.090240000000001"/>
    <n v="-95.712890999999999"/>
    <s v="https://yt3.ggpht.com/ytc/APkrFKbItnWuUkjsJ7hgBRGJMemCQpYHsqTVaLB6L4muFQ=s800-c-k-c0x00ffffff-no-rj"/>
    <n v="584.47696308270679"/>
    <n v="6.2177563323939156E-4"/>
    <n v="2.1249232593094397E-3"/>
    <n v="0.68421052631578949"/>
    <n v="1047.7780186429654"/>
    <s v="7-May-2007"/>
    <n v="16.526027397260275"/>
  </r>
  <r>
    <n v="871"/>
    <x v="870"/>
    <n v="13300000"/>
    <n v="7406628736"/>
    <s v="Comedy"/>
    <s v="Just For Laughs Gags"/>
    <n v="6916"/>
    <s v="United States"/>
    <s v="US"/>
    <x v="9"/>
    <n v="764"/>
    <n v="167"/>
    <n v="38"/>
    <n v="17468000"/>
    <n v="4400"/>
    <n v="69900"/>
    <n v="52400"/>
    <n v="838500"/>
    <n v="445450"/>
    <n v="100000"/>
    <n v="2007"/>
    <s v="Jan"/>
    <n v="14"/>
    <n v="88.2"/>
    <n v="328239523"/>
    <n v="14.7"/>
    <n v="270663028"/>
    <n v="37.090240000000001"/>
    <n v="-95.712890999999999"/>
    <s v="https://yt3.ggpht.com/FuvPnaGfW57MCFBduvmxhHfExf2XZaeaESZGapSVfRzQDUEBHjYth7VWpcWvBUAj6sCGUKb9tQ=s800-c-k-c0x00ffffff-no-rj"/>
    <n v="556.88937864661659"/>
    <n v="6.0142072173117764E-5"/>
    <n v="2.1267460499198535E-3"/>
    <n v="6.304511278195489E-2"/>
    <n v="64.408617698091376"/>
    <s v="14-Jan-2007"/>
    <n v="16.835616438356166"/>
  </r>
  <r>
    <n v="872"/>
    <x v="871"/>
    <n v="13300000"/>
    <n v="2831275503"/>
    <s v="Howto &amp; Style"/>
    <s v="Kabita's Kitchen"/>
    <n v="1489"/>
    <s v="India"/>
    <s v="IN"/>
    <x v="10"/>
    <n v="3123"/>
    <n v="117"/>
    <n v="32"/>
    <n v="43118000"/>
    <n v="10800"/>
    <n v="172500"/>
    <n v="129400"/>
    <n v="2100000"/>
    <n v="1114700"/>
    <s v="nan"/>
    <n v="2014"/>
    <s v="Oct"/>
    <n v="7"/>
    <n v="28.1"/>
    <n v="1366417754"/>
    <n v="5.36"/>
    <n v="471031528"/>
    <n v="20.593684"/>
    <n v="78.962879999999998"/>
    <s v="https://yt3.ggpht.com/ytc/APkrFKY4xB_Zce9J16j680Pv4ndErdcqRVtnB740TFwpcQ=s800-c-k-c0x00ffffff-no-rj"/>
    <n v="212.87785736842105"/>
    <n v="3.9370947787273672E-4"/>
    <n v="2.12556241013034E-3"/>
    <n v="0.15789473684210525"/>
    <n v="748.62323707186033"/>
    <s v="7-Oct-2014"/>
    <n v="9.1013698630136979"/>
  </r>
  <r>
    <n v="873"/>
    <x v="872"/>
    <n v="13300000"/>
    <n v="4129249415"/>
    <s v="Gaming"/>
    <s v="BanderitaX"/>
    <n v="1640"/>
    <s v="Saudi Arabia"/>
    <s v="SA"/>
    <x v="1"/>
    <n v="1818"/>
    <n v="7"/>
    <n v="63"/>
    <n v="70712000"/>
    <n v="17700"/>
    <n v="282800"/>
    <n v="212100"/>
    <n v="3400000"/>
    <n v="1806050"/>
    <n v="200000"/>
    <n v="2013"/>
    <s v="Aug"/>
    <n v="20"/>
    <n v="68"/>
    <n v="34268528"/>
    <n v="5.93"/>
    <n v="28807838"/>
    <n v="23.885942"/>
    <n v="45.079161999999997"/>
    <s v="https://yt3.ggpht.com/Mim3iwjDVC8KZQulQpqQr3YwDSwC4gmW1Ajn4Qb8BdRNUaHKxF-Zy2UIPGNjeuZbfqnggm4S-A=s800-c-k-c0x00ffffff-no-rj"/>
    <n v="310.46988082706764"/>
    <n v="4.3737973139605082E-4"/>
    <n v="2.1248161556737186E-3"/>
    <n v="0.25563909774436089"/>
    <n v="1101.25"/>
    <s v="20-Aug-2013"/>
    <n v="10.232876712328768"/>
  </r>
  <r>
    <n v="874"/>
    <x v="873"/>
    <n v="13300000"/>
    <n v="6412313570"/>
    <s v="Gaming"/>
    <s v="AzzyLand"/>
    <n v="1749"/>
    <s v="Canada"/>
    <s v="CA"/>
    <x v="2"/>
    <n v="949"/>
    <n v="12"/>
    <n v="163"/>
    <n v="5387000"/>
    <n v="1300"/>
    <n v="21500"/>
    <n v="16200"/>
    <n v="258600"/>
    <n v="137400"/>
    <n v="100000"/>
    <n v="2015"/>
    <s v="May"/>
    <n v="8"/>
    <n v="68.900000000000006"/>
    <n v="36991981"/>
    <n v="5.56"/>
    <n v="30628482"/>
    <n v="56.130366000000002"/>
    <n v="-106.346771"/>
    <s v="https://yt3.ggpht.com/SOzFhrNydwjc82SfZrGKJbja7Nbr38SuGYNdoXgY40JzKToKnPT6i4tNd429Jb-jFYf_NnOZBw=s800-c-k-c0x00ffffff-no-rj"/>
    <n v="482.12883984962406"/>
    <n v="2.1427523545140665E-5"/>
    <n v="2.1162056803415629E-3"/>
    <n v="1.9443609022556391E-2"/>
    <n v="78.559176672384226"/>
    <s v="8-May-2015"/>
    <n v="8.5178082191780824"/>
  </r>
  <r>
    <n v="875"/>
    <x v="874"/>
    <n v="13200000"/>
    <n v="9884886099"/>
    <s v="Entertainment"/>
    <s v="HUBAï¿½ï¿½"/>
    <n v="538"/>
    <s v="United States"/>
    <s v="US"/>
    <x v="2"/>
    <n v="454"/>
    <n v="167"/>
    <n v="163"/>
    <n v="319647000"/>
    <n v="79900"/>
    <n v="1300000"/>
    <n v="958900"/>
    <n v="15300000"/>
    <n v="8129450"/>
    <n v="500000"/>
    <n v="2021"/>
    <s v="Feb"/>
    <n v="20"/>
    <n v="88.2"/>
    <n v="328239523"/>
    <n v="14.7"/>
    <n v="270663028"/>
    <n v="37.090240000000001"/>
    <n v="-95.712890999999999"/>
    <s v="https://yt3.ggpht.com/ytc/APkrFKb9o9r4wz1RZ872orPWSUFEIDed1rd2CJzmSAjQ=s800-c-k-c0x00ffffff-no-rj"/>
    <n v="748.85500750000006"/>
    <n v="8.2241210658182617E-4"/>
    <n v="2.1584748175330912E-3"/>
    <n v="1.1590909090909092"/>
    <n v="15110.501858736059"/>
    <s v="20-Feb-2021"/>
    <n v="2.7095890410958905"/>
  </r>
  <r>
    <n v="876"/>
    <x v="875"/>
    <n v="13200000"/>
    <n v="1148422000"/>
    <s v="Entertainment"/>
    <s v="BIBO ï¿½ï¿½ï¿½ï¿½ï¿½ï¿"/>
    <n v="192"/>
    <s v="Russia"/>
    <s v="RU"/>
    <x v="2"/>
    <n v="9855"/>
    <n v="13"/>
    <n v="163"/>
    <n v="8769000"/>
    <n v="2200"/>
    <n v="35100"/>
    <n v="26300"/>
    <n v="420900"/>
    <n v="223600"/>
    <n v="200000"/>
    <n v="2019"/>
    <s v="Jan"/>
    <n v="10"/>
    <n v="81.900000000000006"/>
    <n v="144373535"/>
    <n v="4.59"/>
    <n v="107683889"/>
    <n v="61.524009999999997"/>
    <n v="105.31875599999999"/>
    <s v="https://yt3.ggpht.com/ytc/APkrFKa3gvlE0Jh_lqSit8T2KHfWlkY2wmslBwQsQmP1rw=s800-c-k-c0x00ffffff-no-rj"/>
    <n v="87.001666666666665"/>
    <n v="1.9470194754193145E-4"/>
    <n v="2.1268103546584561E-3"/>
    <n v="3.1886363636363636E-2"/>
    <n v="1164.5833333333333"/>
    <d v="2019-01-10T00:00:00"/>
    <n v="4.8246575342465752"/>
  </r>
  <r>
    <n v="877"/>
    <x v="876"/>
    <n v="13200000"/>
    <n v="2036408398"/>
    <s v="Gaming"/>
    <s v="Brawl Stars"/>
    <n v="172"/>
    <s v="Finland"/>
    <s v="FI"/>
    <x v="1"/>
    <n v="4846"/>
    <n v="1"/>
    <n v="64"/>
    <n v="20369000"/>
    <n v="5100"/>
    <n v="81500"/>
    <n v="61100"/>
    <n v="977700"/>
    <n v="519400"/>
    <s v="nan"/>
    <n v="2017"/>
    <s v="Apr"/>
    <n v="28"/>
    <n v="88.2"/>
    <n v="5520314"/>
    <n v="6.59"/>
    <n v="4716888"/>
    <n v="61.924109999999999"/>
    <n v="25.748151"/>
    <s v="https://yt3.ggpht.com/ytc/APkrFKZXFOZOa_PEnTWQndP9XmsU3eswZYPUmrS5cLM_Og=s800-c-k-c0x00ffffff-no-rj"/>
    <n v="154.27336348484849"/>
    <n v="2.5505689355343153E-4"/>
    <n v="2.1257793706122049E-3"/>
    <n v="7.4068181818181825E-2"/>
    <n v="3019.7674418604652"/>
    <s v="28-Apr-2017"/>
    <n v="6.5424657534246577"/>
  </r>
  <r>
    <n v="878"/>
    <x v="877"/>
    <n v="13200000"/>
    <n v="3568392223"/>
    <s v="Entertainment"/>
    <s v="Einerd"/>
    <n v="0"/>
    <s v="nan"/>
    <s v="nan"/>
    <x v="1"/>
    <n v="4057944"/>
    <s v="nan"/>
    <n v="7399"/>
    <s v="nan"/>
    <n v="0"/>
    <n v="0"/>
    <n v="0"/>
    <n v="0"/>
    <n v="0"/>
    <s v="nan"/>
    <n v="2007"/>
    <s v="Nov"/>
    <n v="19"/>
    <s v="nan"/>
    <s v="nan"/>
    <s v="nan"/>
    <s v="nan"/>
    <s v="nan"/>
    <s v="nan"/>
    <s v="https://yt3.ggpht.com/9z8IDvlZ_ytBTWgMXLpkrwcYaSyjEk5vVITs5I5hgMSK6mB0iJ_YonxbNXnGl_YWq_E4pFHC=s800-c-k-c0x00ffffff-no-rj"/>
    <n v="270.33274416666666"/>
    <n v="0"/>
    <e v="#VALUE!"/>
    <n v="0"/>
    <e v="#DIV/0!"/>
    <s v="19-Nov-2007"/>
    <n v="15.989041095890411"/>
  </r>
  <r>
    <n v="879"/>
    <x v="878"/>
    <n v="13200000"/>
    <n v="3789736218"/>
    <s v="Entertainment"/>
    <s v="Sonotek Bhakti"/>
    <n v="8019"/>
    <s v="India"/>
    <s v="IN"/>
    <x v="0"/>
    <n v="2063"/>
    <n v="118"/>
    <n v="142"/>
    <n v="25321000"/>
    <n v="6300"/>
    <n v="101300"/>
    <n v="76000"/>
    <n v="1200000"/>
    <n v="638000"/>
    <s v="nan"/>
    <n v="2010"/>
    <s v="Dec"/>
    <n v="27"/>
    <n v="28.1"/>
    <n v="1366417754"/>
    <n v="5.36"/>
    <n v="471031528"/>
    <n v="20.593684"/>
    <n v="78.962879999999998"/>
    <s v="https://yt3.ggpht.com/ytc/APkrFKa_IBW6xzhYU3UwSPMgVghYSzAMWPnqVK7vy7X3dQ=s800-c-k-c0x00ffffff-no-rj"/>
    <n v="287.10122863636366"/>
    <n v="1.6834944790344771E-4"/>
    <n v="2.124718613008965E-3"/>
    <n v="9.0909090909090912E-2"/>
    <n v="79.561042524005487"/>
    <s v="27-Dec-2010"/>
    <n v="12.882191780821918"/>
  </r>
  <r>
    <n v="880"/>
    <x v="879"/>
    <n v="13200000"/>
    <n v="4205664894"/>
    <s v="nan"/>
    <s v="Vilmei"/>
    <n v="1324"/>
    <s v="Indonesia"/>
    <s v="ID"/>
    <x v="4"/>
    <n v="1786"/>
    <n v="30"/>
    <n v="55"/>
    <n v="264308000"/>
    <n v="66100"/>
    <n v="1100000"/>
    <n v="792900"/>
    <n v="12700000"/>
    <n v="6746450"/>
    <n v="800000"/>
    <n v="2013"/>
    <s v="Sep"/>
    <n v="25"/>
    <n v="36.299999999999997"/>
    <n v="270203917"/>
    <n v="4.6900000000000004"/>
    <n v="151509724"/>
    <n v="-0.78927499999999995"/>
    <n v="113.92132700000001"/>
    <s v="https://yt3.ggpht.com/gUbDPko6LImN9RD2Ko7g32mVU8VRTNXVW3NeN4eBMtuzhrZoTnCK5697in1gKuC-ktN1JTW8=s800-c-k-c0x00ffffff-no-rj"/>
    <n v="318.61097681818183"/>
    <n v="1.6041339883319768E-3"/>
    <n v="2.2059491199661E-3"/>
    <n v="0.96212121212121215"/>
    <n v="5095.5060422960723"/>
    <s v="25-Sep-2013"/>
    <n v="10.134246575342466"/>
  </r>
  <r>
    <n v="881"/>
    <x v="880"/>
    <n v="13200000"/>
    <n v="5224764969"/>
    <s v="Entertainment"/>
    <s v="MC Divertida"/>
    <n v="413"/>
    <s v="Brazil"/>
    <s v="BR"/>
    <x v="2"/>
    <n v="1269"/>
    <n v="49"/>
    <n v="164"/>
    <n v="64517000"/>
    <n v="16100"/>
    <n v="258100"/>
    <n v="193600"/>
    <n v="3100000"/>
    <n v="1646800"/>
    <n v="100000"/>
    <n v="2018"/>
    <s v="Jan"/>
    <n v="17"/>
    <n v="51.3"/>
    <n v="212559417"/>
    <n v="12.08"/>
    <n v="183241641"/>
    <n v="-14.235004"/>
    <n v="-51.925280000000001"/>
    <s v="https://yt3.ggpht.com/48sjm3TOmf4nUCzX4uggk2JT1WcZq1h2VClNe-N9pp6PUmPlgZUs6jNQjaysJ98_Oo07SfQ0kg=s800-c-k-c0x00ffffff-no-rj"/>
    <n v="395.81552795454547"/>
    <n v="3.1519121142691155E-4"/>
    <n v="2.125021312212285E-3"/>
    <n v="0.23484848484848486"/>
    <n v="3987.4092009685228"/>
    <s v="17-Jan-2018"/>
    <n v="5.8191780821917805"/>
  </r>
  <r>
    <n v="882"/>
    <x v="881"/>
    <n v="13200000"/>
    <n v="5263540904"/>
    <s v="Education"/>
    <s v="The Infographics Show"/>
    <n v="4279"/>
    <s v="United States"/>
    <s v="US"/>
    <x v="3"/>
    <n v="1252"/>
    <n v="168"/>
    <n v="42"/>
    <n v="51820000"/>
    <n v="13000"/>
    <n v="207300"/>
    <n v="155500"/>
    <n v="2500000"/>
    <n v="1327750"/>
    <n v="100000"/>
    <n v="2011"/>
    <s v="Feb"/>
    <n v="26"/>
    <n v="88.2"/>
    <n v="328239523"/>
    <n v="14.7"/>
    <n v="270663028"/>
    <n v="37.090240000000001"/>
    <n v="-95.712890999999999"/>
    <s v="https://yt3.ggpht.com/ytc/APkrFKZFHqDchx5yhtJ3GuO_eBqU4Z3Jah0UrDMUeJCxng=s800-c-k-c0x00ffffff-no-rj"/>
    <n v="398.7530987878788"/>
    <n v="2.5225414302204499E-4"/>
    <n v="2.1256271709764571E-3"/>
    <n v="0.18939393939393939"/>
    <n v="310.29446132273898"/>
    <s v="26-Feb-2011"/>
    <n v="12.715068493150685"/>
  </r>
  <r>
    <n v="883"/>
    <x v="882"/>
    <n v="13200000"/>
    <n v="20743586601"/>
    <s v="Music"/>
    <s v="jbalvinVEVO"/>
    <n v="237"/>
    <s v="Colombia"/>
    <s v="CO"/>
    <x v="0"/>
    <n v="113"/>
    <n v="10"/>
    <n v="142"/>
    <n v="86270000"/>
    <n v="21600"/>
    <n v="345100"/>
    <n v="258800"/>
    <n v="4100000"/>
    <n v="2179400"/>
    <s v="nan"/>
    <n v="2010"/>
    <s v="Sep"/>
    <n v="30"/>
    <n v="55.3"/>
    <n v="50339443"/>
    <n v="9.7100000000000009"/>
    <n v="40827302"/>
    <n v="4.5708679999999999"/>
    <n v="-74.297332999999995"/>
    <s v="https://yt3.ggpht.com/fvB6uAUND3RPAuus_7gmFkGIwbV_DaSwfRhO_9ChUlZzRQHkx0uwYtuKjeCE5EtbwqcAdqMW5g=s800-c-k-c0x00ffffff-no-nd-rj"/>
    <n v="1571.4838334090909"/>
    <n v="1.0506379836430679E-4"/>
    <n v="2.1253042772690391E-3"/>
    <n v="0.31060606060606061"/>
    <n v="9195.7805907172988"/>
    <s v="30-Sep-2010"/>
    <n v="13.123287671232877"/>
  </r>
  <r>
    <n v="884"/>
    <x v="883"/>
    <n v="13200000"/>
    <n v="9378175604"/>
    <s v="People &amp; Blogs"/>
    <s v="ýýýýýýTwinsFromRussia"/>
    <n v="6888"/>
    <s v="United States"/>
    <s v="US"/>
    <x v="4"/>
    <n v="503"/>
    <n v="168"/>
    <n v="55"/>
    <n v="119389000"/>
    <n v="29800"/>
    <n v="477600"/>
    <n v="358200"/>
    <n v="5700000"/>
    <n v="3029100"/>
    <n v="300000"/>
    <n v="2011"/>
    <s v="May"/>
    <n v="16"/>
    <n v="88.2"/>
    <n v="328239523"/>
    <n v="14.7"/>
    <n v="270663028"/>
    <n v="37.090240000000001"/>
    <n v="-95.712890999999999"/>
    <s v="https://yt3.ggpht.com/kiaFwOUQ8XAPHK0sUmSn6odT_Wr0nAuZBW3bJCqbPxF3J-VN7nvH0uQ11bcdXnXu0pH_FXakM7c=s800-c-k-c0x00ffffff-no-nd-rj"/>
    <n v="710.46784878787878"/>
    <n v="3.2299459168881649E-4"/>
    <n v="2.1249863890308151E-3"/>
    <n v="0.43181818181818182"/>
    <n v="439.76480836236937"/>
    <s v="16-May-2011"/>
    <n v="12.484931506849316"/>
  </r>
  <r>
    <n v="885"/>
    <x v="884"/>
    <n v="13200000"/>
    <n v="1138262456"/>
    <s v="Science &amp; Technology"/>
    <s v="Technology Gyan"/>
    <n v="1022"/>
    <s v="India"/>
    <s v="IN"/>
    <x v="13"/>
    <n v="9955"/>
    <n v="118"/>
    <n v="17"/>
    <n v="18518000"/>
    <n v="4600"/>
    <n v="74100"/>
    <n v="55600"/>
    <n v="888900"/>
    <n v="472250"/>
    <n v="100000"/>
    <n v="2015"/>
    <s v="Nov"/>
    <n v="17"/>
    <n v="28.1"/>
    <n v="1366417754"/>
    <n v="5.36"/>
    <n v="471031528"/>
    <n v="20.593684"/>
    <n v="78.962879999999998"/>
    <s v="https://yt3.ggpht.com/tC7T8-4MvARqycrxkYbYQh5ygYMjqIn4ET9s-OAjmWeM349qscepubONTcBvb_vG43jwW_Xi_g=s800-c-k-c0x00ffffff-no-rj"/>
    <n v="86.232004242424239"/>
    <n v="4.1488674032133765E-4"/>
    <n v="2.1249594988659681E-3"/>
    <n v="6.734090909090909E-2"/>
    <n v="462.08414872798437"/>
    <s v="17-Nov-2015"/>
    <n v="7.9890410958904106"/>
  </r>
  <r>
    <n v="886"/>
    <x v="885"/>
    <n v="13200000"/>
    <n v="1758603195"/>
    <s v="People &amp; Blogs"/>
    <s v="CookingShooking Hindi"/>
    <n v="393"/>
    <s v="India"/>
    <s v="IN"/>
    <x v="10"/>
    <n v="5855"/>
    <n v="118"/>
    <n v="33"/>
    <n v="11490000"/>
    <n v="2900"/>
    <n v="46000"/>
    <n v="34500"/>
    <n v="551500"/>
    <n v="293000"/>
    <s v="nan"/>
    <n v="2017"/>
    <s v="Apr"/>
    <n v="4"/>
    <n v="28.1"/>
    <n v="1366417754"/>
    <n v="5.36"/>
    <n v="471031528"/>
    <n v="20.593684"/>
    <n v="78.962879999999998"/>
    <s v="https://yt3.ggpht.com/ytc/APkrFKbMkjv3bonFSqi7tm-QxUOMlnBnVOkybZJf0NUn=s800-c-k-c0x00ffffff-no-rj"/>
    <n v="133.22751477272726"/>
    <n v="1.6660950055876589E-4"/>
    <n v="2.1279373368146212E-3"/>
    <n v="4.1780303030303029E-2"/>
    <n v="745.54707379134857"/>
    <s v="4-Apr-2017"/>
    <n v="6.6082191780821917"/>
  </r>
  <r>
    <n v="887"/>
    <x v="886"/>
    <n v="13100000"/>
    <n v="2182651464"/>
    <s v="Entertainment"/>
    <s v="Ryan Trahan"/>
    <n v="33"/>
    <s v="United States"/>
    <s v="US"/>
    <x v="4"/>
    <n v="4051001"/>
    <n v="7683"/>
    <n v="7670"/>
    <n v="248"/>
    <n v="0.06"/>
    <n v="0.99"/>
    <n v="0.74"/>
    <n v="12"/>
    <n v="6.37"/>
    <n v="1"/>
    <n v="2022"/>
    <s v="Jun"/>
    <n v="27"/>
    <n v="88.2"/>
    <n v="328239523"/>
    <n v="14.7"/>
    <n v="270663028"/>
    <n v="37.090240000000001"/>
    <n v="-95.712890999999999"/>
    <s v="https://yt3.ggpht.com/Yxvus5PSvCa2WXrchCax11Dg_1HWOqlsyTQKpNvibipOO4e9FIGsKbnT4Pj7DzUXO4sqjjxcQaM=s800-c-k-c0x00ffffff-no-rj"/>
    <n v="166.61461557251909"/>
    <n v="2.9184687088455822E-9"/>
    <n v="2.1169354838709679E-3"/>
    <n v="9.1603053435114503E-7"/>
    <n v="0.19303030303030302"/>
    <s v="27-Jun-2022"/>
    <n v="1.3753424657534246"/>
  </r>
  <r>
    <n v="888"/>
    <x v="887"/>
    <n v="13100000"/>
    <n v="1401914513"/>
    <s v="People &amp; Blogs"/>
    <s v="Alex Gonzaga Official"/>
    <n v="287"/>
    <s v="Philippines"/>
    <s v="PH"/>
    <x v="4"/>
    <n v="7733"/>
    <n v="11"/>
    <n v="56"/>
    <n v="10848000"/>
    <n v="2700"/>
    <n v="43400"/>
    <n v="32500"/>
    <n v="520700"/>
    <n v="276600"/>
    <s v="nan"/>
    <n v="2017"/>
    <s v="Jul"/>
    <n v="18"/>
    <n v="35.5"/>
    <n v="108116615"/>
    <n v="2.15"/>
    <n v="50975903"/>
    <n v="12.879721"/>
    <n v="121.774017"/>
    <s v="https://yt3.ggpht.com/Xtv5wSjTvWpzMSTJNUyJZdQRocYUNyxFpJ139Glnls_3T9BPWJ22kfRz7gdd9imsj4hwjKT7q-8=s800-c-k-c0x00ffffff-no-rj"/>
    <n v="107.01637503816794"/>
    <n v="1.9730161677839768E-4"/>
    <n v="2.1248156342182889E-3"/>
    <n v="3.9748091603053433E-2"/>
    <n v="963.76306620209061"/>
    <s v="18-Jul-2017"/>
    <n v="6.3205479452054796"/>
  </r>
  <r>
    <n v="889"/>
    <x v="888"/>
    <n v="13100000"/>
    <n v="2733682792"/>
    <s v="nan"/>
    <s v="WiederDude"/>
    <n v="289"/>
    <s v="United States"/>
    <s v="US"/>
    <x v="1"/>
    <n v="3275"/>
    <n v="169"/>
    <n v="65"/>
    <n v="56894000"/>
    <n v="14200"/>
    <n v="227600"/>
    <n v="170700"/>
    <n v="2700000"/>
    <n v="1435350"/>
    <n v="100000"/>
    <n v="2016"/>
    <s v="Jun"/>
    <n v="12"/>
    <n v="88.2"/>
    <n v="328239523"/>
    <n v="14.7"/>
    <n v="270663028"/>
    <n v="37.090240000000001"/>
    <n v="-95.712890999999999"/>
    <s v="https://yt3.ggpht.com/ytc/APkrFKZutznPsq8ydCtcTBj7N_dRRj2pwRXFB6Pb1AieaA=s800-c-k-c0x00ffffff-no-rj"/>
    <n v="208.67807572519084"/>
    <n v="5.2506091935775696E-4"/>
    <n v="2.1250043941364641E-3"/>
    <n v="0.20610687022900764"/>
    <n v="4966.6089965397923"/>
    <s v="12-Jun-2016"/>
    <n v="7.419178082191781"/>
  </r>
  <r>
    <n v="890"/>
    <x v="889"/>
    <n v="13100000"/>
    <n v="9110348202"/>
    <s v="Entertainment"/>
    <s v="Ian Boggs"/>
    <n v="1327"/>
    <s v="nan"/>
    <s v="nan"/>
    <x v="2"/>
    <n v="520"/>
    <s v="nan"/>
    <n v="163"/>
    <n v="329312000"/>
    <n v="82300"/>
    <n v="1300000"/>
    <n v="987900"/>
    <n v="15800000"/>
    <n v="8393950"/>
    <n v="700000"/>
    <n v="2010"/>
    <s v="Mar"/>
    <n v="25"/>
    <s v="nan"/>
    <s v="nan"/>
    <s v="nan"/>
    <s v="nan"/>
    <s v="nan"/>
    <s v="nan"/>
    <s v="https://yt3.ggpht.com/nPiOsjNi7tw9nQPoY6MeRfBj4J0C98C3QtW9hE60rrHhG3GBhXcZaqf7HZMiJ6Il9O4AZP28=s800-c-k-c0x00ffffff-no-rj"/>
    <n v="695.44642763358775"/>
    <n v="9.2136434457656307E-4"/>
    <n v="2.0987695559226507E-3"/>
    <n v="1.2061068702290076"/>
    <n v="6325.5086661642799"/>
    <s v="25-Mar-2010"/>
    <n v="13.641095890410959"/>
  </r>
  <r>
    <n v="891"/>
    <x v="890"/>
    <n v="13100000"/>
    <n v="4712624489"/>
    <s v="Music"/>
    <s v="Lokdhun Punjabi"/>
    <n v="1262"/>
    <s v="India"/>
    <s v="IN"/>
    <x v="0"/>
    <n v="1484"/>
    <n v="119"/>
    <n v="143"/>
    <n v="34438000"/>
    <n v="8600"/>
    <n v="137800"/>
    <n v="103300"/>
    <n v="1700000"/>
    <n v="901650"/>
    <n v="100000"/>
    <n v="2010"/>
    <s v="Dec"/>
    <n v="27"/>
    <n v="28.1"/>
    <n v="1366417754"/>
    <n v="5.36"/>
    <n v="471031528"/>
    <n v="20.593684"/>
    <n v="78.962879999999998"/>
    <s v="https://yt3.ggpht.com/ytc/APkrFKb7slkS1lCVFCj2C90w4r3Jyl35qMF2eDXPYuH0Ng=s800-c-k-c0x00ffffff-no-rj"/>
    <n v="359.74232740458018"/>
    <n v="1.9132651075946995E-4"/>
    <n v="2.1255589755502643E-3"/>
    <n v="0.12977099236641221"/>
    <n v="714.46117274167989"/>
    <s v="27-Dec-2010"/>
    <n v="12.882191780821918"/>
  </r>
  <r>
    <n v="892"/>
    <x v="891"/>
    <n v="13100000"/>
    <n v="1936582704"/>
    <s v="People &amp; Blogs"/>
    <s v="Knowledge Tv ï¿½ï¿½ï¿½ï¿½ï¿½ï¿½"/>
    <n v="7"/>
    <s v="nan"/>
    <s v="nan"/>
    <x v="4"/>
    <n v="4054334"/>
    <s v="nan"/>
    <n v="7714"/>
    <n v="2"/>
    <n v="0"/>
    <n v="0.01"/>
    <n v="0.01"/>
    <n v="0.1"/>
    <n v="5.5E-2"/>
    <s v="nan"/>
    <n v="2019"/>
    <s v="Nov"/>
    <n v="24"/>
    <s v="nan"/>
    <s v="nan"/>
    <s v="nan"/>
    <s v="nan"/>
    <s v="nan"/>
    <s v="nan"/>
    <s v="https://yt3.ggpht.com/1CDVNMny4SZ2G_EgfFDO8TLDPYafzn--sz89cPAARTiv8hqof4Jv-iEFez_j6za_4YF0Ilh-kg=s800-c-k-c0x00ffffff-no-rj"/>
    <n v="147.83074076335879"/>
    <n v="2.8400542815134013E-11"/>
    <n v="2.5000000000000001E-3"/>
    <n v="7.6335877862595424E-9"/>
    <n v="7.8571428571428577E-3"/>
    <s v="24-Nov-2019"/>
    <n v="3.9534246575342467"/>
  </r>
  <r>
    <n v="893"/>
    <x v="892"/>
    <n v="13100000"/>
    <n v="2555801802"/>
    <s v="People &amp; Blogs"/>
    <s v="Painzeiro"/>
    <n v="1077"/>
    <s v="Brazil"/>
    <s v="BR"/>
    <x v="4"/>
    <n v="3545"/>
    <n v="50"/>
    <n v="56"/>
    <n v="43990000"/>
    <n v="11000"/>
    <n v="176000"/>
    <n v="132000"/>
    <n v="2100000"/>
    <n v="1116000"/>
    <n v="100000"/>
    <n v="2015"/>
    <s v="Nov"/>
    <n v="6"/>
    <n v="51.3"/>
    <n v="212559417"/>
    <n v="12.08"/>
    <n v="183241641"/>
    <n v="-14.235004"/>
    <n v="-51.925280000000001"/>
    <s v="https://yt3.ggpht.com/7A4Y81Tdif1YszHqOGBGp-Ts606Xaqz6053b0P_U7wxt18P-nskNA9MLbTe95lxmTSxvMdSNsg=s800-c-k-c0x00ffffff-no-rj"/>
    <n v="195.09937419847327"/>
    <n v="4.3665357741225978E-4"/>
    <n v="2.125483064332803E-3"/>
    <n v="0.16030534351145037"/>
    <n v="1036.2116991643454"/>
    <s v="6-Nov-2015"/>
    <n v="8.0191780821917806"/>
  </r>
  <r>
    <n v="894"/>
    <x v="893"/>
    <n v="13100000"/>
    <n v="4214172991"/>
    <s v="Film &amp; Animation"/>
    <s v="Peppa Pig em Portuguï¿½ï¿½ï¿½ï¿½ï¿½ï¿½ï¿½ï¿½ï¿½"/>
    <n v="1365"/>
    <s v="Brazil"/>
    <s v="BR"/>
    <x v="6"/>
    <n v="1770"/>
    <n v="49"/>
    <n v="43"/>
    <n v="27340000"/>
    <n v="6800"/>
    <n v="109400"/>
    <n v="82000"/>
    <n v="1300000"/>
    <n v="691000"/>
    <n v="100000"/>
    <n v="2014"/>
    <s v="May"/>
    <n v="6"/>
    <n v="51.3"/>
    <n v="212559417"/>
    <n v="12.08"/>
    <n v="183241641"/>
    <n v="-14.235004"/>
    <n v="-51.925280000000001"/>
    <s v="https://yt3.ggpht.com/ytc/APkrFKasksDVZDDTTOsxx3TCxBuBdkgOAbY4zIJh7CoKJA=s800-c-k-c0x00ffffff-no-rj"/>
    <n v="321.69259473282443"/>
    <n v="1.6397048756084157E-4"/>
    <n v="2.1250914411119239E-3"/>
    <n v="9.9236641221374045E-2"/>
    <n v="506.22710622710622"/>
    <s v="6-May-2014"/>
    <n v="9.5095890410958912"/>
  </r>
  <r>
    <n v="895"/>
    <x v="894"/>
    <n v="13100000"/>
    <n v="4399833602"/>
    <s v="People &amp; Blogs"/>
    <s v="ýýýýýýýýýýýýýýý Ms Yeah"/>
    <n v="435"/>
    <s v="United States"/>
    <s v="US"/>
    <x v="10"/>
    <n v="1650"/>
    <n v="169"/>
    <n v="34"/>
    <n v="60661000"/>
    <n v="15200"/>
    <n v="242600"/>
    <n v="182000"/>
    <n v="2900000"/>
    <n v="1541000"/>
    <n v="100000"/>
    <n v="2017"/>
    <s v="Feb"/>
    <n v="15"/>
    <n v="88.2"/>
    <n v="328239523"/>
    <n v="14.7"/>
    <n v="270663028"/>
    <n v="37.090240000000001"/>
    <n v="-95.712890999999999"/>
    <s v="https://yt3.ggpht.com/n-RcTawJHbS2xgBbRr_QssNOvOwwroEh_nvhhaG2Y3vJhi6OJepn-PNbaVrP4P338q_MFp_zDw=s176-c-k-c0x00ffffff-no-rj-mo"/>
    <n v="335.86516045801528"/>
    <n v="3.5024051802766333E-4"/>
    <n v="2.1249237566146289E-3"/>
    <n v="0.22137404580152673"/>
    <n v="3542.5287356321837"/>
    <s v="15-Feb-2017"/>
    <n v="6.7397260273972606"/>
  </r>
  <r>
    <n v="896"/>
    <x v="895"/>
    <n v="13100000"/>
    <n v="4608751851"/>
    <s v="Music"/>
    <s v="Hungria Hip Hop"/>
    <n v="73"/>
    <s v="Brazil"/>
    <s v="BR"/>
    <x v="0"/>
    <n v="1541"/>
    <n v="50"/>
    <n v="143"/>
    <n v="48223000"/>
    <n v="12100"/>
    <n v="192900"/>
    <n v="144700"/>
    <n v="2300000"/>
    <n v="1222350"/>
    <s v="nan"/>
    <n v="2013"/>
    <s v="Apr"/>
    <n v="13"/>
    <n v="51.3"/>
    <n v="212559417"/>
    <n v="12.08"/>
    <n v="183241641"/>
    <n v="-14.235004"/>
    <n v="-51.925280000000001"/>
    <s v="https://yt3.ggpht.com/PkuJ--rI_eH5hKrp_08SnJi-Wr2NTtL-dNIaNdZJIY9PKDHp_d6HZevLq5y6zvXsMT9_sOuQ=s800-c-k-c0x00ffffff-no-nd-rj"/>
    <n v="351.81311839694655"/>
    <n v="2.6522365263271364E-4"/>
    <n v="2.1255417539348446E-3"/>
    <n v="0.17557251908396945"/>
    <n v="16744.520547945205"/>
    <s v="13-Apr-2013"/>
    <n v="10.586301369863014"/>
  </r>
  <r>
    <n v="897"/>
    <x v="896"/>
    <n v="13100000"/>
    <n v="2879263916"/>
    <s v="People &amp; Blogs"/>
    <s v="RaptorGamer"/>
    <n v="1444"/>
    <s v="Ecuador"/>
    <s v="EC"/>
    <x v="1"/>
    <n v="3044"/>
    <n v="2"/>
    <n v="65"/>
    <n v="62909000"/>
    <n v="15700"/>
    <n v="251600"/>
    <n v="188700"/>
    <n v="3000000"/>
    <n v="1594350"/>
    <n v="300000"/>
    <n v="2016"/>
    <s v="Jul"/>
    <n v="16"/>
    <n v="44.9"/>
    <n v="17373662"/>
    <n v="3.97"/>
    <n v="11116711"/>
    <n v="-1.8312390000000001"/>
    <n v="-78.183406000000005"/>
    <s v="https://yt3.ggpht.com/UmjvLiul_jEcu_8YSi8fosGy9tVJ--RCWj-6xIiogRWvHPksUyag4pCko99xTfQah5FXyUpV=s800-c-k-c0x00ffffff-no-rj"/>
    <n v="219.7911386259542"/>
    <n v="5.5373527627677183E-4"/>
    <n v="2.1244972897359678E-3"/>
    <n v="0.22900763358778625"/>
    <n v="1104.1204986149585"/>
    <s v="16-Jul-2016"/>
    <n v="7.3260273972602743"/>
  </r>
  <r>
    <n v="898"/>
    <x v="897"/>
    <n v="13100000"/>
    <n v="5333569294"/>
    <s v="Entertainment"/>
    <s v="RedeTV"/>
    <n v="36760"/>
    <s v="Brazil"/>
    <s v="BR"/>
    <x v="2"/>
    <n v="1240"/>
    <n v="50"/>
    <n v="165"/>
    <n v="17588000"/>
    <n v="4400"/>
    <n v="70400"/>
    <n v="52800"/>
    <n v="844200"/>
    <n v="448500"/>
    <s v="nan"/>
    <n v="2011"/>
    <s v="Oct"/>
    <n v="18"/>
    <n v="51.3"/>
    <n v="212559417"/>
    <n v="12.08"/>
    <n v="183241641"/>
    <n v="-14.235004"/>
    <n v="-51.925280000000001"/>
    <s v="https://yt3.ggpht.com/snMsEgIchKU6OnszhHIIJZGTD7FRpz2Nx9VfsrCzwBSpgQyUKVj6ifSwZgvfAQChi9Oyirm03Mk=s800-c-k-c0x00ffffff-no-rj"/>
    <n v="407.14269419847329"/>
    <n v="8.4090029636352566E-5"/>
    <n v="2.1264498521719353E-3"/>
    <n v="6.4442748091603053E-2"/>
    <n v="12.200761697497279"/>
    <s v="18-Oct-2011"/>
    <n v="12.073972602739726"/>
  </r>
  <r>
    <n v="899"/>
    <x v="898"/>
    <n v="13100000"/>
    <n v="5264039679"/>
    <s v="Music"/>
    <s v="twenty one pilots"/>
    <n v="194"/>
    <s v="United States"/>
    <s v="US"/>
    <x v="0"/>
    <n v="1255"/>
    <n v="169"/>
    <n v="143"/>
    <n v="50922000"/>
    <n v="12700"/>
    <n v="203700"/>
    <n v="152800"/>
    <n v="2400000"/>
    <n v="1276400"/>
    <s v="nan"/>
    <n v="2009"/>
    <s v="Sep"/>
    <n v="5"/>
    <n v="88.2"/>
    <n v="328239523"/>
    <n v="14.7"/>
    <n v="270663028"/>
    <n v="37.090240000000001"/>
    <n v="-95.712890999999999"/>
    <s v="https://yt3.ggpht.com/ytc/APkrFKZy1joix3XLPIQjG7_aOxnrXGyVaQ5TiPDO3q-B5g=s800-c-k-c0x00ffffff-no-rj-mo"/>
    <n v="401.83508999999998"/>
    <n v="2.4247537591556972E-4"/>
    <n v="2.1248183496327716E-3"/>
    <n v="0.18320610687022901"/>
    <n v="6579.3814432989693"/>
    <s v="5-Sep-2009"/>
    <n v="14.191780821917808"/>
  </r>
  <r>
    <n v="900"/>
    <x v="899"/>
    <n v="13100000"/>
    <n v="6637820731"/>
    <s v="Music"/>
    <s v="DjKhaled"/>
    <n v="12"/>
    <s v="Samoa"/>
    <s v="WS"/>
    <x v="0"/>
    <n v="3967392"/>
    <n v="81"/>
    <n v="5659"/>
    <n v="379"/>
    <n v="0.09"/>
    <n v="2"/>
    <n v="1"/>
    <n v="18"/>
    <n v="9.5"/>
    <n v="3"/>
    <n v="2006"/>
    <s v="May"/>
    <n v="27"/>
    <n v="7.6"/>
    <n v="202506"/>
    <n v="8.36"/>
    <n v="35588"/>
    <n v="-13.759029"/>
    <n v="-172.10462899999999"/>
    <s v="https://yt3.ggpht.com/ZW2ffA9rPctrTIjcKwCw4yh99Hq7EMAdokvVhn9H3ACIm_GD8KslgC0Fd3CQK-2WEtH16LUO=s800-c-k-c0x00ffffff-no-nd-rj"/>
    <n v="506.70387259541985"/>
    <n v="1.4311926135083806E-9"/>
    <n v="2.7572559366754617E-3"/>
    <n v="1.3740458015267176E-6"/>
    <n v="0.79166666666666663"/>
    <s v="27-May-2006"/>
    <n v="17.471232876712328"/>
  </r>
  <r>
    <n v="901"/>
    <x v="900"/>
    <n v="13000000"/>
    <n v="2683297849"/>
    <s v="Entertainment"/>
    <s v="Davie504"/>
    <n v="838"/>
    <s v="Italy"/>
    <s v="IT"/>
    <x v="2"/>
    <n v="3340"/>
    <n v="2"/>
    <n v="166"/>
    <n v="29870000"/>
    <n v="7500"/>
    <n v="119500"/>
    <n v="89600"/>
    <n v="1400000"/>
    <n v="744800"/>
    <n v="100000"/>
    <n v="2011"/>
    <s v="May"/>
    <n v="18"/>
    <n v="61.9"/>
    <n v="60297396"/>
    <n v="9.89"/>
    <n v="42651966"/>
    <n v="41.871940000000002"/>
    <n v="12.56738"/>
    <s v="https://yt3.ggpht.com/kBmle6XOFfCy-q4hVBDkeIYhSnQhQ9KYUG-BmWS3FFyUz9TrOMVZZCnG7uuVuPtEbi1pkLLGXVA=s800-c-k-c0x00ffffff-no-rj"/>
    <n v="206.40752684615384"/>
    <n v="2.7756888795538257E-4"/>
    <n v="2.125878808168731E-3"/>
    <n v="0.1076923076923077"/>
    <n v="888.78281622911697"/>
    <s v="18-May-2011"/>
    <n v="12.493150684931507"/>
  </r>
  <r>
    <n v="902"/>
    <x v="901"/>
    <n v="13000000"/>
    <n v="1024467771"/>
    <s v="Comedy"/>
    <s v="Everson Zoio"/>
    <n v="625"/>
    <s v="Brazil"/>
    <s v="BR"/>
    <x v="2"/>
    <n v="11340"/>
    <n v="51"/>
    <n v="166"/>
    <n v="3052000"/>
    <n v="763"/>
    <n v="12200"/>
    <n v="9200"/>
    <n v="146500"/>
    <n v="77850"/>
    <s v="nan"/>
    <n v="2009"/>
    <s v="Mar"/>
    <n v="26"/>
    <n v="51.3"/>
    <n v="212559417"/>
    <n v="12.08"/>
    <n v="183241641"/>
    <n v="-14.235004"/>
    <n v="-51.925280000000001"/>
    <s v="https://yt3.ggpht.com/KnLJCCI40GPpB1-z5cQdzcSlShj8fjVlLc-20zPNQCf8yW88hyuXP4VBKCDiVEgxol8j_N1HXQ=s800-c-k-c0x00ffffff-no-rj"/>
    <n v="78.805213153846154"/>
    <n v="7.5990677504680622E-5"/>
    <n v="2.1236893840104851E-3"/>
    <n v="1.1269230769230769E-2"/>
    <n v="124.56"/>
    <s v="26-Mar-2009"/>
    <n v="14.638356164383561"/>
  </r>
  <r>
    <n v="903"/>
    <x v="902"/>
    <n v="13000000"/>
    <n v="10664585"/>
    <s v="Entertainment"/>
    <s v="Calon Sarjana"/>
    <n v="29"/>
    <s v="Indonesia"/>
    <s v="ID"/>
    <x v="2"/>
    <n v="772571"/>
    <n v="31"/>
    <n v="166"/>
    <n v="2292000000"/>
    <n v="0"/>
    <n v="0"/>
    <n v="0"/>
    <n v="0"/>
    <n v="0"/>
    <n v="300000"/>
    <n v="2016"/>
    <s v="Jan"/>
    <n v="20"/>
    <n v="36.299999999999997"/>
    <n v="270203917"/>
    <n v="4.6900000000000004"/>
    <n v="151509724"/>
    <n v="-0.78927499999999995"/>
    <n v="113.92132700000001"/>
    <s v="https://yt3.ggpht.com/ytc/APkrFKZ2cp05W4i1H7UmLwBJbzJ1SFxJkfrHH1IPRYyFZg=s800-c-k-c0x00ffffff-no-rj"/>
    <n v="0.82035269230769226"/>
    <n v="0"/>
    <n v="0"/>
    <n v="0"/>
    <n v="0"/>
    <s v="20-Jan-2016"/>
    <n v="7.8136986301369866"/>
  </r>
  <r>
    <n v="904"/>
    <x v="903"/>
    <n v="13000000"/>
    <n v="1698279553"/>
    <s v="Music"/>
    <s v="Lofi Girl"/>
    <n v="409"/>
    <s v="France"/>
    <s v="FR"/>
    <x v="0"/>
    <n v="6059"/>
    <n v="3"/>
    <n v="143"/>
    <n v="30471000"/>
    <n v="7600"/>
    <n v="121900"/>
    <n v="91400"/>
    <n v="1500000"/>
    <n v="795700"/>
    <n v="100000"/>
    <n v="2015"/>
    <s v="Mar"/>
    <n v="18"/>
    <n v="65.599999999999994"/>
    <n v="67059887"/>
    <n v="8.43"/>
    <n v="54123364"/>
    <n v="46.227637999999999"/>
    <n v="2.213749"/>
    <s v="https://yt3.ggpht.com/x-kJ0glXWZPeLKAOVXHDFJa48t35XgYYTPDLcCuXkGSk8_b_wuCB_aTuDymj_6RXiCFpBGh5=s800-c-k-c0x00ffffff-no-rj"/>
    <n v="130.63688869230768"/>
    <n v="4.6853299187074414E-4"/>
    <n v="2.1249712841718356E-3"/>
    <n v="0.11538461538461539"/>
    <n v="1945.4767726161369"/>
    <s v="18-Mar-2015"/>
    <n v="8.6575342465753433"/>
  </r>
  <r>
    <n v="905"/>
    <x v="904"/>
    <n v="13000000"/>
    <n v="5057163256"/>
    <s v="Entertainment"/>
    <s v="SRK Edie soon"/>
    <n v="8"/>
    <s v="India"/>
    <s v="IN"/>
    <x v="8"/>
    <n v="3686280"/>
    <n v="5227"/>
    <s v="nan"/>
    <n v="2"/>
    <n v="0"/>
    <n v="0.01"/>
    <n v="0.01"/>
    <n v="0.1"/>
    <n v="5.5E-2"/>
    <s v="nan"/>
    <n v="2021"/>
    <s v="Mar"/>
    <n v="18"/>
    <n v="28.1"/>
    <n v="1366417754"/>
    <n v="5.36"/>
    <n v="471031528"/>
    <n v="20.593684"/>
    <n v="78.962879999999998"/>
    <s v="https://yt3.ggpht.com/D8k5eczU8doqEQUPrT8Zh5DaEKcC0YBZpb5zCFte62uIliG8MYUqILlwSE3RzuAmXef0H_D4iIQ=s800-c-k-c0x00ffffff-no-rj"/>
    <n v="389.01255815384616"/>
    <n v="1.087566234583114E-11"/>
    <n v="2.5000000000000001E-3"/>
    <n v="7.6923076923076926E-9"/>
    <n v="6.875E-3"/>
    <s v="18-Mar-2021"/>
    <n v="2.6520547945205482"/>
  </r>
  <r>
    <n v="906"/>
    <x v="905"/>
    <n v="13000000"/>
    <n v="8739174649"/>
    <s v="Gaming"/>
    <s v="GH'S"/>
    <n v="510"/>
    <s v="South Korea"/>
    <s v="KR"/>
    <x v="1"/>
    <n v="553"/>
    <n v="15"/>
    <n v="65"/>
    <n v="1081000000"/>
    <n v="270300"/>
    <n v="4300000"/>
    <n v="3200000"/>
    <n v="51900000"/>
    <n v="27550000"/>
    <n v="1000000"/>
    <n v="2020"/>
    <s v="Jul"/>
    <n v="7"/>
    <n v="94.3"/>
    <n v="51709098"/>
    <n v="4.1500000000000004"/>
    <n v="42106719"/>
    <n v="35.907756999999997"/>
    <n v="127.76692199999999"/>
    <s v="https://yt3.ggpht.com/LVUNE7WnKc6oPVlp2zG4t0EAeUd664AODJBSVDQ6o8GUbr2LQRco4prQBrCBM6B1w-gXBckRErc=s800-c-k-c0x00ffffff-no-rj"/>
    <n v="672.24420376923081"/>
    <n v="3.1524716127686579E-3"/>
    <n v="2.1139222941720629E-3"/>
    <n v="3.9923076923076923"/>
    <n v="54019.607843137252"/>
    <s v="7-Jul-2020"/>
    <n v="3.3479452054794518"/>
  </r>
  <r>
    <n v="907"/>
    <x v="906"/>
    <n v="13000000"/>
    <n v="9999238237"/>
    <s v="Entertainment"/>
    <s v="JesseAndMike"/>
    <n v="716"/>
    <s v="United States"/>
    <s v="US"/>
    <x v="2"/>
    <n v="440"/>
    <n v="170"/>
    <n v="166"/>
    <n v="41109000"/>
    <n v="10300"/>
    <n v="164400"/>
    <n v="123300"/>
    <n v="2000000"/>
    <n v="1061650"/>
    <s v="nan"/>
    <n v="2007"/>
    <s v="Apr"/>
    <n v="29"/>
    <n v="88.2"/>
    <n v="328239523"/>
    <n v="14.7"/>
    <n v="270663028"/>
    <n v="37.090240000000001"/>
    <n v="-95.712890999999999"/>
    <s v="https://yt3.ggpht.com/vKOqlbG73E-_VopKDnjhKrLir19ae56dTy1XlWBE19KHM5U3YwCBb-9tVLGzW3OdmQJG22hJ=s800-c-k-c0x00ffffff-no-rj"/>
    <n v="769.17217207692306"/>
    <n v="1.0617308787299374E-4"/>
    <n v="2.1248388430757255E-3"/>
    <n v="0.15384615384615385"/>
    <n v="1482.7513966480446"/>
    <s v="29-Apr-2007"/>
    <n v="16.547945205479451"/>
  </r>
  <r>
    <n v="908"/>
    <x v="907"/>
    <n v="13000000"/>
    <n v="301547793"/>
    <s v="nan"/>
    <s v="Wolfoo Channel"/>
    <n v="22"/>
    <s v="Pakistan"/>
    <s v="PK"/>
    <x v="4"/>
    <n v="4035874"/>
    <n v="3926"/>
    <n v="7638"/>
    <n v="590"/>
    <n v="0.15"/>
    <n v="2"/>
    <n v="2"/>
    <n v="28"/>
    <n v="15"/>
    <n v="8"/>
    <n v="2021"/>
    <s v="Aug"/>
    <n v="11"/>
    <n v="9"/>
    <n v="216565318"/>
    <n v="4.45"/>
    <n v="79927762"/>
    <n v="30.375321"/>
    <n v="69.345116000000004"/>
    <s v="https://yt3.ggpht.com/ytc/APkrFKZKtTy3XnjBIez1b4mPoZRclOlU06cZ-N24P80YFQ=s800-c-k-c0x00ffffff-no-rj"/>
    <n v="23.195984076923075"/>
    <n v="4.9743358592579716E-8"/>
    <n v="1.8220338983050846E-3"/>
    <n v="2.1538461538461538E-6"/>
    <n v="0.68181818181818177"/>
    <s v="11-Aug-2021"/>
    <n v="2.2520547945205478"/>
  </r>
  <r>
    <n v="909"/>
    <x v="908"/>
    <n v="13000000"/>
    <n v="6270909026"/>
    <s v="Entertainment"/>
    <s v="Susy Mouriz"/>
    <n v="1299"/>
    <s v="Mexico"/>
    <s v="MX"/>
    <x v="2"/>
    <n v="969"/>
    <n v="31"/>
    <n v="165"/>
    <n v="368437000"/>
    <n v="92100"/>
    <n v="1500000"/>
    <n v="1100000"/>
    <n v="17700000"/>
    <n v="9400000"/>
    <n v="600000"/>
    <n v="2017"/>
    <s v="Mar"/>
    <n v="18"/>
    <n v="40.200000000000003"/>
    <n v="126014024"/>
    <n v="3.42"/>
    <n v="102626859"/>
    <n v="23.634501"/>
    <n v="-102.552784"/>
    <s v="https://yt3.ggpht.com/fni88J8NSYpp8pD7la0AQh-kz-cnqI48MCzc4H8Ecx37pMJvbfu5-vzxTsr1-VEMArt-MpZINA=s800-c-k-c0x00ffffff-no-rj"/>
    <n v="482.37761738461541"/>
    <n v="1.4989852286209837E-3"/>
    <n v="2.1606136191533423E-3"/>
    <n v="1.3615384615384616"/>
    <n v="7236.3356428021552"/>
    <s v="18-Mar-2017"/>
    <n v="6.6547945205479451"/>
  </r>
  <r>
    <n v="910"/>
    <x v="909"/>
    <n v="13000000"/>
    <n v="4349562794"/>
    <s v="Music"/>
    <s v="7 Minutoz"/>
    <n v="521"/>
    <s v="Brazil"/>
    <s v="BR"/>
    <x v="0"/>
    <n v="1692"/>
    <n v="51"/>
    <n v="144"/>
    <n v="29526000"/>
    <n v="7400"/>
    <n v="118100"/>
    <n v="88600"/>
    <n v="1400000"/>
    <n v="744300"/>
    <s v="nan"/>
    <n v="2012"/>
    <s v="Jun"/>
    <n v="4"/>
    <n v="51.3"/>
    <n v="212559417"/>
    <n v="12.08"/>
    <n v="183241641"/>
    <n v="-14.235004"/>
    <n v="-51.925280000000001"/>
    <s v="https://yt3.ggpht.com/ytc/APkrFKZFNNwLi61LFpaKRj5i5pAj4D7sZNRB2Qw6Ltqn=s800-c-k-c0x00ffffff-no-rj"/>
    <n v="334.58175338461541"/>
    <n v="1.7112064712037815E-4"/>
    <n v="2.1252455462981777E-3"/>
    <n v="0.1076923076923077"/>
    <n v="1428.5988483685221"/>
    <s v="4-Jun-2012"/>
    <n v="11.443835616438356"/>
  </r>
  <r>
    <n v="911"/>
    <x v="910"/>
    <n v="13000000"/>
    <n v="4637474071"/>
    <s v="Comedy"/>
    <s v="The LaBrant Fam"/>
    <n v="612"/>
    <s v="United States"/>
    <s v="US"/>
    <x v="4"/>
    <n v="1557"/>
    <n v="170"/>
    <n v="57"/>
    <n v="42412000"/>
    <n v="0"/>
    <n v="0"/>
    <n v="0"/>
    <n v="0"/>
    <n v="0"/>
    <s v="nan"/>
    <n v="2012"/>
    <s v="Aug"/>
    <n v="24"/>
    <n v="88.2"/>
    <n v="328239523"/>
    <n v="14.7"/>
    <n v="270663028"/>
    <n v="37.090240000000001"/>
    <n v="-95.712890999999999"/>
    <s v="https://yt3.ggpht.com/ytc/APkrFKYib95KREdWTr2NUGwYmB5_NqOQimOo-WD2u8anfA=s800-c-k-c0x00ffffff-no-rj"/>
    <n v="356.7287746923077"/>
    <n v="0"/>
    <n v="0"/>
    <n v="0"/>
    <n v="0"/>
    <s v="24-Aug-2012"/>
    <n v="11.221917808219178"/>
  </r>
  <r>
    <n v="912"/>
    <x v="911"/>
    <n v="12900000"/>
    <n v="2112274210"/>
    <s v="People &amp; Blogs"/>
    <s v="Pastor Antï¿½ï¿½ï¿½ï¿½ï"/>
    <n v="4712"/>
    <s v="Brazil"/>
    <s v="BR"/>
    <x v="4"/>
    <n v="4602"/>
    <n v="52"/>
    <n v="58"/>
    <n v="31796000"/>
    <n v="7900"/>
    <n v="127200"/>
    <n v="95400"/>
    <n v="1500000"/>
    <n v="797700"/>
    <n v="100000"/>
    <n v="2013"/>
    <s v="Jan"/>
    <n v="19"/>
    <n v="51.3"/>
    <n v="212559417"/>
    <n v="12.08"/>
    <n v="183241641"/>
    <n v="-14.235004"/>
    <n v="-51.925280000000001"/>
    <s v="https://yt3.ggpht.com/efljcOycHWOC3wjtdW3lGUk3ojEZc-V3zuX-zSXcYO4olX9OOXKSp7LJeorwcr0J8kGzcNZl_AM=s176-c-k-c0x00ffffff-no-rj-mo"/>
    <n v="163.74218682170542"/>
    <n v="3.7764983174225285E-4"/>
    <n v="2.1244810668008553E-3"/>
    <n v="0.11627906976744186"/>
    <n v="169.29117147707979"/>
    <s v="19-Jan-2013"/>
    <n v="10.816438356164383"/>
  </r>
  <r>
    <n v="913"/>
    <x v="912"/>
    <n v="12900000"/>
    <n v="140022442"/>
    <s v="Entertainment"/>
    <s v="Matheus Yurley"/>
    <n v="69"/>
    <s v="Brazil"/>
    <s v="BR"/>
    <x v="2"/>
    <n v="93531"/>
    <n v="52"/>
    <n v="167"/>
    <n v="147626"/>
    <n v="37"/>
    <n v="591"/>
    <n v="443"/>
    <n v="7100"/>
    <n v="3771.5"/>
    <s v="nan"/>
    <n v="2015"/>
    <s v="Jan"/>
    <n v="27"/>
    <n v="51.3"/>
    <n v="212559417"/>
    <n v="12.08"/>
    <n v="183241641"/>
    <n v="-14.235004"/>
    <n v="-51.925280000000001"/>
    <s v="https://yt3.ggpht.com/NJM8zIZlCfODqueahCOisOXfNE9p7LgWuV7mXLAHYb9KXdSkq9TUM9jXSx-MLSF4gWV1sFowS3Q=s800-c-k-c0x00ffffff-no-rj"/>
    <n v="10.854452868217054"/>
    <n v="2.6934968038909076E-5"/>
    <n v="2.1269965995149905E-3"/>
    <n v="5.5038759689922476E-4"/>
    <n v="54.659420289855071"/>
    <s v="27-Jan-2015"/>
    <n v="8.794520547945206"/>
  </r>
  <r>
    <n v="914"/>
    <x v="913"/>
    <n v="12900000"/>
    <n v="2509752944"/>
    <s v="Sports"/>
    <s v="gymvirtual"/>
    <n v="1572"/>
    <s v="Spain"/>
    <s v="ES"/>
    <x v="5"/>
    <n v="3645"/>
    <n v="17"/>
    <n v="12"/>
    <n v="11993000"/>
    <n v="3000"/>
    <n v="48000"/>
    <n v="36000"/>
    <n v="575700"/>
    <n v="305850"/>
    <n v="100000"/>
    <n v="2010"/>
    <s v="Nov"/>
    <n v="1"/>
    <n v="88.9"/>
    <n v="47076781"/>
    <n v="13.96"/>
    <n v="37927409"/>
    <n v="40.463667000000001"/>
    <n v="-3.7492200000000002"/>
    <s v="https://yt3.ggpht.com/ytc/APkrFKYAjlh7jJXONHB5RBMw83nejMriQl3VPsCc2scd1g=s800-c-k-c0x00ffffff-no-rj"/>
    <n v="194.55449178294575"/>
    <n v="1.2186458461227727E-4"/>
    <n v="2.1262403068456602E-3"/>
    <n v="4.4627906976744187E-2"/>
    <n v="194.56106870229007"/>
    <s v="1-Nov-2010"/>
    <n v="13.035616438356165"/>
  </r>
  <r>
    <n v="915"/>
    <x v="914"/>
    <n v="12900000"/>
    <n v="3178222797"/>
    <s v="Entertainment"/>
    <s v="BIBOï¿½ï¿½ï¿½ï¿½ï"/>
    <n v="193"/>
    <s v="South Korea"/>
    <s v="KR"/>
    <x v="2"/>
    <n v="2649"/>
    <n v="16"/>
    <n v="167"/>
    <n v="4001000"/>
    <n v="1000"/>
    <n v="16000"/>
    <n v="12000"/>
    <n v="192100"/>
    <n v="102050"/>
    <s v="nan"/>
    <n v="2016"/>
    <s v="Aug"/>
    <n v="8"/>
    <n v="94.3"/>
    <n v="51709098"/>
    <n v="4.1500000000000004"/>
    <n v="42106719"/>
    <n v="35.907756999999997"/>
    <n v="127.76692199999999"/>
    <s v="https://yt3.googleusercontent.com/ytc/APkrFKbtTB7cEvp9BSeLQFds3jIF0exdgQdb79fzwm1w2A=s176-c-k-c0x00ffffff-no-rj-mo"/>
    <n v="246.37386023255814"/>
    <n v="3.2109139767145151E-5"/>
    <n v="2.124468882779305E-3"/>
    <n v="1.4891472868217055E-2"/>
    <n v="528.75647668393788"/>
    <s v="8-Aug-2016"/>
    <n v="7.2630136986301368"/>
  </r>
  <r>
    <n v="916"/>
    <x v="915"/>
    <n v="12900000"/>
    <n v="3643698504"/>
    <s v="Entertainment"/>
    <s v="Top Viral Talent"/>
    <n v="1598"/>
    <s v="United States"/>
    <s v="US"/>
    <x v="2"/>
    <n v="2177"/>
    <n v="171"/>
    <n v="167"/>
    <n v="29379000"/>
    <n v="7300"/>
    <n v="117500"/>
    <n v="88100"/>
    <n v="1400000"/>
    <n v="744050"/>
    <n v="100000"/>
    <n v="2014"/>
    <s v="Jan"/>
    <n v="2"/>
    <n v="88.2"/>
    <n v="328239523"/>
    <n v="14.7"/>
    <n v="270663028"/>
    <n v="37.090240000000001"/>
    <n v="-95.712890999999999"/>
    <s v="https://yt3.ggpht.com/usRWxTny4aTR0ZP-PiqRCWyaPJ7qVEXmxudhM5iB8EbG9jr_g0xxUqnlXhtFYtg9AVB_-utFHQ=s800-c-k-c0x00ffffff-no-rj"/>
    <n v="282.45724837209303"/>
    <n v="2.0420185676262527E-4"/>
    <n v="2.1239660982334319E-3"/>
    <n v="0.10852713178294573"/>
    <n v="465.61326658322906"/>
    <s v="2-Jan-2014"/>
    <n v="9.8630136986301373"/>
  </r>
  <r>
    <n v="917"/>
    <x v="916"/>
    <n v="12900000"/>
    <n v="6300933122"/>
    <s v="Music"/>
    <s v="Akon"/>
    <n v="39"/>
    <s v="United States"/>
    <s v="US"/>
    <x v="0"/>
    <n v="976"/>
    <n v="171"/>
    <n v="145"/>
    <n v="91240000"/>
    <n v="22800"/>
    <n v="365000"/>
    <n v="273700"/>
    <n v="4400000"/>
    <n v="2336850"/>
    <n v="100000"/>
    <n v="2005"/>
    <s v="Nov"/>
    <n v="5"/>
    <n v="88.2"/>
    <n v="328239523"/>
    <n v="14.7"/>
    <n v="270663028"/>
    <n v="37.090240000000001"/>
    <n v="-95.712890999999999"/>
    <s v="https://yt3.ggpht.com/VEEgiPfqcdZ5TFQ7XAgNYcCOQ7BUMCTHYxA_WiER7dc4TC31_cTIj-Kyb28Su6QS11JGJZRSl9M=s800-c-k-c0x00ffffff-no-rj"/>
    <n v="488.4444280620155"/>
    <n v="3.7087363962661022E-4"/>
    <n v="2.1251644015782552E-3"/>
    <n v="0.34108527131782945"/>
    <n v="59919.230769230766"/>
    <s v="5-Nov-2005"/>
    <n v="18.027397260273972"/>
  </r>
  <r>
    <n v="918"/>
    <x v="917"/>
    <n v="12900000"/>
    <n v="7520379951"/>
    <s v="People &amp; Blogs"/>
    <s v="AlArabiya ï¿½ï¿½ï¿½ï¿½ï¿"/>
    <n v="169304"/>
    <s v="United Arab Emirates"/>
    <s v="AE"/>
    <x v="7"/>
    <n v="737"/>
    <n v="8"/>
    <n v="23"/>
    <n v="80219000"/>
    <n v="20100"/>
    <n v="320900"/>
    <n v="240700"/>
    <n v="3900000"/>
    <n v="2070350"/>
    <n v="100000"/>
    <n v="2006"/>
    <s v="Sep"/>
    <n v="19"/>
    <n v="36.799999999999997"/>
    <n v="9770529"/>
    <n v="2.35"/>
    <n v="8479744"/>
    <n v="23.424075999999999"/>
    <n v="53.847817999999997"/>
    <s v="https://yt3.ggpht.com/ytc/APkrFKZk6Sv0f_1gp8_EO18z0tsRvoLyAM3R0eHCS7CH7Q=s800-c-k-c0x00ffffff-no-rj"/>
    <n v="582.97519"/>
    <n v="2.7529859042889202E-4"/>
    <n v="2.1254316309103826E-3"/>
    <n v="0.30232558139534882"/>
    <n v="12.228594717195104"/>
    <s v="19-Sep-2006"/>
    <n v="17.142465753424659"/>
  </r>
  <r>
    <n v="919"/>
    <x v="918"/>
    <n v="12900000"/>
    <n v="11504090820"/>
    <s v="Music"/>
    <s v="Rauw Alejandro"/>
    <n v="168"/>
    <s v="nan"/>
    <s v="nan"/>
    <x v="0"/>
    <n v="348"/>
    <n v="5"/>
    <n v="145"/>
    <n v="205548000"/>
    <n v="51400"/>
    <n v="822200"/>
    <n v="616600"/>
    <n v="9900000"/>
    <n v="5258300"/>
    <n v="100000"/>
    <n v="2014"/>
    <s v="Dec"/>
    <n v="11"/>
    <s v="nan"/>
    <s v="nan"/>
    <s v="nan"/>
    <s v="nan"/>
    <s v="nan"/>
    <s v="nan"/>
    <s v="https://yt3.ggpht.com/NbQf78JaC8DOzol0Kpm6PIhAXAwCywTQbsGVU12SN-jjQFWmUH9lk2Q305kPCZmOg-EjIf6Al-o=s800-c-k-c0x00ffffff-no-nd-rj"/>
    <n v="891.78998604651167"/>
    <n v="4.5708088385901669E-4"/>
    <n v="2.1250510829587252E-3"/>
    <n v="0.76744186046511631"/>
    <n v="31299.404761904763"/>
    <s v="11-Dec-2014"/>
    <n v="8.9232876712328775"/>
  </r>
  <r>
    <n v="920"/>
    <x v="919"/>
    <n v="12900000"/>
    <n v="15446707595"/>
    <s v="Music"/>
    <s v="EnriqueIglesiasVEVO"/>
    <n v="137"/>
    <s v="United States"/>
    <s v="US"/>
    <x v="0"/>
    <n v="210"/>
    <n v="171"/>
    <n v="145"/>
    <n v="75773000"/>
    <n v="18900"/>
    <n v="303100"/>
    <n v="227300"/>
    <n v="3600000"/>
    <n v="1913650"/>
    <n v="100000"/>
    <n v="2009"/>
    <s v="May"/>
    <n v="12"/>
    <n v="88.2"/>
    <n v="328239523"/>
    <n v="14.7"/>
    <n v="270663028"/>
    <n v="37.090240000000001"/>
    <n v="-95.712890999999999"/>
    <s v="https://yt3.ggpht.com/gKFw8Y1DNe5sc5jVK8swpPrOvYREjS2ExGnudIJnos1FajFzjB3wSvafB7smmmNPUU6hTD5HvQ=s800-c-k-c0x00ffffff-no-nd-rj"/>
    <n v="1197.4191934108528"/>
    <n v="1.2388724187537779E-4"/>
    <n v="2.1247673973578979E-3"/>
    <n v="0.27906976744186046"/>
    <n v="13968.248175182482"/>
    <s v="12-May-2009"/>
    <n v="14.509589041095891"/>
  </r>
  <r>
    <n v="921"/>
    <x v="920"/>
    <n v="12900000"/>
    <n v="5585085130"/>
    <s v="Shows"/>
    <s v="ýýýýýýýý ýýýý ýýýýýýýýýýýýýý"/>
    <n v="1255"/>
    <s v="Ukraine"/>
    <s v="UA"/>
    <x v="2"/>
    <n v="1164"/>
    <n v="6"/>
    <n v="166"/>
    <n v="71118000"/>
    <n v="17800"/>
    <n v="284500"/>
    <n v="213400"/>
    <n v="3400000"/>
    <n v="1806700"/>
    <n v="200000"/>
    <n v="2014"/>
    <s v="Jul"/>
    <n v="17"/>
    <n v="82.7"/>
    <n v="44385155"/>
    <n v="8.8800000000000008"/>
    <n v="30835699"/>
    <n v="48.379432999999999"/>
    <n v="31.165579999999999"/>
    <s v="https://yt3.ggpht.com/ytc/APkrFKZXUsWrQsTq9Aj5PPz2ihHSia_O6-hRQWimPJs5=s800-c-k-c0x00ffffff-no-rj"/>
    <n v="432.95233565891471"/>
    <n v="3.2348656429521602E-4"/>
    <n v="2.1253409825923112E-3"/>
    <n v="0.26356589147286824"/>
    <n v="1439.601593625498"/>
    <s v="17-Jul-2014"/>
    <n v="9.3123287671232884"/>
  </r>
  <r>
    <n v="922"/>
    <x v="921"/>
    <n v="12900000"/>
    <n v="2848466522"/>
    <s v="Education"/>
    <s v="The Shiny Peanut"/>
    <n v="2337"/>
    <s v="Indonesia"/>
    <s v="ID"/>
    <x v="2"/>
    <n v="3109"/>
    <n v="32"/>
    <n v="167"/>
    <n v="837700"/>
    <n v="209"/>
    <n v="3400"/>
    <n v="2500"/>
    <n v="40200"/>
    <n v="21350"/>
    <s v="nan"/>
    <n v="2016"/>
    <s v="Oct"/>
    <n v="26"/>
    <n v="36.299999999999997"/>
    <n v="270203917"/>
    <n v="4.6900000000000004"/>
    <n v="151509724"/>
    <n v="-0.78927499999999995"/>
    <n v="113.92132700000001"/>
    <s v="https://yt3.ggpht.com/ytc/APkrFKbPxDH-O886P1m7jYqu7IIoyMuRaClFjoyihBlsGA=s800-c-k-c0x00ffffff-no-rj"/>
    <n v="220.81135829457364"/>
    <n v="7.4952609887124381E-6"/>
    <n v="2.1541124507580278E-3"/>
    <n v="3.1162790697674418E-3"/>
    <n v="9.1356439880188276"/>
    <s v="26-Oct-2016"/>
    <n v="7.0465753424657533"/>
  </r>
  <r>
    <n v="923"/>
    <x v="922"/>
    <n v="12800000"/>
    <n v="3632438963"/>
    <s v="Entertainment"/>
    <s v="Talking Angela"/>
    <n v="233"/>
    <s v="United Kingdom"/>
    <s v="GB"/>
    <x v="6"/>
    <n v="2184"/>
    <n v="31"/>
    <n v="45"/>
    <n v="27957000"/>
    <n v="7000"/>
    <n v="111800"/>
    <n v="83900"/>
    <n v="1300000"/>
    <n v="691950"/>
    <s v="nan"/>
    <n v="2014"/>
    <s v="Sep"/>
    <n v="2"/>
    <n v="60"/>
    <n v="66834405"/>
    <n v="3.85"/>
    <n v="55908316"/>
    <n v="55.378050999999999"/>
    <n v="-3.4359730000000002"/>
    <s v="https://yt3.ggpht.com/IgWsuqe-4mF9C90npiX-4BDhRYqm0Dw5WmdOti19HgBbNYn4cbSSp8oGKeOnkGHTRCaCZIkvtkY=s800-c-k-c0x00ffffff-no-rj"/>
    <n v="283.78429398437498"/>
    <n v="1.9049184502429312E-4"/>
    <n v="2.1246914905032727E-3"/>
    <n v="0.1015625"/>
    <n v="2969.7424892703862"/>
    <s v="2-Sep-2014"/>
    <n v="9.1972602739726028"/>
  </r>
  <r>
    <n v="924"/>
    <x v="923"/>
    <n v="12800000"/>
    <n v="5863456698"/>
    <s v="Comedy"/>
    <s v="Melon City Show - ï¿½ï¿½ï¿½ï¿½ï¿½ï¿½ï¿½ï¿½ï¿½ï¿"/>
    <n v="1727"/>
    <s v="Iraq"/>
    <s v="IQ"/>
    <x v="9"/>
    <n v="1087"/>
    <n v="2"/>
    <n v="40"/>
    <n v="35336000"/>
    <n v="8800"/>
    <n v="141300"/>
    <n v="106000"/>
    <n v="1700000"/>
    <n v="903000"/>
    <s v="nan"/>
    <n v="2016"/>
    <s v="Jan"/>
    <n v="30"/>
    <n v="16.2"/>
    <n v="39309783"/>
    <n v="12.82"/>
    <n v="27783368"/>
    <n v="33.223191"/>
    <n v="43.679290999999999"/>
    <s v="https://yt3.ggpht.com/b5MeT5A0DsoLXRKoA9ZwdeEXM9Zec_uFmkhU-veyTj-hHUhPlGXnyOVWr-56UFPMaYHHS9K2CA=s176-c-k-c0x00ffffff-no-rj-mo"/>
    <n v="458.08255453125003"/>
    <n v="1.5400471880486633E-4"/>
    <n v="2.1238963097124745E-3"/>
    <n v="0.1328125"/>
    <n v="522.87203242617261"/>
    <s v="30-Jan-2016"/>
    <n v="7.7863013698630139"/>
  </r>
  <r>
    <n v="925"/>
    <x v="924"/>
    <n v="12800000"/>
    <n v="6662288136"/>
    <s v="Music"/>
    <s v="Duo Tiempo De Sol"/>
    <n v="323"/>
    <s v="Spain"/>
    <s v="ES"/>
    <x v="3"/>
    <n v="896"/>
    <n v="17"/>
    <n v="44"/>
    <n v="53988000"/>
    <n v="13500"/>
    <n v="216000"/>
    <n v="162000"/>
    <n v="2600000"/>
    <n v="1381000"/>
    <n v="100000"/>
    <n v="2013"/>
    <s v="Mar"/>
    <n v="26"/>
    <n v="88.9"/>
    <n v="47076781"/>
    <n v="13.96"/>
    <n v="37927409"/>
    <n v="40.463667000000001"/>
    <n v="-3.7492200000000002"/>
    <s v="https://yt3.ggpht.com/DhUK_ZHqsV9Syvi30hgHeOYyT3OENu223vIkhxD9z9KYHtu1N-_6iJwNtdFx2RxrW6Ih96S33A=s800-c-k-c0x00ffffff-no-nd-rj"/>
    <n v="520.491260625"/>
    <n v="2.0728614130897444E-4"/>
    <n v="2.1254723271838184E-3"/>
    <n v="0.203125"/>
    <n v="4275.5417956656347"/>
    <s v="26-Mar-2013"/>
    <n v="10.635616438356164"/>
  </r>
  <r>
    <n v="926"/>
    <x v="925"/>
    <n v="12800000"/>
    <n v="6804072897"/>
    <s v="Howto &amp; Style"/>
    <s v="Troom Troom India"/>
    <n v="2385"/>
    <s v="nan"/>
    <s v="nan"/>
    <x v="10"/>
    <n v="873"/>
    <s v="nan"/>
    <n v="35"/>
    <n v="17270000"/>
    <n v="4300"/>
    <n v="69100"/>
    <n v="51800"/>
    <n v="829000"/>
    <n v="440400"/>
    <s v="nan"/>
    <n v="2015"/>
    <s v="Apr"/>
    <n v="19"/>
    <s v="nan"/>
    <s v="nan"/>
    <s v="nan"/>
    <s v="nan"/>
    <s v="nan"/>
    <s v="nan"/>
    <s v="https://yt3.ggpht.com/ytc/APkrFKb6X6UEXNTN2kjMoYch9dGzcAZjP2T32R8s_19PMA=s800-c-k-c0x00ffffff-no-rj"/>
    <n v="531.56819507812497"/>
    <n v="6.4725937929644732E-5"/>
    <n v="2.1250723798494501E-3"/>
    <n v="6.4765624999999993E-2"/>
    <n v="184.65408805031447"/>
    <s v="19-Apr-2015"/>
    <n v="8.5698630136986296"/>
  </r>
  <r>
    <n v="927"/>
    <x v="926"/>
    <n v="12800000"/>
    <n v="6970899521"/>
    <s v="Entertainment"/>
    <s v="MrSuicideSheep"/>
    <n v="3483"/>
    <s v="Canada"/>
    <s v="CA"/>
    <x v="2"/>
    <n v="842"/>
    <n v="13"/>
    <n v="168"/>
    <n v="18118000"/>
    <n v="4500"/>
    <n v="72500"/>
    <n v="54400"/>
    <n v="869600"/>
    <n v="462000"/>
    <s v="nan"/>
    <n v="2010"/>
    <s v="Apr"/>
    <n v="9"/>
    <n v="68.900000000000006"/>
    <n v="36991981"/>
    <n v="5.56"/>
    <n v="30628482"/>
    <n v="56.130366000000002"/>
    <n v="-106.346771"/>
    <s v="https://yt3.ggpht.com/ANmgv2-dyHCi7tnIuUtJLcKUI9QIk2Rp8Fojl4Gwe4PLxFCxD-S0jvJdO7JvEbHnT3Rk_zaD=s800-c-k-c0x00ffffff-no-rj"/>
    <n v="544.60152507812495"/>
    <n v="6.6275521345303298E-5"/>
    <n v="2.1249586047025057E-3"/>
    <n v="6.7937499999999998E-2"/>
    <n v="132.64427217915591"/>
    <s v="9-Apr-2010"/>
    <n v="13.6"/>
  </r>
  <r>
    <n v="928"/>
    <x v="927"/>
    <n v="12800000"/>
    <n v="9502983550"/>
    <s v="Comedy"/>
    <s v="Adam W"/>
    <n v="681"/>
    <s v="United States"/>
    <s v="US"/>
    <x v="9"/>
    <n v="492"/>
    <n v="171"/>
    <n v="39"/>
    <n v="228951000"/>
    <n v="57200"/>
    <n v="915800"/>
    <n v="686900"/>
    <n v="11000000"/>
    <n v="5843450"/>
    <n v="200000"/>
    <n v="2015"/>
    <s v="Oct"/>
    <n v="4"/>
    <n v="88.2"/>
    <n v="328239523"/>
    <n v="14.7"/>
    <n v="270663028"/>
    <n v="37.090240000000001"/>
    <n v="-95.712890999999999"/>
    <s v="https://yt3.ggpht.com/ytc/APkrFKbpYxD3RUeXVCFdKbrAayon2zkhm1uBLANd5h6v8A=s800-c-k-c0x00ffffff-no-rj"/>
    <n v="742.42058984375001"/>
    <n v="6.149068836386653E-4"/>
    <n v="2.1249088232853318E-3"/>
    <n v="0.859375"/>
    <n v="8580.6901615271654"/>
    <s v="4-Oct-2015"/>
    <n v="8.1095890410958908"/>
  </r>
  <r>
    <n v="929"/>
    <x v="928"/>
    <n v="12800000"/>
    <n v="7876740921"/>
    <s v="Education"/>
    <s v="Right to Shiksha"/>
    <n v="2044"/>
    <s v="India"/>
    <s v="IN"/>
    <x v="3"/>
    <n v="670"/>
    <n v="120"/>
    <n v="45"/>
    <n v="213738000"/>
    <n v="53400"/>
    <n v="855000"/>
    <n v="641200"/>
    <n v="10300000"/>
    <n v="5470600"/>
    <n v="300000"/>
    <n v="2020"/>
    <s v="Apr"/>
    <n v="23"/>
    <n v="28.1"/>
    <n v="1366417754"/>
    <n v="5.36"/>
    <n v="471031528"/>
    <n v="20.593684"/>
    <n v="78.962879999999998"/>
    <s v="https://yt3.ggpht.com/ytc/APkrFKZF9c4xO3qefqUunzM-BlzOMR9UOp2GeP3dCMpR=s800-c-k-c0x00ffffff-no-rj"/>
    <n v="615.37038445312498"/>
    <n v="6.9452582671786982E-4"/>
    <n v="2.1250315807203211E-3"/>
    <n v="0.8046875"/>
    <n v="2676.4187866927591"/>
    <s v="23-Apr-2020"/>
    <n v="3.5534246575342467"/>
  </r>
  <r>
    <n v="930"/>
    <x v="929"/>
    <n v="12800000"/>
    <n v="14185611472"/>
    <s v="Music"/>
    <s v="Beyoncï¿½ï¿½"/>
    <n v="168"/>
    <s v="United States"/>
    <s v="US"/>
    <x v="0"/>
    <n v="250"/>
    <n v="172"/>
    <n v="146"/>
    <n v="89566000"/>
    <n v="22400"/>
    <n v="358300"/>
    <n v="268700"/>
    <n v="4300000"/>
    <n v="2284350"/>
    <s v="nan"/>
    <n v="2009"/>
    <s v="Sep"/>
    <n v="2"/>
    <n v="88.2"/>
    <n v="328239523"/>
    <n v="14.7"/>
    <n v="270663028"/>
    <n v="37.090240000000001"/>
    <n v="-95.712890999999999"/>
    <s v="https://yt3.ggpht.com/qQdnrfy3bYjKfwQignEqOpa2_-CBTIANIMSkT9fd5zPkF8BtgaXKqSO6WmAO1tZWlhWIDQVqUg=s800-c-k-c0x00ffffff-no-nd-rj"/>
    <n v="1108.2508962500001"/>
    <n v="1.6103288917146229E-4"/>
    <n v="2.1252484201594356E-3"/>
    <n v="0.3359375"/>
    <n v="13597.321428571429"/>
    <s v="2-Sep-2009"/>
    <n v="14.186301369863013"/>
  </r>
  <r>
    <n v="931"/>
    <x v="930"/>
    <n v="12700000"/>
    <n v="1159290255"/>
    <s v="nan"/>
    <s v="FACT FIRE KING"/>
    <n v="782"/>
    <s v="India"/>
    <s v="IN"/>
    <x v="1"/>
    <n v="9683"/>
    <n v="120"/>
    <n v="66"/>
    <n v="51291000"/>
    <n v="12800"/>
    <n v="205200"/>
    <n v="153900"/>
    <n v="2500000"/>
    <n v="1326950"/>
    <n v="500000"/>
    <n v="2020"/>
    <s v="Jul"/>
    <n v="29"/>
    <n v="28.1"/>
    <n v="1366417754"/>
    <n v="5.36"/>
    <n v="471031528"/>
    <n v="20.593684"/>
    <n v="78.962879999999998"/>
    <s v="https://yt3.ggpht.com/lyuLTTwnzMhkiQdUbpR4GXzxnBRv6IzpzVozQWkMk474LFoRZXeAU4AtPNXGa2iXy0I8R_Mx=s800-c-k-c0x00ffffff-no-rj"/>
    <n v="91.282697244094493"/>
    <n v="1.1446227502360917E-3"/>
    <n v="2.1251291649607143E-3"/>
    <n v="0.19685039370078741"/>
    <n v="1696.8670076726344"/>
    <s v="29-Jul-2020"/>
    <n v="3.2876712328767121"/>
  </r>
  <r>
    <n v="932"/>
    <x v="931"/>
    <n v="12700000"/>
    <n v="1450874545"/>
    <s v="Entertainment"/>
    <s v="Ian Lucas"/>
    <n v="50"/>
    <s v="nan"/>
    <s v="nan"/>
    <x v="2"/>
    <n v="4052208"/>
    <s v="nan"/>
    <n v="6682"/>
    <n v="48"/>
    <n v="0"/>
    <n v="0"/>
    <n v="0"/>
    <n v="0"/>
    <n v="0"/>
    <n v="8"/>
    <n v="2016"/>
    <s v="Apr"/>
    <n v="16"/>
    <s v="nan"/>
    <s v="nan"/>
    <s v="nan"/>
    <s v="nan"/>
    <s v="nan"/>
    <s v="nan"/>
    <s v="https://yt3.ggpht.com/ytc/APkrFKbos_HMPeyG6MSuKOwZv5Qg67hErGIbtvzqkhiYWA=s800-c-k-c0x00ffffff-no-rj"/>
    <n v="114.24209015748032"/>
    <n v="0"/>
    <n v="0"/>
    <n v="0"/>
    <n v="0"/>
    <s v="16-Apr-2016"/>
    <n v="7.5753424657534243"/>
  </r>
  <r>
    <n v="933"/>
    <x v="932"/>
    <n v="12700000"/>
    <n v="4266957149"/>
    <s v="Comedy"/>
    <s v="Franco Escamilla"/>
    <n v="2483"/>
    <s v="Mexico"/>
    <s v="MX"/>
    <x v="9"/>
    <n v="1740"/>
    <n v="32"/>
    <n v="41"/>
    <n v="77482000"/>
    <n v="19400"/>
    <n v="309900"/>
    <n v="232400"/>
    <n v="3700000"/>
    <n v="1966200"/>
    <n v="100000"/>
    <n v="2007"/>
    <s v="Oct"/>
    <n v="19"/>
    <n v="40.200000000000003"/>
    <n v="126014024"/>
    <n v="3.42"/>
    <n v="102626859"/>
    <n v="23.634501"/>
    <n v="-102.552784"/>
    <s v="https://yt3.ggpht.com/M2Mieyqo5wtB64KsbXN-zUPky7kAIdE_Dnj4ADliE4SyyqtkFSFFYhoN1N5DEpWlJTmhJubxKw=s800-c-k-c0x00ffffff-no-nd-rj"/>
    <n v="335.98087787401573"/>
    <n v="4.607967531290528E-4"/>
    <n v="2.1250096796675355E-3"/>
    <n v="0.29133858267716534"/>
    <n v="791.86467982279498"/>
    <s v="19-Oct-2007"/>
    <n v="16.073972602739726"/>
  </r>
  <r>
    <n v="934"/>
    <x v="933"/>
    <n v="12700000"/>
    <n v="4579773883"/>
    <s v="Music"/>
    <s v="Adexe &amp; Nau"/>
    <n v="594"/>
    <s v="Spain"/>
    <s v="ES"/>
    <x v="0"/>
    <n v="1563"/>
    <n v="18"/>
    <n v="147"/>
    <n v="10083000"/>
    <n v="2500"/>
    <n v="40300"/>
    <n v="30200"/>
    <n v="484000"/>
    <n v="257100"/>
    <s v="nan"/>
    <n v="2013"/>
    <s v="Dec"/>
    <n v="22"/>
    <n v="88.9"/>
    <n v="47076781"/>
    <n v="13.96"/>
    <n v="37927409"/>
    <n v="40.463667000000001"/>
    <n v="-3.7492200000000002"/>
    <s v="https://yt3.ggpht.com/HL_t8GnpzHDWny9y_FMz4zoyoXG1LI5bxITSWJppV78rGYgRsPt_S8zBp1TsDQ7O_npT2lJt=s800-c-k-c0x00ffffff-no-nd-rj"/>
    <n v="360.61211677165352"/>
    <n v="5.6138142748564166E-5"/>
    <n v="2.1223842110482992E-3"/>
    <n v="3.8110236220472438E-2"/>
    <n v="432.82828282828285"/>
    <s v="22-Dec-2013"/>
    <n v="9.8931506849315074"/>
  </r>
  <r>
    <n v="935"/>
    <x v="934"/>
    <n v="12700000"/>
    <n v="5567832210"/>
    <s v="nan"/>
    <s v="Diana and Roma IND"/>
    <n v="534"/>
    <s v="United States"/>
    <s v="US"/>
    <x v="2"/>
    <n v="1173"/>
    <n v="173"/>
    <n v="169"/>
    <n v="46602000"/>
    <n v="11700"/>
    <n v="186400"/>
    <n v="139800"/>
    <n v="2200000"/>
    <n v="1169900"/>
    <n v="100000"/>
    <n v="2019"/>
    <s v="Nov"/>
    <n v="7"/>
    <n v="88.2"/>
    <n v="328239523"/>
    <n v="14.7"/>
    <n v="270663028"/>
    <n v="37.090240000000001"/>
    <n v="-95.712890999999999"/>
    <s v="https://yt3.ggpht.com/wRTitmM5afAsSTtBtxnPZrI7DoDLqE9eP2c8frz5PN4V8rDWwICDzGf9L0cnDNU5RjGEic0oDQ=s800-c-k-c0x00ffffff-no-rj"/>
    <n v="438.41198503937005"/>
    <n v="2.1011768240767443E-4"/>
    <n v="2.1254452598600919E-3"/>
    <n v="0.17322834645669291"/>
    <n v="2190.8239700374534"/>
    <s v="7-Nov-2019"/>
    <n v="4.0136986301369859"/>
  </r>
  <r>
    <n v="936"/>
    <x v="935"/>
    <n v="12700000"/>
    <n v="5958994201"/>
    <s v="Music"/>
    <s v="JassRecords"/>
    <n v="1"/>
    <s v="nan"/>
    <s v="nan"/>
    <x v="0"/>
    <n v="4056853"/>
    <s v="nan"/>
    <n v="5789"/>
    <n v="1"/>
    <n v="0"/>
    <n v="0"/>
    <n v="0"/>
    <n v="0.05"/>
    <n v="2.5000000000000001E-2"/>
    <s v="nan"/>
    <n v="2012"/>
    <s v="Feb"/>
    <n v="10"/>
    <s v="nan"/>
    <s v="nan"/>
    <s v="nan"/>
    <s v="nan"/>
    <s v="nan"/>
    <s v="nan"/>
    <s v="https://yt3.ggpht.com/ytc/APkrFKZaWGP4Zpt4WpVOTGqZ8RLfm3wOEpC6RNs8UbC6Cg=s800-c-k-c0x00ffffff-no-rj"/>
    <n v="469.21214181102363"/>
    <n v="4.1953388704094836E-12"/>
    <n v="0"/>
    <n v="3.9370078740157481E-9"/>
    <n v="2.5000000000000001E-2"/>
    <s v="10-Feb-2012"/>
    <n v="11.758904109589041"/>
  </r>
  <r>
    <n v="937"/>
    <x v="936"/>
    <n v="12700000"/>
    <n v="9927699419"/>
    <s v="Music"/>
    <s v="Future AMV's"/>
    <n v="119"/>
    <s v="United States"/>
    <s v="US"/>
    <x v="6"/>
    <n v="270216"/>
    <n v="1944"/>
    <n v="1473"/>
    <n v="472367"/>
    <n v="118"/>
    <n v="1900"/>
    <n v="1400"/>
    <n v="22700"/>
    <n v="12050"/>
    <n v="1000"/>
    <n v="2020"/>
    <s v="Nov"/>
    <n v="7"/>
    <n v="88.2"/>
    <n v="328239523"/>
    <n v="14.7"/>
    <n v="270663028"/>
    <n v="37.090240000000001"/>
    <n v="-95.712890999999999"/>
    <s v="https://yt3.ggpht.com/g0qpbIJmCgUJ0j15aeXeIKSZOowNButKF8aqQ7lR4Ude0TBIofWFA9hu1M_HRXHTooyZBrhMa6U=s800-c-k-c0x00ffffff-no-nd-rj"/>
    <n v="781.70861566929136"/>
    <n v="1.213775668604376E-6"/>
    <n v="2.1360509942481166E-3"/>
    <n v="1.7874015748031496E-3"/>
    <n v="101.26050420168067"/>
    <s v="7-Nov-2020"/>
    <n v="3.010958904109589"/>
  </r>
  <r>
    <n v="938"/>
    <x v="937"/>
    <n v="12700000"/>
    <n v="13174393401"/>
    <s v="Entertainment"/>
    <s v="YoungBoy Never Broke Again"/>
    <n v="142"/>
    <s v="United States"/>
    <s v="US"/>
    <x v="0"/>
    <n v="279"/>
    <n v="173"/>
    <n v="147"/>
    <n v="169968000"/>
    <n v="42500"/>
    <n v="679900"/>
    <n v="509900"/>
    <n v="8200000"/>
    <n v="4354950"/>
    <n v="100000"/>
    <n v="2015"/>
    <s v="Jan"/>
    <n v="4"/>
    <n v="88.2"/>
    <n v="328239523"/>
    <n v="14.7"/>
    <n v="270663028"/>
    <n v="37.090240000000001"/>
    <n v="-95.712890999999999"/>
    <s v="https://yt3.ggpht.com/y4K_VEk3UJCDzpbDZ5wskZkmEVFf6l6IiKNC92SzBkOHxJjabBm3wEjrDgONgSlpjI5OB9lgrA=s800-c-k-c0x00ffffff-no-nd-rj"/>
    <n v="1037.3538111023622"/>
    <n v="3.3056170917663945E-4"/>
    <n v="2.1251059022874895E-3"/>
    <n v="0.64566929133858264"/>
    <n v="30668.661971830985"/>
    <s v="4-Jan-2015"/>
    <n v="8.8575342465753426"/>
  </r>
  <r>
    <n v="939"/>
    <x v="938"/>
    <n v="12700000"/>
    <n v="4733873025"/>
    <s v="Howto &amp; Style"/>
    <s v="Blossom"/>
    <n v="812"/>
    <s v="United States"/>
    <s v="US"/>
    <x v="10"/>
    <n v="1472"/>
    <n v="173"/>
    <n v="36"/>
    <n v="43868000"/>
    <n v="11000"/>
    <n v="175500"/>
    <n v="131600"/>
    <n v="2100000"/>
    <n v="1115800"/>
    <n v="100000"/>
    <n v="2017"/>
    <s v="Jun"/>
    <n v="1"/>
    <n v="88.2"/>
    <n v="328239523"/>
    <n v="14.7"/>
    <n v="270663028"/>
    <n v="37.090240000000001"/>
    <n v="-95.712890999999999"/>
    <s v="https://yt3.ggpht.com/5gA2NaYkltGDNY5wlEHRVgam4Wl6-elcG5A4pFE6rL6iUEtlYQIYB9BIKrKRX1pl3bT26fh47oY=s800-c-k-c0x00ffffff-no-rj"/>
    <n v="372.74590748031494"/>
    <n v="2.3570551937226918E-4"/>
    <n v="2.125695267621045E-3"/>
    <n v="0.16535433070866143"/>
    <n v="1374.1379310344828"/>
    <s v="1-Jun-2017"/>
    <n v="6.4493150684931511"/>
  </r>
  <r>
    <n v="940"/>
    <x v="939"/>
    <n v="12700000"/>
    <n v="2709954270"/>
    <s v="Entertainment"/>
    <s v="#Refugio Mental"/>
    <n v="846"/>
    <s v="nan"/>
    <s v="nan"/>
    <x v="2"/>
    <n v="2218"/>
    <s v="nan"/>
    <n v="155"/>
    <n v="6942000"/>
    <n v="1700"/>
    <n v="27800"/>
    <n v="20800"/>
    <n v="333200"/>
    <n v="177000"/>
    <s v="nan"/>
    <n v="2013"/>
    <s v="Aug"/>
    <n v="10"/>
    <s v="nan"/>
    <s v="nan"/>
    <s v="nan"/>
    <s v="nan"/>
    <s v="nan"/>
    <s v="nan"/>
    <s v="https://yt3.ggpht.com/T4BoDuc1GA77i8rmfhGZoNCvcT_gw8WIj1YMm6XNbh5miR6TUJft-EV9kYvmMHk4IWGgs5y871s=s800-c-k-c0x00ffffff-no-rj"/>
    <n v="213.38222598425196"/>
    <n v="6.5314755292900195E-5"/>
    <n v="2.1247479112647652E-3"/>
    <n v="2.6236220472440945E-2"/>
    <n v="209.21985815602838"/>
    <s v="10-Aug-2013"/>
    <n v="10.246575342465754"/>
  </r>
  <r>
    <n v="941"/>
    <x v="940"/>
    <n v="12700000"/>
    <n v="1081285962"/>
    <s v="Gaming"/>
    <s v="Piuzinho"/>
    <n v="504"/>
    <s v="Brazil"/>
    <s v="BR"/>
    <x v="1"/>
    <n v="10642"/>
    <n v="53"/>
    <n v="67"/>
    <n v="3619000"/>
    <n v="905"/>
    <n v="14500"/>
    <n v="10900"/>
    <n v="173700"/>
    <n v="92300"/>
    <s v="nan"/>
    <n v="2015"/>
    <s v="May"/>
    <n v="13"/>
    <n v="51.3"/>
    <n v="212559417"/>
    <n v="12.08"/>
    <n v="183241641"/>
    <n v="-14.235004"/>
    <n v="-51.925280000000001"/>
    <s v="https://yt3.ggpht.com/fwZijgpHnKfzTe-Z6SFXnyawJBj7Hg0hb9PKO42xi-fNFHaxqYco2MvXpPy2dJF_JXAXfxt-uQ=s800-c-k-c0x00ffffff-no-rj"/>
    <n v="85.140626929133859"/>
    <n v="8.5361322761721007E-5"/>
    <n v="2.1283503730312242E-3"/>
    <n v="1.3677165354330709E-2"/>
    <n v="183.13492063492063"/>
    <s v="13-May-2015"/>
    <n v="8.5041095890410965"/>
  </r>
  <r>
    <n v="942"/>
    <x v="941"/>
    <n v="12700000"/>
    <n v="6001189018"/>
    <s v="nan"/>
    <s v="Heidi y Zidane"/>
    <n v="600"/>
    <s v="United States"/>
    <s v="US"/>
    <x v="4"/>
    <n v="1052"/>
    <n v="173"/>
    <n v="60"/>
    <n v="16117000"/>
    <n v="4000"/>
    <n v="64500"/>
    <n v="48400"/>
    <n v="773600"/>
    <n v="411000"/>
    <s v="nan"/>
    <n v="2019"/>
    <s v="Dec"/>
    <n v="2"/>
    <n v="88.2"/>
    <n v="328239523"/>
    <n v="14.7"/>
    <n v="270663028"/>
    <n v="37.090240000000001"/>
    <n v="-95.712890999999999"/>
    <s v="https://yt3.ggpht.com/vIEDUPmSGSlHPq6r5vyzCS7LLCzztcwLz06duamdIH_5ha86DtNJrzFhP_TxuYGVV6L-mLIIfQ=s800-c-k-c0x00ffffff-no-rj"/>
    <n v="472.53456834645669"/>
    <n v="6.8486428067378698E-5"/>
    <n v="2.1250853136439785E-3"/>
    <n v="6.0913385826771652E-2"/>
    <n v="685"/>
    <s v="2-Dec-2019"/>
    <n v="3.9452054794520546"/>
  </r>
  <r>
    <n v="943"/>
    <x v="942"/>
    <n v="12700000"/>
    <n v="1714955279"/>
    <s v="People &amp; Blogs"/>
    <s v="Go Ami Go!"/>
    <n v="252"/>
    <s v="Colombia"/>
    <s v="CO"/>
    <x v="4"/>
    <n v="5821"/>
    <n v="11"/>
    <n v="57"/>
    <n v="327600000"/>
    <n v="81900"/>
    <n v="1300000"/>
    <n v="982800"/>
    <n v="15700000"/>
    <n v="8341400"/>
    <n v="1500000"/>
    <n v="2015"/>
    <s v="Dec"/>
    <n v="3"/>
    <n v="55.3"/>
    <n v="50339443"/>
    <n v="9.7100000000000009"/>
    <n v="40827302"/>
    <n v="4.5708679999999999"/>
    <n v="-74.297332999999995"/>
    <s v="https://yt3.ggpht.com/WolyosgZGC9oPeO3saqgnp3QrF0OaZcIlvH1AxujY5yBz8-Qj0MKuyEFrHD5heOfytWdzEyE2WA=s800-c-k-c0x00ffffff-no-rj"/>
    <n v="135.03584874015749"/>
    <n v="4.8639169208330125E-3"/>
    <n v="2.1091269841269841E-3"/>
    <n v="1.2362204724409449"/>
    <n v="33100.793650793654"/>
    <s v="3-Dec-2015"/>
    <n v="7.9452054794520546"/>
  </r>
  <r>
    <n v="944"/>
    <x v="943"/>
    <n v="12600000"/>
    <n v="3303595310"/>
    <s v="Gaming"/>
    <s v="Morgz"/>
    <n v="825"/>
    <s v="United Kingdom"/>
    <s v="GB"/>
    <x v="2"/>
    <n v="2491"/>
    <n v="32"/>
    <n v="170"/>
    <n v="58838000"/>
    <n v="14700"/>
    <n v="235400"/>
    <n v="176500"/>
    <n v="2800000"/>
    <n v="1488250"/>
    <n v="100000"/>
    <n v="2014"/>
    <s v="Jun"/>
    <n v="10"/>
    <n v="60"/>
    <n v="66834405"/>
    <n v="3.85"/>
    <n v="55908316"/>
    <n v="55.378050999999999"/>
    <n v="-3.4359730000000002"/>
    <s v="https://yt3.ggpht.com/kEpSQXPj5z5nQesXO-loGJ-krvn87OGAKB-upG2U-gwF03jkvzm43qvTNfm-hwmDVTGgUegg=s800-c-k-c0x00ffffff-no-rj"/>
    <n v="262.19010396825399"/>
    <n v="4.5049404068805266E-4"/>
    <n v="2.1253271695162992E-3"/>
    <n v="0.22222222222222221"/>
    <n v="1803.939393939394"/>
    <s v="10-Jun-2014"/>
    <n v="9.4273972602739722"/>
  </r>
  <r>
    <n v="945"/>
    <x v="944"/>
    <n v="12600000"/>
    <n v="3152402405"/>
    <s v="People &amp; Blogs"/>
    <s v="CaseyNeistat"/>
    <n v="1101"/>
    <s v="United States"/>
    <s v="US"/>
    <x v="4"/>
    <n v="2681"/>
    <n v="174"/>
    <n v="61"/>
    <n v="5952000"/>
    <n v="1500"/>
    <n v="23800"/>
    <n v="17900"/>
    <n v="285700"/>
    <n v="151800"/>
    <n v="100000"/>
    <n v="2010"/>
    <s v="Feb"/>
    <n v="15"/>
    <n v="88.2"/>
    <n v="328239523"/>
    <n v="14.7"/>
    <n v="270663028"/>
    <n v="37.090240000000001"/>
    <n v="-95.712890999999999"/>
    <s v="https://yt3.ggpht.com/ytc/APkrFKYmRqTEvNzyIcUSkW2MR9QROy28eNVs6B2VYAZKYw=s800-c-k-c0x00ffffff-no-rj"/>
    <n v="250.19066706349207"/>
    <n v="4.8153750853390813E-5"/>
    <n v="2.1253360215053763E-3"/>
    <n v="2.2674603174603174E-2"/>
    <n v="137.87465940054497"/>
    <s v="15-Feb-2010"/>
    <n v="13.745205479452055"/>
  </r>
  <r>
    <n v="946"/>
    <x v="945"/>
    <n v="12600000"/>
    <n v="3485373675"/>
    <s v="People &amp; Blogs"/>
    <s v="ýýýýýýýýýSULGI"/>
    <n v="683"/>
    <s v="South Korea"/>
    <s v="KR"/>
    <x v="4"/>
    <n v="2313"/>
    <n v="17"/>
    <n v="61"/>
    <n v="113132000"/>
    <n v="28300"/>
    <n v="452500"/>
    <n v="339400"/>
    <n v="5400000"/>
    <n v="2869700"/>
    <n v="300000"/>
    <n v="2012"/>
    <s v="Nov"/>
    <n v="5"/>
    <n v="94.3"/>
    <n v="51709098"/>
    <n v="4.1500000000000004"/>
    <n v="42106719"/>
    <n v="35.907756999999997"/>
    <n v="127.76692199999999"/>
    <s v="https://yt3.ggpht.com/ytc/APkrFKZ0phndZCUmgF8Gw88s-XpTuLLJbwU1z7WAE5SFQQ=s800-c-k-c0x00ffffff-no-rj"/>
    <n v="276.61695833333334"/>
    <n v="8.2335504528076179E-4"/>
    <n v="2.1249513842237387E-3"/>
    <n v="0.42857142857142855"/>
    <n v="4201.6105417276722"/>
    <s v="5-Nov-2012"/>
    <n v="11.008219178082191"/>
  </r>
  <r>
    <n v="947"/>
    <x v="946"/>
    <n v="12600000"/>
    <n v="8831179714"/>
    <s v="Music"/>
    <s v="NickiMinajAtVEVO"/>
    <n v="99"/>
    <s v="United States"/>
    <s v="US"/>
    <x v="0"/>
    <n v="557"/>
    <n v="174"/>
    <n v="148"/>
    <n v="35027000"/>
    <n v="8800"/>
    <n v="140100"/>
    <n v="105100"/>
    <n v="1700000"/>
    <n v="902550"/>
    <s v="nan"/>
    <n v="2010"/>
    <s v="Apr"/>
    <n v="1"/>
    <n v="88.2"/>
    <n v="328239523"/>
    <n v="14.7"/>
    <n v="270663028"/>
    <n v="37.090240000000001"/>
    <n v="-95.712890999999999"/>
    <s v="https://yt3.ggpht.com/1zTDgJZmwT5c6gPBdVNIfN_gecsHqOqgNDm948HwKTOj48bGhg0kWQ11iJDn8F_2CJWJRC5pE1s=s800-c-k-c0x00ffffff-no-nd-rj"/>
    <n v="700.88727888888889"/>
    <n v="1.0220038876223916E-4"/>
    <n v="2.1255031832586291E-3"/>
    <n v="0.13492063492063491"/>
    <n v="9116.6666666666661"/>
    <s v="1-Apr-2010"/>
    <n v="13.621917808219179"/>
  </r>
  <r>
    <n v="948"/>
    <x v="947"/>
    <n v="12600000"/>
    <n v="6969178081"/>
    <s v="Music"/>
    <s v="Ellie Goulding"/>
    <n v="218"/>
    <s v="United Kingdom"/>
    <s v="GB"/>
    <x v="0"/>
    <n v="841"/>
    <n v="32"/>
    <n v="148"/>
    <n v="36681000"/>
    <n v="9200"/>
    <n v="146700"/>
    <n v="110000"/>
    <n v="1800000"/>
    <n v="955000"/>
    <s v="nan"/>
    <n v="2007"/>
    <s v="Jan"/>
    <n v="29"/>
    <n v="60"/>
    <n v="66834405"/>
    <n v="3.85"/>
    <n v="55908316"/>
    <n v="55.378050999999999"/>
    <n v="-3.4359730000000002"/>
    <s v="https://yt3.ggpht.com/tM79T7JuT83-DMvELcSncNKjKbxoCPxPSYLQepVkODTMPv_UaLUh3NL2X-QuMy8LUnEDxURDlA=s800-c-k-c0x00ffffff-no-nd-rj"/>
    <n v="553.10937150793654"/>
    <n v="1.3703194105537449E-4"/>
    <n v="2.1250783784520595E-3"/>
    <n v="0.14285714285714285"/>
    <n v="4380.7339449541287"/>
    <s v="29-Jan-2007"/>
    <n v="16.794520547945204"/>
  </r>
  <r>
    <n v="949"/>
    <x v="948"/>
    <n v="12500000"/>
    <n v="1612094871"/>
    <s v="Entertainment"/>
    <s v="colinfurze"/>
    <n v="385"/>
    <s v="United Kingdom"/>
    <s v="GB"/>
    <x v="2"/>
    <n v="6487"/>
    <n v="33"/>
    <n v="171"/>
    <n v="8482000"/>
    <n v="2100"/>
    <n v="33900"/>
    <n v="25400"/>
    <n v="407200"/>
    <n v="216300"/>
    <s v="nan"/>
    <n v="2006"/>
    <s v="Nov"/>
    <n v="15"/>
    <n v="60"/>
    <n v="66834405"/>
    <n v="3.85"/>
    <n v="55908316"/>
    <n v="55.378050999999999"/>
    <n v="-3.4359730000000002"/>
    <s v="https://yt3.ggpht.com/ytc/APkrFKaW13RSsfz5nob6k86sG-XUxsBkYHLiiDkxcJ8RIw=s800-c-k-c0x00ffffff-no-rj"/>
    <n v="128.96758968"/>
    <n v="1.3417324494421768E-4"/>
    <n v="2.1221410044800753E-3"/>
    <n v="3.2576000000000001E-2"/>
    <n v="561.81818181818187"/>
    <s v="15-Nov-2006"/>
    <n v="17"/>
  </r>
  <r>
    <n v="950"/>
    <x v="949"/>
    <n v="12500000"/>
    <n v="1136534702"/>
    <s v="Entertainment"/>
    <s v="People Vs Food"/>
    <n v="601"/>
    <s v="United States"/>
    <s v="US"/>
    <x v="2"/>
    <n v="9980"/>
    <n v="175"/>
    <n v="171"/>
    <n v="15340000"/>
    <n v="3800"/>
    <n v="61400"/>
    <n v="46000"/>
    <n v="736300"/>
    <n v="391150"/>
    <s v="nan"/>
    <n v="2013"/>
    <s v="Jul"/>
    <n v="30"/>
    <n v="88.2"/>
    <n v="328239523"/>
    <n v="14.7"/>
    <n v="270663028"/>
    <n v="37.090240000000001"/>
    <n v="-95.712890999999999"/>
    <s v="https://yt3.ggpht.com/byGVXGEG1Lqj5DE_yK1h_GEt7TWa_3eOWCGsIlDtEr52g0beqfk60Nv9luAiFmvUFEExomq6=s800-c-k-c0x00ffffff-no-rj"/>
    <n v="90.922776159999998"/>
    <n v="3.4416019089578137E-4"/>
    <n v="2.1251629726205998E-3"/>
    <n v="5.8903999999999998E-2"/>
    <n v="650.83194675540767"/>
    <s v="30-Jul-2013"/>
    <n v="10.29041095890411"/>
  </r>
  <r>
    <n v="951"/>
    <x v="950"/>
    <n v="12500000"/>
    <n v="161254021"/>
    <s v="nan"/>
    <s v="Wolfoo Family"/>
    <n v="61"/>
    <s v="United States"/>
    <s v="US"/>
    <x v="6"/>
    <n v="81750"/>
    <n v="175"/>
    <n v="46"/>
    <n v="757789000"/>
    <n v="0"/>
    <n v="0"/>
    <n v="0"/>
    <n v="0"/>
    <n v="0"/>
    <s v="nan"/>
    <n v="2019"/>
    <s v="Oct"/>
    <n v="21"/>
    <n v="88.2"/>
    <n v="328239523"/>
    <n v="14.7"/>
    <n v="270663028"/>
    <n v="37.090240000000001"/>
    <n v="-95.712890999999999"/>
    <s v="https://yt3.ggpht.com/5uWRHl3quqNIUwlUNQIfC7amboBe_c_aiNr9_OXxm2UAlGOqrkQ8pNo9UTXK1c0P-s0JilAZoA=s800-c-k-c0x00ffffff-no-rj"/>
    <n v="12.900321679999999"/>
    <n v="0"/>
    <n v="0"/>
    <n v="0"/>
    <n v="0"/>
    <s v="21-Oct-2019"/>
    <n v="4.0602739726027401"/>
  </r>
  <r>
    <n v="952"/>
    <x v="951"/>
    <n v="12500000"/>
    <n v="1302818088"/>
    <s v="People &amp; Blogs"/>
    <s v="jamill"/>
    <n v="0"/>
    <s v="nan"/>
    <s v="nan"/>
    <x v="8"/>
    <n v="4048879"/>
    <s v="nan"/>
    <s v="nan"/>
    <s v="nan"/>
    <n v="0"/>
    <n v="0"/>
    <n v="0"/>
    <n v="0"/>
    <n v="0"/>
    <s v="nan"/>
    <n v="2006"/>
    <s v="Feb"/>
    <n v="22"/>
    <s v="nan"/>
    <s v="nan"/>
    <s v="nan"/>
    <s v="nan"/>
    <s v="nan"/>
    <s v="nan"/>
    <s v="https://yt3.ggpht.com/ytc/APkrFKZpcRid9_yyrf_B-XHu9QZR-ceLOymx213QVkYv=s800-c-k-c0x00ffffff-no-rj"/>
    <n v="104.22544704000001"/>
    <n v="0"/>
    <e v="#VALUE!"/>
    <n v="0"/>
    <e v="#DIV/0!"/>
    <s v="22-Feb-2006"/>
    <n v="17.728767123287671"/>
  </r>
  <r>
    <n v="953"/>
    <x v="952"/>
    <n v="12500000"/>
    <n v="1002219689"/>
    <s v="Howto &amp; Style"/>
    <s v="Health Time"/>
    <n v="1810"/>
    <s v="India"/>
    <s v="IN"/>
    <x v="4"/>
    <n v="11667"/>
    <n v="123"/>
    <n v="62"/>
    <n v="1395000"/>
    <n v="349"/>
    <n v="5600"/>
    <n v="4200"/>
    <n v="66900"/>
    <n v="35550"/>
    <s v="nan"/>
    <n v="2016"/>
    <s v="Sep"/>
    <n v="25"/>
    <n v="28.1"/>
    <n v="1366417754"/>
    <n v="5.36"/>
    <n v="471031528"/>
    <n v="20.593684"/>
    <n v="78.962879999999998"/>
    <s v="https://yt3.ggpht.com/Pt18jRTVFEcGG3S4AbSYV3qrGqy4WprqSyk0UgTotj4SC2bMPnLLE7EiMysSj-1K3ceBTFhj2A=s800-c-k-c0x00ffffff-no-rj"/>
    <n v="80.17757512"/>
    <n v="3.5471264823654847E-5"/>
    <n v="2.1322580645161291E-3"/>
    <n v="5.352E-3"/>
    <n v="19.640883977900554"/>
    <s v="25-Sep-2016"/>
    <n v="7.1315068493150688"/>
  </r>
  <r>
    <n v="954"/>
    <x v="953"/>
    <n v="12500000"/>
    <n v="1402042328"/>
    <s v="Gaming"/>
    <s v="Yair17"/>
    <n v="1109"/>
    <s v="Mexico"/>
    <s v="MX"/>
    <x v="1"/>
    <n v="7741"/>
    <n v="33"/>
    <n v="68"/>
    <n v="8869000"/>
    <n v="2200"/>
    <n v="35500"/>
    <n v="26600"/>
    <n v="425700"/>
    <n v="226150"/>
    <s v="nan"/>
    <n v="2014"/>
    <s v="Jan"/>
    <n v="22"/>
    <n v="40.200000000000003"/>
    <n v="126014024"/>
    <n v="3.42"/>
    <n v="102626859"/>
    <n v="23.634501"/>
    <n v="-102.552784"/>
    <s v="https://yt3.ggpht.com/IF9K1HQt_xVNyk9KD0A7mWtOIArjH7pX41EKa18jzQRUp9HuoxQl5eG6tdyBNYEYaMgbVsfGkw=s800-c-k-c0x00ffffff-no-rj"/>
    <n v="112.16338623999999"/>
    <n v="1.6130040832832831E-4"/>
    <n v="2.1253805389559138E-3"/>
    <n v="3.4056000000000003E-2"/>
    <n v="203.92245266005409"/>
    <s v="22-Jan-2014"/>
    <n v="9.8082191780821919"/>
  </r>
  <r>
    <n v="955"/>
    <x v="954"/>
    <n v="12500000"/>
    <n v="6956320454"/>
    <s v="Education"/>
    <s v="Little Baby Bum en Espaï¿½ï"/>
    <n v="1459"/>
    <s v="Spain"/>
    <s v="ES"/>
    <x v="3"/>
    <n v="843"/>
    <n v="19"/>
    <n v="46"/>
    <n v="16319000"/>
    <n v="4100"/>
    <n v="65300"/>
    <n v="49000"/>
    <n v="783300"/>
    <n v="416150"/>
    <s v="nan"/>
    <n v="2014"/>
    <s v="Jun"/>
    <n v="6"/>
    <n v="88.9"/>
    <n v="47076781"/>
    <n v="13.96"/>
    <n v="37927409"/>
    <n v="40.463667000000001"/>
    <n v="-3.7492200000000002"/>
    <s v="https://yt3.ggpht.com/GbuUberOF_6WkoYc6fcKbsqnzxVyVSKQr6ihOkVIDI-U7-v2zR-QZwOzL1zDTeLAQ-GCCVVC=s176-c-k-c0x00ffffff-no-rj-mo"/>
    <n v="556.50563632000001"/>
    <n v="5.9823293471292975E-5"/>
    <n v="2.1263557816042652E-3"/>
    <n v="6.2663999999999997E-2"/>
    <n v="285.22960932145304"/>
    <s v="6-Jun-2014"/>
    <n v="9.4383561643835616"/>
  </r>
  <r>
    <n v="956"/>
    <x v="955"/>
    <n v="12500000"/>
    <n v="2983799729"/>
    <s v="Howto &amp; Style"/>
    <s v="First We Feast"/>
    <n v="1076"/>
    <s v="United States"/>
    <s v="US"/>
    <x v="2"/>
    <n v="2892"/>
    <n v="175"/>
    <n v="171"/>
    <n v="111252000"/>
    <n v="27800"/>
    <n v="445000"/>
    <n v="333800"/>
    <n v="5300000"/>
    <n v="2816900"/>
    <n v="200000"/>
    <n v="2014"/>
    <s v="Feb"/>
    <n v="28"/>
    <n v="88.2"/>
    <n v="328239523"/>
    <n v="14.7"/>
    <n v="270663028"/>
    <n v="37.090240000000001"/>
    <n v="-95.712890999999999"/>
    <s v="https://yt3.ggpht.com/oC78s2u8x6ibq7S2nbnPVgTBo9Wg-ihCcqCgMnD6gPpBenG_UkT-LvhitSiX-1yYX2y1TVuY=s800-c-k-c0x00ffffff-no-rj"/>
    <n v="238.70397832"/>
    <n v="9.4406470133438368E-4"/>
    <n v="2.1249056196742532E-3"/>
    <n v="0.42399999999999999"/>
    <n v="2617.9368029739776"/>
    <s v="28-Feb-2014"/>
    <n v="9.706849315068494"/>
  </r>
  <r>
    <n v="957"/>
    <x v="956"/>
    <n v="12500000"/>
    <n v="3140883140"/>
    <s v="Travel &amp; Events"/>
    <s v="Mï¿½ï¿½ï¿½ï¿½"/>
    <n v="766"/>
    <s v="Mexico"/>
    <s v="MX"/>
    <x v="2"/>
    <n v="2691"/>
    <n v="33"/>
    <n v="171"/>
    <n v="31007000"/>
    <n v="7800"/>
    <n v="124000"/>
    <n v="93000"/>
    <n v="1500000"/>
    <n v="796500"/>
    <s v="nan"/>
    <n v="2015"/>
    <s v="Jul"/>
    <n v="6"/>
    <n v="40.200000000000003"/>
    <n v="126014024"/>
    <n v="3.42"/>
    <n v="102626859"/>
    <n v="23.634501"/>
    <n v="-102.552784"/>
    <s v="https://yt3.ggpht.com/xRUzrjiB0CNLdA7cB3gXtKLAOGPmYM1T533b30rXZrwJ1pvYSkMK15n7u5YHPYgPtoGqlnpH4Kg=s800-c-k-c0x00ffffff-no-rj"/>
    <n v="251.2706512"/>
    <n v="2.5359109667480337E-4"/>
    <n v="2.1253265391685747E-3"/>
    <n v="0.12"/>
    <n v="1039.8172323759791"/>
    <s v="6-Jul-2015"/>
    <n v="8.3424657534246567"/>
  </r>
  <r>
    <n v="958"/>
    <x v="957"/>
    <n v="12500000"/>
    <n v="4163639093"/>
    <s v="nan"/>
    <s v="Bebefinn - Nursery Rhymes &amp; Kids Songs"/>
    <n v="322"/>
    <s v="United States"/>
    <s v="US"/>
    <x v="2"/>
    <n v="1794"/>
    <n v="175"/>
    <n v="171"/>
    <n v="565459000"/>
    <n v="0"/>
    <n v="0"/>
    <n v="0"/>
    <n v="0"/>
    <n v="0"/>
    <n v="500000"/>
    <n v="2022"/>
    <s v="Mar"/>
    <n v="30"/>
    <n v="88.2"/>
    <n v="328239523"/>
    <n v="14.7"/>
    <n v="270663028"/>
    <n v="37.090240000000001"/>
    <n v="-95.712890999999999"/>
    <s v="https://yt3.ggpht.com/5ogltiXRVLkQSfCs30VWezgjafqKRLhbJnhkMxVlRomdjP9rI4EYfPuMK7V3pofxpXoB8ykj=s800-c-k-c0x00ffffff-no-nd-rj"/>
    <n v="333.09112743999998"/>
    <n v="0"/>
    <n v="0"/>
    <n v="0"/>
    <n v="0"/>
    <s v="30-Mar-2022"/>
    <n v="1.6191780821917807"/>
  </r>
  <r>
    <n v="959"/>
    <x v="958"/>
    <n v="12500000"/>
    <n v="4384177908"/>
    <s v="Howto &amp; Style"/>
    <s v="Troom Troom PT"/>
    <n v="2738"/>
    <s v="nan"/>
    <s v="nan"/>
    <x v="10"/>
    <n v="1667"/>
    <s v="nan"/>
    <n v="37"/>
    <n v="13501000"/>
    <n v="3400"/>
    <n v="54000"/>
    <n v="40500"/>
    <n v="648100"/>
    <n v="344300"/>
    <s v="nan"/>
    <n v="2015"/>
    <s v="Apr"/>
    <n v="19"/>
    <s v="nan"/>
    <s v="nan"/>
    <s v="nan"/>
    <s v="nan"/>
    <s v="nan"/>
    <s v="nan"/>
    <s v="https://yt3.ggpht.com/ytc/APkrFKauCMbPON54BNAxx-2F1NnUzmo5vlTvU_pMxCDAwA=s800-c-k-c0x00ffffff-no-rj"/>
    <n v="350.73423264000002"/>
    <n v="7.8532397002352663E-5"/>
    <n v="2.1257684615954373E-3"/>
    <n v="5.1847999999999998E-2"/>
    <n v="125.74872169466764"/>
    <s v="19-Apr-2015"/>
    <n v="8.5698630136986296"/>
  </r>
  <r>
    <n v="960"/>
    <x v="959"/>
    <n v="12500000"/>
    <n v="4625777945"/>
    <s v="Entertainment"/>
    <s v="Parafernalha"/>
    <n v="1888"/>
    <s v="Brazil"/>
    <s v="BR"/>
    <x v="2"/>
    <n v="1532"/>
    <n v="54"/>
    <n v="171"/>
    <n v="7158000"/>
    <n v="1800"/>
    <n v="28600"/>
    <n v="21500"/>
    <n v="343600"/>
    <n v="182550"/>
    <s v="nan"/>
    <n v="2011"/>
    <s v="May"/>
    <n v="13"/>
    <n v="51.3"/>
    <n v="212559417"/>
    <n v="12.08"/>
    <n v="183241641"/>
    <n v="-14.235004"/>
    <n v="-51.925280000000001"/>
    <s v="https://yt3.ggpht.com/51WRGp6-rM40HtzH6LFWHaFXTxyJLtwVIwVuH7_s0b0uPzxKPx0BWqvAciWprecL2zOl6Qym=s800-c-k-c0x00ffffff-no-rj"/>
    <n v="370.06223560000001"/>
    <n v="3.9463632316661065E-5"/>
    <n v="2.1234981838502377E-3"/>
    <n v="2.7487999999999999E-2"/>
    <n v="96.689618644067792"/>
    <s v="13-May-2011"/>
    <n v="12.506849315068493"/>
  </r>
  <r>
    <n v="961"/>
    <x v="960"/>
    <n v="12500000"/>
    <n v="4935793409"/>
    <s v="Entertainment"/>
    <s v="NDTV"/>
    <n v="151136"/>
    <s v="India"/>
    <s v="IN"/>
    <x v="7"/>
    <n v="1395"/>
    <n v="123"/>
    <n v="24"/>
    <n v="58527000"/>
    <n v="14600"/>
    <n v="234100"/>
    <n v="175600"/>
    <n v="2800000"/>
    <n v="1487800"/>
    <n v="100000"/>
    <n v="2006"/>
    <s v="May"/>
    <n v="8"/>
    <n v="28.1"/>
    <n v="1366417754"/>
    <n v="5.36"/>
    <n v="471031528"/>
    <n v="20.593684"/>
    <n v="78.962879999999998"/>
    <s v="https://yt3.ggpht.com/ytc/APkrFKZIpOhEBpufzHk3Pip4thK8OdwgZlSwtvZqa04BFpA=s800-c-k-c0x00ffffff-no-rj"/>
    <n v="394.86347272"/>
    <n v="3.0143076841245486E-4"/>
    <n v="2.124660413142652E-3"/>
    <n v="0.224"/>
    <n v="9.8441139106500106"/>
    <s v="8-May-2006"/>
    <n v="17.523287671232875"/>
  </r>
  <r>
    <n v="962"/>
    <x v="961"/>
    <n v="12500000"/>
    <n v="7489455451"/>
    <s v="Music"/>
    <s v="elcarteldesantatv"/>
    <n v="377"/>
    <s v="Mexico"/>
    <s v="MX"/>
    <x v="2"/>
    <n v="743"/>
    <n v="33"/>
    <n v="171"/>
    <n v="115881000"/>
    <n v="29000"/>
    <n v="463500"/>
    <n v="347600"/>
    <n v="5600000"/>
    <n v="2973800"/>
    <n v="100000"/>
    <n v="2008"/>
    <s v="Nov"/>
    <n v="27"/>
    <n v="40.200000000000003"/>
    <n v="126014024"/>
    <n v="3.42"/>
    <n v="102626859"/>
    <n v="23.634501"/>
    <n v="-102.552784"/>
    <s v="https://yt3.ggpht.com/ytc/APkrFKa5e-5l8QmBPJXz4SWzjt0jCbJZ6e25FXiOWCa9ZA=s800-c-k-c0x00ffffff-no-rj-mo"/>
    <n v="599.15643608000005"/>
    <n v="3.9706491606181265E-4"/>
    <n v="2.1250248099343293E-3"/>
    <n v="0.44800000000000001"/>
    <n v="7888.0636604774536"/>
    <s v="27-Nov-2008"/>
    <n v="14.964383561643835"/>
  </r>
  <r>
    <n v="963"/>
    <x v="962"/>
    <n v="12500000"/>
    <n v="10384848759"/>
    <s v="Entertainment"/>
    <s v="Family Fitness"/>
    <n v="1699"/>
    <s v="India"/>
    <s v="IN"/>
    <x v="2"/>
    <n v="413"/>
    <n v="123"/>
    <n v="171"/>
    <n v="235715000"/>
    <n v="58900"/>
    <n v="942900"/>
    <n v="707100"/>
    <n v="11300000"/>
    <n v="6003550"/>
    <n v="400000"/>
    <n v="2017"/>
    <s v="Jan"/>
    <n v="18"/>
    <n v="28.1"/>
    <n v="1366417754"/>
    <n v="5.36"/>
    <n v="471031528"/>
    <n v="20.593684"/>
    <n v="78.962879999999998"/>
    <s v="https://yt3.ggpht.com/CwntBFmCzTeBLFv8eT2BQhwvdxh-_bItHG4sWzL1kzdF1SDJDXnVEmKHwEfiZPD8hL02XCi6=s800-c-k-c0x00ffffff-no-rj"/>
    <n v="830.78790072000004"/>
    <n v="5.7810663778777138E-4"/>
    <n v="2.1250238635640499E-3"/>
    <n v="0.90400000000000003"/>
    <n v="3533.578575632725"/>
    <s v="18-Jan-2017"/>
    <n v="6.816438356164384"/>
  </r>
  <r>
    <n v="964"/>
    <x v="963"/>
    <n v="12500000"/>
    <n v="11552190002"/>
    <s v="Entertainment"/>
    <s v="Zee Tamil"/>
    <n v="102699"/>
    <s v="India"/>
    <s v="IN"/>
    <x v="2"/>
    <n v="342"/>
    <n v="123"/>
    <n v="171"/>
    <n v="349940000"/>
    <n v="87500"/>
    <n v="1400000"/>
    <n v="1000000"/>
    <n v="16800000"/>
    <n v="8900000"/>
    <n v="200000"/>
    <n v="2008"/>
    <s v="Aug"/>
    <n v="26"/>
    <n v="28.1"/>
    <n v="1366417754"/>
    <n v="5.36"/>
    <n v="471031528"/>
    <n v="20.593684"/>
    <n v="78.962879999999998"/>
    <s v="https://yt3.ggpht.com/g8G_rH7whyiV6OG8cMaQUlyRyPkS2oDawEYyXuBogzr-z0CBQJUdizJ8bmeBHQF509Clzgwy7w=s800-c-k-c0x00ffffff-no-rj"/>
    <n v="924.17520016000003"/>
    <n v="7.7041669142034253E-4"/>
    <n v="2.1253643481739725E-3"/>
    <n v="1.3440000000000001"/>
    <n v="86.661019094635776"/>
    <s v="26-Aug-2008"/>
    <n v="15.219178082191782"/>
  </r>
  <r>
    <n v="965"/>
    <x v="964"/>
    <n v="12500000"/>
    <n v="11691081301"/>
    <s v="Entertainment"/>
    <s v="Flowers Comedy"/>
    <n v="11907"/>
    <s v="India"/>
    <s v="IN"/>
    <x v="2"/>
    <n v="337"/>
    <n v="122"/>
    <n v="170"/>
    <n v="180021000"/>
    <n v="45000"/>
    <n v="720100"/>
    <n v="540100"/>
    <n v="8600000"/>
    <n v="4570050"/>
    <n v="100000"/>
    <n v="2015"/>
    <s v="Aug"/>
    <n v="19"/>
    <n v="28.1"/>
    <n v="1366417754"/>
    <n v="5.36"/>
    <n v="471031528"/>
    <n v="20.593684"/>
    <n v="78.962879999999998"/>
    <s v="https://yt3.ggpht.com/Zd5yNhb7zKBmsO8ItaY6W88KldLeWHxgg_Kiz--tA2XyBb2gagm-dHmlCO8orRN4a-zKf-QdKbQ=s800-c-k-c0x00ffffff-no-rj"/>
    <n v="935.28650407999999"/>
    <n v="3.9090054053504014E-4"/>
    <n v="2.1250298576277211E-3"/>
    <n v="0.68799999999999994"/>
    <n v="383.81204333585288"/>
    <s v="19-Aug-2015"/>
    <n v="8.2356164383561641"/>
  </r>
  <r>
    <n v="966"/>
    <x v="965"/>
    <n v="12500000"/>
    <n v="16690788752"/>
    <s v="Music"/>
    <s v="Mundo Bita"/>
    <n v="253"/>
    <s v="Brazil"/>
    <s v="BR"/>
    <x v="0"/>
    <n v="171"/>
    <n v="54"/>
    <n v="149"/>
    <n v="213700000"/>
    <n v="53400"/>
    <n v="854800"/>
    <n v="641100"/>
    <n v="10300000"/>
    <n v="5470550"/>
    <n v="100000"/>
    <n v="2011"/>
    <s v="Sep"/>
    <n v="29"/>
    <n v="51.3"/>
    <n v="212559417"/>
    <n v="12.08"/>
    <n v="183241641"/>
    <n v="-14.235004"/>
    <n v="-51.925280000000001"/>
    <s v="https://yt3.ggpht.com/g1Sxm4GFWDWTpVrhwLXpZklAjKAWdgHOMMAGPAgAdykgo-NqoxjKvw9d9UZWtTu4N19-xoj97A=s800-c-k-c0x00ffffff-no-nd-rj"/>
    <n v="1335.26310016"/>
    <n v="3.2775862670627128E-4"/>
    <n v="2.1249415067852127E-3"/>
    <n v="0.82399999999999995"/>
    <n v="21622.727272727272"/>
    <s v="29-Sep-2011"/>
    <n v="12.126027397260273"/>
  </r>
  <r>
    <n v="967"/>
    <x v="966"/>
    <n v="12500000"/>
    <n v="5146004207"/>
    <s v="Music"/>
    <s v="Wave Music Bhakti"/>
    <n v="19899"/>
    <s v="India"/>
    <s v="IN"/>
    <x v="0"/>
    <n v="1299"/>
    <n v="123"/>
    <n v="149"/>
    <n v="11079000"/>
    <n v="2800"/>
    <n v="44300"/>
    <n v="33200"/>
    <n v="531800"/>
    <n v="282500"/>
    <s v="nan"/>
    <n v="2011"/>
    <s v="Apr"/>
    <n v="19"/>
    <n v="28.1"/>
    <n v="1366417754"/>
    <n v="5.36"/>
    <n v="471031528"/>
    <n v="20.593684"/>
    <n v="78.962879999999998"/>
    <s v="https://yt3.ggpht.com/s_XrIpLhoMF8FmDSR6LC5DdpOHopjnGJG8Z1Q2vaptoxYTqH7re5EfQbr5UG4KQFxrOW7Nrelnw=s800-c-k-c0x00ffffff-no-rj"/>
    <n v="411.68033656"/>
    <n v="5.489696250456252E-5"/>
    <n v="2.1256431085838073E-3"/>
    <n v="4.2543999999999998E-2"/>
    <n v="14.196693301170914"/>
    <s v="19-Apr-2011"/>
    <n v="12.572602739726028"/>
  </r>
  <r>
    <n v="968"/>
    <x v="967"/>
    <n v="12500000"/>
    <n v="5379684248"/>
    <s v="People &amp; Blogs"/>
    <s v="TROOM TROOM INDONESIA"/>
    <n v="8"/>
    <s v="nan"/>
    <s v="nan"/>
    <x v="4"/>
    <n v="4057418"/>
    <s v="nan"/>
    <n v="7712"/>
    <n v="1"/>
    <n v="0"/>
    <n v="0"/>
    <n v="0"/>
    <n v="0.05"/>
    <n v="2.5000000000000001E-2"/>
    <s v="nan"/>
    <n v="2020"/>
    <s v="Jul"/>
    <n v="29"/>
    <s v="nan"/>
    <s v="nan"/>
    <s v="nan"/>
    <s v="nan"/>
    <s v="nan"/>
    <s v="nan"/>
    <s v="https://yt3.ggpht.com/ytc/APkrFKbqQfvXClwuWp4kG7ofNiOSb-OjcOJ3m-YqkxIotQ=s800-c-k-c0x00ffffff-no-rj"/>
    <n v="430.37473984000002"/>
    <n v="4.6471128875815024E-12"/>
    <n v="0"/>
    <n v="4.0000000000000002E-9"/>
    <n v="3.1250000000000002E-3"/>
    <s v="29-Jul-2020"/>
    <n v="3.2876712328767121"/>
  </r>
  <r>
    <n v="969"/>
    <x v="968"/>
    <n v="12500000"/>
    <n v="4465772496"/>
    <s v="Comedy"/>
    <s v="CKM"/>
    <n v="117"/>
    <s v="India"/>
    <s v="IN"/>
    <x v="9"/>
    <n v="1621"/>
    <n v="123"/>
    <n v="42"/>
    <n v="13142000"/>
    <n v="3300"/>
    <n v="52600"/>
    <n v="39400"/>
    <n v="630800"/>
    <n v="335100"/>
    <s v="nan"/>
    <n v="2018"/>
    <s v="Feb"/>
    <n v="20"/>
    <n v="28.1"/>
    <n v="1366417754"/>
    <n v="5.36"/>
    <n v="471031528"/>
    <n v="20.593684"/>
    <n v="78.962879999999998"/>
    <s v="https://yt3.ggpht.com/J8PMwDROfEy6AQBwdDuwULJI03nWih2Dwn_WRQuEq3k8YrSzyMNriGciUMrl02BgLzWgK3ty6A=s800-c-k-c0x00ffffff-no-rj"/>
    <n v="357.26179968000002"/>
    <n v="7.5037409608337557E-5"/>
    <n v="2.1267691371176381E-3"/>
    <n v="5.0464000000000002E-2"/>
    <n v="2864.102564102564"/>
    <s v="20-Feb-2018"/>
    <n v="5.7260273972602738"/>
  </r>
  <r>
    <n v="970"/>
    <x v="969"/>
    <n v="12500000"/>
    <n v="4340213066"/>
    <s v="Science &amp; Technology"/>
    <s v="Mr_Mughall Gaming"/>
    <n v="223"/>
    <s v="Pakistan"/>
    <s v="PK"/>
    <x v="8"/>
    <n v="3956586"/>
    <n v="3554"/>
    <s v="nan"/>
    <n v="8721"/>
    <n v="2"/>
    <n v="35"/>
    <n v="26"/>
    <n v="419"/>
    <n v="222.5"/>
    <n v="32"/>
    <n v="2022"/>
    <s v="Apr"/>
    <n v="23"/>
    <n v="9"/>
    <n v="216565318"/>
    <n v="4.45"/>
    <n v="79927762"/>
    <n v="30.375321"/>
    <n v="69.345116000000004"/>
    <s v="https://yt3.ggpht.com/ytc/APkrFKaeMyz30bRK9nTCRSpjEahzUfQTtH4QBdE6MCGTiA=s800-c-k-c0x00ffffff-no-rj"/>
    <n v="347.21704527999998"/>
    <n v="5.1264764336802263E-8"/>
    <n v="2.1213163628024307E-3"/>
    <n v="3.3519999999999998E-5"/>
    <n v="0.99775784753363228"/>
    <s v="23-Apr-2022"/>
    <n v="1.5534246575342465"/>
  </r>
  <r>
    <n v="971"/>
    <x v="970"/>
    <n v="12400000"/>
    <n v="7597013023"/>
    <s v="Comedy"/>
    <s v="_vector_"/>
    <n v="398"/>
    <s v="United States"/>
    <s v="US"/>
    <x v="9"/>
    <n v="720"/>
    <n v="176"/>
    <n v="43"/>
    <n v="903672000"/>
    <n v="225900"/>
    <n v="3600000"/>
    <n v="2700000"/>
    <n v="43400000"/>
    <n v="23050000"/>
    <n v="1200000"/>
    <n v="2019"/>
    <s v="Mar"/>
    <n v="24"/>
    <n v="88.2"/>
    <n v="328239523"/>
    <n v="14.7"/>
    <n v="270663028"/>
    <n v="37.090240000000001"/>
    <n v="-95.712890999999999"/>
    <s v="https://yt3.ggpht.com/QL92xd9RUwseEMQXtddNaM6x2Wzq__PwI5pu0CBlrnbYnhTvhD99SQ2ldle0fUqLeIrH9wyvcg=s800-c-k-c0x00ffffff-no-rj"/>
    <n v="612.66234056451617"/>
    <n v="3.034087203775483E-3"/>
    <n v="2.1168631981515417E-3"/>
    <n v="3.5"/>
    <n v="57914.572864321606"/>
    <s v="24-Mar-2019"/>
    <n v="4.6383561643835618"/>
  </r>
  <r>
    <n v="972"/>
    <x v="971"/>
    <n v="12400000"/>
    <n v="1971226335"/>
    <s v="nan"/>
    <s v="DEV Ke Facts"/>
    <n v="218"/>
    <s v="India"/>
    <s v="IN"/>
    <x v="3"/>
    <n v="5034"/>
    <n v="124"/>
    <n v="47"/>
    <n v="273670000"/>
    <n v="68400"/>
    <n v="1100000"/>
    <n v="821000"/>
    <n v="13100000"/>
    <n v="6960500"/>
    <n v="600000"/>
    <n v="2012"/>
    <s v="Sep"/>
    <n v="29"/>
    <n v="28.1"/>
    <n v="1366417754"/>
    <n v="5.36"/>
    <n v="471031528"/>
    <n v="20.593684"/>
    <n v="78.962879999999998"/>
    <s v="https://yt3.ggpht.com/1zWvGVIu9qOogrZRwIiW8bYlMsmQs-PDYkjBY76m9d_W_72oFGhgeTMxRb3rwq_UkYxihwbd-A=s800-c-k-c0x00ffffff-no-rj"/>
    <n v="158.96986572580644"/>
    <n v="3.5310506340206741E-3"/>
    <n v="2.134687762633829E-3"/>
    <n v="1.0564516129032258"/>
    <n v="31928.899082568809"/>
    <s v="29-Sep-2012"/>
    <n v="11.123287671232877"/>
  </r>
  <r>
    <n v="973"/>
    <x v="972"/>
    <n v="12400000"/>
    <n v="1689090619"/>
    <s v="People &amp; Blogs"/>
    <s v="Hero Movies 2023"/>
    <n v="689"/>
    <s v="nan"/>
    <s v="nan"/>
    <x v="4"/>
    <n v="6116"/>
    <s v="nan"/>
    <n v="63"/>
    <n v="21837000"/>
    <n v="5500"/>
    <n v="87300"/>
    <n v="65500"/>
    <n v="1000000"/>
    <n v="532750"/>
    <s v="nan"/>
    <n v="2017"/>
    <s v="Feb"/>
    <n v="22"/>
    <s v="nan"/>
    <s v="nan"/>
    <s v="nan"/>
    <s v="nan"/>
    <s v="nan"/>
    <s v="nan"/>
    <s v="https://yt3.ggpht.com/ytc/APkrFKb2k7qQPVd0btVHDUfZEKYfqYU6tktiQ0WOx2nqfz-rsBELiE9Kzz5Tw-VFxiIb=s800-c-k-c0x00ffffff-no-rj"/>
    <n v="136.21698540322581"/>
    <n v="3.1540640508406022E-4"/>
    <n v="2.1248339973439574E-3"/>
    <n v="8.0645161290322578E-2"/>
    <n v="773.22206095791"/>
    <s v="22-Feb-2017"/>
    <n v="6.720547945205479"/>
  </r>
  <r>
    <n v="974"/>
    <x v="973"/>
    <n v="12400000"/>
    <n v="2394143260"/>
    <s v="Gaming"/>
    <s v="WatchLOUD"/>
    <n v="690"/>
    <s v="United States"/>
    <s v="US"/>
    <x v="2"/>
    <n v="186431"/>
    <n v="1795"/>
    <n v="1759"/>
    <n v="27596"/>
    <n v="7"/>
    <n v="110"/>
    <n v="83"/>
    <n v="1300"/>
    <n v="691.5"/>
    <s v="nan"/>
    <n v="2006"/>
    <s v="Jan"/>
    <n v="4"/>
    <n v="88.2"/>
    <n v="328239523"/>
    <n v="14.7"/>
    <n v="270663028"/>
    <n v="37.090240000000001"/>
    <n v="-95.712890999999999"/>
    <s v="https://yt3.ggpht.com/hBufrTeLwDxrrZOjMsQEooQrne6pRAhdSFhOivYfq5gywsmpYmmRLK24YaDZKN3AdGNvX0Z0=s800-c-k-c0x00ffffff-no-rj"/>
    <n v="193.07606935483872"/>
    <n v="2.8882983385046057E-7"/>
    <n v="2.1198724452819251E-3"/>
    <n v="1.0483870967741936E-4"/>
    <n v="1.0021739130434784"/>
    <s v="4-Jan-2006"/>
    <n v="17.863013698630137"/>
  </r>
  <r>
    <n v="975"/>
    <x v="974"/>
    <n v="12400000"/>
    <n v="2862685032"/>
    <s v="People &amp; Blogs"/>
    <s v="Gibby :)"/>
    <n v="226"/>
    <s v="Mexico"/>
    <s v="MX"/>
    <x v="4"/>
    <n v="3087"/>
    <n v="34"/>
    <n v="63"/>
    <n v="10278000"/>
    <n v="2600"/>
    <n v="41100"/>
    <n v="30800"/>
    <n v="493300"/>
    <n v="262050"/>
    <s v="nan"/>
    <n v="2014"/>
    <s v="Aug"/>
    <n v="30"/>
    <n v="40.200000000000003"/>
    <n v="126014024"/>
    <n v="3.42"/>
    <n v="102626859"/>
    <n v="23.634501"/>
    <n v="-102.552784"/>
    <s v="https://yt3.ggpht.com/cl7T7TAdYtEkrLHxYWAI2GCo7OvVXnBGhX5zrF_u9kofvgALeU4OsX7OFYS862DgNdh4VvgZxQ=s800-c-k-c0x00ffffff-no-rj"/>
    <n v="230.86169612903225"/>
    <n v="9.1539934387025509E-5"/>
    <n v="2.1258999805409615E-3"/>
    <n v="3.9782258064516129E-2"/>
    <n v="1159.5132743362831"/>
    <s v="30-Aug-2014"/>
    <n v="9.205479452054794"/>
  </r>
  <r>
    <n v="976"/>
    <x v="975"/>
    <n v="12400000"/>
    <n v="2602614088"/>
    <s v="Comedy"/>
    <s v="GustavoParodias"/>
    <n v="9"/>
    <s v="Brazil"/>
    <s v="BR"/>
    <x v="9"/>
    <n v="4050768"/>
    <n v="5075"/>
    <n v="4894"/>
    <s v="nan"/>
    <n v="0"/>
    <n v="0"/>
    <n v="0"/>
    <n v="0"/>
    <n v="0"/>
    <s v="nan"/>
    <n v="2010"/>
    <s v="Aug"/>
    <n v="24"/>
    <n v="51.3"/>
    <n v="212559417"/>
    <n v="12.08"/>
    <n v="183241641"/>
    <n v="-14.235004"/>
    <n v="-51.925280000000001"/>
    <s v="https://yt3.googleusercontent.com/ytc/APkrFKaFbpebhBR327iYjmJKfTjg3hUCNsGqHMPtDmh_4A=s176-c-k-c0x00ffffff-no-rj-mo"/>
    <n v="209.8882329032258"/>
    <n v="0"/>
    <e v="#VALUE!"/>
    <n v="0"/>
    <n v="0"/>
    <s v="24-Aug-2010"/>
    <n v="13.224657534246575"/>
  </r>
  <r>
    <n v="977"/>
    <x v="976"/>
    <n v="12400000"/>
    <n v="1113066203"/>
    <s v="Entertainment"/>
    <s v="SAAIHALILINTAR"/>
    <n v="409"/>
    <s v="Indonesia"/>
    <s v="ID"/>
    <x v="2"/>
    <n v="10271"/>
    <n v="34"/>
    <n v="172"/>
    <n v="806075"/>
    <n v="202"/>
    <n v="3200"/>
    <n v="2400"/>
    <n v="38700"/>
    <n v="20550"/>
    <s v="nan"/>
    <n v="2012"/>
    <s v="Apr"/>
    <n v="28"/>
    <n v="36.299999999999997"/>
    <n v="270203917"/>
    <n v="4.6900000000000004"/>
    <n v="151509724"/>
    <n v="-0.78927499999999995"/>
    <n v="113.92132700000001"/>
    <s v="https://yt3.ggpht.com/ytc/APkrFKaFbpebhBR327iYjmJKfTjg3hUCNsGqHMPtDmh_4A=s800-c-k-c0x00ffffff-no-rj"/>
    <n v="89.763403467741938"/>
    <n v="1.8462513680329579E-5"/>
    <n v="2.1102254752969635E-3"/>
    <n v="3.1209677419354841E-3"/>
    <n v="50.244498777506109"/>
    <s v="28-Apr-2012"/>
    <n v="11.545205479452054"/>
  </r>
  <r>
    <n v="978"/>
    <x v="977"/>
    <n v="12400000"/>
    <n v="2840137980"/>
    <s v="Gaming"/>
    <s v="Timba Vk"/>
    <n v="1024"/>
    <s v="Spain"/>
    <s v="ES"/>
    <x v="1"/>
    <n v="3116"/>
    <n v="19"/>
    <n v="68"/>
    <n v="24022000"/>
    <n v="6000"/>
    <n v="96100"/>
    <n v="72100"/>
    <n v="1200000"/>
    <n v="636050"/>
    <n v="100000"/>
    <n v="2012"/>
    <s v="Jun"/>
    <n v="16"/>
    <n v="88.9"/>
    <n v="47076781"/>
    <n v="13.96"/>
    <n v="37927409"/>
    <n v="40.463667000000001"/>
    <n v="-3.7492200000000002"/>
    <s v="https://yt3.ggpht.com/ytc/APkrFKaEJl7-0oUgHsC-3cwVMjVb4VhX87-qnCH9_0Edqw=s800-c-k-c0x00ffffff-no-rj"/>
    <n v="229.04338548387096"/>
    <n v="2.2395038708647528E-4"/>
    <n v="2.1251352926484057E-3"/>
    <n v="9.6774193548387094E-2"/>
    <n v="621.142578125"/>
    <s v="16-Jun-2012"/>
    <n v="11.41095890410959"/>
  </r>
  <r>
    <n v="979"/>
    <x v="978"/>
    <n v="12400000"/>
    <n v="4021409291"/>
    <s v="Entertainment"/>
    <s v="Heidi and Zidane HZHtube"/>
    <n v="813"/>
    <s v="Canada"/>
    <s v="CA"/>
    <x v="2"/>
    <n v="1900"/>
    <n v="14"/>
    <n v="172"/>
    <n v="9595000"/>
    <n v="2400"/>
    <n v="38400"/>
    <n v="28800"/>
    <n v="460600"/>
    <n v="244700"/>
    <s v="nan"/>
    <n v="2015"/>
    <s v="Nov"/>
    <n v="24"/>
    <n v="68.900000000000006"/>
    <n v="36991981"/>
    <n v="5.56"/>
    <n v="30628482"/>
    <n v="56.130366000000002"/>
    <n v="-106.346771"/>
    <s v="https://yt3.ggpht.com/ytc/APkrFKZPVePNEfpGueuyE_T6b5hFPruQ8hiCPRGTSUMa6A=s800-c-k-c0x00ffffff-no-rj"/>
    <n v="324.30720088709677"/>
    <n v="6.0849314827924587E-5"/>
    <n v="2.126107347576863E-3"/>
    <n v="3.7145161290322581E-2"/>
    <n v="300.98400984009839"/>
    <s v="24-Nov-2015"/>
    <n v="7.9698630136986299"/>
  </r>
  <r>
    <n v="980"/>
    <x v="979"/>
    <n v="12400000"/>
    <n v="6933660906"/>
    <s v="Gaming"/>
    <s v="DaniRep | +6 Vï¿½ï¿½ï¿½ï¿½ï¿½ï¿½ï¿½ï¿½ï¿½ï¿½ï"/>
    <n v="12419"/>
    <s v="Spain"/>
    <s v="ES"/>
    <x v="1"/>
    <n v="847"/>
    <n v="19"/>
    <n v="68"/>
    <n v="82648000"/>
    <n v="20700"/>
    <n v="330600"/>
    <n v="247900"/>
    <n v="4000000"/>
    <n v="2123950"/>
    <n v="100000"/>
    <n v="2012"/>
    <s v="Oct"/>
    <n v="29"/>
    <n v="88.9"/>
    <n v="47076781"/>
    <n v="13.96"/>
    <n v="37927409"/>
    <n v="40.463667000000001"/>
    <n v="-3.7492200000000002"/>
    <s v="https://yt3.ggpht.com/RfenCfppex2Qqg7eEFLi_u36PqZMb5rjJ_-h4n2LsZGiEd0cAD8NIacLiV-ujH8U2aBH73tVc2Y=s800-c-k-c0x00ffffff-no-rj"/>
    <n v="559.16620209677421"/>
    <n v="3.0632446968412505E-4"/>
    <n v="2.1252782886458234E-3"/>
    <n v="0.32258064516129031"/>
    <n v="171.0242370561237"/>
    <s v="29-Oct-2012"/>
    <n v="11.04109589041096"/>
  </r>
  <r>
    <n v="981"/>
    <x v="980"/>
    <n v="12400000"/>
    <n v="7683670251"/>
    <s v="Film &amp; Animation"/>
    <s v="Zee Kids"/>
    <n v="1212"/>
    <s v="India"/>
    <s v="IN"/>
    <x v="2"/>
    <n v="709"/>
    <n v="124"/>
    <n v="172"/>
    <n v="95163000"/>
    <n v="23800"/>
    <n v="380700"/>
    <n v="285500"/>
    <n v="4600000"/>
    <n v="2442750"/>
    <n v="100000"/>
    <n v="2012"/>
    <s v="Jul"/>
    <n v="6"/>
    <n v="28.1"/>
    <n v="1366417754"/>
    <n v="5.36"/>
    <n v="471031528"/>
    <n v="20.593684"/>
    <n v="78.962879999999998"/>
    <s v="https://yt3.ggpht.com/ytc/APkrFKbazCs8srGNkAPeuzL7CdscDM424ILoA-wAP5QpzQ=s800-c-k-c0x00ffffff-no-rj"/>
    <n v="619.65082669354842"/>
    <n v="3.1791447579131675E-4"/>
    <n v="2.125300799680548E-3"/>
    <n v="0.37096774193548387"/>
    <n v="2015.470297029703"/>
    <s v="6-Jul-2012"/>
    <n v="11.356164383561644"/>
  </r>
  <r>
    <n v="982"/>
    <x v="981"/>
    <n v="12400000"/>
    <n v="7741764747"/>
    <s v="People &amp; Blogs"/>
    <s v="Pari's Lifestyle"/>
    <n v="459"/>
    <s v="India"/>
    <s v="IN"/>
    <x v="4"/>
    <n v="702"/>
    <n v="124"/>
    <n v="63"/>
    <n v="38165000"/>
    <n v="9500"/>
    <n v="152700"/>
    <n v="114500"/>
    <n v="1800000"/>
    <n v="957250"/>
    <s v="nan"/>
    <n v="2018"/>
    <s v="Nov"/>
    <n v="26"/>
    <n v="28.1"/>
    <n v="1366417754"/>
    <n v="5.36"/>
    <n v="471031528"/>
    <n v="20.593684"/>
    <n v="78.962879999999998"/>
    <s v="https://yt3.ggpht.com/ytc/APkrFKbuZtgmZ9_EzanQbXURSuTMOlwFYcUhqcRDm2434Q=s800-c-k-c0x00ffffff-no-rj"/>
    <n v="624.33586669354838"/>
    <n v="1.2364751852876214E-4"/>
    <n v="2.1249836237390279E-3"/>
    <n v="0.14516129032258066"/>
    <n v="2085.5119825708061"/>
    <s v="26-Nov-2018"/>
    <n v="4.9616438356164387"/>
  </r>
  <r>
    <n v="983"/>
    <x v="982"/>
    <n v="12400000"/>
    <n v="12607488647"/>
    <s v="Music"/>
    <s v="DisneyChannelUK"/>
    <n v="4422"/>
    <s v="United Kingdom"/>
    <s v="GB"/>
    <x v="2"/>
    <n v="306"/>
    <n v="34"/>
    <n v="172"/>
    <n v="34758000"/>
    <n v="8700"/>
    <n v="139000"/>
    <n v="104300"/>
    <n v="1700000"/>
    <n v="902150"/>
    <s v="nan"/>
    <n v="2007"/>
    <s v="Dec"/>
    <n v="6"/>
    <n v="60"/>
    <n v="66834405"/>
    <n v="3.85"/>
    <n v="55908316"/>
    <n v="55.378050999999999"/>
    <n v="-3.4359730000000002"/>
    <s v="https://yt3.ggpht.com/ytc/APkrFKZ_ifF_xAJ897MY3UJaRr-k-FqGOoQP148M2XVOtw=s800-c-k-c0x00ffffff-no-rj"/>
    <n v="1016.7329554032258"/>
    <n v="7.1556677563589956E-5"/>
    <n v="2.1246907186834685E-3"/>
    <n v="0.13709677419354838"/>
    <n v="204.01402080506557"/>
    <s v="6-Dec-2007"/>
    <n v="15.942465753424658"/>
  </r>
  <r>
    <n v="984"/>
    <x v="983"/>
    <n v="12400000"/>
    <n v="16086808918"/>
    <s v="Comedy"/>
    <s v="MoniLinaFamily"/>
    <n v="0"/>
    <s v="United States"/>
    <s v="US"/>
    <x v="4"/>
    <n v="4057944"/>
    <n v="2774"/>
    <n v="2499"/>
    <s v="nan"/>
    <n v="0"/>
    <n v="0"/>
    <n v="0"/>
    <n v="0"/>
    <n v="0"/>
    <n v="100"/>
    <n v="2016"/>
    <s v="May"/>
    <n v="10"/>
    <n v="88.2"/>
    <n v="328239523"/>
    <n v="14.7"/>
    <n v="270663028"/>
    <n v="37.090240000000001"/>
    <n v="-95.712890999999999"/>
    <s v="https://yt3.ggpht.com/ytc/APkrFKZIEbyHHCdYAlAzCUFXhx5iiRS4FtnYcAj1zYcs=s800-c-k-c0x00ffffff-no-rj"/>
    <n v="1297.3232998387098"/>
    <n v="0"/>
    <e v="#VALUE!"/>
    <n v="0"/>
    <e v="#DIV/0!"/>
    <s v="10-May-2016"/>
    <n v="7.5095890410958903"/>
  </r>
  <r>
    <n v="985"/>
    <x v="984"/>
    <n v="12400000"/>
    <n v="2315226648"/>
    <s v="Howto &amp; Style"/>
    <s v="bharatzkitchen HINDI"/>
    <n v="729"/>
    <s v="India"/>
    <s v="IN"/>
    <x v="10"/>
    <n v="4042"/>
    <n v="124"/>
    <n v="38"/>
    <n v="30968000"/>
    <n v="7700"/>
    <n v="123900"/>
    <n v="92900"/>
    <n v="1500000"/>
    <n v="796450"/>
    <n v="100000"/>
    <n v="2016"/>
    <s v="Aug"/>
    <n v="10"/>
    <n v="28.1"/>
    <n v="1366417754"/>
    <n v="5.36"/>
    <n v="471031528"/>
    <n v="20.593684"/>
    <n v="78.962879999999998"/>
    <s v="https://yt3.ggpht.com/ytc/APkrFKYOMFeOhEAAhtUhF_Lx3ccuMTIELeBiTOV0kX-O3Q=s800-c-k-c0x00ffffff-no-rj"/>
    <n v="186.71182645161289"/>
    <n v="3.4400519736934194E-4"/>
    <n v="2.1247739602169983E-3"/>
    <n v="0.12096774193548387"/>
    <n v="1092.5240054869685"/>
    <s v="10-Aug-2016"/>
    <n v="7.2575342465753421"/>
  </r>
  <r>
    <n v="986"/>
    <x v="985"/>
    <n v="12400000"/>
    <n v="3392022527"/>
    <s v="Education"/>
    <s v="TKoR"/>
    <n v="0"/>
    <s v="nan"/>
    <s v="nan"/>
    <x v="4"/>
    <n v="4057944"/>
    <s v="nan"/>
    <n v="7741"/>
    <s v="nan"/>
    <n v="0"/>
    <n v="0"/>
    <n v="0"/>
    <n v="0"/>
    <n v="0"/>
    <s v="nan"/>
    <n v="2006"/>
    <s v="Aug"/>
    <n v="16"/>
    <s v="nan"/>
    <s v="nan"/>
    <s v="nan"/>
    <s v="nan"/>
    <s v="nan"/>
    <s v="nan"/>
    <s v="https://yt3.ggpht.com/1T067AXy174-ahl8b3xyMBRJn1k2b9HGmxzjP8842SiLjtULbYWl-0KEieRDdEnzEA359kAE=s800-c-k-c0x00ffffff-no-rj"/>
    <n v="273.5502037903226"/>
    <n v="0"/>
    <e v="#VALUE!"/>
    <n v="0"/>
    <e v="#DIV/0!"/>
    <s v="16-Aug-2006"/>
    <n v="17.24931506849315"/>
  </r>
  <r>
    <n v="987"/>
    <x v="986"/>
    <n v="12400000"/>
    <n v="13959586308"/>
    <s v="People &amp; Blogs"/>
    <s v="annakova"/>
    <n v="1"/>
    <s v="nan"/>
    <s v="nan"/>
    <x v="6"/>
    <n v="4049634"/>
    <s v="nan"/>
    <n v="5307"/>
    <n v="2"/>
    <n v="0"/>
    <n v="0.01"/>
    <n v="0.01"/>
    <n v="0.1"/>
    <n v="5.5E-2"/>
    <s v="nan"/>
    <n v="2006"/>
    <s v="Jun"/>
    <n v="18"/>
    <s v="nan"/>
    <s v="nan"/>
    <s v="nan"/>
    <s v="nan"/>
    <s v="nan"/>
    <s v="nan"/>
    <s v="https://yt3.ggpht.com/8tgSgHMKUodc1xORh9jbOBwYwusPcVawwgz2IFo01FgJGggk92cVpkckRPBFdbEeFSENt-_lxA=s800-c-k-c0x00ffffff-no-rj"/>
    <n v="1125.7730893548387"/>
    <n v="3.9399448369383587E-12"/>
    <n v="2.5000000000000001E-3"/>
    <n v="8.0645161290322588E-9"/>
    <n v="5.5E-2"/>
    <s v="18-Jun-2006"/>
    <n v="17.410958904109588"/>
  </r>
  <r>
    <n v="988"/>
    <x v="987"/>
    <n v="12400000"/>
    <n v="6202090191"/>
    <s v="Music"/>
    <s v="Avril Lavigne"/>
    <n v="205"/>
    <s v="United States"/>
    <s v="US"/>
    <x v="0"/>
    <n v="999"/>
    <n v="176"/>
    <n v="150"/>
    <n v="50188000"/>
    <n v="12500"/>
    <n v="200800"/>
    <n v="150600"/>
    <n v="2400000"/>
    <n v="1275300"/>
    <s v="nan"/>
    <n v="2005"/>
    <s v="Oct"/>
    <n v="8"/>
    <n v="88.2"/>
    <n v="328239523"/>
    <n v="14.7"/>
    <n v="270663028"/>
    <n v="37.090240000000001"/>
    <n v="-95.712890999999999"/>
    <s v="https://yt3.ggpht.com/Tot95CGxo60T6Di9TAINIRLXTcgQsraz3lgiFN7WJCy9nBE9UZpmpyLTTlvaRxSoDJtpoELe3g=s800-c-k-c0x00ffffff-no-nd-rj"/>
    <n v="500.16856379032259"/>
    <n v="2.0562422678899737E-4"/>
    <n v="2.1250099625408463E-3"/>
    <n v="0.19354838709677419"/>
    <n v="6220.9756097560976"/>
    <s v="8-Oct-2005"/>
    <n v="18.104109589041094"/>
  </r>
  <r>
    <n v="989"/>
    <x v="988"/>
    <n v="12400000"/>
    <n v="4779139505"/>
    <s v="Education"/>
    <s v="Caylus"/>
    <n v="1340"/>
    <s v="United States"/>
    <s v="US"/>
    <x v="1"/>
    <n v="1442"/>
    <n v="175"/>
    <n v="68"/>
    <n v="177600000"/>
    <n v="44400"/>
    <n v="710400"/>
    <n v="532800"/>
    <n v="8500000"/>
    <n v="4516400"/>
    <n v="400000"/>
    <n v="2016"/>
    <s v="Apr"/>
    <n v="6"/>
    <n v="88.2"/>
    <n v="328239523"/>
    <n v="14.7"/>
    <n v="270663028"/>
    <n v="37.090240000000001"/>
    <n v="-95.712890999999999"/>
    <s v="https://yt3.ggpht.com/NrlOE2aAp51zlFOE_xuzKPCyOYewyFoYgaMUTi0daKwiqTfhBjTvh-JyzRWn_-pxNrQtF8i4=s800-c-k-c0x00ffffff-no-rj"/>
    <n v="385.41447620967745"/>
    <n v="9.450236795295223E-4"/>
    <n v="2.1250000000000002E-3"/>
    <n v="0.68548387096774188"/>
    <n v="3370.4477611940297"/>
    <s v="6-Apr-2016"/>
    <n v="7.602739726027397"/>
  </r>
  <r>
    <n v="990"/>
    <x v="989"/>
    <n v="12400000"/>
    <n v="6993406259"/>
    <s v="Music"/>
    <s v="Migos ATL"/>
    <n v="99"/>
    <s v="United States"/>
    <s v="US"/>
    <x v="2"/>
    <n v="833"/>
    <n v="175"/>
    <n v="171"/>
    <n v="49412000"/>
    <n v="12400"/>
    <n v="197600"/>
    <n v="148200"/>
    <n v="2400000"/>
    <n v="1274100"/>
    <n v="100000"/>
    <n v="2012"/>
    <s v="Jan"/>
    <n v="17"/>
    <n v="88.2"/>
    <n v="328239523"/>
    <n v="14.7"/>
    <n v="270663028"/>
    <n v="37.090240000000001"/>
    <n v="-95.712890999999999"/>
    <s v="https://yt3.ggpht.com/sQuFe-03AskPWjEJCmx9ifEEJG70vWMmy5IA1MWIC5qCVYqnIkz6p_2l_ZdU_yi0WR0YEvrX1Q=s800-c-k-c0x00ffffff-no-nd-rj"/>
    <n v="563.98437572580644"/>
    <n v="1.8218589808940771E-4"/>
    <n v="2.1249898810005666E-3"/>
    <n v="0.19354838709677419"/>
    <n v="12869.69696969697"/>
    <s v="17-Jan-2012"/>
    <n v="11.824657534246576"/>
  </r>
  <r>
    <n v="991"/>
    <x v="990"/>
    <n v="12300000"/>
    <n v="9029609749"/>
    <s v="Sports"/>
    <s v="Natan por Aï¿"/>
    <n v="1200"/>
    <s v="Brazil"/>
    <s v="BR"/>
    <x v="2"/>
    <n v="525"/>
    <n v="55"/>
    <n v="172"/>
    <n v="552513000"/>
    <n v="138100"/>
    <n v="2200000"/>
    <n v="1700000"/>
    <n v="26500000"/>
    <n v="14100000"/>
    <n v="700000"/>
    <n v="2017"/>
    <s v="Feb"/>
    <n v="12"/>
    <n v="51.3"/>
    <n v="212559417"/>
    <n v="12.08"/>
    <n v="183241641"/>
    <n v="-14.235004"/>
    <n v="-51.925280000000001"/>
    <s v="https://yt3.ggpht.com/7ECHa0fQ77wr3VpxYuUj5sU-bmcL2uJ8kEkAjHZAnO_aqILndmJpS1mwHQwwIbdGoe-kqZe0xw=s800-c-k-c0x00ffffff-no-rj"/>
    <n v="734.11461373983741"/>
    <n v="1.5615292788884402E-3"/>
    <n v="2.1158778164495676E-3"/>
    <n v="2.154471544715447"/>
    <n v="11750"/>
    <s v="12-Feb-2017"/>
    <n v="6.7479452054794518"/>
  </r>
  <r>
    <n v="992"/>
    <x v="991"/>
    <n v="12300000"/>
    <n v="1674409945"/>
    <s v="People &amp; Blogs"/>
    <s v="Free Fire India Official"/>
    <n v="1500"/>
    <s v="India"/>
    <s v="IN"/>
    <x v="1"/>
    <n v="6141"/>
    <n v="125"/>
    <n v="69"/>
    <n v="64735000"/>
    <n v="16200"/>
    <n v="258900"/>
    <n v="194200"/>
    <n v="3100000"/>
    <n v="1647100"/>
    <n v="300000"/>
    <n v="2018"/>
    <s v="Sep"/>
    <n v="14"/>
    <n v="28.1"/>
    <n v="1366417754"/>
    <n v="5.36"/>
    <n v="471031528"/>
    <n v="20.593684"/>
    <n v="78.962879999999998"/>
    <s v="https://yt3.ggpht.com/qbWi5M4jZXVytAZouu_7upAE-ybm9Ugmhwdx0mg8JYcReFdkx7kf1KlyT33ugoxbuNLrqEzP=s800-c-k-c0x00ffffff-no-rj"/>
    <n v="136.13088983739837"/>
    <n v="9.8368980960633276E-4"/>
    <n v="2.1248165598208081E-3"/>
    <n v="0.25203252032520324"/>
    <n v="1098.0666666666666"/>
    <s v="14-Sep-2018"/>
    <n v="5.161643835616438"/>
  </r>
  <r>
    <n v="993"/>
    <x v="992"/>
    <n v="12300000"/>
    <n v="2214684303"/>
    <s v="nan"/>
    <s v="HybridPanda"/>
    <n v="2452"/>
    <s v="United Kingdom"/>
    <s v="GB"/>
    <x v="1"/>
    <n v="129005"/>
    <n v="867"/>
    <n v="1202"/>
    <n v="67035"/>
    <n v="17"/>
    <n v="268"/>
    <n v="201"/>
    <n v="3200"/>
    <n v="1700.5"/>
    <n v="1000"/>
    <n v="2006"/>
    <s v="Sep"/>
    <n v="11"/>
    <n v="60"/>
    <n v="66834405"/>
    <n v="3.85"/>
    <n v="55908316"/>
    <n v="55.378050999999999"/>
    <n v="-3.4359730000000002"/>
    <s v="https://yt3.ggpht.com/ZTzUINxfEjKrb1cmB5XNF1Zu9tjRos6CrwSkTQmS2nzv6cNFLkfr_3J8yt7_9SiowLMUcI5l=s800-c-k-c0x00ffffff-no-rj"/>
    <n v="180.05563439024391"/>
    <n v="7.6782952662666699E-7"/>
    <n v="2.1257552025061533E-3"/>
    <n v="2.6016260162601624E-4"/>
    <n v="0.69351549755301789"/>
    <s v="11-Sep-2006"/>
    <n v="17.17808219178082"/>
  </r>
  <r>
    <n v="994"/>
    <x v="993"/>
    <n v="12300000"/>
    <n v="374123483"/>
    <s v="Gaming"/>
    <s v="RobTopGames"/>
    <n v="39"/>
    <s v="Sweden"/>
    <s v="SE"/>
    <x v="1"/>
    <n v="35112"/>
    <n v="4"/>
    <n v="69"/>
    <n v="3871000"/>
    <n v="968"/>
    <n v="15500"/>
    <n v="11600"/>
    <n v="185800"/>
    <n v="98700"/>
    <n v="100000"/>
    <n v="2012"/>
    <s v="May"/>
    <n v="9"/>
    <n v="67"/>
    <n v="10285453"/>
    <n v="6.48"/>
    <n v="9021165"/>
    <n v="60.128160999999999"/>
    <n v="18.643501000000001"/>
    <s v="https://yt3.ggpht.com/EZ149IVvU5JX2Fi6yH7R95NQmKdNsea_gggEvJXA0MIZQ397E_WHLLNCgBjL45npnMZNUkpq=s800-c-k-c0x00ffffff-no-rj"/>
    <n v="30.416543333333333"/>
    <n v="2.6381663938480974E-4"/>
    <n v="2.1270989408421598E-3"/>
    <n v="1.5105691056910569E-2"/>
    <n v="2530.7692307692309"/>
    <s v="9-May-2012"/>
    <n v="11.515068493150684"/>
  </r>
  <r>
    <n v="995"/>
    <x v="994"/>
    <n v="12300000"/>
    <n v="2129773714"/>
    <s v="Comedy"/>
    <s v="Make Joke Of"/>
    <n v="62"/>
    <s v="India"/>
    <s v="IN"/>
    <x v="9"/>
    <n v="4568"/>
    <n v="125"/>
    <n v="44"/>
    <n v="24000000"/>
    <n v="6000"/>
    <n v="96000"/>
    <n v="72000"/>
    <n v="1200000"/>
    <n v="636000"/>
    <n v="100000"/>
    <n v="2017"/>
    <s v="Aug"/>
    <n v="1"/>
    <n v="28.1"/>
    <n v="1366417754"/>
    <n v="5.36"/>
    <n v="471031528"/>
    <n v="20.593684"/>
    <n v="78.962879999999998"/>
    <s v="https://yt3.ggpht.com/ytc/APkrFKaOr7TJXlp3GyOIJ-UapNuR4fTjZQU603x6CBEkmw=s800-c-k-c0x00ffffff-no-rj"/>
    <n v="173.15233447154472"/>
    <n v="2.9862327430340332E-4"/>
    <n v="2.1250000000000002E-3"/>
    <n v="9.7560975609756101E-2"/>
    <n v="10258.064516129032"/>
    <s v="1-Aug-2017"/>
    <n v="6.2821917808219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7C7B7-DC67-49E4-B7E5-1D64BDD577F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4:F25" firstHeaderRow="0" firstDataRow="1" firstDataCol="1"/>
  <pivotFields count="37">
    <pivotField showAll="0"/>
    <pivotField showAll="0"/>
    <pivotField showAll="0"/>
    <pivotField numFmtId="1" showAll="0"/>
    <pivotField showAll="0"/>
    <pivotField showAll="0"/>
    <pivotField dataField="1" showAll="0"/>
    <pivotField showAll="0"/>
    <pivotField showAll="0"/>
    <pivotField axis="axisRow" showAll="0" measureFilter="1" sortType="descending">
      <items count="16">
        <item x="14"/>
        <item x="12"/>
        <item x="9"/>
        <item x="3"/>
        <item x="2"/>
        <item x="6"/>
        <item x="1"/>
        <item x="10"/>
        <item x="0"/>
        <item x="8"/>
        <item x="7"/>
        <item x="11"/>
        <item x="4"/>
        <item x="5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1">
    <i>
      <x v="4"/>
    </i>
    <i>
      <x v="8"/>
    </i>
    <i>
      <x v="12"/>
    </i>
    <i>
      <x v="2"/>
    </i>
    <i>
      <x v="3"/>
    </i>
    <i>
      <x v="6"/>
    </i>
    <i>
      <x v="10"/>
    </i>
    <i>
      <x v="5"/>
    </i>
    <i>
      <x v="7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_yearly_earnings" fld="18" baseField="0" baseItem="0"/>
    <dataField name="Sum of uploads" fld="6" baseField="0" baseItem="0"/>
  </dataFields>
  <formats count="1">
    <format dxfId="0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9BC09-6D58-44F5-9948-A7F3C799C26A}" name="Subscriber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2" firstHeaderRow="1" firstDataRow="1" firstDataCol="1"/>
  <pivotFields count="37">
    <pivotField showAll="0"/>
    <pivotField axis="axisRow" showAll="0" measureFilter="1" sortType="descending">
      <items count="996">
        <item x="939"/>
        <item x="783"/>
        <item x="970"/>
        <item x="817"/>
        <item x="217"/>
        <item x="250"/>
        <item x="693"/>
        <item x="16"/>
        <item x="365"/>
        <item x="627"/>
        <item x="397"/>
        <item x="713"/>
        <item x="909"/>
        <item x="396"/>
        <item x="692"/>
        <item x="50"/>
        <item x="744"/>
        <item x="33"/>
        <item x="540"/>
        <item x="723"/>
        <item x="158"/>
        <item x="95"/>
        <item x="235"/>
        <item x="60"/>
        <item x="673"/>
        <item x="831"/>
        <item x="927"/>
        <item x="807"/>
        <item x="163"/>
        <item x="675"/>
        <item x="933"/>
        <item x="182"/>
        <item x="180"/>
        <item x="589"/>
        <item x="159"/>
        <item x="813"/>
        <item x="476"/>
        <item x="916"/>
        <item x="288"/>
        <item x="299"/>
        <item x="211"/>
        <item x="61"/>
        <item x="917"/>
        <item x="257"/>
        <item x="887"/>
        <item x="812"/>
        <item x="570"/>
        <item x="450"/>
        <item x="792"/>
        <item x="516"/>
        <item x="244"/>
        <item x="384"/>
        <item x="252"/>
        <item x="840"/>
        <item x="479"/>
        <item x="525"/>
        <item x="986"/>
        <item x="603"/>
        <item x="241"/>
        <item x="515"/>
        <item x="519"/>
        <item x="42"/>
        <item x="497"/>
        <item x="615"/>
        <item x="65"/>
        <item x="414"/>
        <item x="171"/>
        <item x="854"/>
        <item x="809"/>
        <item x="726"/>
        <item x="177"/>
        <item x="393"/>
        <item x="371"/>
        <item x="987"/>
        <item x="842"/>
        <item x="346"/>
        <item x="873"/>
        <item x="301"/>
        <item x="383"/>
        <item x="130"/>
        <item x="51"/>
        <item x="48"/>
        <item x="351"/>
        <item x="872"/>
        <item x="17"/>
        <item x="702"/>
        <item x="213"/>
        <item x="836"/>
        <item x="741"/>
        <item x="563"/>
        <item x="711"/>
        <item x="205"/>
        <item x="483"/>
        <item x="957"/>
        <item x="343"/>
        <item x="321"/>
        <item x="132"/>
        <item x="219"/>
        <item x="929"/>
        <item x="984"/>
        <item x="875"/>
        <item x="914"/>
        <item x="791"/>
        <item x="671"/>
        <item x="687"/>
        <item x="45"/>
        <item x="43"/>
        <item x="542"/>
        <item x="370"/>
        <item x="13"/>
        <item x="474"/>
        <item x="628"/>
        <item x="853"/>
        <item x="938"/>
        <item x="469"/>
        <item x="578"/>
        <item x="743"/>
        <item x="162"/>
        <item x="191"/>
        <item x="573"/>
        <item x="358"/>
        <item x="876"/>
        <item x="203"/>
        <item x="57"/>
        <item x="412"/>
        <item x="97"/>
        <item x="838"/>
        <item x="445"/>
        <item x="399"/>
        <item x="623"/>
        <item x="902"/>
        <item x="437"/>
        <item x="574"/>
        <item x="724"/>
        <item x="612"/>
        <item x="362"/>
        <item x="594"/>
        <item x="23"/>
        <item x="716"/>
        <item x="444"/>
        <item x="78"/>
        <item x="944"/>
        <item x="988"/>
        <item x="125"/>
        <item x="568"/>
        <item x="719"/>
        <item x="674"/>
        <item x="318"/>
        <item x="677"/>
        <item x="247"/>
        <item x="236"/>
        <item x="24"/>
        <item x="968"/>
        <item x="449"/>
        <item x="418"/>
        <item x="658"/>
        <item x="3"/>
        <item x="850"/>
        <item x="759"/>
        <item x="232"/>
        <item x="948"/>
        <item x="720"/>
        <item x="267"/>
        <item x="722"/>
        <item x="26"/>
        <item x="847"/>
        <item x="391"/>
        <item x="885"/>
        <item x="549"/>
        <item x="407"/>
        <item x="704"/>
        <item x="777"/>
        <item x="199"/>
        <item x="801"/>
        <item x="128"/>
        <item x="757"/>
        <item x="214"/>
        <item x="90"/>
        <item x="662"/>
        <item x="417"/>
        <item x="596"/>
        <item x="833"/>
        <item x="242"/>
        <item x="347"/>
        <item x="781"/>
        <item x="258"/>
        <item x="979"/>
        <item x="541"/>
        <item x="455"/>
        <item x="197"/>
        <item x="804"/>
        <item x="647"/>
        <item x="484"/>
        <item x="223"/>
        <item x="900"/>
        <item x="613"/>
        <item x="369"/>
        <item x="388"/>
        <item x="545"/>
        <item x="509"/>
        <item x="488"/>
        <item x="805"/>
        <item x="830"/>
        <item x="122"/>
        <item x="543"/>
        <item x="971"/>
        <item x="463"/>
        <item x="261"/>
        <item x="268"/>
        <item x="155"/>
        <item x="934"/>
        <item x="599"/>
        <item x="324"/>
        <item x="982"/>
        <item x="133"/>
        <item x="899"/>
        <item x="260"/>
        <item x="420"/>
        <item x="618"/>
        <item x="725"/>
        <item x="544"/>
        <item x="145"/>
        <item x="607"/>
        <item x="356"/>
        <item x="188"/>
        <item x="754"/>
        <item x="146"/>
        <item x="296"/>
        <item x="327"/>
        <item x="28"/>
        <item x="333"/>
        <item x="924"/>
        <item x="201"/>
        <item x="591"/>
        <item x="39"/>
        <item x="670"/>
        <item x="538"/>
        <item x="877"/>
        <item x="504"/>
        <item x="527"/>
        <item x="31"/>
        <item x="961"/>
        <item x="742"/>
        <item x="947"/>
        <item x="74"/>
        <item x="775"/>
        <item x="35"/>
        <item x="246"/>
        <item x="380"/>
        <item x="176"/>
        <item x="206"/>
        <item x="604"/>
        <item x="271"/>
        <item x="919"/>
        <item x="695"/>
        <item x="131"/>
        <item x="799"/>
        <item x="422"/>
        <item x="335"/>
        <item x="901"/>
        <item x="590"/>
        <item x="790"/>
        <item x="930"/>
        <item x="511"/>
        <item x="562"/>
        <item x="962"/>
        <item x="386"/>
        <item x="827"/>
        <item x="446"/>
        <item x="357"/>
        <item x="273"/>
        <item x="646"/>
        <item x="226"/>
        <item x="54"/>
        <item x="52"/>
        <item x="639"/>
        <item x="316"/>
        <item x="423"/>
        <item x="732"/>
        <item x="712"/>
        <item x="955"/>
        <item x="597"/>
        <item x="964"/>
        <item x="932"/>
        <item x="991"/>
        <item x="166"/>
        <item x="703"/>
        <item x="513"/>
        <item x="564"/>
        <item x="936"/>
        <item x="534"/>
        <item x="120"/>
        <item x="797"/>
        <item x="12"/>
        <item x="547"/>
        <item x="115"/>
        <item x="472"/>
        <item x="112"/>
        <item x="142"/>
        <item x="643"/>
        <item x="818"/>
        <item x="46"/>
        <item x="905"/>
        <item x="974"/>
        <item x="141"/>
        <item x="857"/>
        <item x="349"/>
        <item x="290"/>
        <item x="746"/>
        <item x="571"/>
        <item x="942"/>
        <item x="14"/>
        <item x="210"/>
        <item x="311"/>
        <item x="189"/>
        <item x="86"/>
        <item x="431"/>
        <item x="264"/>
        <item x="822"/>
        <item x="468"/>
        <item x="402"/>
        <item x="381"/>
        <item x="83"/>
        <item x="453"/>
        <item x="404"/>
        <item x="537"/>
        <item x="202"/>
        <item x="975"/>
        <item x="405"/>
        <item x="753"/>
        <item x="913"/>
        <item x="856"/>
        <item x="814"/>
        <item x="406"/>
        <item x="286"/>
        <item x="56"/>
        <item x="762"/>
        <item x="638"/>
        <item x="952"/>
        <item x="750"/>
        <item x="978"/>
        <item x="941"/>
        <item x="633"/>
        <item x="972"/>
        <item x="306"/>
        <item x="439"/>
        <item x="62"/>
        <item x="668"/>
        <item x="478"/>
        <item x="522"/>
        <item x="874"/>
        <item x="185"/>
        <item x="895"/>
        <item x="20"/>
        <item x="889"/>
        <item x="931"/>
        <item x="555"/>
        <item x="739"/>
        <item x="514"/>
        <item x="649"/>
        <item x="154"/>
        <item x="470"/>
        <item x="107"/>
        <item x="760"/>
        <item x="221"/>
        <item x="345"/>
        <item x="829"/>
        <item x="40"/>
        <item x="776"/>
        <item x="179"/>
        <item x="184"/>
        <item x="631"/>
        <item x="771"/>
        <item x="339"/>
        <item x="344"/>
        <item x="467"/>
        <item x="70"/>
        <item x="690"/>
        <item x="697"/>
        <item x="660"/>
        <item x="553"/>
        <item x="116"/>
        <item x="951"/>
        <item x="498"/>
        <item x="169"/>
        <item x="471"/>
        <item x="376"/>
        <item x="266"/>
        <item x="808"/>
        <item x="496"/>
        <item x="490"/>
        <item x="526"/>
        <item x="935"/>
        <item x="802"/>
        <item x="882"/>
        <item x="815"/>
        <item x="608"/>
        <item x="281"/>
        <item x="409"/>
        <item x="581"/>
        <item x="117"/>
        <item x="906"/>
        <item x="727"/>
        <item x="510"/>
        <item x="429"/>
        <item x="118"/>
        <item x="584"/>
        <item x="94"/>
        <item x="835"/>
        <item x="904"/>
        <item x="560"/>
        <item x="709"/>
        <item x="277"/>
        <item x="44"/>
        <item x="421"/>
        <item x="841"/>
        <item x="626"/>
        <item x="215"/>
        <item x="870"/>
        <item x="19"/>
        <item x="148"/>
        <item x="195"/>
        <item x="871"/>
        <item x="803"/>
        <item x="136"/>
        <item x="635"/>
        <item x="630"/>
        <item x="485"/>
        <item x="58"/>
        <item x="248"/>
        <item x="566"/>
        <item x="438"/>
        <item x="645"/>
        <item x="348"/>
        <item x="126"/>
        <item x="387"/>
        <item x="867"/>
        <item x="582"/>
        <item x="293"/>
        <item x="819"/>
        <item x="661"/>
        <item x="71"/>
        <item x="317"/>
        <item x="302"/>
        <item x="891"/>
        <item x="689"/>
        <item x="518"/>
        <item x="262"/>
        <item x="624"/>
        <item x="864"/>
        <item x="363"/>
        <item x="683"/>
        <item x="105"/>
        <item x="600"/>
        <item x="706"/>
        <item x="843"/>
        <item x="287"/>
        <item x="558"/>
        <item x="788"/>
        <item x="231"/>
        <item x="233"/>
        <item x="373"/>
        <item x="679"/>
        <item x="735"/>
        <item x="587"/>
        <item x="487"/>
        <item x="310"/>
        <item x="737"/>
        <item x="503"/>
        <item x="8"/>
        <item x="251"/>
        <item x="92"/>
        <item x="546"/>
        <item x="304"/>
        <item x="68"/>
        <item x="736"/>
        <item x="458"/>
        <item x="489"/>
        <item x="432"/>
        <item x="500"/>
        <item x="751"/>
        <item x="834"/>
        <item x="377"/>
        <item x="625"/>
        <item x="678"/>
        <item x="441"/>
        <item x="168"/>
        <item x="72"/>
        <item x="954"/>
        <item x="575"/>
        <item x="359"/>
        <item x="592"/>
        <item x="531"/>
        <item x="903"/>
        <item x="278"/>
        <item x="890"/>
        <item x="648"/>
        <item x="38"/>
        <item x="224"/>
        <item x="738"/>
        <item x="973"/>
        <item x="147"/>
        <item x="77"/>
        <item x="149"/>
        <item x="535"/>
        <item x="73"/>
        <item x="796"/>
        <item x="609"/>
        <item x="354"/>
        <item x="715"/>
        <item x="823"/>
        <item x="710"/>
        <item x="994"/>
        <item x="667"/>
        <item x="174"/>
        <item x="789"/>
        <item x="424"/>
        <item x="477"/>
        <item x="220"/>
        <item x="96"/>
        <item x="666"/>
        <item x="249"/>
        <item x="110"/>
        <item x="456"/>
        <item x="98"/>
        <item x="748"/>
        <item x="524"/>
        <item x="36"/>
        <item x="389"/>
        <item x="730"/>
        <item x="398"/>
        <item x="67"/>
        <item x="440"/>
        <item x="183"/>
        <item x="912"/>
        <item x="862"/>
        <item x="572"/>
        <item x="705"/>
        <item x="279"/>
        <item x="650"/>
        <item x="880"/>
        <item x="708"/>
        <item x="696"/>
        <item x="923"/>
        <item x="491"/>
        <item x="956"/>
        <item x="390"/>
        <item x="187"/>
        <item x="989"/>
        <item x="81"/>
        <item x="466"/>
        <item x="360"/>
        <item x="733"/>
        <item x="282"/>
        <item x="506"/>
        <item x="274"/>
        <item x="610"/>
        <item x="308"/>
        <item x="694"/>
        <item x="372"/>
        <item x="640"/>
        <item x="669"/>
        <item x="983"/>
        <item x="676"/>
        <item x="943"/>
        <item x="29"/>
        <item x="137"/>
        <item x="634"/>
        <item x="143"/>
        <item x="2"/>
        <item x="193"/>
        <item x="254"/>
        <item x="104"/>
        <item x="926"/>
        <item x="642"/>
        <item x="494"/>
        <item x="245"/>
        <item x="965"/>
        <item x="663"/>
        <item x="5"/>
        <item x="619"/>
        <item x="855"/>
        <item x="826"/>
        <item x="465"/>
        <item x="614"/>
        <item x="793"/>
        <item x="990"/>
        <item x="326"/>
        <item x="368"/>
        <item x="960"/>
        <item x="659"/>
        <item x="782"/>
        <item x="259"/>
        <item x="207"/>
        <item x="330"/>
        <item x="721"/>
        <item x="102"/>
        <item x="502"/>
        <item x="512"/>
        <item x="653"/>
        <item x="218"/>
        <item x="198"/>
        <item x="225"/>
        <item x="946"/>
        <item x="276"/>
        <item x="352"/>
        <item x="773"/>
        <item x="272"/>
        <item x="374"/>
        <item x="825"/>
        <item x="556"/>
        <item x="755"/>
        <item x="127"/>
        <item x="734"/>
        <item x="385"/>
        <item x="821"/>
        <item x="731"/>
        <item x="411"/>
        <item x="475"/>
        <item x="87"/>
        <item x="328"/>
        <item x="657"/>
        <item x="103"/>
        <item x="892"/>
        <item x="992"/>
        <item x="212"/>
        <item x="598"/>
        <item x="959"/>
        <item x="981"/>
        <item x="911"/>
        <item x="314"/>
        <item x="460"/>
        <item x="858"/>
        <item x="253"/>
        <item x="395"/>
        <item x="869"/>
        <item x="403"/>
        <item x="949"/>
        <item x="150"/>
        <item x="893"/>
        <item x="280"/>
        <item x="7"/>
        <item x="22"/>
        <item x="577"/>
        <item x="940"/>
        <item x="728"/>
        <item x="682"/>
        <item x="651"/>
        <item x="536"/>
        <item x="585"/>
        <item x="173"/>
        <item x="523"/>
        <item x="501"/>
        <item x="229"/>
        <item x="665"/>
        <item x="100"/>
        <item x="533"/>
        <item x="265"/>
        <item x="729"/>
        <item x="622"/>
        <item x="493"/>
        <item x="969"/>
        <item x="532"/>
        <item x="353"/>
        <item x="208"/>
        <item x="124"/>
        <item x="230"/>
        <item x="664"/>
        <item x="896"/>
        <item x="918"/>
        <item x="688"/>
        <item x="758"/>
        <item x="569"/>
        <item x="400"/>
        <item x="740"/>
        <item x="769"/>
        <item x="897"/>
        <item x="204"/>
        <item x="684"/>
        <item x="138"/>
        <item x="129"/>
        <item x="928"/>
        <item x="69"/>
        <item x="238"/>
        <item x="419"/>
        <item x="394"/>
        <item x="486"/>
        <item x="993"/>
        <item x="641"/>
        <item x="361"/>
        <item x="761"/>
        <item x="329"/>
        <item x="616"/>
        <item x="156"/>
        <item x="764"/>
        <item x="462"/>
        <item x="672"/>
        <item x="886"/>
        <item x="111"/>
        <item x="749"/>
        <item x="976"/>
        <item x="601"/>
        <item x="320"/>
        <item x="548"/>
        <item x="576"/>
        <item x="190"/>
        <item x="565"/>
        <item x="844"/>
        <item x="106"/>
        <item x="837"/>
        <item x="413"/>
        <item x="480"/>
        <item x="123"/>
        <item x="766"/>
        <item x="285"/>
        <item x="4"/>
        <item x="779"/>
        <item x="63"/>
        <item x="464"/>
        <item x="427"/>
        <item x="170"/>
        <item x="47"/>
        <item x="451"/>
        <item x="25"/>
        <item x="186"/>
        <item x="85"/>
        <item x="255"/>
        <item x="76"/>
        <item x="178"/>
        <item x="309"/>
        <item x="443"/>
        <item x="341"/>
        <item x="772"/>
        <item x="392"/>
        <item x="379"/>
        <item x="315"/>
        <item x="452"/>
        <item x="338"/>
        <item x="216"/>
        <item x="140"/>
        <item x="408"/>
        <item x="428"/>
        <item x="878"/>
        <item x="415"/>
        <item x="655"/>
        <item x="34"/>
        <item x="686"/>
        <item x="89"/>
        <item x="15"/>
        <item x="49"/>
        <item x="481"/>
        <item x="331"/>
        <item x="66"/>
        <item x="263"/>
        <item x="167"/>
        <item x="18"/>
        <item x="473"/>
        <item x="557"/>
        <item x="654"/>
        <item x="121"/>
        <item x="313"/>
        <item x="139"/>
        <item x="325"/>
        <item x="863"/>
        <item x="520"/>
        <item x="718"/>
        <item x="305"/>
        <item x="256"/>
        <item x="768"/>
        <item x="629"/>
        <item x="80"/>
        <item x="434"/>
        <item x="786"/>
        <item x="908"/>
        <item x="583"/>
        <item x="521"/>
        <item x="416"/>
        <item x="922"/>
        <item x="164"/>
        <item x="636"/>
        <item x="499"/>
        <item x="350"/>
        <item x="41"/>
        <item x="227"/>
        <item x="701"/>
        <item x="620"/>
        <item x="295"/>
        <item x="114"/>
        <item x="579"/>
        <item x="884"/>
        <item x="291"/>
        <item x="442"/>
        <item x="84"/>
        <item x="336"/>
        <item x="745"/>
        <item x="586"/>
        <item x="275"/>
        <item x="457"/>
        <item x="685"/>
        <item x="307"/>
        <item x="778"/>
        <item x="508"/>
        <item x="881"/>
        <item x="910"/>
        <item x="237"/>
        <item x="181"/>
        <item x="652"/>
        <item x="859"/>
        <item x="342"/>
        <item x="921"/>
        <item x="717"/>
        <item x="152"/>
        <item x="824"/>
        <item x="134"/>
        <item x="851"/>
        <item x="529"/>
        <item x="153"/>
        <item x="88"/>
        <item x="482"/>
        <item x="430"/>
        <item x="861"/>
        <item x="680"/>
        <item x="461"/>
        <item x="820"/>
        <item x="283"/>
        <item x="977"/>
        <item x="30"/>
        <item x="985"/>
        <item x="337"/>
        <item x="774"/>
        <item x="915"/>
        <item x="323"/>
        <item x="109"/>
        <item x="605"/>
        <item x="375"/>
        <item x="192"/>
        <item x="300"/>
        <item x="200"/>
        <item x="75"/>
        <item x="860"/>
        <item x="530"/>
        <item x="240"/>
        <item x="785"/>
        <item x="160"/>
        <item x="551"/>
        <item x="448"/>
        <item x="270"/>
        <item x="410"/>
        <item x="925"/>
        <item x="967"/>
        <item x="958"/>
        <item x="0"/>
        <item x="113"/>
        <item x="27"/>
        <item x="108"/>
        <item x="656"/>
        <item x="806"/>
        <item x="294"/>
        <item x="552"/>
        <item x="436"/>
        <item x="367"/>
        <item x="794"/>
        <item x="747"/>
        <item x="898"/>
        <item x="595"/>
        <item x="839"/>
        <item x="567"/>
        <item x="99"/>
        <item x="298"/>
        <item x="172"/>
        <item x="426"/>
        <item x="292"/>
        <item x="611"/>
        <item x="284"/>
        <item x="303"/>
        <item x="222"/>
        <item x="119"/>
        <item x="269"/>
        <item x="811"/>
        <item x="401"/>
        <item x="868"/>
        <item x="852"/>
        <item x="539"/>
        <item x="846"/>
        <item x="378"/>
        <item x="334"/>
        <item x="879"/>
        <item x="798"/>
        <item x="9"/>
        <item x="593"/>
        <item x="312"/>
        <item x="319"/>
        <item x="355"/>
        <item x="763"/>
        <item x="91"/>
        <item x="849"/>
        <item x="55"/>
        <item x="865"/>
        <item x="617"/>
        <item x="53"/>
        <item x="425"/>
        <item x="580"/>
        <item x="239"/>
        <item x="32"/>
        <item x="966"/>
        <item x="289"/>
        <item x="234"/>
        <item x="848"/>
        <item x="554"/>
        <item x="828"/>
        <item x="59"/>
        <item x="297"/>
        <item x="888"/>
        <item x="602"/>
        <item x="459"/>
        <item x="528"/>
        <item x="770"/>
        <item x="550"/>
        <item x="194"/>
        <item x="907"/>
        <item x="950"/>
        <item x="845"/>
        <item x="82"/>
        <item x="209"/>
        <item x="144"/>
        <item x="435"/>
        <item x="135"/>
        <item x="11"/>
        <item x="588"/>
        <item x="681"/>
        <item x="79"/>
        <item x="953"/>
        <item x="364"/>
        <item x="340"/>
        <item x="151"/>
        <item x="559"/>
        <item x="937"/>
        <item x="101"/>
        <item x="1"/>
        <item x="37"/>
        <item x="787"/>
        <item x="243"/>
        <item n="Kids Diana Show" x="6"/>
        <item x="196"/>
        <item x="700"/>
        <item x="883"/>
        <item x="632"/>
        <item x="810"/>
        <item x="64"/>
        <item x="920"/>
        <item x="707"/>
        <item x="165"/>
        <item x="454"/>
        <item x="637"/>
        <item x="561"/>
        <item x="816"/>
        <item x="495"/>
        <item x="507"/>
        <item x="945"/>
        <item x="606"/>
        <item x="714"/>
        <item x="795"/>
        <item x="93"/>
        <item x="756"/>
        <item x="698"/>
        <item x="433"/>
        <item x="382"/>
        <item x="894"/>
        <item x="161"/>
        <item x="517"/>
        <item x="866"/>
        <item x="784"/>
        <item x="752"/>
        <item x="447"/>
        <item x="322"/>
        <item x="366"/>
        <item x="332"/>
        <item x="644"/>
        <item x="505"/>
        <item x="780"/>
        <item x="980"/>
        <item x="621"/>
        <item x="10"/>
        <item x="157"/>
        <item x="963"/>
        <item x="800"/>
        <item x="21"/>
        <item x="767"/>
        <item x="832"/>
        <item x="228"/>
        <item x="175"/>
        <item x="691"/>
        <item x="765"/>
        <item x="492"/>
        <item x="6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851"/>
    </i>
    <i>
      <x v="938"/>
    </i>
    <i>
      <x v="569"/>
    </i>
    <i>
      <x v="156"/>
    </i>
    <i>
      <x v="715"/>
    </i>
    <i>
      <x v="579"/>
    </i>
    <i>
      <x v="942"/>
    </i>
    <i>
      <x v="641"/>
    </i>
    <i>
      <x v="469"/>
    </i>
    <i>
      <x v="888"/>
    </i>
    <i t="grand">
      <x/>
    </i>
  </rowItems>
  <colItems count="1">
    <i/>
  </colItems>
  <dataFields count="1">
    <dataField name="Sum of subscribers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2FCEA-4011-4AAB-BC23-C4370A2FA4A8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4:B30" firstHeaderRow="1" firstDataRow="1" firstDataCol="1"/>
  <pivotFields count="37"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6">
        <item x="14"/>
        <item x="12"/>
        <item x="9"/>
        <item x="3"/>
        <item x="2"/>
        <item x="6"/>
        <item x="1"/>
        <item x="10"/>
        <item x="0"/>
        <item x="8"/>
        <item x="7"/>
        <item x="11"/>
        <item x="4"/>
        <item x="5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6">
    <i>
      <x v="4"/>
    </i>
    <i>
      <x v="8"/>
    </i>
    <i>
      <x v="12"/>
    </i>
    <i>
      <x v="3"/>
    </i>
    <i>
      <x v="6"/>
    </i>
    <i>
      <x v="5"/>
    </i>
    <i>
      <x v="2"/>
    </i>
    <i>
      <x v="10"/>
    </i>
    <i>
      <x v="9"/>
    </i>
    <i>
      <x v="7"/>
    </i>
    <i>
      <x v="13"/>
    </i>
    <i>
      <x v="14"/>
    </i>
    <i>
      <x/>
    </i>
    <i>
      <x v="1"/>
    </i>
    <i>
      <x v="11"/>
    </i>
    <i t="grand">
      <x/>
    </i>
  </rowItems>
  <colItems count="1">
    <i/>
  </colItems>
  <dataFields count="1">
    <dataField name="Sum of video views" fld="3" baseField="0" baseItem="0" numFmtId="1"/>
  </dataFields>
  <formats count="1"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08BA9-CAC7-4D3F-8A6B-4F4C13EBBADB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12" firstHeaderRow="1" firstDataRow="1" firstDataCol="1"/>
  <pivotFields count="37">
    <pivotField showAll="0"/>
    <pivotField axis="axisRow" showAll="0" measureFilter="1" sortType="descending">
      <items count="996">
        <item x="939"/>
        <item x="783"/>
        <item x="970"/>
        <item x="817"/>
        <item x="217"/>
        <item x="250"/>
        <item x="693"/>
        <item x="16"/>
        <item x="365"/>
        <item x="627"/>
        <item x="397"/>
        <item x="713"/>
        <item x="909"/>
        <item x="396"/>
        <item x="692"/>
        <item x="50"/>
        <item x="744"/>
        <item x="33"/>
        <item x="540"/>
        <item x="723"/>
        <item x="158"/>
        <item x="95"/>
        <item x="235"/>
        <item x="60"/>
        <item x="673"/>
        <item x="831"/>
        <item x="927"/>
        <item x="807"/>
        <item x="163"/>
        <item x="675"/>
        <item x="933"/>
        <item x="182"/>
        <item x="180"/>
        <item x="589"/>
        <item x="159"/>
        <item x="813"/>
        <item x="476"/>
        <item x="916"/>
        <item x="288"/>
        <item x="299"/>
        <item x="211"/>
        <item x="61"/>
        <item x="917"/>
        <item x="257"/>
        <item x="887"/>
        <item x="812"/>
        <item x="570"/>
        <item x="450"/>
        <item x="792"/>
        <item x="516"/>
        <item x="244"/>
        <item x="384"/>
        <item x="252"/>
        <item x="840"/>
        <item x="479"/>
        <item x="525"/>
        <item x="986"/>
        <item x="603"/>
        <item x="241"/>
        <item x="515"/>
        <item x="519"/>
        <item x="42"/>
        <item x="497"/>
        <item x="615"/>
        <item x="65"/>
        <item x="414"/>
        <item x="171"/>
        <item x="854"/>
        <item x="809"/>
        <item x="726"/>
        <item x="177"/>
        <item x="393"/>
        <item x="371"/>
        <item x="987"/>
        <item x="842"/>
        <item x="346"/>
        <item x="873"/>
        <item x="301"/>
        <item x="383"/>
        <item x="130"/>
        <item x="51"/>
        <item x="48"/>
        <item x="351"/>
        <item x="872"/>
        <item x="17"/>
        <item x="702"/>
        <item x="213"/>
        <item x="836"/>
        <item x="741"/>
        <item x="563"/>
        <item x="711"/>
        <item x="205"/>
        <item x="483"/>
        <item x="957"/>
        <item x="343"/>
        <item x="321"/>
        <item x="132"/>
        <item x="219"/>
        <item x="929"/>
        <item x="984"/>
        <item x="875"/>
        <item x="914"/>
        <item x="791"/>
        <item x="671"/>
        <item x="687"/>
        <item x="45"/>
        <item x="43"/>
        <item x="542"/>
        <item x="370"/>
        <item x="13"/>
        <item x="474"/>
        <item x="628"/>
        <item x="853"/>
        <item x="938"/>
        <item x="469"/>
        <item x="578"/>
        <item x="743"/>
        <item x="162"/>
        <item x="191"/>
        <item x="573"/>
        <item x="358"/>
        <item x="876"/>
        <item x="203"/>
        <item x="57"/>
        <item x="412"/>
        <item x="97"/>
        <item x="838"/>
        <item x="445"/>
        <item x="399"/>
        <item x="623"/>
        <item x="902"/>
        <item x="437"/>
        <item x="574"/>
        <item x="724"/>
        <item x="612"/>
        <item x="362"/>
        <item x="594"/>
        <item x="23"/>
        <item x="716"/>
        <item x="444"/>
        <item x="78"/>
        <item x="944"/>
        <item x="988"/>
        <item x="125"/>
        <item x="568"/>
        <item x="719"/>
        <item x="674"/>
        <item x="318"/>
        <item x="677"/>
        <item x="247"/>
        <item x="236"/>
        <item x="24"/>
        <item x="968"/>
        <item x="449"/>
        <item x="418"/>
        <item x="658"/>
        <item x="3"/>
        <item x="850"/>
        <item x="759"/>
        <item x="232"/>
        <item x="948"/>
        <item x="720"/>
        <item x="267"/>
        <item x="722"/>
        <item x="26"/>
        <item x="847"/>
        <item x="391"/>
        <item x="885"/>
        <item x="549"/>
        <item x="407"/>
        <item x="704"/>
        <item x="777"/>
        <item x="199"/>
        <item x="801"/>
        <item x="128"/>
        <item x="757"/>
        <item x="214"/>
        <item x="90"/>
        <item x="662"/>
        <item x="417"/>
        <item x="596"/>
        <item x="833"/>
        <item x="242"/>
        <item x="347"/>
        <item x="781"/>
        <item x="258"/>
        <item x="979"/>
        <item x="541"/>
        <item x="455"/>
        <item x="197"/>
        <item x="804"/>
        <item x="647"/>
        <item x="484"/>
        <item x="223"/>
        <item x="900"/>
        <item x="613"/>
        <item x="369"/>
        <item x="388"/>
        <item x="545"/>
        <item x="509"/>
        <item x="488"/>
        <item x="805"/>
        <item x="830"/>
        <item x="122"/>
        <item x="543"/>
        <item x="971"/>
        <item x="463"/>
        <item x="261"/>
        <item x="268"/>
        <item x="155"/>
        <item x="934"/>
        <item x="599"/>
        <item x="324"/>
        <item x="982"/>
        <item x="133"/>
        <item x="899"/>
        <item x="260"/>
        <item x="420"/>
        <item x="618"/>
        <item x="725"/>
        <item x="544"/>
        <item x="145"/>
        <item x="607"/>
        <item x="356"/>
        <item x="188"/>
        <item x="754"/>
        <item x="146"/>
        <item x="296"/>
        <item x="327"/>
        <item x="28"/>
        <item x="333"/>
        <item x="924"/>
        <item x="201"/>
        <item x="591"/>
        <item x="39"/>
        <item x="670"/>
        <item x="538"/>
        <item x="877"/>
        <item x="504"/>
        <item x="527"/>
        <item x="31"/>
        <item x="961"/>
        <item x="742"/>
        <item x="947"/>
        <item x="74"/>
        <item x="775"/>
        <item x="35"/>
        <item x="246"/>
        <item x="380"/>
        <item x="176"/>
        <item x="206"/>
        <item x="604"/>
        <item x="271"/>
        <item x="919"/>
        <item x="695"/>
        <item x="131"/>
        <item x="799"/>
        <item x="422"/>
        <item x="335"/>
        <item x="901"/>
        <item x="590"/>
        <item x="790"/>
        <item x="930"/>
        <item x="511"/>
        <item x="562"/>
        <item x="962"/>
        <item x="386"/>
        <item x="827"/>
        <item x="446"/>
        <item x="357"/>
        <item x="273"/>
        <item x="646"/>
        <item x="226"/>
        <item x="54"/>
        <item x="52"/>
        <item x="639"/>
        <item x="316"/>
        <item x="423"/>
        <item x="732"/>
        <item x="712"/>
        <item x="955"/>
        <item x="597"/>
        <item x="964"/>
        <item x="932"/>
        <item x="991"/>
        <item x="166"/>
        <item x="703"/>
        <item x="513"/>
        <item x="564"/>
        <item x="936"/>
        <item x="534"/>
        <item x="120"/>
        <item x="797"/>
        <item x="12"/>
        <item x="547"/>
        <item x="115"/>
        <item x="472"/>
        <item x="112"/>
        <item x="142"/>
        <item x="643"/>
        <item x="818"/>
        <item x="46"/>
        <item x="905"/>
        <item x="974"/>
        <item x="141"/>
        <item x="857"/>
        <item x="349"/>
        <item x="290"/>
        <item x="746"/>
        <item x="571"/>
        <item x="942"/>
        <item x="14"/>
        <item x="210"/>
        <item x="311"/>
        <item x="189"/>
        <item x="86"/>
        <item x="431"/>
        <item x="264"/>
        <item x="822"/>
        <item x="468"/>
        <item x="402"/>
        <item x="381"/>
        <item x="83"/>
        <item x="453"/>
        <item x="404"/>
        <item x="537"/>
        <item x="202"/>
        <item x="975"/>
        <item x="405"/>
        <item x="753"/>
        <item x="913"/>
        <item x="856"/>
        <item x="814"/>
        <item x="406"/>
        <item x="286"/>
        <item x="56"/>
        <item x="762"/>
        <item x="638"/>
        <item x="952"/>
        <item x="750"/>
        <item x="978"/>
        <item x="941"/>
        <item x="633"/>
        <item x="972"/>
        <item x="306"/>
        <item x="439"/>
        <item x="62"/>
        <item x="668"/>
        <item x="478"/>
        <item x="522"/>
        <item x="874"/>
        <item x="185"/>
        <item x="895"/>
        <item x="20"/>
        <item x="889"/>
        <item x="931"/>
        <item x="555"/>
        <item x="739"/>
        <item x="514"/>
        <item x="649"/>
        <item x="154"/>
        <item x="470"/>
        <item x="107"/>
        <item x="760"/>
        <item x="221"/>
        <item x="345"/>
        <item x="829"/>
        <item x="40"/>
        <item x="776"/>
        <item x="179"/>
        <item x="184"/>
        <item x="631"/>
        <item x="771"/>
        <item x="339"/>
        <item x="344"/>
        <item x="467"/>
        <item x="70"/>
        <item x="690"/>
        <item x="697"/>
        <item x="660"/>
        <item x="553"/>
        <item x="116"/>
        <item x="951"/>
        <item x="498"/>
        <item x="169"/>
        <item x="471"/>
        <item x="376"/>
        <item x="266"/>
        <item x="808"/>
        <item x="496"/>
        <item x="490"/>
        <item x="526"/>
        <item x="935"/>
        <item x="802"/>
        <item x="882"/>
        <item x="815"/>
        <item x="608"/>
        <item x="281"/>
        <item x="409"/>
        <item x="581"/>
        <item x="117"/>
        <item x="906"/>
        <item x="727"/>
        <item x="510"/>
        <item x="429"/>
        <item x="118"/>
        <item x="584"/>
        <item x="94"/>
        <item x="835"/>
        <item x="904"/>
        <item x="560"/>
        <item x="709"/>
        <item x="277"/>
        <item x="44"/>
        <item x="421"/>
        <item x="841"/>
        <item x="626"/>
        <item x="215"/>
        <item x="870"/>
        <item x="19"/>
        <item x="148"/>
        <item x="195"/>
        <item x="871"/>
        <item x="803"/>
        <item x="136"/>
        <item x="635"/>
        <item x="630"/>
        <item x="485"/>
        <item x="58"/>
        <item x="248"/>
        <item x="566"/>
        <item x="438"/>
        <item x="645"/>
        <item x="348"/>
        <item x="126"/>
        <item x="387"/>
        <item x="867"/>
        <item x="582"/>
        <item x="293"/>
        <item x="819"/>
        <item x="661"/>
        <item x="71"/>
        <item x="317"/>
        <item x="302"/>
        <item x="891"/>
        <item x="689"/>
        <item x="518"/>
        <item x="262"/>
        <item x="624"/>
        <item x="864"/>
        <item x="363"/>
        <item x="683"/>
        <item x="105"/>
        <item x="600"/>
        <item x="706"/>
        <item x="843"/>
        <item x="287"/>
        <item x="558"/>
        <item x="788"/>
        <item x="231"/>
        <item x="233"/>
        <item x="373"/>
        <item x="679"/>
        <item x="735"/>
        <item x="587"/>
        <item x="487"/>
        <item x="310"/>
        <item x="737"/>
        <item x="503"/>
        <item x="8"/>
        <item x="251"/>
        <item x="92"/>
        <item x="546"/>
        <item x="304"/>
        <item x="68"/>
        <item x="736"/>
        <item x="458"/>
        <item x="489"/>
        <item x="432"/>
        <item x="500"/>
        <item x="751"/>
        <item x="834"/>
        <item x="377"/>
        <item x="625"/>
        <item x="678"/>
        <item x="441"/>
        <item x="168"/>
        <item x="72"/>
        <item x="954"/>
        <item x="575"/>
        <item x="359"/>
        <item x="592"/>
        <item x="531"/>
        <item x="903"/>
        <item x="278"/>
        <item x="890"/>
        <item x="648"/>
        <item x="38"/>
        <item x="224"/>
        <item x="738"/>
        <item x="973"/>
        <item x="147"/>
        <item x="77"/>
        <item x="149"/>
        <item x="535"/>
        <item x="73"/>
        <item x="796"/>
        <item x="609"/>
        <item x="354"/>
        <item x="715"/>
        <item x="823"/>
        <item x="710"/>
        <item x="994"/>
        <item x="667"/>
        <item x="174"/>
        <item x="789"/>
        <item x="424"/>
        <item x="477"/>
        <item x="220"/>
        <item x="96"/>
        <item x="666"/>
        <item x="249"/>
        <item x="110"/>
        <item x="456"/>
        <item x="98"/>
        <item x="748"/>
        <item x="524"/>
        <item x="36"/>
        <item x="389"/>
        <item x="730"/>
        <item x="398"/>
        <item x="67"/>
        <item x="440"/>
        <item x="183"/>
        <item x="912"/>
        <item x="862"/>
        <item x="572"/>
        <item x="705"/>
        <item x="279"/>
        <item x="650"/>
        <item x="880"/>
        <item x="708"/>
        <item x="696"/>
        <item x="923"/>
        <item x="491"/>
        <item x="956"/>
        <item x="390"/>
        <item x="187"/>
        <item x="989"/>
        <item x="81"/>
        <item x="466"/>
        <item x="360"/>
        <item x="733"/>
        <item x="282"/>
        <item x="506"/>
        <item x="274"/>
        <item x="610"/>
        <item x="308"/>
        <item x="694"/>
        <item x="372"/>
        <item x="640"/>
        <item x="669"/>
        <item x="983"/>
        <item x="676"/>
        <item x="943"/>
        <item x="29"/>
        <item x="137"/>
        <item x="634"/>
        <item x="143"/>
        <item x="2"/>
        <item x="193"/>
        <item x="254"/>
        <item x="104"/>
        <item x="926"/>
        <item x="642"/>
        <item x="494"/>
        <item x="245"/>
        <item x="965"/>
        <item x="663"/>
        <item x="5"/>
        <item x="619"/>
        <item x="855"/>
        <item x="826"/>
        <item x="465"/>
        <item x="614"/>
        <item x="793"/>
        <item x="990"/>
        <item x="326"/>
        <item x="368"/>
        <item x="960"/>
        <item x="659"/>
        <item x="782"/>
        <item x="259"/>
        <item x="207"/>
        <item x="330"/>
        <item x="721"/>
        <item x="102"/>
        <item x="502"/>
        <item x="512"/>
        <item x="653"/>
        <item x="218"/>
        <item x="198"/>
        <item x="225"/>
        <item x="946"/>
        <item x="276"/>
        <item x="352"/>
        <item x="773"/>
        <item x="272"/>
        <item x="374"/>
        <item x="825"/>
        <item x="556"/>
        <item x="755"/>
        <item x="127"/>
        <item x="734"/>
        <item x="385"/>
        <item x="821"/>
        <item x="731"/>
        <item x="411"/>
        <item x="475"/>
        <item x="87"/>
        <item x="328"/>
        <item x="657"/>
        <item x="103"/>
        <item x="892"/>
        <item x="992"/>
        <item x="212"/>
        <item x="598"/>
        <item x="959"/>
        <item x="981"/>
        <item x="911"/>
        <item x="314"/>
        <item x="460"/>
        <item x="858"/>
        <item x="253"/>
        <item x="395"/>
        <item x="869"/>
        <item x="403"/>
        <item x="949"/>
        <item x="150"/>
        <item x="893"/>
        <item x="280"/>
        <item x="7"/>
        <item x="22"/>
        <item x="577"/>
        <item x="940"/>
        <item x="728"/>
        <item x="682"/>
        <item x="651"/>
        <item x="536"/>
        <item x="585"/>
        <item x="173"/>
        <item x="523"/>
        <item x="501"/>
        <item x="229"/>
        <item x="665"/>
        <item x="100"/>
        <item x="533"/>
        <item x="265"/>
        <item x="729"/>
        <item x="622"/>
        <item x="493"/>
        <item x="969"/>
        <item x="532"/>
        <item x="353"/>
        <item x="208"/>
        <item x="124"/>
        <item x="230"/>
        <item x="664"/>
        <item x="896"/>
        <item x="918"/>
        <item x="688"/>
        <item x="758"/>
        <item x="569"/>
        <item x="400"/>
        <item x="740"/>
        <item x="769"/>
        <item x="897"/>
        <item x="204"/>
        <item x="684"/>
        <item x="138"/>
        <item x="129"/>
        <item x="928"/>
        <item x="69"/>
        <item x="238"/>
        <item x="419"/>
        <item x="394"/>
        <item x="486"/>
        <item x="993"/>
        <item x="641"/>
        <item x="361"/>
        <item x="761"/>
        <item x="329"/>
        <item x="616"/>
        <item x="156"/>
        <item x="764"/>
        <item x="462"/>
        <item x="672"/>
        <item x="886"/>
        <item x="111"/>
        <item x="749"/>
        <item x="976"/>
        <item x="601"/>
        <item x="320"/>
        <item x="548"/>
        <item x="576"/>
        <item x="190"/>
        <item x="565"/>
        <item x="844"/>
        <item x="106"/>
        <item x="837"/>
        <item x="413"/>
        <item x="480"/>
        <item x="123"/>
        <item x="766"/>
        <item x="285"/>
        <item x="4"/>
        <item x="779"/>
        <item x="63"/>
        <item x="464"/>
        <item x="427"/>
        <item x="170"/>
        <item x="47"/>
        <item x="451"/>
        <item x="25"/>
        <item x="186"/>
        <item x="85"/>
        <item x="255"/>
        <item x="76"/>
        <item x="178"/>
        <item x="309"/>
        <item x="443"/>
        <item x="341"/>
        <item x="772"/>
        <item x="392"/>
        <item x="379"/>
        <item x="315"/>
        <item x="452"/>
        <item x="338"/>
        <item x="216"/>
        <item x="140"/>
        <item x="408"/>
        <item x="428"/>
        <item x="878"/>
        <item x="415"/>
        <item x="655"/>
        <item x="34"/>
        <item x="686"/>
        <item x="89"/>
        <item x="15"/>
        <item x="49"/>
        <item x="481"/>
        <item x="331"/>
        <item x="66"/>
        <item x="263"/>
        <item x="167"/>
        <item x="18"/>
        <item x="473"/>
        <item x="557"/>
        <item x="654"/>
        <item x="121"/>
        <item x="313"/>
        <item x="139"/>
        <item x="325"/>
        <item x="863"/>
        <item x="520"/>
        <item x="718"/>
        <item x="305"/>
        <item x="256"/>
        <item x="768"/>
        <item x="629"/>
        <item x="80"/>
        <item x="434"/>
        <item x="786"/>
        <item x="908"/>
        <item x="583"/>
        <item x="521"/>
        <item x="416"/>
        <item x="922"/>
        <item x="164"/>
        <item x="636"/>
        <item x="499"/>
        <item x="350"/>
        <item x="41"/>
        <item x="227"/>
        <item x="701"/>
        <item x="620"/>
        <item x="295"/>
        <item x="114"/>
        <item x="579"/>
        <item x="884"/>
        <item x="291"/>
        <item x="442"/>
        <item x="84"/>
        <item x="336"/>
        <item x="745"/>
        <item x="586"/>
        <item x="275"/>
        <item x="457"/>
        <item x="685"/>
        <item x="307"/>
        <item x="778"/>
        <item x="508"/>
        <item x="881"/>
        <item x="910"/>
        <item x="237"/>
        <item x="181"/>
        <item x="652"/>
        <item x="859"/>
        <item x="342"/>
        <item x="921"/>
        <item x="717"/>
        <item x="152"/>
        <item x="824"/>
        <item x="134"/>
        <item x="851"/>
        <item x="529"/>
        <item x="153"/>
        <item x="88"/>
        <item x="482"/>
        <item x="430"/>
        <item x="861"/>
        <item x="680"/>
        <item x="461"/>
        <item x="820"/>
        <item x="283"/>
        <item x="977"/>
        <item x="30"/>
        <item x="985"/>
        <item x="337"/>
        <item x="774"/>
        <item x="915"/>
        <item x="323"/>
        <item x="109"/>
        <item x="605"/>
        <item x="375"/>
        <item x="192"/>
        <item x="300"/>
        <item x="200"/>
        <item x="75"/>
        <item x="860"/>
        <item x="530"/>
        <item x="240"/>
        <item x="785"/>
        <item x="160"/>
        <item x="551"/>
        <item x="448"/>
        <item x="270"/>
        <item x="410"/>
        <item x="925"/>
        <item x="967"/>
        <item x="958"/>
        <item x="0"/>
        <item x="113"/>
        <item x="27"/>
        <item x="108"/>
        <item x="656"/>
        <item x="806"/>
        <item x="294"/>
        <item x="552"/>
        <item x="436"/>
        <item x="367"/>
        <item x="794"/>
        <item x="747"/>
        <item x="898"/>
        <item x="595"/>
        <item x="839"/>
        <item x="567"/>
        <item x="99"/>
        <item x="298"/>
        <item x="172"/>
        <item x="426"/>
        <item x="292"/>
        <item x="611"/>
        <item x="284"/>
        <item x="303"/>
        <item x="222"/>
        <item x="119"/>
        <item x="269"/>
        <item x="811"/>
        <item x="401"/>
        <item x="868"/>
        <item x="852"/>
        <item x="539"/>
        <item x="846"/>
        <item x="378"/>
        <item x="334"/>
        <item x="879"/>
        <item x="798"/>
        <item x="9"/>
        <item x="593"/>
        <item x="312"/>
        <item x="319"/>
        <item x="355"/>
        <item x="763"/>
        <item x="91"/>
        <item x="849"/>
        <item x="55"/>
        <item x="865"/>
        <item x="617"/>
        <item x="53"/>
        <item x="425"/>
        <item x="580"/>
        <item x="239"/>
        <item x="32"/>
        <item x="966"/>
        <item x="289"/>
        <item x="234"/>
        <item x="848"/>
        <item x="554"/>
        <item x="828"/>
        <item x="59"/>
        <item x="297"/>
        <item x="888"/>
        <item x="602"/>
        <item x="459"/>
        <item x="528"/>
        <item x="770"/>
        <item x="550"/>
        <item x="194"/>
        <item x="907"/>
        <item x="950"/>
        <item x="845"/>
        <item x="82"/>
        <item x="209"/>
        <item x="144"/>
        <item x="435"/>
        <item x="135"/>
        <item x="11"/>
        <item x="588"/>
        <item x="681"/>
        <item x="79"/>
        <item x="953"/>
        <item x="364"/>
        <item x="340"/>
        <item x="151"/>
        <item x="559"/>
        <item x="937"/>
        <item x="101"/>
        <item x="1"/>
        <item x="37"/>
        <item x="787"/>
        <item x="243"/>
        <item x="6"/>
        <item x="196"/>
        <item x="700"/>
        <item x="883"/>
        <item x="632"/>
        <item x="810"/>
        <item x="64"/>
        <item x="920"/>
        <item x="707"/>
        <item x="165"/>
        <item x="454"/>
        <item x="637"/>
        <item x="561"/>
        <item x="816"/>
        <item x="495"/>
        <item x="507"/>
        <item x="945"/>
        <item x="606"/>
        <item x="714"/>
        <item x="795"/>
        <item x="93"/>
        <item x="756"/>
        <item x="698"/>
        <item x="433"/>
        <item x="382"/>
        <item x="894"/>
        <item x="161"/>
        <item x="517"/>
        <item x="866"/>
        <item x="784"/>
        <item x="752"/>
        <item x="447"/>
        <item x="322"/>
        <item x="366"/>
        <item x="332"/>
        <item x="644"/>
        <item x="505"/>
        <item x="780"/>
        <item x="980"/>
        <item x="621"/>
        <item x="10"/>
        <item x="157"/>
        <item x="963"/>
        <item x="800"/>
        <item x="21"/>
        <item x="767"/>
        <item x="832"/>
        <item x="228"/>
        <item x="175"/>
        <item x="691"/>
        <item x="765"/>
        <item x="492"/>
        <item x="6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851"/>
    </i>
    <i>
      <x v="156"/>
    </i>
    <i>
      <x v="715"/>
    </i>
    <i>
      <x v="748"/>
    </i>
    <i>
      <x v="942"/>
    </i>
    <i>
      <x v="469"/>
    </i>
    <i>
      <x v="927"/>
    </i>
    <i>
      <x v="888"/>
    </i>
    <i>
      <x v="986"/>
    </i>
    <i>
      <x v="164"/>
    </i>
    <i t="grand">
      <x/>
    </i>
  </rowItems>
  <colItems count="1">
    <i/>
  </colItems>
  <dataFields count="1">
    <dataField name="Sum of video views" fld="3" baseField="0" baseItem="0" numFmtId="1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B4DD1-70C8-47EF-ACD2-1976C932ADD3}" name="earning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2" firstHeaderRow="1" firstDataRow="1" firstDataCol="1"/>
  <pivotFields count="37">
    <pivotField showAll="0"/>
    <pivotField axis="axisRow" showAll="0" measureFilter="1" sortType="descending">
      <items count="996">
        <item x="939"/>
        <item x="783"/>
        <item x="970"/>
        <item x="817"/>
        <item x="217"/>
        <item x="250"/>
        <item x="693"/>
        <item x="16"/>
        <item x="365"/>
        <item x="627"/>
        <item x="397"/>
        <item x="713"/>
        <item x="909"/>
        <item x="396"/>
        <item x="692"/>
        <item x="50"/>
        <item x="744"/>
        <item x="33"/>
        <item x="540"/>
        <item x="723"/>
        <item x="158"/>
        <item x="95"/>
        <item x="235"/>
        <item x="60"/>
        <item x="673"/>
        <item x="831"/>
        <item x="927"/>
        <item x="807"/>
        <item x="163"/>
        <item x="675"/>
        <item x="933"/>
        <item x="182"/>
        <item x="180"/>
        <item x="589"/>
        <item x="159"/>
        <item x="813"/>
        <item x="476"/>
        <item x="916"/>
        <item x="288"/>
        <item x="299"/>
        <item x="211"/>
        <item x="61"/>
        <item x="917"/>
        <item x="257"/>
        <item x="887"/>
        <item x="812"/>
        <item x="570"/>
        <item x="450"/>
        <item x="792"/>
        <item x="516"/>
        <item x="244"/>
        <item x="384"/>
        <item x="252"/>
        <item x="840"/>
        <item x="479"/>
        <item x="525"/>
        <item x="986"/>
        <item x="603"/>
        <item x="241"/>
        <item x="515"/>
        <item x="519"/>
        <item x="42"/>
        <item x="497"/>
        <item x="615"/>
        <item x="65"/>
        <item x="414"/>
        <item x="171"/>
        <item x="854"/>
        <item x="809"/>
        <item x="726"/>
        <item x="177"/>
        <item x="393"/>
        <item x="371"/>
        <item x="987"/>
        <item x="842"/>
        <item x="346"/>
        <item x="873"/>
        <item x="301"/>
        <item x="383"/>
        <item x="130"/>
        <item x="51"/>
        <item x="48"/>
        <item x="351"/>
        <item x="872"/>
        <item x="17"/>
        <item x="702"/>
        <item x="213"/>
        <item x="836"/>
        <item x="741"/>
        <item x="563"/>
        <item x="711"/>
        <item x="205"/>
        <item x="483"/>
        <item x="957"/>
        <item x="343"/>
        <item x="321"/>
        <item x="132"/>
        <item x="219"/>
        <item x="929"/>
        <item x="984"/>
        <item x="875"/>
        <item x="914"/>
        <item x="791"/>
        <item x="671"/>
        <item x="687"/>
        <item x="45"/>
        <item x="43"/>
        <item x="542"/>
        <item x="370"/>
        <item x="13"/>
        <item x="474"/>
        <item x="628"/>
        <item x="853"/>
        <item x="938"/>
        <item x="469"/>
        <item x="578"/>
        <item x="743"/>
        <item x="162"/>
        <item x="191"/>
        <item x="573"/>
        <item x="358"/>
        <item x="876"/>
        <item x="203"/>
        <item x="57"/>
        <item x="412"/>
        <item x="97"/>
        <item x="838"/>
        <item x="445"/>
        <item x="399"/>
        <item x="623"/>
        <item x="902"/>
        <item x="437"/>
        <item x="574"/>
        <item x="724"/>
        <item x="612"/>
        <item x="362"/>
        <item x="594"/>
        <item x="23"/>
        <item x="716"/>
        <item x="444"/>
        <item x="78"/>
        <item x="944"/>
        <item x="988"/>
        <item x="125"/>
        <item x="568"/>
        <item x="719"/>
        <item x="674"/>
        <item x="318"/>
        <item x="677"/>
        <item x="247"/>
        <item x="236"/>
        <item x="24"/>
        <item x="968"/>
        <item x="449"/>
        <item x="418"/>
        <item x="658"/>
        <item x="3"/>
        <item x="850"/>
        <item x="759"/>
        <item x="232"/>
        <item x="948"/>
        <item x="720"/>
        <item x="267"/>
        <item x="722"/>
        <item x="26"/>
        <item x="847"/>
        <item x="391"/>
        <item x="885"/>
        <item x="549"/>
        <item x="407"/>
        <item x="704"/>
        <item x="777"/>
        <item x="199"/>
        <item x="801"/>
        <item x="128"/>
        <item x="757"/>
        <item x="214"/>
        <item x="90"/>
        <item x="662"/>
        <item x="417"/>
        <item x="596"/>
        <item x="833"/>
        <item x="242"/>
        <item x="347"/>
        <item x="781"/>
        <item x="258"/>
        <item x="979"/>
        <item x="541"/>
        <item x="455"/>
        <item x="197"/>
        <item x="804"/>
        <item x="647"/>
        <item x="484"/>
        <item x="223"/>
        <item x="900"/>
        <item x="613"/>
        <item x="369"/>
        <item x="388"/>
        <item x="545"/>
        <item x="509"/>
        <item x="488"/>
        <item x="805"/>
        <item x="830"/>
        <item x="122"/>
        <item x="543"/>
        <item x="971"/>
        <item x="463"/>
        <item x="261"/>
        <item x="268"/>
        <item x="155"/>
        <item x="934"/>
        <item x="599"/>
        <item x="324"/>
        <item x="982"/>
        <item x="133"/>
        <item x="899"/>
        <item x="260"/>
        <item x="420"/>
        <item x="618"/>
        <item x="725"/>
        <item x="544"/>
        <item x="145"/>
        <item x="607"/>
        <item x="356"/>
        <item x="188"/>
        <item x="754"/>
        <item x="146"/>
        <item x="296"/>
        <item x="327"/>
        <item x="28"/>
        <item x="333"/>
        <item x="924"/>
        <item x="201"/>
        <item x="591"/>
        <item x="39"/>
        <item x="670"/>
        <item x="538"/>
        <item x="877"/>
        <item x="504"/>
        <item x="527"/>
        <item x="31"/>
        <item x="961"/>
        <item x="742"/>
        <item x="947"/>
        <item x="74"/>
        <item x="775"/>
        <item x="35"/>
        <item x="246"/>
        <item x="380"/>
        <item x="176"/>
        <item x="206"/>
        <item x="604"/>
        <item x="271"/>
        <item x="919"/>
        <item x="695"/>
        <item x="131"/>
        <item x="799"/>
        <item x="422"/>
        <item x="335"/>
        <item x="901"/>
        <item x="590"/>
        <item x="790"/>
        <item x="930"/>
        <item x="511"/>
        <item x="562"/>
        <item x="962"/>
        <item x="386"/>
        <item x="827"/>
        <item x="446"/>
        <item x="357"/>
        <item x="273"/>
        <item x="646"/>
        <item x="226"/>
        <item x="54"/>
        <item x="52"/>
        <item x="639"/>
        <item x="316"/>
        <item x="423"/>
        <item x="732"/>
        <item x="712"/>
        <item x="955"/>
        <item x="597"/>
        <item x="964"/>
        <item x="932"/>
        <item x="991"/>
        <item x="166"/>
        <item x="703"/>
        <item x="513"/>
        <item x="564"/>
        <item x="936"/>
        <item x="534"/>
        <item x="120"/>
        <item x="797"/>
        <item x="12"/>
        <item x="547"/>
        <item x="115"/>
        <item x="472"/>
        <item x="112"/>
        <item x="142"/>
        <item x="643"/>
        <item x="818"/>
        <item x="46"/>
        <item x="905"/>
        <item x="974"/>
        <item x="141"/>
        <item x="857"/>
        <item x="349"/>
        <item x="290"/>
        <item x="746"/>
        <item x="571"/>
        <item x="942"/>
        <item x="14"/>
        <item x="210"/>
        <item x="311"/>
        <item x="189"/>
        <item x="86"/>
        <item x="431"/>
        <item x="264"/>
        <item x="822"/>
        <item x="468"/>
        <item x="402"/>
        <item x="381"/>
        <item x="83"/>
        <item x="453"/>
        <item x="404"/>
        <item x="537"/>
        <item x="202"/>
        <item x="975"/>
        <item x="405"/>
        <item x="753"/>
        <item x="913"/>
        <item x="856"/>
        <item x="814"/>
        <item x="406"/>
        <item x="286"/>
        <item x="56"/>
        <item x="762"/>
        <item x="638"/>
        <item x="952"/>
        <item x="750"/>
        <item x="978"/>
        <item x="941"/>
        <item x="633"/>
        <item x="972"/>
        <item x="306"/>
        <item x="439"/>
        <item x="62"/>
        <item x="668"/>
        <item x="478"/>
        <item x="522"/>
        <item x="874"/>
        <item x="185"/>
        <item x="895"/>
        <item x="20"/>
        <item x="889"/>
        <item x="931"/>
        <item x="555"/>
        <item x="739"/>
        <item x="514"/>
        <item x="649"/>
        <item x="154"/>
        <item x="470"/>
        <item x="107"/>
        <item x="760"/>
        <item x="221"/>
        <item x="345"/>
        <item x="829"/>
        <item x="40"/>
        <item x="776"/>
        <item x="179"/>
        <item x="184"/>
        <item x="631"/>
        <item x="771"/>
        <item x="339"/>
        <item x="344"/>
        <item x="467"/>
        <item x="70"/>
        <item x="690"/>
        <item x="697"/>
        <item x="660"/>
        <item x="553"/>
        <item x="116"/>
        <item x="951"/>
        <item x="498"/>
        <item x="169"/>
        <item x="471"/>
        <item x="376"/>
        <item x="266"/>
        <item x="808"/>
        <item x="496"/>
        <item x="490"/>
        <item x="526"/>
        <item x="935"/>
        <item x="802"/>
        <item x="882"/>
        <item x="815"/>
        <item x="608"/>
        <item x="281"/>
        <item x="409"/>
        <item x="581"/>
        <item x="117"/>
        <item x="906"/>
        <item x="727"/>
        <item x="510"/>
        <item x="429"/>
        <item x="118"/>
        <item x="584"/>
        <item x="94"/>
        <item x="835"/>
        <item x="904"/>
        <item x="560"/>
        <item x="709"/>
        <item x="277"/>
        <item x="44"/>
        <item x="421"/>
        <item x="841"/>
        <item x="626"/>
        <item x="215"/>
        <item x="870"/>
        <item x="19"/>
        <item x="148"/>
        <item x="195"/>
        <item x="871"/>
        <item x="803"/>
        <item x="136"/>
        <item x="635"/>
        <item x="630"/>
        <item x="485"/>
        <item x="58"/>
        <item x="248"/>
        <item x="566"/>
        <item x="438"/>
        <item x="645"/>
        <item x="348"/>
        <item x="126"/>
        <item x="387"/>
        <item x="867"/>
        <item x="582"/>
        <item x="293"/>
        <item x="819"/>
        <item x="661"/>
        <item x="71"/>
        <item x="317"/>
        <item x="302"/>
        <item x="891"/>
        <item x="689"/>
        <item x="518"/>
        <item x="262"/>
        <item x="624"/>
        <item x="864"/>
        <item x="363"/>
        <item x="683"/>
        <item x="105"/>
        <item x="600"/>
        <item x="706"/>
        <item x="843"/>
        <item x="287"/>
        <item x="558"/>
        <item x="788"/>
        <item x="231"/>
        <item x="233"/>
        <item x="373"/>
        <item x="679"/>
        <item x="735"/>
        <item x="587"/>
        <item x="487"/>
        <item x="310"/>
        <item x="737"/>
        <item x="503"/>
        <item x="8"/>
        <item x="251"/>
        <item x="92"/>
        <item x="546"/>
        <item x="304"/>
        <item x="68"/>
        <item x="736"/>
        <item x="458"/>
        <item x="489"/>
        <item x="432"/>
        <item x="500"/>
        <item x="751"/>
        <item x="834"/>
        <item x="377"/>
        <item x="625"/>
        <item x="678"/>
        <item x="441"/>
        <item x="168"/>
        <item x="72"/>
        <item x="954"/>
        <item x="575"/>
        <item x="359"/>
        <item x="592"/>
        <item x="531"/>
        <item x="903"/>
        <item x="278"/>
        <item x="890"/>
        <item x="648"/>
        <item x="38"/>
        <item x="224"/>
        <item x="738"/>
        <item x="973"/>
        <item x="147"/>
        <item x="77"/>
        <item x="149"/>
        <item x="535"/>
        <item x="73"/>
        <item x="796"/>
        <item x="609"/>
        <item x="354"/>
        <item x="715"/>
        <item x="823"/>
        <item x="710"/>
        <item x="994"/>
        <item x="667"/>
        <item x="174"/>
        <item x="789"/>
        <item x="424"/>
        <item x="477"/>
        <item x="220"/>
        <item x="96"/>
        <item x="666"/>
        <item x="249"/>
        <item x="110"/>
        <item x="456"/>
        <item x="98"/>
        <item x="748"/>
        <item x="524"/>
        <item x="36"/>
        <item x="389"/>
        <item x="730"/>
        <item x="398"/>
        <item x="67"/>
        <item x="440"/>
        <item x="183"/>
        <item x="912"/>
        <item x="862"/>
        <item x="572"/>
        <item x="705"/>
        <item x="279"/>
        <item x="650"/>
        <item x="880"/>
        <item x="708"/>
        <item x="696"/>
        <item x="923"/>
        <item x="491"/>
        <item x="956"/>
        <item x="390"/>
        <item x="187"/>
        <item x="989"/>
        <item x="81"/>
        <item x="466"/>
        <item x="360"/>
        <item x="733"/>
        <item x="282"/>
        <item x="506"/>
        <item x="274"/>
        <item x="610"/>
        <item x="308"/>
        <item x="694"/>
        <item x="372"/>
        <item x="640"/>
        <item x="669"/>
        <item x="983"/>
        <item x="676"/>
        <item x="943"/>
        <item x="29"/>
        <item x="137"/>
        <item x="634"/>
        <item x="143"/>
        <item x="2"/>
        <item x="193"/>
        <item x="254"/>
        <item x="104"/>
        <item x="926"/>
        <item x="642"/>
        <item x="494"/>
        <item x="245"/>
        <item x="965"/>
        <item x="663"/>
        <item x="5"/>
        <item x="619"/>
        <item x="855"/>
        <item x="826"/>
        <item x="465"/>
        <item x="614"/>
        <item x="793"/>
        <item x="990"/>
        <item x="326"/>
        <item x="368"/>
        <item x="960"/>
        <item x="659"/>
        <item x="782"/>
        <item x="259"/>
        <item x="207"/>
        <item x="330"/>
        <item x="721"/>
        <item x="102"/>
        <item x="502"/>
        <item x="512"/>
        <item x="653"/>
        <item x="218"/>
        <item x="198"/>
        <item x="225"/>
        <item x="946"/>
        <item x="276"/>
        <item x="352"/>
        <item x="773"/>
        <item x="272"/>
        <item x="374"/>
        <item x="825"/>
        <item x="556"/>
        <item x="755"/>
        <item x="127"/>
        <item x="734"/>
        <item x="385"/>
        <item x="821"/>
        <item x="731"/>
        <item x="411"/>
        <item x="475"/>
        <item x="87"/>
        <item x="328"/>
        <item x="657"/>
        <item x="103"/>
        <item x="892"/>
        <item x="992"/>
        <item x="212"/>
        <item x="598"/>
        <item x="959"/>
        <item x="981"/>
        <item x="911"/>
        <item x="314"/>
        <item x="460"/>
        <item x="858"/>
        <item x="253"/>
        <item x="395"/>
        <item x="869"/>
        <item x="403"/>
        <item x="949"/>
        <item x="150"/>
        <item x="893"/>
        <item x="280"/>
        <item x="7"/>
        <item x="22"/>
        <item x="577"/>
        <item x="940"/>
        <item x="728"/>
        <item x="682"/>
        <item x="651"/>
        <item x="536"/>
        <item x="585"/>
        <item x="173"/>
        <item x="523"/>
        <item x="501"/>
        <item x="229"/>
        <item x="665"/>
        <item x="100"/>
        <item x="533"/>
        <item x="265"/>
        <item x="729"/>
        <item x="622"/>
        <item x="493"/>
        <item x="969"/>
        <item x="532"/>
        <item x="353"/>
        <item x="208"/>
        <item x="124"/>
        <item x="230"/>
        <item x="664"/>
        <item x="896"/>
        <item x="918"/>
        <item x="688"/>
        <item x="758"/>
        <item x="569"/>
        <item x="400"/>
        <item x="740"/>
        <item x="769"/>
        <item x="897"/>
        <item x="204"/>
        <item x="684"/>
        <item x="138"/>
        <item x="129"/>
        <item x="928"/>
        <item x="69"/>
        <item x="238"/>
        <item x="419"/>
        <item x="394"/>
        <item x="486"/>
        <item x="993"/>
        <item x="641"/>
        <item x="361"/>
        <item x="761"/>
        <item x="329"/>
        <item x="616"/>
        <item x="156"/>
        <item x="764"/>
        <item x="462"/>
        <item x="672"/>
        <item x="886"/>
        <item x="111"/>
        <item x="749"/>
        <item x="976"/>
        <item x="601"/>
        <item x="320"/>
        <item x="548"/>
        <item x="576"/>
        <item x="190"/>
        <item x="565"/>
        <item x="844"/>
        <item x="106"/>
        <item x="837"/>
        <item x="413"/>
        <item x="480"/>
        <item x="123"/>
        <item x="766"/>
        <item x="285"/>
        <item x="4"/>
        <item x="779"/>
        <item x="63"/>
        <item x="464"/>
        <item x="427"/>
        <item x="170"/>
        <item x="47"/>
        <item x="451"/>
        <item x="25"/>
        <item x="186"/>
        <item x="85"/>
        <item x="255"/>
        <item x="76"/>
        <item x="178"/>
        <item x="309"/>
        <item x="443"/>
        <item x="341"/>
        <item x="772"/>
        <item x="392"/>
        <item x="379"/>
        <item x="315"/>
        <item x="452"/>
        <item x="338"/>
        <item x="216"/>
        <item x="140"/>
        <item x="408"/>
        <item x="428"/>
        <item x="878"/>
        <item x="415"/>
        <item x="655"/>
        <item x="34"/>
        <item x="686"/>
        <item x="89"/>
        <item x="15"/>
        <item x="49"/>
        <item x="481"/>
        <item x="331"/>
        <item x="66"/>
        <item x="263"/>
        <item x="167"/>
        <item x="18"/>
        <item x="473"/>
        <item x="557"/>
        <item x="654"/>
        <item x="121"/>
        <item x="313"/>
        <item x="139"/>
        <item x="325"/>
        <item x="863"/>
        <item x="520"/>
        <item x="718"/>
        <item x="305"/>
        <item x="256"/>
        <item x="768"/>
        <item x="629"/>
        <item x="80"/>
        <item x="434"/>
        <item x="786"/>
        <item x="908"/>
        <item x="583"/>
        <item x="521"/>
        <item x="416"/>
        <item x="922"/>
        <item x="164"/>
        <item x="636"/>
        <item x="499"/>
        <item x="350"/>
        <item x="41"/>
        <item x="227"/>
        <item x="701"/>
        <item x="620"/>
        <item x="295"/>
        <item x="114"/>
        <item x="579"/>
        <item x="884"/>
        <item x="291"/>
        <item x="442"/>
        <item x="84"/>
        <item x="336"/>
        <item x="745"/>
        <item x="586"/>
        <item x="275"/>
        <item x="457"/>
        <item x="685"/>
        <item x="307"/>
        <item x="778"/>
        <item x="508"/>
        <item x="881"/>
        <item x="910"/>
        <item x="237"/>
        <item x="181"/>
        <item x="652"/>
        <item x="859"/>
        <item x="342"/>
        <item x="921"/>
        <item x="717"/>
        <item x="152"/>
        <item x="824"/>
        <item x="134"/>
        <item x="851"/>
        <item x="529"/>
        <item x="153"/>
        <item x="88"/>
        <item x="482"/>
        <item x="430"/>
        <item x="861"/>
        <item x="680"/>
        <item x="461"/>
        <item x="820"/>
        <item x="283"/>
        <item x="977"/>
        <item x="30"/>
        <item x="985"/>
        <item x="337"/>
        <item x="774"/>
        <item x="915"/>
        <item x="323"/>
        <item x="109"/>
        <item x="605"/>
        <item x="375"/>
        <item x="192"/>
        <item x="300"/>
        <item x="200"/>
        <item x="75"/>
        <item x="860"/>
        <item x="530"/>
        <item x="240"/>
        <item x="785"/>
        <item x="160"/>
        <item x="551"/>
        <item x="448"/>
        <item x="270"/>
        <item x="410"/>
        <item x="925"/>
        <item x="967"/>
        <item x="958"/>
        <item x="0"/>
        <item x="113"/>
        <item x="27"/>
        <item x="108"/>
        <item x="656"/>
        <item x="806"/>
        <item x="294"/>
        <item x="552"/>
        <item x="436"/>
        <item x="367"/>
        <item x="794"/>
        <item x="747"/>
        <item x="898"/>
        <item x="595"/>
        <item x="839"/>
        <item x="567"/>
        <item x="99"/>
        <item x="298"/>
        <item x="172"/>
        <item x="426"/>
        <item x="292"/>
        <item x="611"/>
        <item x="284"/>
        <item x="303"/>
        <item x="222"/>
        <item x="119"/>
        <item x="269"/>
        <item x="811"/>
        <item x="401"/>
        <item x="868"/>
        <item x="852"/>
        <item x="539"/>
        <item x="846"/>
        <item x="378"/>
        <item x="334"/>
        <item x="879"/>
        <item x="798"/>
        <item x="9"/>
        <item x="593"/>
        <item x="312"/>
        <item x="319"/>
        <item x="355"/>
        <item x="763"/>
        <item x="91"/>
        <item x="849"/>
        <item x="55"/>
        <item x="865"/>
        <item x="617"/>
        <item x="53"/>
        <item x="425"/>
        <item x="580"/>
        <item x="239"/>
        <item x="32"/>
        <item x="966"/>
        <item x="289"/>
        <item x="234"/>
        <item x="848"/>
        <item x="554"/>
        <item x="828"/>
        <item x="59"/>
        <item x="297"/>
        <item x="888"/>
        <item x="602"/>
        <item x="459"/>
        <item x="528"/>
        <item x="770"/>
        <item x="550"/>
        <item x="194"/>
        <item x="907"/>
        <item x="950"/>
        <item x="845"/>
        <item x="82"/>
        <item x="209"/>
        <item x="144"/>
        <item x="435"/>
        <item x="135"/>
        <item x="11"/>
        <item x="588"/>
        <item x="681"/>
        <item x="79"/>
        <item x="953"/>
        <item x="364"/>
        <item x="340"/>
        <item x="151"/>
        <item x="559"/>
        <item x="937"/>
        <item x="101"/>
        <item x="1"/>
        <item x="37"/>
        <item x="787"/>
        <item x="243"/>
        <item x="6"/>
        <item x="196"/>
        <item x="700"/>
        <item x="883"/>
        <item x="632"/>
        <item x="810"/>
        <item x="64"/>
        <item x="920"/>
        <item x="707"/>
        <item x="165"/>
        <item x="454"/>
        <item x="637"/>
        <item x="561"/>
        <item x="816"/>
        <item n="KIMPRO" x="495"/>
        <item x="507"/>
        <item x="945"/>
        <item x="606"/>
        <item x="714"/>
        <item x="795"/>
        <item x="93"/>
        <item x="756"/>
        <item x="698"/>
        <item x="433"/>
        <item x="382"/>
        <item x="894"/>
        <item x="161"/>
        <item x="517"/>
        <item x="866"/>
        <item x="784"/>
        <item x="752"/>
        <item x="447"/>
        <item x="322"/>
        <item x="366"/>
        <item x="332"/>
        <item x="644"/>
        <item x="505"/>
        <item x="780"/>
        <item x="980"/>
        <item x="621"/>
        <item x="10"/>
        <item x="157"/>
        <item x="963"/>
        <item x="800"/>
        <item x="21"/>
        <item x="767"/>
        <item x="832"/>
        <item x="228"/>
        <item x="175"/>
        <item x="691"/>
        <item x="765"/>
        <item x="492"/>
        <item x="6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956"/>
    </i>
    <i>
      <x v="179"/>
    </i>
    <i>
      <x v="851"/>
    </i>
    <i>
      <x v="443"/>
    </i>
    <i>
      <x v="156"/>
    </i>
    <i>
      <x v="715"/>
    </i>
    <i>
      <x v="986"/>
    </i>
    <i>
      <x v="761"/>
    </i>
    <i>
      <x v="748"/>
    </i>
    <i>
      <x v="322"/>
    </i>
    <i t="grand">
      <x/>
    </i>
  </rowItems>
  <colItems count="1">
    <i/>
  </colItems>
  <dataFields count="1">
    <dataField name="Sum of highest_yearly_earnings" fld="17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E9C7AC-8AC0-4826-AFD9-FE625AFFF101}" name="YouTube_BI" displayName="YouTube_BI" ref="A1:AK996" totalsRowShown="0">
  <autoFilter ref="A1:AK996" xr:uid="{0DE9C7AC-8AC0-4826-AFD9-FE625AFFF101}"/>
  <tableColumns count="37">
    <tableColumn id="1" xr3:uid="{08410BED-D1CD-4F27-BA15-EDE64D2E43D0}" name="rank"/>
    <tableColumn id="2" xr3:uid="{B4A2A5CC-ACB3-4CA7-BA04-CB0CC84AD6E7}" name="Youtuber"/>
    <tableColumn id="3" xr3:uid="{6535D665-5F16-4809-9696-151A3C744A96}" name="subscribers"/>
    <tableColumn id="4" xr3:uid="{E04E391F-A7FC-4213-9CEA-386F189EE2B5}" name="video views" dataDxfId="25"/>
    <tableColumn id="5" xr3:uid="{7A0E3DE8-4262-482D-9170-8FDFB15BC321}" name="category"/>
    <tableColumn id="6" xr3:uid="{F87AB6E2-720D-4355-BD52-550FD273139C}" name="Title"/>
    <tableColumn id="7" xr3:uid="{9E8903A6-9749-4A5D-B258-C7FF4D47CA3E}" name="uploads"/>
    <tableColumn id="8" xr3:uid="{687240A0-83A2-40FF-B002-C7A9B26B0476}" name="Country"/>
    <tableColumn id="9" xr3:uid="{9B52A5AF-65FC-4838-A76A-CA6C5BA7BFFA}" name="Abbreviation"/>
    <tableColumn id="10" xr3:uid="{6E1A234C-3182-4E36-992D-25E57C06CAB8}" name="channel_type"/>
    <tableColumn id="11" xr3:uid="{C1FA3297-8B83-4D1E-AC96-62D99F190CF9}" name="video_views_rank"/>
    <tableColumn id="12" xr3:uid="{02C10CED-5071-4175-9C94-7C91DEC9EC36}" name="country_rank"/>
    <tableColumn id="13" xr3:uid="{2A8069C9-F2C5-47DE-9B45-A3944CE4EF68}" name="channel_type_rank"/>
    <tableColumn id="14" xr3:uid="{6CE88A22-2547-4246-8993-178ABB62A5F5}" name="video_views_for_the_last_30_days"/>
    <tableColumn id="15" xr3:uid="{A743AC74-8FBB-4C5D-A698-388850E9EA4A}" name="lowest_monthly_earnings"/>
    <tableColumn id="16" xr3:uid="{1887F98F-3491-4B34-9FCE-02A54DE36CDF}" name="highest_monthly_earnings"/>
    <tableColumn id="17" xr3:uid="{391255DB-3E76-4C91-B71E-A1D31B3FE144}" name="lowest_yearly_earnings"/>
    <tableColumn id="18" xr3:uid="{96FE1EAD-8979-4523-8DF3-0370DC5516C6}" name="highest_yearly_earnings"/>
    <tableColumn id="33" xr3:uid="{FFFA4671-565A-479A-970C-998CD281967C}" name="Average_yearly_earnings" dataDxfId="8">
      <calculatedColumnFormula>(YouTube_BI[[#This Row],[lowest_yearly_earnings]]+YouTube_BI[[#This Row],[highest_yearly_earnings]])/2</calculatedColumnFormula>
    </tableColumn>
    <tableColumn id="19" xr3:uid="{D27939DE-E1A2-4B20-9CC1-F2E655DF52B9}" name="subscribers_for_last_30_days"/>
    <tableColumn id="20" xr3:uid="{F5528112-BA3F-4B39-B4A4-CF7A4B851891}" name="created_year"/>
    <tableColumn id="21" xr3:uid="{C9B32B8F-415A-46D3-9527-CAB4183402AA}" name="created_month"/>
    <tableColumn id="22" xr3:uid="{30630E26-24F2-4DA5-910A-5F713A11465E}" name="created_date"/>
    <tableColumn id="23" xr3:uid="{9EC78E60-E46F-4B7A-92AB-2A1FA6B3D149}" name="Gross tertiary education enrollment (%)"/>
    <tableColumn id="24" xr3:uid="{0EE61129-3E12-4B96-9D30-B0065978C5C9}" name="Population"/>
    <tableColumn id="25" xr3:uid="{C963B77E-86C8-457F-8559-FA1F0B6114A1}" name="Unemployment rate"/>
    <tableColumn id="26" xr3:uid="{B264AB2E-7FE9-449A-9EA3-A83164E9ED32}" name="Urban_population"/>
    <tableColumn id="27" xr3:uid="{D9F11265-7C95-45B8-99DF-6D79DB9E87C9}" name="Latitude"/>
    <tableColumn id="28" xr3:uid="{9223967B-02E2-4CF6-9D17-8E773DF22668}" name="Longitude"/>
    <tableColumn id="29" xr3:uid="{7C01D707-EC27-4719-8A91-864D18F79773}" name="Channel Cover URL" dataDxfId="24"/>
    <tableColumn id="30" xr3:uid="{23B75143-EA56-42FC-A54E-E18DC3AAF97C}" name="Views per Subscriber" dataDxfId="23">
      <calculatedColumnFormula>YouTube_BI[[#This Row],[video views]]/YouTube_BI[[#This Row],[subscribers]]</calculatedColumnFormula>
    </tableColumn>
    <tableColumn id="31" xr3:uid="{9853CC72-7FB9-41FC-9513-24CC1EBC40F1}" name="Annual Earnings per Video View" dataDxfId="22">
      <calculatedColumnFormula>((YouTube_BI[[#This Row],[highest_yearly_earnings]]+YouTube_BI[[#This Row],[lowest_yearly_earnings]])/2)/YouTube_BI[[#This Row],[video views]]</calculatedColumnFormula>
    </tableColumn>
    <tableColumn id="36" xr3:uid="{05F7E4EA-E014-44EC-8A70-29A258D7F263}" name="Monthly Earnings per Video View" dataDxfId="21">
      <calculatedColumnFormula>((YouTube_BI[[#This Row],[highest_monthly_earnings]]+YouTube_BI[[#This Row],[lowest_monthly_earnings]])/2)/YouTube_BI[[#This Row],[video_views_for_the_last_30_days]]</calculatedColumnFormula>
    </tableColumn>
    <tableColumn id="32" xr3:uid="{6B90C19E-ED2B-44F9-9278-C48B6D45C097}" name="Earnings per Subscriber" dataDxfId="20">
      <calculatedColumnFormula>YouTube_BI[[#This Row],[highest_yearly_earnings]]/YouTube_BI[[#This Row],[subscribers]]</calculatedColumnFormula>
    </tableColumn>
    <tableColumn id="38" xr3:uid="{07F39601-FE9B-41C9-B625-62B930195A27}" name="Earnings per uploads" dataDxfId="19">
      <calculatedColumnFormula>((YouTube_BI[[#This Row],[highest_yearly_earnings]]+YouTube_BI[[#This Row],[lowest_yearly_earnings]])/2)/YouTube_BI[[#This Row],[uploads]]</calculatedColumnFormula>
    </tableColumn>
    <tableColumn id="37" xr3:uid="{A7DF95C6-852C-471D-A783-B4BD86C22B3E}" name="Started Date" dataDxfId="18">
      <calculatedColumnFormula>YouTube_BI[[#This Row],[created_date]]&amp;"-"&amp;YouTube_BI[[#This Row],[created_month]]&amp;"-"&amp;YouTube_BI[[#This Row],[created_year]]</calculatedColumnFormula>
    </tableColumn>
    <tableColumn id="34" xr3:uid="{6DB0E03F-28DF-4262-ADA6-C37D5E4E238F}" name="Channel Longetivity" dataDxfId="17">
      <calculatedColumnFormula>_xlfn.DAYS(TODAY(),YouTube_BI[[#This Row],[Started Date]])/365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DEB23-943D-4043-846A-C78B2BB7D7A6}" name="Table2" displayName="Table2" ref="A1:D30" totalsRowShown="0">
  <autoFilter ref="A1:D30" xr:uid="{79ADEB23-943D-4043-846A-C78B2BB7D7A6}"/>
  <tableColumns count="4">
    <tableColumn id="1" xr3:uid="{343A3236-50B4-4199-B6CC-791390B8ABFD}" name="Column1"/>
    <tableColumn id="2" xr3:uid="{718B6823-78C6-4CDC-B6AC-9FAF9A4EBB1B}" name="Column2"/>
    <tableColumn id="4" xr3:uid="{6B4F4452-0C63-4C9B-9CD9-A5F8048870E1}" name="Column22"/>
    <tableColumn id="3" xr3:uid="{48CB958A-2A3E-4C44-88A8-1B85175E7F90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t3.ggpht.com/3naPCRx2OyDJC3-T5OZMEscJqYxOKTN8TopYl19QGwM35rRqPSFbC6yovicQLeboIQGHCtuM=s800-c-k-c0x00ffffff-no-rj" TargetMode="External"/><Relationship Id="rId2" Type="http://schemas.openxmlformats.org/officeDocument/2006/relationships/hyperlink" Target="https://yt3.ggpht.com/y1F4EOGuP19nZcBlzcyCtnHiYhkAOPQiRxwKeaGrOjXarUZZjcx_heiDiC06_Qj6ERea_qWK9A=s800-c-k-c0x00ffffff-no-rj" TargetMode="External"/><Relationship Id="rId1" Type="http://schemas.openxmlformats.org/officeDocument/2006/relationships/hyperlink" Target="https://yt3.ggpht.com/wfO1-J_V0yO6VW2F0MKGdvORISTzvdIWmfV8ghkZpHH4nOLHhARqFsBNVp4Ey9_cphHcq8zTWQ=s800-c-k-c0x00ffffff-no-rj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6"/>
  <sheetViews>
    <sheetView tabSelected="1" zoomScale="110" zoomScaleNormal="110" workbookViewId="0">
      <selection activeCell="F6" sqref="F6"/>
    </sheetView>
  </sheetViews>
  <sheetFormatPr defaultRowHeight="14.4" x14ac:dyDescent="0.3"/>
  <cols>
    <col min="1" max="1" width="7" bestFit="1" customWidth="1"/>
    <col min="2" max="2" width="45.6640625" bestFit="1" customWidth="1"/>
    <col min="3" max="3" width="12.5546875" customWidth="1"/>
    <col min="4" max="4" width="16.6640625" customWidth="1"/>
    <col min="5" max="5" width="19" customWidth="1"/>
    <col min="6" max="6" width="44.77734375" customWidth="1"/>
    <col min="7" max="7" width="9.88671875" customWidth="1"/>
    <col min="8" max="8" width="18.44140625" customWidth="1"/>
    <col min="9" max="9" width="14.109375" customWidth="1"/>
    <col min="10" max="10" width="14.6640625" customWidth="1"/>
    <col min="11" max="11" width="18.44140625" customWidth="1"/>
    <col min="12" max="12" width="14.5546875" customWidth="1"/>
    <col min="13" max="13" width="19.6640625" customWidth="1"/>
    <col min="14" max="14" width="33.109375" customWidth="1"/>
    <col min="15" max="15" width="25.21875" customWidth="1"/>
    <col min="16" max="16" width="25.88671875" customWidth="1"/>
    <col min="17" max="17" width="23.109375" customWidth="1"/>
    <col min="18" max="19" width="23.88671875" customWidth="1"/>
    <col min="20" max="20" width="28.21875" customWidth="1"/>
    <col min="21" max="21" width="14.21875" customWidth="1"/>
    <col min="22" max="22" width="16.33203125" customWidth="1"/>
    <col min="23" max="23" width="14.33203125" customWidth="1"/>
    <col min="24" max="24" width="36.77734375" customWidth="1"/>
    <col min="25" max="25" width="12.44140625" customWidth="1"/>
    <col min="26" max="26" width="20.44140625" customWidth="1"/>
    <col min="27" max="27" width="18.77734375" customWidth="1"/>
    <col min="28" max="28" width="10.6640625" customWidth="1"/>
    <col min="29" max="29" width="11.6640625" customWidth="1"/>
    <col min="30" max="30" width="123.88671875" bestFit="1" customWidth="1"/>
    <col min="31" max="31" width="20.77734375" bestFit="1" customWidth="1"/>
    <col min="32" max="32" width="23.77734375" bestFit="1" customWidth="1"/>
    <col min="33" max="33" width="23.77734375" customWidth="1"/>
    <col min="34" max="34" width="23" bestFit="1" customWidth="1"/>
    <col min="35" max="35" width="23" customWidth="1"/>
    <col min="36" max="36" width="17" bestFit="1" customWidth="1"/>
    <col min="37" max="37" width="20.109375" bestFit="1" customWidth="1"/>
    <col min="39" max="39" width="10.3320312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2339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s="8" t="s">
        <v>1669</v>
      </c>
      <c r="AF1" s="8" t="s">
        <v>1673</v>
      </c>
      <c r="AG1" s="8" t="s">
        <v>1672</v>
      </c>
      <c r="AH1" s="8" t="s">
        <v>1670</v>
      </c>
      <c r="AI1" s="8" t="s">
        <v>1675</v>
      </c>
      <c r="AJ1" s="8" t="s">
        <v>1674</v>
      </c>
      <c r="AK1" s="8" t="s">
        <v>1671</v>
      </c>
    </row>
    <row r="2" spans="1:39" x14ac:dyDescent="0.3">
      <c r="A2">
        <v>1</v>
      </c>
      <c r="B2" t="s">
        <v>29</v>
      </c>
      <c r="C2">
        <v>245000000</v>
      </c>
      <c r="D2" s="12">
        <v>228000000000</v>
      </c>
      <c r="E2" t="s">
        <v>30</v>
      </c>
      <c r="F2" t="s">
        <v>29</v>
      </c>
      <c r="G2">
        <v>20082</v>
      </c>
      <c r="H2" t="s">
        <v>31</v>
      </c>
      <c r="I2" t="s">
        <v>32</v>
      </c>
      <c r="J2" t="s">
        <v>30</v>
      </c>
      <c r="K2">
        <v>1</v>
      </c>
      <c r="L2">
        <v>1</v>
      </c>
      <c r="M2">
        <v>1</v>
      </c>
      <c r="N2">
        <v>2258000000</v>
      </c>
      <c r="O2">
        <v>564600</v>
      </c>
      <c r="P2">
        <v>9000000</v>
      </c>
      <c r="Q2">
        <v>6800000</v>
      </c>
      <c r="R2">
        <v>108400000</v>
      </c>
      <c r="S2">
        <f>(YouTube_BI[[#This Row],[lowest_yearly_earnings]]+YouTube_BI[[#This Row],[highest_yearly_earnings]])/2</f>
        <v>57600000</v>
      </c>
      <c r="T2">
        <v>2000000</v>
      </c>
      <c r="U2">
        <v>2006</v>
      </c>
      <c r="V2" t="s">
        <v>33</v>
      </c>
      <c r="W2">
        <v>13</v>
      </c>
      <c r="X2">
        <v>28.1</v>
      </c>
      <c r="Y2">
        <v>1366417754</v>
      </c>
      <c r="Z2">
        <v>5.36</v>
      </c>
      <c r="AA2">
        <v>471031528</v>
      </c>
      <c r="AB2">
        <v>20.593684</v>
      </c>
      <c r="AC2">
        <v>78.962879999999998</v>
      </c>
      <c r="AD2" s="1" t="s">
        <v>34</v>
      </c>
      <c r="AE2" s="4">
        <f>YouTube_BI[[#This Row],[video views]]/YouTube_BI[[#This Row],[subscribers]]</f>
        <v>930.61224489795916</v>
      </c>
      <c r="AF2">
        <f>((YouTube_BI[[#This Row],[highest_yearly_earnings]]+YouTube_BI[[#This Row],[lowest_yearly_earnings]])/2)/YouTube_BI[[#This Row],[video views]]</f>
        <v>2.5263157894736841E-4</v>
      </c>
      <c r="AG2">
        <f>((YouTube_BI[[#This Row],[highest_monthly_earnings]]+YouTube_BI[[#This Row],[lowest_monthly_earnings]])/2)/YouTube_BI[[#This Row],[video_views_for_the_last_30_days]]</f>
        <v>2.1179362267493358E-3</v>
      </c>
      <c r="AH2">
        <f>YouTube_BI[[#This Row],[highest_yearly_earnings]]/YouTube_BI[[#This Row],[subscribers]]</f>
        <v>0.44244897959183671</v>
      </c>
      <c r="AI2">
        <f>((YouTube_BI[[#This Row],[highest_yearly_earnings]]+YouTube_BI[[#This Row],[lowest_yearly_earnings]])/2)/YouTube_BI[[#This Row],[uploads]]</f>
        <v>2868.2402151180163</v>
      </c>
      <c r="AJ2" s="7" t="str">
        <f>YouTube_BI[[#This Row],[created_date]]&amp;"-"&amp;YouTube_BI[[#This Row],[created_month]]&amp;"-"&amp;YouTube_BI[[#This Row],[created_year]]</f>
        <v>13-Mar-2006</v>
      </c>
      <c r="AK2" s="5">
        <f ca="1">_xlfn.DAYS(TODAY(),YouTube_BI[[#This Row],[Started Date]])/365</f>
        <v>17.676712328767124</v>
      </c>
      <c r="AM2" s="16">
        <v>38789</v>
      </c>
    </row>
    <row r="3" spans="1:39" x14ac:dyDescent="0.3">
      <c r="A3">
        <v>2</v>
      </c>
      <c r="B3" t="s">
        <v>35</v>
      </c>
      <c r="C3">
        <v>170000000</v>
      </c>
      <c r="D3">
        <v>0</v>
      </c>
      <c r="E3" t="s">
        <v>36</v>
      </c>
      <c r="F3" t="s">
        <v>37</v>
      </c>
      <c r="G3">
        <v>1</v>
      </c>
      <c r="H3" t="s">
        <v>38</v>
      </c>
      <c r="I3" t="s">
        <v>39</v>
      </c>
      <c r="J3" t="s">
        <v>40</v>
      </c>
      <c r="K3">
        <v>4055159</v>
      </c>
      <c r="L3">
        <v>7670</v>
      </c>
      <c r="M3">
        <v>7423</v>
      </c>
      <c r="N3">
        <v>12</v>
      </c>
      <c r="O3">
        <v>0</v>
      </c>
      <c r="P3">
        <v>0.05</v>
      </c>
      <c r="Q3">
        <v>0.04</v>
      </c>
      <c r="R3">
        <v>0.57999999999999996</v>
      </c>
      <c r="S3">
        <f>(YouTube_BI[[#This Row],[lowest_yearly_earnings]]+YouTube_BI[[#This Row],[highest_yearly_earnings]])/2</f>
        <v>0.31</v>
      </c>
      <c r="T3" t="s">
        <v>41</v>
      </c>
      <c r="U3">
        <v>2006</v>
      </c>
      <c r="V3" t="s">
        <v>33</v>
      </c>
      <c r="W3">
        <v>5</v>
      </c>
      <c r="X3">
        <v>88.2</v>
      </c>
      <c r="Y3">
        <v>328239523</v>
      </c>
      <c r="Z3">
        <v>14.7</v>
      </c>
      <c r="AA3">
        <v>270663028</v>
      </c>
      <c r="AB3">
        <v>37.090240000000001</v>
      </c>
      <c r="AC3">
        <v>-95.712890999999999</v>
      </c>
      <c r="AD3" s="1" t="s">
        <v>42</v>
      </c>
      <c r="AE3" s="4">
        <f>YouTube_BI[[#This Row],[video views]]/YouTube_BI[[#This Row],[subscribers]]</f>
        <v>0</v>
      </c>
      <c r="AF3" t="e">
        <f>((YouTube_BI[[#This Row],[highest_yearly_earnings]]+YouTube_BI[[#This Row],[lowest_yearly_earnings]])/2)/YouTube_BI[[#This Row],[video views]]</f>
        <v>#DIV/0!</v>
      </c>
      <c r="AG3">
        <f>((YouTube_BI[[#This Row],[highest_monthly_earnings]]+YouTube_BI[[#This Row],[lowest_monthly_earnings]])/2)/YouTube_BI[[#This Row],[video_views_for_the_last_30_days]]</f>
        <v>2.0833333333333333E-3</v>
      </c>
      <c r="AH3">
        <f>YouTube_BI[[#This Row],[highest_yearly_earnings]]/YouTube_BI[[#This Row],[subscribers]]</f>
        <v>3.4117647058823527E-9</v>
      </c>
      <c r="AI3">
        <f>((YouTube_BI[[#This Row],[highest_yearly_earnings]]+YouTube_BI[[#This Row],[lowest_yearly_earnings]])/2)/YouTube_BI[[#This Row],[uploads]]</f>
        <v>0.31</v>
      </c>
      <c r="AJ3" s="7" t="str">
        <f>YouTube_BI[[#This Row],[created_date]]&amp;"-"&amp;YouTube_BI[[#This Row],[created_month]]&amp;"-"&amp;YouTube_BI[[#This Row],[created_year]]</f>
        <v>5-Mar-2006</v>
      </c>
      <c r="AK3" s="5">
        <f ca="1">_xlfn.DAYS(TODAY(),YouTube_BI[[#This Row],[Started Date]])/365</f>
        <v>17.698630136986303</v>
      </c>
      <c r="AM3" s="4">
        <v>38789</v>
      </c>
    </row>
    <row r="4" spans="1:39" x14ac:dyDescent="0.3">
      <c r="A4">
        <v>3</v>
      </c>
      <c r="B4" t="s">
        <v>43</v>
      </c>
      <c r="C4">
        <v>166000000</v>
      </c>
      <c r="D4">
        <v>28368841870</v>
      </c>
      <c r="E4" t="s">
        <v>44</v>
      </c>
      <c r="F4" t="s">
        <v>43</v>
      </c>
      <c r="G4">
        <v>741</v>
      </c>
      <c r="H4" t="s">
        <v>38</v>
      </c>
      <c r="I4" t="s">
        <v>39</v>
      </c>
      <c r="J4" t="s">
        <v>44</v>
      </c>
      <c r="K4">
        <v>48</v>
      </c>
      <c r="L4">
        <v>1</v>
      </c>
      <c r="M4">
        <v>1</v>
      </c>
      <c r="N4">
        <v>1348000000</v>
      </c>
      <c r="O4">
        <v>337000</v>
      </c>
      <c r="P4">
        <v>5400000</v>
      </c>
      <c r="Q4">
        <v>4000000</v>
      </c>
      <c r="R4">
        <v>64700000</v>
      </c>
      <c r="S4">
        <f>(YouTube_BI[[#This Row],[lowest_yearly_earnings]]+YouTube_BI[[#This Row],[highest_yearly_earnings]])/2</f>
        <v>34350000</v>
      </c>
      <c r="T4">
        <v>8000000</v>
      </c>
      <c r="U4">
        <v>2012</v>
      </c>
      <c r="V4" t="s">
        <v>45</v>
      </c>
      <c r="W4">
        <v>20</v>
      </c>
      <c r="X4">
        <v>88.2</v>
      </c>
      <c r="Y4">
        <v>328239523</v>
      </c>
      <c r="Z4">
        <v>14.7</v>
      </c>
      <c r="AA4">
        <v>270663028</v>
      </c>
      <c r="AB4">
        <v>37.090240000000001</v>
      </c>
      <c r="AC4">
        <v>-95.712890999999999</v>
      </c>
      <c r="AD4" s="1" t="s">
        <v>46</v>
      </c>
      <c r="AE4" s="4">
        <f>YouTube_BI[[#This Row],[video views]]/YouTube_BI[[#This Row],[subscribers]]</f>
        <v>170.89663777108433</v>
      </c>
      <c r="AF4">
        <f>((YouTube_BI[[#This Row],[highest_yearly_earnings]]+YouTube_BI[[#This Row],[lowest_yearly_earnings]])/2)/YouTube_BI[[#This Row],[video views]]</f>
        <v>1.2108354707396449E-3</v>
      </c>
      <c r="AG4">
        <f>((YouTube_BI[[#This Row],[highest_monthly_earnings]]+YouTube_BI[[#This Row],[lowest_monthly_earnings]])/2)/YouTube_BI[[#This Row],[video_views_for_the_last_30_days]]</f>
        <v>2.1279673590504449E-3</v>
      </c>
      <c r="AH4">
        <f>YouTube_BI[[#This Row],[highest_yearly_earnings]]/YouTube_BI[[#This Row],[subscribers]]</f>
        <v>0.3897590361445783</v>
      </c>
      <c r="AI4">
        <f>((YouTube_BI[[#This Row],[highest_yearly_earnings]]+YouTube_BI[[#This Row],[lowest_yearly_earnings]])/2)/YouTube_BI[[#This Row],[uploads]]</f>
        <v>46356.275303643728</v>
      </c>
      <c r="AJ4" s="7" t="str">
        <f>YouTube_BI[[#This Row],[created_date]]&amp;"-"&amp;YouTube_BI[[#This Row],[created_month]]&amp;"-"&amp;YouTube_BI[[#This Row],[created_year]]</f>
        <v>20-Feb-2012</v>
      </c>
      <c r="AK4" s="5">
        <f ca="1">_xlfn.DAYS(TODAY(),YouTube_BI[[#This Row],[Started Date]])/365</f>
        <v>11.731506849315069</v>
      </c>
    </row>
    <row r="5" spans="1:39" x14ac:dyDescent="0.3">
      <c r="A5">
        <v>4</v>
      </c>
      <c r="B5" t="s">
        <v>47</v>
      </c>
      <c r="C5">
        <v>162000000</v>
      </c>
      <c r="D5" s="12">
        <v>164000000000</v>
      </c>
      <c r="E5" t="s">
        <v>48</v>
      </c>
      <c r="F5" t="s">
        <v>47</v>
      </c>
      <c r="G5">
        <v>966</v>
      </c>
      <c r="H5" t="s">
        <v>38</v>
      </c>
      <c r="I5" t="s">
        <v>39</v>
      </c>
      <c r="J5" t="s">
        <v>48</v>
      </c>
      <c r="K5">
        <v>2</v>
      </c>
      <c r="L5">
        <v>2</v>
      </c>
      <c r="M5">
        <v>1</v>
      </c>
      <c r="N5">
        <v>1975000000</v>
      </c>
      <c r="O5">
        <v>493800</v>
      </c>
      <c r="P5">
        <v>7900000</v>
      </c>
      <c r="Q5">
        <v>5900000</v>
      </c>
      <c r="R5">
        <v>94800000</v>
      </c>
      <c r="S5">
        <f>(YouTube_BI[[#This Row],[lowest_yearly_earnings]]+YouTube_BI[[#This Row],[highest_yearly_earnings]])/2</f>
        <v>50350000</v>
      </c>
      <c r="T5">
        <v>1000000</v>
      </c>
      <c r="U5">
        <v>2006</v>
      </c>
      <c r="V5" t="s">
        <v>49</v>
      </c>
      <c r="W5">
        <v>1</v>
      </c>
      <c r="X5">
        <v>88.2</v>
      </c>
      <c r="Y5">
        <v>328239523</v>
      </c>
      <c r="Z5">
        <v>14.7</v>
      </c>
      <c r="AA5">
        <v>270663028</v>
      </c>
      <c r="AB5">
        <v>37.090240000000001</v>
      </c>
      <c r="AC5">
        <v>-95.712890999999999</v>
      </c>
      <c r="AD5" s="1" t="s">
        <v>50</v>
      </c>
      <c r="AE5" s="4">
        <f>YouTube_BI[[#This Row],[video views]]/YouTube_BI[[#This Row],[subscribers]]</f>
        <v>1012.3456790123457</v>
      </c>
      <c r="AF5">
        <f>((YouTube_BI[[#This Row],[highest_yearly_earnings]]+YouTube_BI[[#This Row],[lowest_yearly_earnings]])/2)/YouTube_BI[[#This Row],[video views]]</f>
        <v>3.0701219512195121E-4</v>
      </c>
      <c r="AG5">
        <f>((YouTube_BI[[#This Row],[highest_monthly_earnings]]+YouTube_BI[[#This Row],[lowest_monthly_earnings]])/2)/YouTube_BI[[#This Row],[video_views_for_the_last_30_days]]</f>
        <v>2.125012658227848E-3</v>
      </c>
      <c r="AH5">
        <f>YouTube_BI[[#This Row],[highest_yearly_earnings]]/YouTube_BI[[#This Row],[subscribers]]</f>
        <v>0.58518518518518514</v>
      </c>
      <c r="AI5">
        <f>((YouTube_BI[[#This Row],[highest_yearly_earnings]]+YouTube_BI[[#This Row],[lowest_yearly_earnings]])/2)/YouTube_BI[[#This Row],[uploads]]</f>
        <v>52122.153209109732</v>
      </c>
      <c r="AJ5" s="7" t="str">
        <f>YouTube_BI[[#This Row],[created_date]]&amp;"-"&amp;YouTube_BI[[#This Row],[created_month]]&amp;"-"&amp;YouTube_BI[[#This Row],[created_year]]</f>
        <v>1-Sep-2006</v>
      </c>
      <c r="AK5" s="5">
        <f ca="1">_xlfn.DAYS(TODAY(),YouTube_BI[[#This Row],[Started Date]])/365</f>
        <v>17.205479452054796</v>
      </c>
    </row>
    <row r="6" spans="1:39" x14ac:dyDescent="0.3">
      <c r="A6">
        <v>5</v>
      </c>
      <c r="B6" t="s">
        <v>51</v>
      </c>
      <c r="C6">
        <v>159000000</v>
      </c>
      <c r="D6" s="12">
        <v>148000000000</v>
      </c>
      <c r="E6" t="s">
        <v>52</v>
      </c>
      <c r="F6" t="s">
        <v>51</v>
      </c>
      <c r="G6">
        <v>116536</v>
      </c>
      <c r="H6" t="s">
        <v>31</v>
      </c>
      <c r="I6" t="s">
        <v>32</v>
      </c>
      <c r="J6" t="s">
        <v>44</v>
      </c>
      <c r="K6">
        <v>3</v>
      </c>
      <c r="L6">
        <v>2</v>
      </c>
      <c r="M6">
        <v>2</v>
      </c>
      <c r="N6">
        <v>1824000000</v>
      </c>
      <c r="O6">
        <v>455900</v>
      </c>
      <c r="P6">
        <v>7300000</v>
      </c>
      <c r="Q6">
        <v>5500000</v>
      </c>
      <c r="R6">
        <v>87500000</v>
      </c>
      <c r="S6">
        <f>(YouTube_BI[[#This Row],[lowest_yearly_earnings]]+YouTube_BI[[#This Row],[highest_yearly_earnings]])/2</f>
        <v>46500000</v>
      </c>
      <c r="T6">
        <v>1000000</v>
      </c>
      <c r="U6">
        <v>2006</v>
      </c>
      <c r="V6" t="s">
        <v>49</v>
      </c>
      <c r="W6">
        <v>20</v>
      </c>
      <c r="X6">
        <v>28.1</v>
      </c>
      <c r="Y6">
        <v>1366417754</v>
      </c>
      <c r="Z6">
        <v>5.36</v>
      </c>
      <c r="AA6">
        <v>471031528</v>
      </c>
      <c r="AB6">
        <v>20.593684</v>
      </c>
      <c r="AC6">
        <v>78.962879999999998</v>
      </c>
      <c r="AD6" s="1" t="s">
        <v>53</v>
      </c>
      <c r="AE6" s="4">
        <f>YouTube_BI[[#This Row],[video views]]/YouTube_BI[[#This Row],[subscribers]]</f>
        <v>930.8176100628931</v>
      </c>
      <c r="AF6">
        <f>((YouTube_BI[[#This Row],[highest_yearly_earnings]]+YouTube_BI[[#This Row],[lowest_yearly_earnings]])/2)/YouTube_BI[[#This Row],[video views]]</f>
        <v>3.141891891891892E-4</v>
      </c>
      <c r="AG6">
        <f>((YouTube_BI[[#This Row],[highest_monthly_earnings]]+YouTube_BI[[#This Row],[lowest_monthly_earnings]])/2)/YouTube_BI[[#This Row],[video_views_for_the_last_30_days]]</f>
        <v>2.1260690789473686E-3</v>
      </c>
      <c r="AH6">
        <f>YouTube_BI[[#This Row],[highest_yearly_earnings]]/YouTube_BI[[#This Row],[subscribers]]</f>
        <v>0.55031446540880502</v>
      </c>
      <c r="AI6">
        <f>((YouTube_BI[[#This Row],[highest_yearly_earnings]]+YouTube_BI[[#This Row],[lowest_yearly_earnings]])/2)/YouTube_BI[[#This Row],[uploads]]</f>
        <v>399.01832910002059</v>
      </c>
      <c r="AJ6" s="7" t="str">
        <f>YouTube_BI[[#This Row],[created_date]]&amp;"-"&amp;YouTube_BI[[#This Row],[created_month]]&amp;"-"&amp;YouTube_BI[[#This Row],[created_year]]</f>
        <v>20-Sep-2006</v>
      </c>
      <c r="AK6" s="5">
        <f ca="1">_xlfn.DAYS(TODAY(),YouTube_BI[[#This Row],[Started Date]])/365</f>
        <v>17.153424657534245</v>
      </c>
    </row>
    <row r="7" spans="1:39" x14ac:dyDescent="0.3">
      <c r="A7">
        <v>6</v>
      </c>
      <c r="B7" t="s">
        <v>30</v>
      </c>
      <c r="C7">
        <v>119000000</v>
      </c>
      <c r="D7">
        <v>0</v>
      </c>
      <c r="E7" t="s">
        <v>41</v>
      </c>
      <c r="F7" t="s">
        <v>30</v>
      </c>
      <c r="G7">
        <v>0</v>
      </c>
      <c r="H7" t="s">
        <v>41</v>
      </c>
      <c r="I7" t="s">
        <v>41</v>
      </c>
      <c r="J7" t="s">
        <v>30</v>
      </c>
      <c r="K7">
        <v>4057944</v>
      </c>
      <c r="L7" t="s">
        <v>41</v>
      </c>
      <c r="M7" t="s">
        <v>41</v>
      </c>
      <c r="N7" t="s">
        <v>41</v>
      </c>
      <c r="O7">
        <v>0</v>
      </c>
      <c r="P7">
        <v>0</v>
      </c>
      <c r="Q7">
        <v>0</v>
      </c>
      <c r="R7">
        <v>0</v>
      </c>
      <c r="S7">
        <f>(YouTube_BI[[#This Row],[lowest_yearly_earnings]]+YouTube_BI[[#This Row],[highest_yearly_earnings]])/2</f>
        <v>0</v>
      </c>
      <c r="T7" t="s">
        <v>41</v>
      </c>
      <c r="U7">
        <v>2013</v>
      </c>
      <c r="V7" t="s">
        <v>49</v>
      </c>
      <c r="W7">
        <v>24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s="1" t="s">
        <v>54</v>
      </c>
      <c r="AE7" s="4">
        <f>YouTube_BI[[#This Row],[video views]]/YouTube_BI[[#This Row],[subscribers]]</f>
        <v>0</v>
      </c>
      <c r="AF7" t="e">
        <f>((YouTube_BI[[#This Row],[highest_yearly_earnings]]+YouTube_BI[[#This Row],[lowest_yearly_earnings]])/2)/YouTube_BI[[#This Row],[video views]]</f>
        <v>#DIV/0!</v>
      </c>
      <c r="AG7" t="e">
        <f>((YouTube_BI[[#This Row],[highest_monthly_earnings]]+YouTube_BI[[#This Row],[lowest_monthly_earnings]])/2)/YouTube_BI[[#This Row],[video_views_for_the_last_30_days]]</f>
        <v>#VALUE!</v>
      </c>
      <c r="AH7">
        <f>YouTube_BI[[#This Row],[highest_yearly_earnings]]/YouTube_BI[[#This Row],[subscribers]]</f>
        <v>0</v>
      </c>
      <c r="AI7" t="e">
        <f>((YouTube_BI[[#This Row],[highest_yearly_earnings]]+YouTube_BI[[#This Row],[lowest_yearly_earnings]])/2)/YouTube_BI[[#This Row],[uploads]]</f>
        <v>#DIV/0!</v>
      </c>
      <c r="AJ7" s="7" t="str">
        <f>YouTube_BI[[#This Row],[created_date]]&amp;"-"&amp;YouTube_BI[[#This Row],[created_month]]&amp;"-"&amp;YouTube_BI[[#This Row],[created_year]]</f>
        <v>24-Sep-2013</v>
      </c>
      <c r="AK7" s="5">
        <f ca="1">_xlfn.DAYS(TODAY(),YouTube_BI[[#This Row],[Started Date]])/365</f>
        <v>10.136986301369863</v>
      </c>
    </row>
    <row r="8" spans="1:39" x14ac:dyDescent="0.3">
      <c r="A8">
        <v>7</v>
      </c>
      <c r="B8" t="s">
        <v>55</v>
      </c>
      <c r="C8">
        <v>112000000</v>
      </c>
      <c r="D8">
        <v>93247040539</v>
      </c>
      <c r="E8" t="s">
        <v>56</v>
      </c>
      <c r="F8" t="s">
        <v>55</v>
      </c>
      <c r="G8">
        <v>1111</v>
      </c>
      <c r="H8" t="s">
        <v>38</v>
      </c>
      <c r="I8" t="s">
        <v>39</v>
      </c>
      <c r="J8" t="s">
        <v>44</v>
      </c>
      <c r="K8">
        <v>5</v>
      </c>
      <c r="L8">
        <v>3</v>
      </c>
      <c r="M8">
        <v>3</v>
      </c>
      <c r="N8">
        <v>731674000</v>
      </c>
      <c r="O8">
        <v>182900</v>
      </c>
      <c r="P8">
        <v>2900000</v>
      </c>
      <c r="Q8">
        <v>2200000</v>
      </c>
      <c r="R8">
        <v>35100000</v>
      </c>
      <c r="S8">
        <f>(YouTube_BI[[#This Row],[lowest_yearly_earnings]]+YouTube_BI[[#This Row],[highest_yearly_earnings]])/2</f>
        <v>18650000</v>
      </c>
      <c r="T8" t="s">
        <v>41</v>
      </c>
      <c r="U8">
        <v>2015</v>
      </c>
      <c r="V8" t="s">
        <v>57</v>
      </c>
      <c r="W8">
        <v>12</v>
      </c>
      <c r="X8">
        <v>88.2</v>
      </c>
      <c r="Y8">
        <v>328239523</v>
      </c>
      <c r="Z8">
        <v>14.7</v>
      </c>
      <c r="AA8">
        <v>270663028</v>
      </c>
      <c r="AB8">
        <v>37.090240000000001</v>
      </c>
      <c r="AC8">
        <v>-95.712890999999999</v>
      </c>
      <c r="AD8" s="1" t="s">
        <v>58</v>
      </c>
      <c r="AE8" s="4">
        <f>YouTube_BI[[#This Row],[video views]]/YouTube_BI[[#This Row],[subscribers]]</f>
        <v>832.56286195535711</v>
      </c>
      <c r="AF8">
        <f>((YouTube_BI[[#This Row],[highest_yearly_earnings]]+YouTube_BI[[#This Row],[lowest_yearly_earnings]])/2)/YouTube_BI[[#This Row],[video views]]</f>
        <v>2.000063475708889E-4</v>
      </c>
      <c r="AG8">
        <f>((YouTube_BI[[#This Row],[highest_monthly_earnings]]+YouTube_BI[[#This Row],[lowest_monthly_earnings]])/2)/YouTube_BI[[#This Row],[video_views_for_the_last_30_days]]</f>
        <v>2.1067442604219911E-3</v>
      </c>
      <c r="AH8">
        <f>YouTube_BI[[#This Row],[highest_yearly_earnings]]/YouTube_BI[[#This Row],[subscribers]]</f>
        <v>0.31339285714285714</v>
      </c>
      <c r="AI8">
        <f>((YouTube_BI[[#This Row],[highest_yearly_earnings]]+YouTube_BI[[#This Row],[lowest_yearly_earnings]])/2)/YouTube_BI[[#This Row],[uploads]]</f>
        <v>16786.678667866785</v>
      </c>
      <c r="AJ8" s="7" t="str">
        <f>YouTube_BI[[#This Row],[created_date]]&amp;"-"&amp;YouTube_BI[[#This Row],[created_month]]&amp;"-"&amp;YouTube_BI[[#This Row],[created_year]]</f>
        <v>12-May-2015</v>
      </c>
      <c r="AK8" s="5">
        <f ca="1">_xlfn.DAYS(TODAY(),YouTube_BI[[#This Row],[Started Date]])/365</f>
        <v>8.506849315068493</v>
      </c>
    </row>
    <row r="9" spans="1:39" x14ac:dyDescent="0.3">
      <c r="A9">
        <v>8</v>
      </c>
      <c r="B9" t="s">
        <v>59</v>
      </c>
      <c r="C9">
        <v>111000000</v>
      </c>
      <c r="D9">
        <v>29058044447</v>
      </c>
      <c r="E9" t="s">
        <v>60</v>
      </c>
      <c r="F9" t="s">
        <v>59</v>
      </c>
      <c r="G9">
        <v>4716</v>
      </c>
      <c r="H9" t="s">
        <v>61</v>
      </c>
      <c r="I9" t="s">
        <v>62</v>
      </c>
      <c r="J9" t="s">
        <v>44</v>
      </c>
      <c r="K9">
        <v>44</v>
      </c>
      <c r="L9">
        <v>1</v>
      </c>
      <c r="M9">
        <v>4</v>
      </c>
      <c r="N9">
        <v>39184000</v>
      </c>
      <c r="O9">
        <v>9800</v>
      </c>
      <c r="P9">
        <v>156700</v>
      </c>
      <c r="Q9">
        <v>117600</v>
      </c>
      <c r="R9">
        <v>1900000</v>
      </c>
      <c r="S9">
        <f>(YouTube_BI[[#This Row],[lowest_yearly_earnings]]+YouTube_BI[[#This Row],[highest_yearly_earnings]])/2</f>
        <v>1008800</v>
      </c>
      <c r="T9" t="s">
        <v>41</v>
      </c>
      <c r="U9">
        <v>2010</v>
      </c>
      <c r="V9" t="s">
        <v>63</v>
      </c>
      <c r="W9">
        <v>29</v>
      </c>
      <c r="X9">
        <v>63.2</v>
      </c>
      <c r="Y9">
        <v>126226568</v>
      </c>
      <c r="Z9">
        <v>2.29</v>
      </c>
      <c r="AA9">
        <v>115782416</v>
      </c>
      <c r="AB9">
        <v>36.204824000000002</v>
      </c>
      <c r="AC9">
        <v>138.25292400000001</v>
      </c>
      <c r="AD9" s="1" t="s">
        <v>64</v>
      </c>
      <c r="AE9" s="4">
        <f>YouTube_BI[[#This Row],[video views]]/YouTube_BI[[#This Row],[subscribers]]</f>
        <v>261.7841842072072</v>
      </c>
      <c r="AF9">
        <f>((YouTube_BI[[#This Row],[highest_yearly_earnings]]+YouTube_BI[[#This Row],[lowest_yearly_earnings]])/2)/YouTube_BI[[#This Row],[video views]]</f>
        <v>3.4716720247296277E-5</v>
      </c>
      <c r="AG9">
        <f>((YouTube_BI[[#This Row],[highest_monthly_earnings]]+YouTube_BI[[#This Row],[lowest_monthly_earnings]])/2)/YouTube_BI[[#This Row],[video_views_for_the_last_30_days]]</f>
        <v>2.1245916700694161E-3</v>
      </c>
      <c r="AH9">
        <f>YouTube_BI[[#This Row],[highest_yearly_earnings]]/YouTube_BI[[#This Row],[subscribers]]</f>
        <v>1.7117117117117116E-2</v>
      </c>
      <c r="AI9">
        <f>((YouTube_BI[[#This Row],[highest_yearly_earnings]]+YouTube_BI[[#This Row],[lowest_yearly_earnings]])/2)/YouTube_BI[[#This Row],[uploads]]</f>
        <v>213.91009329940627</v>
      </c>
      <c r="AJ9" s="7" t="str">
        <f>YouTube_BI[[#This Row],[created_date]]&amp;"-"&amp;YouTube_BI[[#This Row],[created_month]]&amp;"-"&amp;YouTube_BI[[#This Row],[created_year]]</f>
        <v>29-Apr-2010</v>
      </c>
      <c r="AK9" s="5">
        <f ca="1">_xlfn.DAYS(TODAY(),YouTube_BI[[#This Row],[Started Date]])/365</f>
        <v>13.545205479452054</v>
      </c>
    </row>
    <row r="10" spans="1:39" x14ac:dyDescent="0.3">
      <c r="A10">
        <v>9</v>
      </c>
      <c r="B10" t="s">
        <v>65</v>
      </c>
      <c r="C10">
        <v>106000000</v>
      </c>
      <c r="D10">
        <v>90479060027</v>
      </c>
      <c r="E10" t="s">
        <v>56</v>
      </c>
      <c r="F10" t="s">
        <v>66</v>
      </c>
      <c r="G10">
        <v>493</v>
      </c>
      <c r="H10" t="s">
        <v>67</v>
      </c>
      <c r="I10" t="s">
        <v>68</v>
      </c>
      <c r="J10" t="s">
        <v>69</v>
      </c>
      <c r="K10">
        <v>630</v>
      </c>
      <c r="L10">
        <v>5</v>
      </c>
      <c r="M10">
        <v>25</v>
      </c>
      <c r="N10">
        <v>48947000</v>
      </c>
      <c r="O10">
        <v>12200</v>
      </c>
      <c r="P10">
        <v>195800</v>
      </c>
      <c r="Q10">
        <v>146800</v>
      </c>
      <c r="R10">
        <v>2300000</v>
      </c>
      <c r="S10">
        <f>(YouTube_BI[[#This Row],[lowest_yearly_earnings]]+YouTube_BI[[#This Row],[highest_yearly_earnings]])/2</f>
        <v>1223400</v>
      </c>
      <c r="T10">
        <v>100000</v>
      </c>
      <c r="U10">
        <v>2016</v>
      </c>
      <c r="V10" t="s">
        <v>70</v>
      </c>
      <c r="W10">
        <v>14</v>
      </c>
      <c r="X10">
        <v>81.900000000000006</v>
      </c>
      <c r="Y10">
        <v>144373535</v>
      </c>
      <c r="Z10">
        <v>4.59</v>
      </c>
      <c r="AA10">
        <v>107683889</v>
      </c>
      <c r="AB10">
        <v>61.524009999999997</v>
      </c>
      <c r="AC10">
        <v>105.31875599999999</v>
      </c>
      <c r="AD10" s="1" t="s">
        <v>71</v>
      </c>
      <c r="AE10" s="4">
        <f>YouTube_BI[[#This Row],[video views]]/YouTube_BI[[#This Row],[subscribers]]</f>
        <v>853.57603799056608</v>
      </c>
      <c r="AF10">
        <f>((YouTube_BI[[#This Row],[highest_yearly_earnings]]+YouTube_BI[[#This Row],[lowest_yearly_earnings]])/2)/YouTube_BI[[#This Row],[video views]]</f>
        <v>1.3521360629022043E-5</v>
      </c>
      <c r="AG10">
        <f>((YouTube_BI[[#This Row],[highest_monthly_earnings]]+YouTube_BI[[#This Row],[lowest_monthly_earnings]])/2)/YouTube_BI[[#This Row],[video_views_for_the_last_30_days]]</f>
        <v>2.1247471755163751E-3</v>
      </c>
      <c r="AH10">
        <f>YouTube_BI[[#This Row],[highest_yearly_earnings]]/YouTube_BI[[#This Row],[subscribers]]</f>
        <v>2.1698113207547168E-2</v>
      </c>
      <c r="AI10">
        <f>((YouTube_BI[[#This Row],[highest_yearly_earnings]]+YouTube_BI[[#This Row],[lowest_yearly_earnings]])/2)/YouTube_BI[[#This Row],[uploads]]</f>
        <v>2481.5415821501015</v>
      </c>
      <c r="AJ10" s="7" t="str">
        <f>YouTube_BI[[#This Row],[created_date]]&amp;"-"&amp;YouTube_BI[[#This Row],[created_month]]&amp;"-"&amp;YouTube_BI[[#This Row],[created_year]]</f>
        <v>14-Jan-2016</v>
      </c>
      <c r="AK10" s="5">
        <f ca="1">_xlfn.DAYS(TODAY(),YouTube_BI[[#This Row],[Started Date]])/365</f>
        <v>7.8301369863013699</v>
      </c>
    </row>
    <row r="11" spans="1:39" x14ac:dyDescent="0.3">
      <c r="A11">
        <v>10</v>
      </c>
      <c r="B11" t="s">
        <v>72</v>
      </c>
      <c r="C11">
        <v>98900000</v>
      </c>
      <c r="D11">
        <v>77180169894</v>
      </c>
      <c r="E11" t="s">
        <v>44</v>
      </c>
      <c r="F11" t="s">
        <v>72</v>
      </c>
      <c r="G11">
        <v>574</v>
      </c>
      <c r="H11" t="s">
        <v>38</v>
      </c>
      <c r="I11" t="s">
        <v>39</v>
      </c>
      <c r="J11" t="s">
        <v>44</v>
      </c>
      <c r="K11">
        <v>8</v>
      </c>
      <c r="L11">
        <v>5</v>
      </c>
      <c r="M11">
        <v>6</v>
      </c>
      <c r="N11">
        <v>580574000</v>
      </c>
      <c r="O11">
        <v>145100</v>
      </c>
      <c r="P11">
        <v>2300000</v>
      </c>
      <c r="Q11">
        <v>1700000</v>
      </c>
      <c r="R11">
        <v>27900000</v>
      </c>
      <c r="S11">
        <f>(YouTube_BI[[#This Row],[lowest_yearly_earnings]]+YouTube_BI[[#This Row],[highest_yearly_earnings]])/2</f>
        <v>14800000</v>
      </c>
      <c r="T11">
        <v>600000</v>
      </c>
      <c r="U11">
        <v>2018</v>
      </c>
      <c r="V11" t="s">
        <v>63</v>
      </c>
      <c r="W11">
        <v>23</v>
      </c>
      <c r="X11">
        <v>88.2</v>
      </c>
      <c r="Y11">
        <v>328239523</v>
      </c>
      <c r="Z11">
        <v>14.7</v>
      </c>
      <c r="AA11">
        <v>270663028</v>
      </c>
      <c r="AB11">
        <v>37.090240000000001</v>
      </c>
      <c r="AC11">
        <v>-95.712890999999999</v>
      </c>
      <c r="AD11" s="1" t="s">
        <v>73</v>
      </c>
      <c r="AE11" s="4">
        <f>YouTube_BI[[#This Row],[video views]]/YouTube_BI[[#This Row],[subscribers]]</f>
        <v>780.38594432760362</v>
      </c>
      <c r="AF11">
        <f>((YouTube_BI[[#This Row],[highest_yearly_earnings]]+YouTube_BI[[#This Row],[lowest_yearly_earnings]])/2)/YouTube_BI[[#This Row],[video views]]</f>
        <v>1.9175910107902672E-4</v>
      </c>
      <c r="AG11">
        <f>((YouTube_BI[[#This Row],[highest_monthly_earnings]]+YouTube_BI[[#This Row],[lowest_monthly_earnings]])/2)/YouTube_BI[[#This Row],[video_views_for_the_last_30_days]]</f>
        <v>2.1057608504686741E-3</v>
      </c>
      <c r="AH11">
        <f>YouTube_BI[[#This Row],[highest_yearly_earnings]]/YouTube_BI[[#This Row],[subscribers]]</f>
        <v>0.28210313447927199</v>
      </c>
      <c r="AI11">
        <f>((YouTube_BI[[#This Row],[highest_yearly_earnings]]+YouTube_BI[[#This Row],[lowest_yearly_earnings]])/2)/YouTube_BI[[#This Row],[uploads]]</f>
        <v>25783.972125435539</v>
      </c>
      <c r="AJ11" s="7" t="str">
        <f>YouTube_BI[[#This Row],[created_date]]&amp;"-"&amp;YouTube_BI[[#This Row],[created_month]]&amp;"-"&amp;YouTube_BI[[#This Row],[created_year]]</f>
        <v>23-Apr-2018</v>
      </c>
      <c r="AK11" s="5">
        <f ca="1">_xlfn.DAYS(TODAY(),YouTube_BI[[#This Row],[Started Date]])/365</f>
        <v>5.5561643835616437</v>
      </c>
    </row>
    <row r="12" spans="1:39" x14ac:dyDescent="0.3">
      <c r="A12">
        <v>11</v>
      </c>
      <c r="B12" t="s">
        <v>74</v>
      </c>
      <c r="C12">
        <v>96700000</v>
      </c>
      <c r="D12">
        <v>57856289381</v>
      </c>
      <c r="E12" t="s">
        <v>30</v>
      </c>
      <c r="F12" t="s">
        <v>74</v>
      </c>
      <c r="G12">
        <v>8548</v>
      </c>
      <c r="H12" t="s">
        <v>31</v>
      </c>
      <c r="I12" t="s">
        <v>32</v>
      </c>
      <c r="J12" t="s">
        <v>30</v>
      </c>
      <c r="K12">
        <v>12</v>
      </c>
      <c r="L12">
        <v>3</v>
      </c>
      <c r="M12">
        <v>2</v>
      </c>
      <c r="N12">
        <v>803613000</v>
      </c>
      <c r="O12">
        <v>200900</v>
      </c>
      <c r="P12">
        <v>3200000</v>
      </c>
      <c r="Q12">
        <v>2400000</v>
      </c>
      <c r="R12">
        <v>38600000</v>
      </c>
      <c r="S12">
        <f>(YouTube_BI[[#This Row],[lowest_yearly_earnings]]+YouTube_BI[[#This Row],[highest_yearly_earnings]])/2</f>
        <v>20500000</v>
      </c>
      <c r="T12">
        <v>1100000</v>
      </c>
      <c r="U12">
        <v>2014</v>
      </c>
      <c r="V12" t="s">
        <v>33</v>
      </c>
      <c r="W12">
        <v>12</v>
      </c>
      <c r="X12">
        <v>28.1</v>
      </c>
      <c r="Y12">
        <v>1366417754</v>
      </c>
      <c r="Z12">
        <v>5.36</v>
      </c>
      <c r="AA12">
        <v>471031528</v>
      </c>
      <c r="AB12">
        <v>20.593684</v>
      </c>
      <c r="AC12">
        <v>78.962879999999998</v>
      </c>
      <c r="AD12" s="1" t="s">
        <v>75</v>
      </c>
      <c r="AE12" s="4">
        <f>YouTube_BI[[#This Row],[video views]]/YouTube_BI[[#This Row],[subscribers]]</f>
        <v>598.30702565667013</v>
      </c>
      <c r="AF12">
        <f>((YouTube_BI[[#This Row],[highest_yearly_earnings]]+YouTube_BI[[#This Row],[lowest_yearly_earnings]])/2)/YouTube_BI[[#This Row],[video views]]</f>
        <v>3.5432621447603927E-4</v>
      </c>
      <c r="AG12">
        <f>((YouTube_BI[[#This Row],[highest_monthly_earnings]]+YouTube_BI[[#This Row],[lowest_monthly_earnings]])/2)/YouTube_BI[[#This Row],[video_views_for_the_last_30_days]]</f>
        <v>2.1160060875072954E-3</v>
      </c>
      <c r="AH12">
        <f>YouTube_BI[[#This Row],[highest_yearly_earnings]]/YouTube_BI[[#This Row],[subscribers]]</f>
        <v>0.39917269906928643</v>
      </c>
      <c r="AI12">
        <f>((YouTube_BI[[#This Row],[highest_yearly_earnings]]+YouTube_BI[[#This Row],[lowest_yearly_earnings]])/2)/YouTube_BI[[#This Row],[uploads]]</f>
        <v>2398.2218062704728</v>
      </c>
      <c r="AJ12" s="7" t="str">
        <f>YouTube_BI[[#This Row],[created_date]]&amp;"-"&amp;YouTube_BI[[#This Row],[created_month]]&amp;"-"&amp;YouTube_BI[[#This Row],[created_year]]</f>
        <v>12-Mar-2014</v>
      </c>
      <c r="AK12" s="5">
        <f ca="1">_xlfn.DAYS(TODAY(),YouTube_BI[[#This Row],[Started Date]])/365</f>
        <v>9.6739726027397257</v>
      </c>
    </row>
    <row r="13" spans="1:39" x14ac:dyDescent="0.3">
      <c r="A13">
        <v>12</v>
      </c>
      <c r="B13" t="s">
        <v>76</v>
      </c>
      <c r="C13">
        <v>96000000</v>
      </c>
      <c r="D13">
        <v>77428473662</v>
      </c>
      <c r="E13" t="s">
        <v>77</v>
      </c>
      <c r="F13" t="s">
        <v>76</v>
      </c>
      <c r="G13">
        <v>70127</v>
      </c>
      <c r="H13" t="s">
        <v>38</v>
      </c>
      <c r="I13" t="s">
        <v>39</v>
      </c>
      <c r="J13" t="s">
        <v>77</v>
      </c>
      <c r="K13">
        <v>7</v>
      </c>
      <c r="L13">
        <v>6</v>
      </c>
      <c r="M13">
        <v>1</v>
      </c>
      <c r="N13">
        <v>714614000</v>
      </c>
      <c r="O13">
        <v>178700</v>
      </c>
      <c r="P13">
        <v>2900000</v>
      </c>
      <c r="Q13">
        <v>2100000</v>
      </c>
      <c r="R13">
        <v>34300000</v>
      </c>
      <c r="S13">
        <f>(YouTube_BI[[#This Row],[lowest_yearly_earnings]]+YouTube_BI[[#This Row],[highest_yearly_earnings]])/2</f>
        <v>18200000</v>
      </c>
      <c r="T13">
        <v>600000</v>
      </c>
      <c r="U13">
        <v>2007</v>
      </c>
      <c r="V13" t="s">
        <v>57</v>
      </c>
      <c r="W13">
        <v>11</v>
      </c>
      <c r="X13">
        <v>88.2</v>
      </c>
      <c r="Y13">
        <v>328239523</v>
      </c>
      <c r="Z13">
        <v>14.7</v>
      </c>
      <c r="AA13">
        <v>270663028</v>
      </c>
      <c r="AB13">
        <v>37.090240000000001</v>
      </c>
      <c r="AC13">
        <v>-95.712890999999999</v>
      </c>
      <c r="AD13" s="1" t="s">
        <v>78</v>
      </c>
      <c r="AE13" s="4">
        <f>YouTube_BI[[#This Row],[video views]]/YouTube_BI[[#This Row],[subscribers]]</f>
        <v>806.54660064583334</v>
      </c>
      <c r="AF13">
        <f>((YouTube_BI[[#This Row],[highest_yearly_earnings]]+YouTube_BI[[#This Row],[lowest_yearly_earnings]])/2)/YouTube_BI[[#This Row],[video views]]</f>
        <v>2.3505564735072537E-4</v>
      </c>
      <c r="AG13">
        <f>((YouTube_BI[[#This Row],[highest_monthly_earnings]]+YouTube_BI[[#This Row],[lowest_monthly_earnings]])/2)/YouTube_BI[[#This Row],[video_views_for_the_last_30_days]]</f>
        <v>2.1540999756511905E-3</v>
      </c>
      <c r="AH13">
        <f>YouTube_BI[[#This Row],[highest_yearly_earnings]]/YouTube_BI[[#This Row],[subscribers]]</f>
        <v>0.35729166666666667</v>
      </c>
      <c r="AI13">
        <f>((YouTube_BI[[#This Row],[highest_yearly_earnings]]+YouTube_BI[[#This Row],[lowest_yearly_earnings]])/2)/YouTube_BI[[#This Row],[uploads]]</f>
        <v>259.52913998887732</v>
      </c>
      <c r="AJ13" s="7" t="str">
        <f>YouTube_BI[[#This Row],[created_date]]&amp;"-"&amp;YouTube_BI[[#This Row],[created_month]]&amp;"-"&amp;YouTube_BI[[#This Row],[created_year]]</f>
        <v>11-May-2007</v>
      </c>
      <c r="AK13" s="5">
        <f ca="1">_xlfn.DAYS(TODAY(),YouTube_BI[[#This Row],[Started Date]])/365</f>
        <v>16.515068493150686</v>
      </c>
    </row>
    <row r="14" spans="1:39" x14ac:dyDescent="0.3">
      <c r="A14">
        <v>13</v>
      </c>
      <c r="B14" t="s">
        <v>60</v>
      </c>
      <c r="C14">
        <v>93600000</v>
      </c>
      <c r="D14">
        <v>0</v>
      </c>
      <c r="E14" t="s">
        <v>41</v>
      </c>
      <c r="F14" t="s">
        <v>60</v>
      </c>
      <c r="G14">
        <v>0</v>
      </c>
      <c r="H14" t="s">
        <v>41</v>
      </c>
      <c r="I14" t="s">
        <v>41</v>
      </c>
      <c r="J14" t="s">
        <v>40</v>
      </c>
      <c r="K14">
        <v>4057944</v>
      </c>
      <c r="L14" t="s">
        <v>41</v>
      </c>
      <c r="M14">
        <v>1</v>
      </c>
      <c r="N14" t="s">
        <v>41</v>
      </c>
      <c r="O14">
        <v>0</v>
      </c>
      <c r="P14">
        <v>0</v>
      </c>
      <c r="Q14">
        <v>0</v>
      </c>
      <c r="R14">
        <v>0</v>
      </c>
      <c r="S14">
        <f>(YouTube_BI[[#This Row],[lowest_yearly_earnings]]+YouTube_BI[[#This Row],[highest_yearly_earnings]])/2</f>
        <v>0</v>
      </c>
      <c r="T14" t="s">
        <v>41</v>
      </c>
      <c r="U14">
        <v>2013</v>
      </c>
      <c r="V14" t="s">
        <v>79</v>
      </c>
      <c r="W14">
        <v>15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s="1" t="s">
        <v>80</v>
      </c>
      <c r="AE14" s="4">
        <f>YouTube_BI[[#This Row],[video views]]/YouTube_BI[[#This Row],[subscribers]]</f>
        <v>0</v>
      </c>
      <c r="AF14" t="e">
        <f>((YouTube_BI[[#This Row],[highest_yearly_earnings]]+YouTube_BI[[#This Row],[lowest_yearly_earnings]])/2)/YouTube_BI[[#This Row],[video views]]</f>
        <v>#DIV/0!</v>
      </c>
      <c r="AG14" t="e">
        <f>((YouTube_BI[[#This Row],[highest_monthly_earnings]]+YouTube_BI[[#This Row],[lowest_monthly_earnings]])/2)/YouTube_BI[[#This Row],[video_views_for_the_last_30_days]]</f>
        <v>#VALUE!</v>
      </c>
      <c r="AH14">
        <f>YouTube_BI[[#This Row],[highest_yearly_earnings]]/YouTube_BI[[#This Row],[subscribers]]</f>
        <v>0</v>
      </c>
      <c r="AI14" t="e">
        <f>((YouTube_BI[[#This Row],[highest_yearly_earnings]]+YouTube_BI[[#This Row],[lowest_yearly_earnings]])/2)/YouTube_BI[[#This Row],[uploads]]</f>
        <v>#DIV/0!</v>
      </c>
      <c r="AJ14" s="7" t="str">
        <f>YouTube_BI[[#This Row],[created_date]]&amp;"-"&amp;YouTube_BI[[#This Row],[created_month]]&amp;"-"&amp;YouTube_BI[[#This Row],[created_year]]</f>
        <v>15-Dec-2013</v>
      </c>
      <c r="AK14" s="5">
        <f ca="1">_xlfn.DAYS(TODAY(),YouTube_BI[[#This Row],[Started Date]])/365</f>
        <v>9.912328767123288</v>
      </c>
    </row>
    <row r="15" spans="1:39" x14ac:dyDescent="0.3">
      <c r="A15">
        <v>14</v>
      </c>
      <c r="B15" t="s">
        <v>81</v>
      </c>
      <c r="C15">
        <v>89800000</v>
      </c>
      <c r="D15">
        <v>32144597566</v>
      </c>
      <c r="E15" t="s">
        <v>56</v>
      </c>
      <c r="F15" t="s">
        <v>81</v>
      </c>
      <c r="G15">
        <v>543</v>
      </c>
      <c r="H15" t="s">
        <v>82</v>
      </c>
      <c r="I15" t="s">
        <v>83</v>
      </c>
      <c r="J15" t="s">
        <v>30</v>
      </c>
      <c r="K15">
        <v>32</v>
      </c>
      <c r="L15">
        <v>1</v>
      </c>
      <c r="M15">
        <v>3</v>
      </c>
      <c r="N15">
        <v>498930000</v>
      </c>
      <c r="O15">
        <v>124700</v>
      </c>
      <c r="P15">
        <v>2000000</v>
      </c>
      <c r="Q15">
        <v>1500000</v>
      </c>
      <c r="R15">
        <v>23900000</v>
      </c>
      <c r="S15">
        <f>(YouTube_BI[[#This Row],[lowest_yearly_earnings]]+YouTube_BI[[#This Row],[highest_yearly_earnings]])/2</f>
        <v>12700000</v>
      </c>
      <c r="T15">
        <v>700000</v>
      </c>
      <c r="U15">
        <v>2016</v>
      </c>
      <c r="V15" t="s">
        <v>84</v>
      </c>
      <c r="W15">
        <v>29</v>
      </c>
      <c r="X15">
        <v>94.3</v>
      </c>
      <c r="Y15">
        <v>51709098</v>
      </c>
      <c r="Z15">
        <v>4.1500000000000004</v>
      </c>
      <c r="AA15">
        <v>42106719</v>
      </c>
      <c r="AB15">
        <v>35.907756999999997</v>
      </c>
      <c r="AC15">
        <v>127.76692199999999</v>
      </c>
      <c r="AD15" s="1" t="s">
        <v>85</v>
      </c>
      <c r="AE15" s="4">
        <f>YouTube_BI[[#This Row],[video views]]/YouTube_BI[[#This Row],[subscribers]]</f>
        <v>357.95765663697102</v>
      </c>
      <c r="AF15">
        <f>((YouTube_BI[[#This Row],[highest_yearly_earnings]]+YouTube_BI[[#This Row],[lowest_yearly_earnings]])/2)/YouTube_BI[[#This Row],[video views]]</f>
        <v>3.9508971838655245E-4</v>
      </c>
      <c r="AG15">
        <f>((YouTube_BI[[#This Row],[highest_monthly_earnings]]+YouTube_BI[[#This Row],[lowest_monthly_earnings]])/2)/YouTube_BI[[#This Row],[video_views_for_the_last_30_days]]</f>
        <v>2.1292566091435671E-3</v>
      </c>
      <c r="AH15">
        <f>YouTube_BI[[#This Row],[highest_yearly_earnings]]/YouTube_BI[[#This Row],[subscribers]]</f>
        <v>0.26614699331848551</v>
      </c>
      <c r="AI15">
        <f>((YouTube_BI[[#This Row],[highest_yearly_earnings]]+YouTube_BI[[#This Row],[lowest_yearly_earnings]])/2)/YouTube_BI[[#This Row],[uploads]]</f>
        <v>23388.581952117864</v>
      </c>
      <c r="AJ15" s="7" t="str">
        <f>YouTube_BI[[#This Row],[created_date]]&amp;"-"&amp;YouTube_BI[[#This Row],[created_month]]&amp;"-"&amp;YouTube_BI[[#This Row],[created_year]]</f>
        <v>29-Jun-2016</v>
      </c>
      <c r="AK15" s="5">
        <f ca="1">_xlfn.DAYS(TODAY(),YouTube_BI[[#This Row],[Started Date]])/365</f>
        <v>7.3726027397260276</v>
      </c>
    </row>
    <row r="16" spans="1:39" x14ac:dyDescent="0.3">
      <c r="A16">
        <v>15</v>
      </c>
      <c r="B16" t="s">
        <v>86</v>
      </c>
      <c r="C16">
        <v>86900000</v>
      </c>
      <c r="D16">
        <v>24118230580</v>
      </c>
      <c r="E16" t="s">
        <v>36</v>
      </c>
      <c r="F16" t="s">
        <v>87</v>
      </c>
      <c r="G16">
        <v>1</v>
      </c>
      <c r="H16" t="s">
        <v>41</v>
      </c>
      <c r="I16" t="s">
        <v>41</v>
      </c>
      <c r="J16" t="s">
        <v>30</v>
      </c>
      <c r="K16">
        <v>4056562</v>
      </c>
      <c r="L16" t="s">
        <v>41</v>
      </c>
      <c r="M16">
        <v>5663</v>
      </c>
      <c r="N16">
        <v>18</v>
      </c>
      <c r="O16">
        <v>0</v>
      </c>
      <c r="P16">
        <v>7.0000000000000007E-2</v>
      </c>
      <c r="Q16">
        <v>0.05</v>
      </c>
      <c r="R16">
        <v>0.86</v>
      </c>
      <c r="S16">
        <f>(YouTube_BI[[#This Row],[lowest_yearly_earnings]]+YouTube_BI[[#This Row],[highest_yearly_earnings]])/2</f>
        <v>0.45500000000000002</v>
      </c>
      <c r="T16" t="s">
        <v>41</v>
      </c>
      <c r="U16">
        <v>2006</v>
      </c>
      <c r="V16" t="s">
        <v>88</v>
      </c>
      <c r="W16">
        <v>15</v>
      </c>
      <c r="X16" t="s">
        <v>41</v>
      </c>
      <c r="Y16" t="s">
        <v>41</v>
      </c>
      <c r="Z16" t="s">
        <v>41</v>
      </c>
      <c r="AA16" t="s">
        <v>41</v>
      </c>
      <c r="AB16" t="s">
        <v>41</v>
      </c>
      <c r="AC16" t="s">
        <v>41</v>
      </c>
      <c r="AD16" s="1" t="s">
        <v>89</v>
      </c>
      <c r="AE16" s="4">
        <f>YouTube_BI[[#This Row],[video views]]/YouTube_BI[[#This Row],[subscribers]]</f>
        <v>277.54005270425779</v>
      </c>
      <c r="AF16">
        <f>((YouTube_BI[[#This Row],[highest_yearly_earnings]]+YouTube_BI[[#This Row],[lowest_yearly_earnings]])/2)/YouTube_BI[[#This Row],[video views]]</f>
        <v>1.8865397214392168E-11</v>
      </c>
      <c r="AG16">
        <f>((YouTube_BI[[#This Row],[highest_monthly_earnings]]+YouTube_BI[[#This Row],[lowest_monthly_earnings]])/2)/YouTube_BI[[#This Row],[video_views_for_the_last_30_days]]</f>
        <v>1.9444444444444446E-3</v>
      </c>
      <c r="AH16">
        <f>YouTube_BI[[#This Row],[highest_yearly_earnings]]/YouTube_BI[[#This Row],[subscribers]]</f>
        <v>9.8964326812428081E-9</v>
      </c>
      <c r="AI16">
        <f>((YouTube_BI[[#This Row],[highest_yearly_earnings]]+YouTube_BI[[#This Row],[lowest_yearly_earnings]])/2)/YouTube_BI[[#This Row],[uploads]]</f>
        <v>0.45500000000000002</v>
      </c>
      <c r="AJ16" s="7" t="str">
        <f>YouTube_BI[[#This Row],[created_date]]&amp;"-"&amp;YouTube_BI[[#This Row],[created_month]]&amp;"-"&amp;YouTube_BI[[#This Row],[created_year]]</f>
        <v>15-Aug-2006</v>
      </c>
      <c r="AK16" s="5">
        <f ca="1">_xlfn.DAYS(TODAY(),YouTube_BI[[#This Row],[Started Date]])/365</f>
        <v>17.252054794520546</v>
      </c>
    </row>
    <row r="17" spans="1:37" x14ac:dyDescent="0.3">
      <c r="A17">
        <v>16</v>
      </c>
      <c r="B17" t="s">
        <v>90</v>
      </c>
      <c r="C17">
        <v>83000000</v>
      </c>
      <c r="D17" s="12">
        <v>101000000000</v>
      </c>
      <c r="E17" t="s">
        <v>52</v>
      </c>
      <c r="F17" t="s">
        <v>90</v>
      </c>
      <c r="G17">
        <v>71270</v>
      </c>
      <c r="H17" t="s">
        <v>31</v>
      </c>
      <c r="I17" t="s">
        <v>32</v>
      </c>
      <c r="J17" t="s">
        <v>44</v>
      </c>
      <c r="K17">
        <v>4</v>
      </c>
      <c r="L17">
        <v>5</v>
      </c>
      <c r="M17">
        <v>7</v>
      </c>
      <c r="N17">
        <v>1657000000</v>
      </c>
      <c r="O17">
        <v>414300</v>
      </c>
      <c r="P17">
        <v>6600000</v>
      </c>
      <c r="Q17">
        <v>5000000</v>
      </c>
      <c r="R17">
        <v>79600000</v>
      </c>
      <c r="S17">
        <f>(YouTube_BI[[#This Row],[lowest_yearly_earnings]]+YouTube_BI[[#This Row],[highest_yearly_earnings]])/2</f>
        <v>42300000</v>
      </c>
      <c r="T17">
        <v>1100000</v>
      </c>
      <c r="U17">
        <v>2007</v>
      </c>
      <c r="V17" t="s">
        <v>88</v>
      </c>
      <c r="W17">
        <v>4</v>
      </c>
      <c r="X17">
        <v>28.1</v>
      </c>
      <c r="Y17">
        <v>1366417754</v>
      </c>
      <c r="Z17">
        <v>5.36</v>
      </c>
      <c r="AA17">
        <v>471031528</v>
      </c>
      <c r="AB17">
        <v>20.593684</v>
      </c>
      <c r="AC17">
        <v>78.962879999999998</v>
      </c>
      <c r="AD17" s="1" t="s">
        <v>91</v>
      </c>
      <c r="AE17" s="4">
        <f>YouTube_BI[[#This Row],[video views]]/YouTube_BI[[#This Row],[subscribers]]</f>
        <v>1216.867469879518</v>
      </c>
      <c r="AF17">
        <f>((YouTube_BI[[#This Row],[highest_yearly_earnings]]+YouTube_BI[[#This Row],[lowest_yearly_earnings]])/2)/YouTube_BI[[#This Row],[video views]]</f>
        <v>4.1881188118811884E-4</v>
      </c>
      <c r="AG17">
        <f>((YouTube_BI[[#This Row],[highest_monthly_earnings]]+YouTube_BI[[#This Row],[lowest_monthly_earnings]])/2)/YouTube_BI[[#This Row],[video_views_for_the_last_30_days]]</f>
        <v>2.1165660832830418E-3</v>
      </c>
      <c r="AH17">
        <f>YouTube_BI[[#This Row],[highest_yearly_earnings]]/YouTube_BI[[#This Row],[subscribers]]</f>
        <v>0.95903614457831321</v>
      </c>
      <c r="AI17">
        <f>((YouTube_BI[[#This Row],[highest_yearly_earnings]]+YouTube_BI[[#This Row],[lowest_yearly_earnings]])/2)/YouTube_BI[[#This Row],[uploads]]</f>
        <v>593.51760909218467</v>
      </c>
      <c r="AJ17" s="7" t="str">
        <f>YouTube_BI[[#This Row],[created_date]]&amp;"-"&amp;YouTube_BI[[#This Row],[created_month]]&amp;"-"&amp;YouTube_BI[[#This Row],[created_year]]</f>
        <v>4-Aug-2007</v>
      </c>
      <c r="AK17" s="5">
        <f ca="1">_xlfn.DAYS(TODAY(),YouTube_BI[[#This Row],[Started Date]])/365</f>
        <v>16.282191780821918</v>
      </c>
    </row>
    <row r="18" spans="1:37" x14ac:dyDescent="0.3">
      <c r="A18">
        <v>17</v>
      </c>
      <c r="B18" t="s">
        <v>92</v>
      </c>
      <c r="C18">
        <v>80100000</v>
      </c>
      <c r="D18">
        <v>26236790209</v>
      </c>
      <c r="E18" t="s">
        <v>93</v>
      </c>
      <c r="F18" t="s">
        <v>94</v>
      </c>
      <c r="G18">
        <v>1</v>
      </c>
      <c r="H18" t="s">
        <v>95</v>
      </c>
      <c r="I18" t="s">
        <v>96</v>
      </c>
      <c r="J18" t="s">
        <v>44</v>
      </c>
      <c r="K18">
        <v>4057901</v>
      </c>
      <c r="L18">
        <v>4797</v>
      </c>
      <c r="M18">
        <v>6781</v>
      </c>
      <c r="N18">
        <v>1</v>
      </c>
      <c r="O18">
        <v>0</v>
      </c>
      <c r="P18">
        <v>0</v>
      </c>
      <c r="Q18">
        <v>0</v>
      </c>
      <c r="R18">
        <v>0.05</v>
      </c>
      <c r="S18">
        <f>(YouTube_BI[[#This Row],[lowest_yearly_earnings]]+YouTube_BI[[#This Row],[highest_yearly_earnings]])/2</f>
        <v>2.5000000000000001E-2</v>
      </c>
      <c r="T18" t="s">
        <v>41</v>
      </c>
      <c r="U18">
        <v>2020</v>
      </c>
      <c r="V18" t="s">
        <v>97</v>
      </c>
      <c r="W18">
        <v>27</v>
      </c>
      <c r="X18">
        <v>60</v>
      </c>
      <c r="Y18">
        <v>66834405</v>
      </c>
      <c r="Z18">
        <v>3.85</v>
      </c>
      <c r="AA18">
        <v>55908316</v>
      </c>
      <c r="AB18">
        <v>55.378050999999999</v>
      </c>
      <c r="AC18">
        <v>-3.4359730000000002</v>
      </c>
      <c r="AD18" s="1" t="s">
        <v>98</v>
      </c>
      <c r="AE18" s="4">
        <f>YouTube_BI[[#This Row],[video views]]/YouTube_BI[[#This Row],[subscribers]]</f>
        <v>327.55043956304621</v>
      </c>
      <c r="AF18">
        <f>((YouTube_BI[[#This Row],[highest_yearly_earnings]]+YouTube_BI[[#This Row],[lowest_yearly_earnings]])/2)/YouTube_BI[[#This Row],[video views]]</f>
        <v>9.5286046047752655E-13</v>
      </c>
      <c r="AG18">
        <f>((YouTube_BI[[#This Row],[highest_monthly_earnings]]+YouTube_BI[[#This Row],[lowest_monthly_earnings]])/2)/YouTube_BI[[#This Row],[video_views_for_the_last_30_days]]</f>
        <v>0</v>
      </c>
      <c r="AH18">
        <f>YouTube_BI[[#This Row],[highest_yearly_earnings]]/YouTube_BI[[#This Row],[subscribers]]</f>
        <v>6.2421972534332085E-10</v>
      </c>
      <c r="AI18">
        <f>((YouTube_BI[[#This Row],[highest_yearly_earnings]]+YouTube_BI[[#This Row],[lowest_yearly_earnings]])/2)/YouTube_BI[[#This Row],[uploads]]</f>
        <v>2.5000000000000001E-2</v>
      </c>
      <c r="AJ18" s="7" t="str">
        <f>YouTube_BI[[#This Row],[created_date]]&amp;"-"&amp;YouTube_BI[[#This Row],[created_month]]&amp;"-"&amp;YouTube_BI[[#This Row],[created_year]]</f>
        <v>27-Jul-2020</v>
      </c>
      <c r="AK18" s="5">
        <f ca="1">_xlfn.DAYS(TODAY(),YouTube_BI[[#This Row],[Started Date]])/365</f>
        <v>3.2931506849315069</v>
      </c>
    </row>
    <row r="19" spans="1:37" x14ac:dyDescent="0.3">
      <c r="A19">
        <v>18</v>
      </c>
      <c r="B19" t="s">
        <v>99</v>
      </c>
      <c r="C19">
        <v>75600000</v>
      </c>
      <c r="D19">
        <v>20826993957</v>
      </c>
      <c r="E19" t="s">
        <v>30</v>
      </c>
      <c r="F19" t="s">
        <v>99</v>
      </c>
      <c r="G19">
        <v>2281</v>
      </c>
      <c r="H19" t="s">
        <v>82</v>
      </c>
      <c r="I19" t="s">
        <v>83</v>
      </c>
      <c r="J19" t="s">
        <v>30</v>
      </c>
      <c r="K19">
        <v>112</v>
      </c>
      <c r="L19">
        <v>2</v>
      </c>
      <c r="M19">
        <v>4</v>
      </c>
      <c r="N19">
        <v>168290000</v>
      </c>
      <c r="O19">
        <v>42100</v>
      </c>
      <c r="P19">
        <v>673200</v>
      </c>
      <c r="Q19">
        <v>504900</v>
      </c>
      <c r="R19">
        <v>8100000</v>
      </c>
      <c r="S19">
        <f>(YouTube_BI[[#This Row],[lowest_yearly_earnings]]+YouTube_BI[[#This Row],[highest_yearly_earnings]])/2</f>
        <v>4302450</v>
      </c>
      <c r="T19">
        <v>400000</v>
      </c>
      <c r="U19">
        <v>2012</v>
      </c>
      <c r="V19" t="s">
        <v>79</v>
      </c>
      <c r="W19">
        <v>17</v>
      </c>
      <c r="X19">
        <v>94.3</v>
      </c>
      <c r="Y19">
        <v>51709098</v>
      </c>
      <c r="Z19">
        <v>4.1500000000000004</v>
      </c>
      <c r="AA19">
        <v>42106719</v>
      </c>
      <c r="AB19">
        <v>35.907756999999997</v>
      </c>
      <c r="AC19">
        <v>127.76692199999999</v>
      </c>
      <c r="AD19" s="1" t="s">
        <v>100</v>
      </c>
      <c r="AE19" s="4">
        <f>YouTube_BI[[#This Row],[video views]]/YouTube_BI[[#This Row],[subscribers]]</f>
        <v>275.48933805555555</v>
      </c>
      <c r="AF19">
        <f>((YouTube_BI[[#This Row],[highest_yearly_earnings]]+YouTube_BI[[#This Row],[lowest_yearly_earnings]])/2)/YouTube_BI[[#This Row],[video views]]</f>
        <v>2.0658046038151063E-4</v>
      </c>
      <c r="AG19">
        <f>((YouTube_BI[[#This Row],[highest_monthly_earnings]]+YouTube_BI[[#This Row],[lowest_monthly_earnings]])/2)/YouTube_BI[[#This Row],[video_views_for_the_last_30_days]]</f>
        <v>2.1252005466753819E-3</v>
      </c>
      <c r="AH19">
        <f>YouTube_BI[[#This Row],[highest_yearly_earnings]]/YouTube_BI[[#This Row],[subscribers]]</f>
        <v>0.10714285714285714</v>
      </c>
      <c r="AI19">
        <f>((YouTube_BI[[#This Row],[highest_yearly_earnings]]+YouTube_BI[[#This Row],[lowest_yearly_earnings]])/2)/YouTube_BI[[#This Row],[uploads]]</f>
        <v>1886.2121876370013</v>
      </c>
      <c r="AJ19" s="7" t="str">
        <f>YouTube_BI[[#This Row],[created_date]]&amp;"-"&amp;YouTube_BI[[#This Row],[created_month]]&amp;"-"&amp;YouTube_BI[[#This Row],[created_year]]</f>
        <v>17-Dec-2012</v>
      </c>
      <c r="AK19" s="5">
        <f ca="1">_xlfn.DAYS(TODAY(),YouTube_BI[[#This Row],[Started Date]])/365</f>
        <v>10.906849315068493</v>
      </c>
    </row>
    <row r="20" spans="1:37" x14ac:dyDescent="0.3">
      <c r="A20">
        <v>19</v>
      </c>
      <c r="B20" t="s">
        <v>77</v>
      </c>
      <c r="C20">
        <v>75000000</v>
      </c>
      <c r="D20">
        <v>0</v>
      </c>
      <c r="E20" t="s">
        <v>41</v>
      </c>
      <c r="F20" t="s">
        <v>101</v>
      </c>
      <c r="G20">
        <v>3</v>
      </c>
      <c r="H20" t="s">
        <v>38</v>
      </c>
      <c r="I20" t="s">
        <v>39</v>
      </c>
      <c r="J20" t="s">
        <v>44</v>
      </c>
      <c r="K20">
        <v>3898122</v>
      </c>
      <c r="L20">
        <v>6266</v>
      </c>
      <c r="M20">
        <v>5395</v>
      </c>
      <c r="N20">
        <v>16</v>
      </c>
      <c r="O20">
        <v>0</v>
      </c>
      <c r="P20">
        <v>0.06</v>
      </c>
      <c r="Q20">
        <v>0.05</v>
      </c>
      <c r="R20">
        <v>0.77</v>
      </c>
      <c r="S20">
        <f>(YouTube_BI[[#This Row],[lowest_yearly_earnings]]+YouTube_BI[[#This Row],[highest_yearly_earnings]])/2</f>
        <v>0.41000000000000003</v>
      </c>
      <c r="T20" t="s">
        <v>41</v>
      </c>
      <c r="U20">
        <v>2006</v>
      </c>
      <c r="V20" t="s">
        <v>70</v>
      </c>
      <c r="W20">
        <v>30</v>
      </c>
      <c r="X20">
        <v>88.2</v>
      </c>
      <c r="Y20">
        <v>328239523</v>
      </c>
      <c r="Z20">
        <v>14.7</v>
      </c>
      <c r="AA20">
        <v>270663028</v>
      </c>
      <c r="AB20">
        <v>37.090240000000001</v>
      </c>
      <c r="AC20">
        <v>-95.712890999999999</v>
      </c>
      <c r="AD20" s="1" t="s">
        <v>102</v>
      </c>
      <c r="AE20" s="4">
        <f>YouTube_BI[[#This Row],[video views]]/YouTube_BI[[#This Row],[subscribers]]</f>
        <v>0</v>
      </c>
      <c r="AF20" t="e">
        <f>((YouTube_BI[[#This Row],[highest_yearly_earnings]]+YouTube_BI[[#This Row],[lowest_yearly_earnings]])/2)/YouTube_BI[[#This Row],[video views]]</f>
        <v>#DIV/0!</v>
      </c>
      <c r="AG20">
        <f>((YouTube_BI[[#This Row],[highest_monthly_earnings]]+YouTube_BI[[#This Row],[lowest_monthly_earnings]])/2)/YouTube_BI[[#This Row],[video_views_for_the_last_30_days]]</f>
        <v>1.8749999999999999E-3</v>
      </c>
      <c r="AH20">
        <f>YouTube_BI[[#This Row],[highest_yearly_earnings]]/YouTube_BI[[#This Row],[subscribers]]</f>
        <v>1.0266666666666668E-8</v>
      </c>
      <c r="AI20">
        <f>((YouTube_BI[[#This Row],[highest_yearly_earnings]]+YouTube_BI[[#This Row],[lowest_yearly_earnings]])/2)/YouTube_BI[[#This Row],[uploads]]</f>
        <v>0.13666666666666669</v>
      </c>
      <c r="AJ20" s="7" t="str">
        <f>YouTube_BI[[#This Row],[created_date]]&amp;"-"&amp;YouTube_BI[[#This Row],[created_month]]&amp;"-"&amp;YouTube_BI[[#This Row],[created_year]]</f>
        <v>30-Jan-2006</v>
      </c>
      <c r="AK20" s="5">
        <f ca="1">_xlfn.DAYS(TODAY(),YouTube_BI[[#This Row],[Started Date]])/365</f>
        <v>17.791780821917808</v>
      </c>
    </row>
    <row r="21" spans="1:37" x14ac:dyDescent="0.3">
      <c r="A21">
        <v>20</v>
      </c>
      <c r="B21" t="s">
        <v>103</v>
      </c>
      <c r="C21">
        <v>71600000</v>
      </c>
      <c r="D21">
        <v>30608119724</v>
      </c>
      <c r="E21" t="s">
        <v>30</v>
      </c>
      <c r="F21" t="s">
        <v>103</v>
      </c>
      <c r="G21">
        <v>249</v>
      </c>
      <c r="H21" t="s">
        <v>104</v>
      </c>
      <c r="I21" t="s">
        <v>105</v>
      </c>
      <c r="J21" t="s">
        <v>30</v>
      </c>
      <c r="K21">
        <v>38</v>
      </c>
      <c r="L21">
        <v>1</v>
      </c>
      <c r="M21">
        <v>6</v>
      </c>
      <c r="N21">
        <v>176326000</v>
      </c>
      <c r="O21">
        <v>44100</v>
      </c>
      <c r="P21">
        <v>705300</v>
      </c>
      <c r="Q21">
        <v>529000</v>
      </c>
      <c r="R21">
        <v>8500000</v>
      </c>
      <c r="S21">
        <f>(YouTube_BI[[#This Row],[lowest_yearly_earnings]]+YouTube_BI[[#This Row],[highest_yearly_earnings]])/2</f>
        <v>4514500</v>
      </c>
      <c r="T21">
        <v>100000</v>
      </c>
      <c r="U21">
        <v>2007</v>
      </c>
      <c r="V21" t="s">
        <v>70</v>
      </c>
      <c r="W21">
        <v>15</v>
      </c>
      <c r="X21">
        <v>68.900000000000006</v>
      </c>
      <c r="Y21">
        <v>36991981</v>
      </c>
      <c r="Z21">
        <v>5.56</v>
      </c>
      <c r="AA21">
        <v>30628482</v>
      </c>
      <c r="AB21">
        <v>56.130366000000002</v>
      </c>
      <c r="AC21">
        <v>-106.346771</v>
      </c>
      <c r="AD21" s="1" t="s">
        <v>106</v>
      </c>
      <c r="AE21" s="4">
        <f>YouTube_BI[[#This Row],[video views]]/YouTube_BI[[#This Row],[subscribers]]</f>
        <v>427.48770564245808</v>
      </c>
      <c r="AF21">
        <f>((YouTube_BI[[#This Row],[highest_yearly_earnings]]+YouTube_BI[[#This Row],[lowest_yearly_earnings]])/2)/YouTube_BI[[#This Row],[video views]]</f>
        <v>1.4749354225964279E-4</v>
      </c>
      <c r="AG21">
        <f>((YouTube_BI[[#This Row],[highest_monthly_earnings]]+YouTube_BI[[#This Row],[lowest_monthly_earnings]])/2)/YouTube_BI[[#This Row],[video_views_for_the_last_30_days]]</f>
        <v>2.1250411170218799E-3</v>
      </c>
      <c r="AH21">
        <f>YouTube_BI[[#This Row],[highest_yearly_earnings]]/YouTube_BI[[#This Row],[subscribers]]</f>
        <v>0.11871508379888268</v>
      </c>
      <c r="AI21">
        <f>((YouTube_BI[[#This Row],[highest_yearly_earnings]]+YouTube_BI[[#This Row],[lowest_yearly_earnings]])/2)/YouTube_BI[[#This Row],[uploads]]</f>
        <v>18130.522088353413</v>
      </c>
      <c r="AJ21" s="7" t="str">
        <f>YouTube_BI[[#This Row],[created_date]]&amp;"-"&amp;YouTube_BI[[#This Row],[created_month]]&amp;"-"&amp;YouTube_BI[[#This Row],[created_year]]</f>
        <v>15-Jan-2007</v>
      </c>
      <c r="AK21" s="5">
        <f ca="1">_xlfn.DAYS(TODAY(),YouTube_BI[[#This Row],[Started Date]])/365</f>
        <v>16.832876712328765</v>
      </c>
    </row>
    <row r="22" spans="1:37" x14ac:dyDescent="0.3">
      <c r="A22">
        <v>21</v>
      </c>
      <c r="B22" t="s">
        <v>107</v>
      </c>
      <c r="C22">
        <v>71300000</v>
      </c>
      <c r="D22">
        <v>28634566938</v>
      </c>
      <c r="E22" t="s">
        <v>30</v>
      </c>
      <c r="F22" t="s">
        <v>107</v>
      </c>
      <c r="G22">
        <v>1337</v>
      </c>
      <c r="H22" t="s">
        <v>82</v>
      </c>
      <c r="I22" t="s">
        <v>83</v>
      </c>
      <c r="J22" t="s">
        <v>30</v>
      </c>
      <c r="K22">
        <v>46</v>
      </c>
      <c r="L22">
        <v>3</v>
      </c>
      <c r="M22">
        <v>5</v>
      </c>
      <c r="N22">
        <v>598173000</v>
      </c>
      <c r="O22">
        <v>149500</v>
      </c>
      <c r="P22">
        <v>2400000</v>
      </c>
      <c r="Q22">
        <v>1800000</v>
      </c>
      <c r="R22">
        <v>28700000</v>
      </c>
      <c r="S22">
        <f>(YouTube_BI[[#This Row],[lowest_yearly_earnings]]+YouTube_BI[[#This Row],[highest_yearly_earnings]])/2</f>
        <v>15250000</v>
      </c>
      <c r="T22">
        <v>900000</v>
      </c>
      <c r="U22">
        <v>2008</v>
      </c>
      <c r="V22" t="s">
        <v>84</v>
      </c>
      <c r="W22">
        <v>4</v>
      </c>
      <c r="X22">
        <v>94.3</v>
      </c>
      <c r="Y22">
        <v>51709098</v>
      </c>
      <c r="Z22">
        <v>4.1500000000000004</v>
      </c>
      <c r="AA22">
        <v>42106719</v>
      </c>
      <c r="AB22">
        <v>35.907756999999997</v>
      </c>
      <c r="AC22">
        <v>127.76692199999999</v>
      </c>
      <c r="AD22" s="1" t="s">
        <v>108</v>
      </c>
      <c r="AE22" s="4">
        <f>YouTube_BI[[#This Row],[video views]]/YouTube_BI[[#This Row],[subscribers]]</f>
        <v>401.60682942496493</v>
      </c>
      <c r="AF22">
        <f>((YouTube_BI[[#This Row],[highest_yearly_earnings]]+YouTube_BI[[#This Row],[lowest_yearly_earnings]])/2)/YouTube_BI[[#This Row],[video views]]</f>
        <v>5.3257309715979057E-4</v>
      </c>
      <c r="AG22">
        <f>((YouTube_BI[[#This Row],[highest_monthly_earnings]]+YouTube_BI[[#This Row],[lowest_monthly_earnings]])/2)/YouTube_BI[[#This Row],[video_views_for_the_last_30_days]]</f>
        <v>2.1310724489403566E-3</v>
      </c>
      <c r="AH22">
        <f>YouTube_BI[[#This Row],[highest_yearly_earnings]]/YouTube_BI[[#This Row],[subscribers]]</f>
        <v>0.40252454417952316</v>
      </c>
      <c r="AI22">
        <f>((YouTube_BI[[#This Row],[highest_yearly_earnings]]+YouTube_BI[[#This Row],[lowest_yearly_earnings]])/2)/YouTube_BI[[#This Row],[uploads]]</f>
        <v>11406.133133881825</v>
      </c>
      <c r="AJ22" s="7" t="str">
        <f>YouTube_BI[[#This Row],[created_date]]&amp;"-"&amp;YouTube_BI[[#This Row],[created_month]]&amp;"-"&amp;YouTube_BI[[#This Row],[created_year]]</f>
        <v>4-Jun-2008</v>
      </c>
      <c r="AK22" s="5">
        <f ca="1">_xlfn.DAYS(TODAY(),YouTube_BI[[#This Row],[Started Date]])/365</f>
        <v>15.446575342465753</v>
      </c>
    </row>
    <row r="23" spans="1:37" x14ac:dyDescent="0.3">
      <c r="A23">
        <v>22</v>
      </c>
      <c r="B23" t="s">
        <v>109</v>
      </c>
      <c r="C23">
        <v>70500000</v>
      </c>
      <c r="D23">
        <v>73139054467</v>
      </c>
      <c r="E23" t="s">
        <v>44</v>
      </c>
      <c r="F23" t="s">
        <v>109</v>
      </c>
      <c r="G23">
        <v>129204</v>
      </c>
      <c r="H23" t="s">
        <v>31</v>
      </c>
      <c r="I23" t="s">
        <v>32</v>
      </c>
      <c r="J23" t="s">
        <v>44</v>
      </c>
      <c r="K23">
        <v>9</v>
      </c>
      <c r="L23">
        <v>6</v>
      </c>
      <c r="M23">
        <v>8</v>
      </c>
      <c r="N23">
        <v>1707000000</v>
      </c>
      <c r="O23">
        <v>426800</v>
      </c>
      <c r="P23">
        <v>6800000</v>
      </c>
      <c r="Q23">
        <v>5100000</v>
      </c>
      <c r="R23">
        <v>81900000</v>
      </c>
      <c r="S23">
        <f>(YouTube_BI[[#This Row],[lowest_yearly_earnings]]+YouTube_BI[[#This Row],[highest_yearly_earnings]])/2</f>
        <v>43500000</v>
      </c>
      <c r="T23">
        <v>900000</v>
      </c>
      <c r="U23">
        <v>2005</v>
      </c>
      <c r="V23" t="s">
        <v>79</v>
      </c>
      <c r="W23">
        <v>11</v>
      </c>
      <c r="X23">
        <v>28.1</v>
      </c>
      <c r="Y23">
        <v>1366417754</v>
      </c>
      <c r="Z23">
        <v>5.36</v>
      </c>
      <c r="AA23">
        <v>471031528</v>
      </c>
      <c r="AB23">
        <v>20.593684</v>
      </c>
      <c r="AC23">
        <v>78.962879999999998</v>
      </c>
      <c r="AD23" s="1" t="s">
        <v>110</v>
      </c>
      <c r="AE23" s="4">
        <f>YouTube_BI[[#This Row],[video views]]/YouTube_BI[[#This Row],[subscribers]]</f>
        <v>1037.4333966950355</v>
      </c>
      <c r="AF23">
        <f>((YouTube_BI[[#This Row],[highest_yearly_earnings]]+YouTube_BI[[#This Row],[lowest_yearly_earnings]])/2)/YouTube_BI[[#This Row],[video views]]</f>
        <v>5.9475748376849739E-4</v>
      </c>
      <c r="AG23">
        <f>((YouTube_BI[[#This Row],[highest_monthly_earnings]]+YouTube_BI[[#This Row],[lowest_monthly_earnings]])/2)/YouTube_BI[[#This Row],[video_views_for_the_last_30_days]]</f>
        <v>2.116813122437024E-3</v>
      </c>
      <c r="AH23">
        <f>YouTube_BI[[#This Row],[highest_yearly_earnings]]/YouTube_BI[[#This Row],[subscribers]]</f>
        <v>1.1617021276595745</v>
      </c>
      <c r="AI23">
        <f>((YouTube_BI[[#This Row],[highest_yearly_earnings]]+YouTube_BI[[#This Row],[lowest_yearly_earnings]])/2)/YouTube_BI[[#This Row],[uploads]]</f>
        <v>336.67688306863562</v>
      </c>
      <c r="AJ23" s="7" t="str">
        <f>YouTube_BI[[#This Row],[created_date]]&amp;"-"&amp;YouTube_BI[[#This Row],[created_month]]&amp;"-"&amp;YouTube_BI[[#This Row],[created_year]]</f>
        <v>11-Dec-2005</v>
      </c>
      <c r="AK23" s="5">
        <f ca="1">_xlfn.DAYS(TODAY(),YouTube_BI[[#This Row],[Started Date]])/365</f>
        <v>17.92876712328767</v>
      </c>
    </row>
    <row r="24" spans="1:37" x14ac:dyDescent="0.3">
      <c r="A24">
        <v>23</v>
      </c>
      <c r="B24" t="s">
        <v>111</v>
      </c>
      <c r="C24">
        <v>68200000</v>
      </c>
      <c r="D24">
        <v>38843229963</v>
      </c>
      <c r="E24" t="s">
        <v>48</v>
      </c>
      <c r="F24" t="s">
        <v>111</v>
      </c>
      <c r="G24">
        <v>2865</v>
      </c>
      <c r="H24" t="s">
        <v>38</v>
      </c>
      <c r="I24" t="s">
        <v>39</v>
      </c>
      <c r="J24" t="s">
        <v>48</v>
      </c>
      <c r="K24">
        <v>23</v>
      </c>
      <c r="L24">
        <v>8</v>
      </c>
      <c r="M24">
        <v>2</v>
      </c>
      <c r="N24">
        <v>473387000</v>
      </c>
      <c r="O24">
        <v>118300</v>
      </c>
      <c r="P24">
        <v>1900000</v>
      </c>
      <c r="Q24">
        <v>1400000</v>
      </c>
      <c r="R24">
        <v>22700000</v>
      </c>
      <c r="S24">
        <f>(YouTube_BI[[#This Row],[lowest_yearly_earnings]]+YouTube_BI[[#This Row],[highest_yearly_earnings]])/2</f>
        <v>12050000</v>
      </c>
      <c r="T24">
        <v>600000</v>
      </c>
      <c r="U24">
        <v>2011</v>
      </c>
      <c r="V24" t="s">
        <v>79</v>
      </c>
      <c r="W24">
        <v>14</v>
      </c>
      <c r="X24">
        <v>88.2</v>
      </c>
      <c r="Y24">
        <v>328239523</v>
      </c>
      <c r="Z24">
        <v>14.7</v>
      </c>
      <c r="AA24">
        <v>270663028</v>
      </c>
      <c r="AB24">
        <v>37.090240000000001</v>
      </c>
      <c r="AC24">
        <v>-95.712890999999999</v>
      </c>
      <c r="AD24" s="1" t="s">
        <v>112</v>
      </c>
      <c r="AE24" s="4">
        <f>YouTube_BI[[#This Row],[video views]]/YouTube_BI[[#This Row],[subscribers]]</f>
        <v>569.54882643695009</v>
      </c>
      <c r="AF24">
        <f>((YouTube_BI[[#This Row],[highest_yearly_earnings]]+YouTube_BI[[#This Row],[lowest_yearly_earnings]])/2)/YouTube_BI[[#This Row],[video views]]</f>
        <v>3.1022136963064582E-4</v>
      </c>
      <c r="AG24">
        <f>((YouTube_BI[[#This Row],[highest_monthly_earnings]]+YouTube_BI[[#This Row],[lowest_monthly_earnings]])/2)/YouTube_BI[[#This Row],[video_views_for_the_last_30_days]]</f>
        <v>2.1317653420985369E-3</v>
      </c>
      <c r="AH24">
        <f>YouTube_BI[[#This Row],[highest_yearly_earnings]]/YouTube_BI[[#This Row],[subscribers]]</f>
        <v>0.33284457478005863</v>
      </c>
      <c r="AI24">
        <f>((YouTube_BI[[#This Row],[highest_yearly_earnings]]+YouTube_BI[[#This Row],[lowest_yearly_earnings]])/2)/YouTube_BI[[#This Row],[uploads]]</f>
        <v>4205.9336823734729</v>
      </c>
      <c r="AJ24" s="7" t="str">
        <f>YouTube_BI[[#This Row],[created_date]]&amp;"-"&amp;YouTube_BI[[#This Row],[created_month]]&amp;"-"&amp;YouTube_BI[[#This Row],[created_year]]</f>
        <v>14-Dec-2011</v>
      </c>
      <c r="AK24" s="5">
        <f ca="1">_xlfn.DAYS(TODAY(),YouTube_BI[[#This Row],[Started Date]])/365</f>
        <v>11.917808219178083</v>
      </c>
    </row>
    <row r="25" spans="1:37" x14ac:dyDescent="0.3">
      <c r="A25">
        <v>24</v>
      </c>
      <c r="B25" t="s">
        <v>113</v>
      </c>
      <c r="C25">
        <v>66500000</v>
      </c>
      <c r="D25">
        <v>36775585925</v>
      </c>
      <c r="E25" t="s">
        <v>30</v>
      </c>
      <c r="F25" t="s">
        <v>113</v>
      </c>
      <c r="G25">
        <v>2572</v>
      </c>
      <c r="H25" t="s">
        <v>114</v>
      </c>
      <c r="I25" t="s">
        <v>115</v>
      </c>
      <c r="J25" t="s">
        <v>30</v>
      </c>
      <c r="K25">
        <v>25</v>
      </c>
      <c r="L25">
        <v>1</v>
      </c>
      <c r="M25">
        <v>7</v>
      </c>
      <c r="N25">
        <v>447223000</v>
      </c>
      <c r="O25">
        <v>0</v>
      </c>
      <c r="P25">
        <v>0</v>
      </c>
      <c r="Q25">
        <v>0</v>
      </c>
      <c r="R25">
        <v>0</v>
      </c>
      <c r="S25">
        <f>(YouTube_BI[[#This Row],[lowest_yearly_earnings]]+YouTube_BI[[#This Row],[highest_yearly_earnings]])/2</f>
        <v>0</v>
      </c>
      <c r="T25" t="s">
        <v>41</v>
      </c>
      <c r="U25">
        <v>2012</v>
      </c>
      <c r="V25" t="s">
        <v>33</v>
      </c>
      <c r="W25">
        <v>21</v>
      </c>
      <c r="X25">
        <v>51.3</v>
      </c>
      <c r="Y25">
        <v>212559417</v>
      </c>
      <c r="Z25">
        <v>12.08</v>
      </c>
      <c r="AA25">
        <v>183241641</v>
      </c>
      <c r="AB25">
        <v>-14.235004</v>
      </c>
      <c r="AC25">
        <v>-51.925280000000001</v>
      </c>
      <c r="AD25" s="1" t="s">
        <v>116</v>
      </c>
      <c r="AE25" s="4">
        <f>YouTube_BI[[#This Row],[video views]]/YouTube_BI[[#This Row],[subscribers]]</f>
        <v>553.0163296992481</v>
      </c>
      <c r="AF25">
        <f>((YouTube_BI[[#This Row],[highest_yearly_earnings]]+YouTube_BI[[#This Row],[lowest_yearly_earnings]])/2)/YouTube_BI[[#This Row],[video views]]</f>
        <v>0</v>
      </c>
      <c r="AG25">
        <f>((YouTube_BI[[#This Row],[highest_monthly_earnings]]+YouTube_BI[[#This Row],[lowest_monthly_earnings]])/2)/YouTube_BI[[#This Row],[video_views_for_the_last_30_days]]</f>
        <v>0</v>
      </c>
      <c r="AH25">
        <f>YouTube_BI[[#This Row],[highest_yearly_earnings]]/YouTube_BI[[#This Row],[subscribers]]</f>
        <v>0</v>
      </c>
      <c r="AI25">
        <f>((YouTube_BI[[#This Row],[highest_yearly_earnings]]+YouTube_BI[[#This Row],[lowest_yearly_earnings]])/2)/YouTube_BI[[#This Row],[uploads]]</f>
        <v>0</v>
      </c>
      <c r="AJ25" s="7" t="str">
        <f>YouTube_BI[[#This Row],[created_date]]&amp;"-"&amp;YouTube_BI[[#This Row],[created_month]]&amp;"-"&amp;YouTube_BI[[#This Row],[created_year]]</f>
        <v>21-Mar-2012</v>
      </c>
      <c r="AK25" s="5">
        <f ca="1">_xlfn.DAYS(TODAY(),YouTube_BI[[#This Row],[Started Date]])/365</f>
        <v>11.64931506849315</v>
      </c>
    </row>
    <row r="26" spans="1:37" x14ac:dyDescent="0.3">
      <c r="A26">
        <v>25</v>
      </c>
      <c r="B26" t="s">
        <v>117</v>
      </c>
      <c r="C26">
        <v>65900000</v>
      </c>
      <c r="D26">
        <v>45757850229</v>
      </c>
      <c r="E26" t="s">
        <v>48</v>
      </c>
      <c r="F26" t="s">
        <v>117</v>
      </c>
      <c r="G26">
        <v>633</v>
      </c>
      <c r="H26" t="s">
        <v>31</v>
      </c>
      <c r="I26" t="s">
        <v>32</v>
      </c>
      <c r="J26" t="s">
        <v>48</v>
      </c>
      <c r="K26">
        <v>18</v>
      </c>
      <c r="L26">
        <v>7</v>
      </c>
      <c r="M26">
        <v>3</v>
      </c>
      <c r="N26">
        <v>420292000</v>
      </c>
      <c r="O26">
        <v>105100</v>
      </c>
      <c r="P26">
        <v>1700000</v>
      </c>
      <c r="Q26">
        <v>1300000</v>
      </c>
      <c r="R26">
        <v>20200000</v>
      </c>
      <c r="S26">
        <f>(YouTube_BI[[#This Row],[lowest_yearly_earnings]]+YouTube_BI[[#This Row],[highest_yearly_earnings]])/2</f>
        <v>10750000</v>
      </c>
      <c r="T26">
        <v>500000</v>
      </c>
      <c r="U26">
        <v>2013</v>
      </c>
      <c r="V26" t="s">
        <v>45</v>
      </c>
      <c r="W26">
        <v>9</v>
      </c>
      <c r="X26">
        <v>28.1</v>
      </c>
      <c r="Y26">
        <v>1366417754</v>
      </c>
      <c r="Z26">
        <v>5.36</v>
      </c>
      <c r="AA26">
        <v>471031528</v>
      </c>
      <c r="AB26">
        <v>20.593684</v>
      </c>
      <c r="AC26">
        <v>78.962879999999998</v>
      </c>
      <c r="AD26" s="1" t="s">
        <v>118</v>
      </c>
      <c r="AE26" s="4">
        <f>YouTube_BI[[#This Row],[video views]]/YouTube_BI[[#This Row],[subscribers]]</f>
        <v>694.35281075872535</v>
      </c>
      <c r="AF26">
        <f>((YouTube_BI[[#This Row],[highest_yearly_earnings]]+YouTube_BI[[#This Row],[lowest_yearly_earnings]])/2)/YouTube_BI[[#This Row],[video views]]</f>
        <v>2.3493236562033593E-4</v>
      </c>
      <c r="AG26">
        <f>((YouTube_BI[[#This Row],[highest_monthly_earnings]]+YouTube_BI[[#This Row],[lowest_monthly_earnings]])/2)/YouTube_BI[[#This Row],[video_views_for_the_last_30_days]]</f>
        <v>2.1474355923976666E-3</v>
      </c>
      <c r="AH26">
        <f>YouTube_BI[[#This Row],[highest_yearly_earnings]]/YouTube_BI[[#This Row],[subscribers]]</f>
        <v>0.30652503793626706</v>
      </c>
      <c r="AI26">
        <f>((YouTube_BI[[#This Row],[highest_yearly_earnings]]+YouTube_BI[[#This Row],[lowest_yearly_earnings]])/2)/YouTube_BI[[#This Row],[uploads]]</f>
        <v>16982.6224328594</v>
      </c>
      <c r="AJ26" s="7" t="str">
        <f>YouTube_BI[[#This Row],[created_date]]&amp;"-"&amp;YouTube_BI[[#This Row],[created_month]]&amp;"-"&amp;YouTube_BI[[#This Row],[created_year]]</f>
        <v>9-Feb-2013</v>
      </c>
      <c r="AK26" s="5">
        <f ca="1">_xlfn.DAYS(TODAY(),YouTube_BI[[#This Row],[Started Date]])/365</f>
        <v>10.758904109589041</v>
      </c>
    </row>
    <row r="27" spans="1:37" x14ac:dyDescent="0.3">
      <c r="A27">
        <v>26</v>
      </c>
      <c r="B27" t="s">
        <v>119</v>
      </c>
      <c r="C27">
        <v>65600000</v>
      </c>
      <c r="D27">
        <v>28648024439</v>
      </c>
      <c r="E27" t="s">
        <v>30</v>
      </c>
      <c r="F27" t="s">
        <v>119</v>
      </c>
      <c r="G27">
        <v>8502</v>
      </c>
      <c r="H27" t="s">
        <v>31</v>
      </c>
      <c r="I27" t="s">
        <v>32</v>
      </c>
      <c r="J27" t="s">
        <v>30</v>
      </c>
      <c r="K27">
        <v>47</v>
      </c>
      <c r="L27">
        <v>8</v>
      </c>
      <c r="M27">
        <v>8</v>
      </c>
      <c r="N27">
        <v>254961000</v>
      </c>
      <c r="O27">
        <v>63700</v>
      </c>
      <c r="P27">
        <v>1000000</v>
      </c>
      <c r="Q27">
        <v>764900</v>
      </c>
      <c r="R27">
        <v>12200000</v>
      </c>
      <c r="S27">
        <f>(YouTube_BI[[#This Row],[lowest_yearly_earnings]]+YouTube_BI[[#This Row],[highest_yearly_earnings]])/2</f>
        <v>6482450</v>
      </c>
      <c r="T27">
        <v>400000</v>
      </c>
      <c r="U27">
        <v>2010</v>
      </c>
      <c r="V27" t="s">
        <v>84</v>
      </c>
      <c r="W27">
        <v>11</v>
      </c>
      <c r="X27">
        <v>28.1</v>
      </c>
      <c r="Y27">
        <v>1366417754</v>
      </c>
      <c r="Z27">
        <v>5.36</v>
      </c>
      <c r="AA27">
        <v>471031528</v>
      </c>
      <c r="AB27">
        <v>20.593684</v>
      </c>
      <c r="AC27">
        <v>78.962879999999998</v>
      </c>
      <c r="AD27" s="1" t="s">
        <v>120</v>
      </c>
      <c r="AE27" s="4">
        <f>YouTube_BI[[#This Row],[video views]]/YouTube_BI[[#This Row],[subscribers]]</f>
        <v>436.70768961890246</v>
      </c>
      <c r="AF27">
        <f>((YouTube_BI[[#This Row],[highest_yearly_earnings]]+YouTube_BI[[#This Row],[lowest_yearly_earnings]])/2)/YouTube_BI[[#This Row],[video views]]</f>
        <v>2.2627912838468241E-4</v>
      </c>
      <c r="AG27">
        <f>((YouTube_BI[[#This Row],[highest_monthly_earnings]]+YouTube_BI[[#This Row],[lowest_monthly_earnings]])/2)/YouTube_BI[[#This Row],[video_views_for_the_last_30_days]]</f>
        <v>2.0860053106161337E-3</v>
      </c>
      <c r="AH27">
        <f>YouTube_BI[[#This Row],[highest_yearly_earnings]]/YouTube_BI[[#This Row],[subscribers]]</f>
        <v>0.18597560975609756</v>
      </c>
      <c r="AI27">
        <f>((YouTube_BI[[#This Row],[highest_yearly_earnings]]+YouTube_BI[[#This Row],[lowest_yearly_earnings]])/2)/YouTube_BI[[#This Row],[uploads]]</f>
        <v>762.4617737003058</v>
      </c>
      <c r="AJ27" s="7" t="str">
        <f>YouTube_BI[[#This Row],[created_date]]&amp;"-"&amp;YouTube_BI[[#This Row],[created_month]]&amp;"-"&amp;YouTube_BI[[#This Row],[created_year]]</f>
        <v>11-Jun-2010</v>
      </c>
      <c r="AK27" s="5">
        <f ca="1">_xlfn.DAYS(TODAY(),YouTube_BI[[#This Row],[Started Date]])/365</f>
        <v>13.427397260273972</v>
      </c>
    </row>
    <row r="28" spans="1:37" x14ac:dyDescent="0.3">
      <c r="A28">
        <v>27</v>
      </c>
      <c r="B28" t="s">
        <v>121</v>
      </c>
      <c r="C28">
        <v>64600000</v>
      </c>
      <c r="D28">
        <v>61510906457</v>
      </c>
      <c r="E28" t="s">
        <v>52</v>
      </c>
      <c r="F28" t="s">
        <v>121</v>
      </c>
      <c r="G28">
        <v>112915</v>
      </c>
      <c r="H28" t="s">
        <v>31</v>
      </c>
      <c r="I28" t="s">
        <v>32</v>
      </c>
      <c r="J28" t="s">
        <v>44</v>
      </c>
      <c r="K28">
        <v>10</v>
      </c>
      <c r="L28">
        <v>9</v>
      </c>
      <c r="M28">
        <v>9</v>
      </c>
      <c r="N28">
        <v>1188000000</v>
      </c>
      <c r="O28">
        <v>296900</v>
      </c>
      <c r="P28">
        <v>4800000</v>
      </c>
      <c r="Q28">
        <v>3600000</v>
      </c>
      <c r="R28">
        <v>57000000</v>
      </c>
      <c r="S28">
        <f>(YouTube_BI[[#This Row],[lowest_yearly_earnings]]+YouTube_BI[[#This Row],[highest_yearly_earnings]])/2</f>
        <v>30300000</v>
      </c>
      <c r="T28">
        <v>1100000</v>
      </c>
      <c r="U28">
        <v>2008</v>
      </c>
      <c r="V28" t="s">
        <v>84</v>
      </c>
      <c r="W28">
        <v>13</v>
      </c>
      <c r="X28">
        <v>28.1</v>
      </c>
      <c r="Y28">
        <v>1366417754</v>
      </c>
      <c r="Z28">
        <v>5.36</v>
      </c>
      <c r="AA28">
        <v>471031528</v>
      </c>
      <c r="AB28">
        <v>20.593684</v>
      </c>
      <c r="AC28">
        <v>78.962879999999998</v>
      </c>
      <c r="AD28" s="1" t="s">
        <v>122</v>
      </c>
      <c r="AE28" s="4">
        <f>YouTube_BI[[#This Row],[video views]]/YouTube_BI[[#This Row],[subscribers]]</f>
        <v>952.181214504644</v>
      </c>
      <c r="AF28">
        <f>((YouTube_BI[[#This Row],[highest_yearly_earnings]]+YouTube_BI[[#This Row],[lowest_yearly_earnings]])/2)/YouTube_BI[[#This Row],[video views]]</f>
        <v>4.9259556955450834E-4</v>
      </c>
      <c r="AG28">
        <f>((YouTube_BI[[#This Row],[highest_monthly_earnings]]+YouTube_BI[[#This Row],[lowest_monthly_earnings]])/2)/YouTube_BI[[#This Row],[video_views_for_the_last_30_days]]</f>
        <v>2.1451599326599326E-3</v>
      </c>
      <c r="AH28">
        <f>YouTube_BI[[#This Row],[highest_yearly_earnings]]/YouTube_BI[[#This Row],[subscribers]]</f>
        <v>0.88235294117647056</v>
      </c>
      <c r="AI28">
        <f>((YouTube_BI[[#This Row],[highest_yearly_earnings]]+YouTube_BI[[#This Row],[lowest_yearly_earnings]])/2)/YouTube_BI[[#This Row],[uploads]]</f>
        <v>268.343444183678</v>
      </c>
      <c r="AJ28" s="7" t="str">
        <f>YouTube_BI[[#This Row],[created_date]]&amp;"-"&amp;YouTube_BI[[#This Row],[created_month]]&amp;"-"&amp;YouTube_BI[[#This Row],[created_year]]</f>
        <v>13-Jun-2008</v>
      </c>
      <c r="AK28" s="5">
        <f ca="1">_xlfn.DAYS(TODAY(),YouTube_BI[[#This Row],[Started Date]])/365</f>
        <v>15.421917808219177</v>
      </c>
    </row>
    <row r="29" spans="1:37" x14ac:dyDescent="0.3">
      <c r="A29">
        <v>28</v>
      </c>
      <c r="B29" t="s">
        <v>123</v>
      </c>
      <c r="C29">
        <v>61000000</v>
      </c>
      <c r="D29">
        <v>29533230328</v>
      </c>
      <c r="E29" t="s">
        <v>30</v>
      </c>
      <c r="F29" t="s">
        <v>124</v>
      </c>
      <c r="G29">
        <v>13</v>
      </c>
      <c r="H29" t="s">
        <v>31</v>
      </c>
      <c r="I29" t="s">
        <v>32</v>
      </c>
      <c r="J29" t="s">
        <v>30</v>
      </c>
      <c r="K29">
        <v>4053938</v>
      </c>
      <c r="L29">
        <v>5803</v>
      </c>
      <c r="M29">
        <v>5744</v>
      </c>
      <c r="N29">
        <v>10</v>
      </c>
      <c r="O29">
        <v>0</v>
      </c>
      <c r="P29">
        <v>0.04</v>
      </c>
      <c r="Q29">
        <v>0.03</v>
      </c>
      <c r="R29">
        <v>0.48</v>
      </c>
      <c r="S29">
        <f>(YouTube_BI[[#This Row],[lowest_yearly_earnings]]+YouTube_BI[[#This Row],[highest_yearly_earnings]])/2</f>
        <v>0.255</v>
      </c>
      <c r="T29" t="s">
        <v>41</v>
      </c>
      <c r="U29">
        <v>2018</v>
      </c>
      <c r="V29" t="s">
        <v>88</v>
      </c>
      <c r="W29">
        <v>3</v>
      </c>
      <c r="X29">
        <v>28.1</v>
      </c>
      <c r="Y29">
        <v>1366417754</v>
      </c>
      <c r="Z29">
        <v>5.36</v>
      </c>
      <c r="AA29">
        <v>471031528</v>
      </c>
      <c r="AB29">
        <v>20.593684</v>
      </c>
      <c r="AC29">
        <v>78.962879999999998</v>
      </c>
      <c r="AD29" s="1" t="s">
        <v>125</v>
      </c>
      <c r="AE29" s="4">
        <f>YouTube_BI[[#This Row],[video views]]/YouTube_BI[[#This Row],[subscribers]]</f>
        <v>484.15131685245899</v>
      </c>
      <c r="AF29">
        <f>((YouTube_BI[[#This Row],[highest_yearly_earnings]]+YouTube_BI[[#This Row],[lowest_yearly_earnings]])/2)/YouTube_BI[[#This Row],[video views]]</f>
        <v>8.6343416269719209E-12</v>
      </c>
      <c r="AG29">
        <f>((YouTube_BI[[#This Row],[highest_monthly_earnings]]+YouTube_BI[[#This Row],[lowest_monthly_earnings]])/2)/YouTube_BI[[#This Row],[video_views_for_the_last_30_days]]</f>
        <v>2E-3</v>
      </c>
      <c r="AH29">
        <f>YouTube_BI[[#This Row],[highest_yearly_earnings]]/YouTube_BI[[#This Row],[subscribers]]</f>
        <v>7.8688524590163937E-9</v>
      </c>
      <c r="AI29">
        <f>((YouTube_BI[[#This Row],[highest_yearly_earnings]]+YouTube_BI[[#This Row],[lowest_yearly_earnings]])/2)/YouTube_BI[[#This Row],[uploads]]</f>
        <v>1.9615384615384614E-2</v>
      </c>
      <c r="AJ29" s="7" t="str">
        <f>YouTube_BI[[#This Row],[created_date]]&amp;"-"&amp;YouTube_BI[[#This Row],[created_month]]&amp;"-"&amp;YouTube_BI[[#This Row],[created_year]]</f>
        <v>3-Aug-2018</v>
      </c>
      <c r="AK29" s="5">
        <f ca="1">_xlfn.DAYS(TODAY(),YouTube_BI[[#This Row],[Started Date]])/365</f>
        <v>5.2767123287671236</v>
      </c>
    </row>
    <row r="30" spans="1:37" x14ac:dyDescent="0.3">
      <c r="A30">
        <v>29</v>
      </c>
      <c r="B30" t="s">
        <v>126</v>
      </c>
      <c r="C30">
        <v>59500000</v>
      </c>
      <c r="D30">
        <v>16241549158</v>
      </c>
      <c r="E30" t="s">
        <v>77</v>
      </c>
      <c r="F30" t="s">
        <v>126</v>
      </c>
      <c r="G30">
        <v>389</v>
      </c>
      <c r="H30" t="s">
        <v>38</v>
      </c>
      <c r="I30" t="s">
        <v>39</v>
      </c>
      <c r="J30" t="s">
        <v>77</v>
      </c>
      <c r="K30">
        <v>182</v>
      </c>
      <c r="L30">
        <v>9</v>
      </c>
      <c r="M30">
        <v>3</v>
      </c>
      <c r="N30">
        <v>141200000</v>
      </c>
      <c r="O30">
        <v>35300</v>
      </c>
      <c r="P30">
        <v>564800</v>
      </c>
      <c r="Q30">
        <v>423600</v>
      </c>
      <c r="R30">
        <v>6800000</v>
      </c>
      <c r="S30">
        <f>(YouTube_BI[[#This Row],[lowest_yearly_earnings]]+YouTube_BI[[#This Row],[highest_yearly_earnings]])/2</f>
        <v>3611800</v>
      </c>
      <c r="T30">
        <v>100000</v>
      </c>
      <c r="U30">
        <v>2009</v>
      </c>
      <c r="V30" t="s">
        <v>33</v>
      </c>
      <c r="W30">
        <v>17</v>
      </c>
      <c r="X30">
        <v>88.2</v>
      </c>
      <c r="Y30">
        <v>328239523</v>
      </c>
      <c r="Z30">
        <v>14.7</v>
      </c>
      <c r="AA30">
        <v>270663028</v>
      </c>
      <c r="AB30">
        <v>37.090240000000001</v>
      </c>
      <c r="AC30">
        <v>-95.712890999999999</v>
      </c>
      <c r="AD30" s="1" t="s">
        <v>127</v>
      </c>
      <c r="AE30" s="4">
        <f>YouTube_BI[[#This Row],[video views]]/YouTube_BI[[#This Row],[subscribers]]</f>
        <v>272.96721273949578</v>
      </c>
      <c r="AF30">
        <f>((YouTube_BI[[#This Row],[highest_yearly_earnings]]+YouTube_BI[[#This Row],[lowest_yearly_earnings]])/2)/YouTube_BI[[#This Row],[video views]]</f>
        <v>2.2238026464494969E-4</v>
      </c>
      <c r="AG30">
        <f>((YouTube_BI[[#This Row],[highest_monthly_earnings]]+YouTube_BI[[#This Row],[lowest_monthly_earnings]])/2)/YouTube_BI[[#This Row],[video_views_for_the_last_30_days]]</f>
        <v>2.1250000000000002E-3</v>
      </c>
      <c r="AH30">
        <f>YouTube_BI[[#This Row],[highest_yearly_earnings]]/YouTube_BI[[#This Row],[subscribers]]</f>
        <v>0.11428571428571428</v>
      </c>
      <c r="AI30">
        <f>((YouTube_BI[[#This Row],[highest_yearly_earnings]]+YouTube_BI[[#This Row],[lowest_yearly_earnings]])/2)/YouTube_BI[[#This Row],[uploads]]</f>
        <v>9284.8329048843189</v>
      </c>
      <c r="AJ30" s="7" t="str">
        <f>YouTube_BI[[#This Row],[created_date]]&amp;"-"&amp;YouTube_BI[[#This Row],[created_month]]&amp;"-"&amp;YouTube_BI[[#This Row],[created_year]]</f>
        <v>17-Mar-2009</v>
      </c>
      <c r="AK30" s="5">
        <f ca="1">_xlfn.DAYS(TODAY(),YouTube_BI[[#This Row],[Started Date]])/365</f>
        <v>14.663013698630136</v>
      </c>
    </row>
    <row r="31" spans="1:37" x14ac:dyDescent="0.3">
      <c r="A31">
        <v>30</v>
      </c>
      <c r="B31" t="s">
        <v>128</v>
      </c>
      <c r="C31">
        <v>59500000</v>
      </c>
      <c r="D31">
        <v>59316472754</v>
      </c>
      <c r="E31" t="s">
        <v>36</v>
      </c>
      <c r="F31" t="s">
        <v>128</v>
      </c>
      <c r="G31">
        <v>39113</v>
      </c>
      <c r="H31" t="s">
        <v>38</v>
      </c>
      <c r="I31" t="s">
        <v>39</v>
      </c>
      <c r="J31" t="s">
        <v>129</v>
      </c>
      <c r="K31">
        <v>11</v>
      </c>
      <c r="L31">
        <v>9</v>
      </c>
      <c r="M31">
        <v>3</v>
      </c>
      <c r="N31">
        <v>114668000</v>
      </c>
      <c r="O31">
        <v>28700</v>
      </c>
      <c r="P31">
        <v>458700</v>
      </c>
      <c r="Q31">
        <v>344000</v>
      </c>
      <c r="R31">
        <v>5500000</v>
      </c>
      <c r="S31">
        <f>(YouTube_BI[[#This Row],[lowest_yearly_earnings]]+YouTube_BI[[#This Row],[highest_yearly_earnings]])/2</f>
        <v>2922000</v>
      </c>
      <c r="T31">
        <v>100000</v>
      </c>
      <c r="U31">
        <v>2006</v>
      </c>
      <c r="V31" t="s">
        <v>63</v>
      </c>
      <c r="W31">
        <v>28</v>
      </c>
      <c r="X31">
        <v>88.2</v>
      </c>
      <c r="Y31">
        <v>328239523</v>
      </c>
      <c r="Z31">
        <v>14.7</v>
      </c>
      <c r="AA31">
        <v>270663028</v>
      </c>
      <c r="AB31">
        <v>37.090240000000001</v>
      </c>
      <c r="AC31">
        <v>-95.712890999999999</v>
      </c>
      <c r="AD31" s="1" t="s">
        <v>130</v>
      </c>
      <c r="AE31" s="4">
        <f>YouTube_BI[[#This Row],[video views]]/YouTube_BI[[#This Row],[subscribers]]</f>
        <v>996.91550847058818</v>
      </c>
      <c r="AF31">
        <f>((YouTube_BI[[#This Row],[highest_yearly_earnings]]+YouTube_BI[[#This Row],[lowest_yearly_earnings]])/2)/YouTube_BI[[#This Row],[video views]]</f>
        <v>4.9261189418970555E-5</v>
      </c>
      <c r="AG31">
        <f>((YouTube_BI[[#This Row],[highest_monthly_earnings]]+YouTube_BI[[#This Row],[lowest_monthly_earnings]])/2)/YouTube_BI[[#This Row],[video_views_for_the_last_30_days]]</f>
        <v>2.1252659852792409E-3</v>
      </c>
      <c r="AH31">
        <f>YouTube_BI[[#This Row],[highest_yearly_earnings]]/YouTube_BI[[#This Row],[subscribers]]</f>
        <v>9.2436974789915971E-2</v>
      </c>
      <c r="AI31">
        <f>((YouTube_BI[[#This Row],[highest_yearly_earnings]]+YouTube_BI[[#This Row],[lowest_yearly_earnings]])/2)/YouTube_BI[[#This Row],[uploads]]</f>
        <v>74.706619282591461</v>
      </c>
      <c r="AJ31" s="7" t="str">
        <f>YouTube_BI[[#This Row],[created_date]]&amp;"-"&amp;YouTube_BI[[#This Row],[created_month]]&amp;"-"&amp;YouTube_BI[[#This Row],[created_year]]</f>
        <v>28-Apr-2006</v>
      </c>
      <c r="AK31" s="5">
        <f ca="1">_xlfn.DAYS(TODAY(),YouTube_BI[[#This Row],[Started Date]])/365</f>
        <v>17.550684931506851</v>
      </c>
    </row>
    <row r="32" spans="1:37" x14ac:dyDescent="0.3">
      <c r="A32">
        <v>31</v>
      </c>
      <c r="B32" t="s">
        <v>131</v>
      </c>
      <c r="C32">
        <v>59300000</v>
      </c>
      <c r="D32">
        <v>33431802698</v>
      </c>
      <c r="E32" t="s">
        <v>30</v>
      </c>
      <c r="F32" t="s">
        <v>131</v>
      </c>
      <c r="G32">
        <v>4741</v>
      </c>
      <c r="H32" t="s">
        <v>31</v>
      </c>
      <c r="I32" t="s">
        <v>32</v>
      </c>
      <c r="J32" t="s">
        <v>30</v>
      </c>
      <c r="K32">
        <v>30</v>
      </c>
      <c r="L32">
        <v>11</v>
      </c>
      <c r="M32">
        <v>10</v>
      </c>
      <c r="N32">
        <v>422634000</v>
      </c>
      <c r="O32">
        <v>105700</v>
      </c>
      <c r="P32">
        <v>1700000</v>
      </c>
      <c r="Q32">
        <v>1300000</v>
      </c>
      <c r="R32">
        <v>20300000</v>
      </c>
      <c r="S32">
        <f>(YouTube_BI[[#This Row],[lowest_yearly_earnings]]+YouTube_BI[[#This Row],[highest_yearly_earnings]])/2</f>
        <v>10800000</v>
      </c>
      <c r="T32">
        <v>600000</v>
      </c>
      <c r="U32">
        <v>2007</v>
      </c>
      <c r="V32" t="s">
        <v>57</v>
      </c>
      <c r="W32">
        <v>22</v>
      </c>
      <c r="X32">
        <v>28.1</v>
      </c>
      <c r="Y32">
        <v>1366417754</v>
      </c>
      <c r="Z32">
        <v>5.36</v>
      </c>
      <c r="AA32">
        <v>471031528</v>
      </c>
      <c r="AB32">
        <v>20.593684</v>
      </c>
      <c r="AC32">
        <v>78.962879999999998</v>
      </c>
      <c r="AD32" s="1" t="s">
        <v>132</v>
      </c>
      <c r="AE32" s="4">
        <f>YouTube_BI[[#This Row],[video views]]/YouTube_BI[[#This Row],[subscribers]]</f>
        <v>563.77407585160199</v>
      </c>
      <c r="AF32">
        <f>((YouTube_BI[[#This Row],[highest_yearly_earnings]]+YouTube_BI[[#This Row],[lowest_yearly_earnings]])/2)/YouTube_BI[[#This Row],[video views]]</f>
        <v>3.2304569686414462E-4</v>
      </c>
      <c r="AG32">
        <f>((YouTube_BI[[#This Row],[highest_monthly_earnings]]+YouTube_BI[[#This Row],[lowest_monthly_earnings]])/2)/YouTube_BI[[#This Row],[video_views_for_the_last_30_days]]</f>
        <v>2.136245545791394E-3</v>
      </c>
      <c r="AH32">
        <f>YouTube_BI[[#This Row],[highest_yearly_earnings]]/YouTube_BI[[#This Row],[subscribers]]</f>
        <v>0.34232715008431702</v>
      </c>
      <c r="AI32">
        <f>((YouTube_BI[[#This Row],[highest_yearly_earnings]]+YouTube_BI[[#This Row],[lowest_yearly_earnings]])/2)/YouTube_BI[[#This Row],[uploads]]</f>
        <v>2278.0004218519298</v>
      </c>
      <c r="AJ32" s="7" t="str">
        <f>YouTube_BI[[#This Row],[created_date]]&amp;"-"&amp;YouTube_BI[[#This Row],[created_month]]&amp;"-"&amp;YouTube_BI[[#This Row],[created_year]]</f>
        <v>22-May-2007</v>
      </c>
      <c r="AK32" s="5">
        <f ca="1">_xlfn.DAYS(TODAY(),YouTube_BI[[#This Row],[Started Date]])/365</f>
        <v>16.484931506849314</v>
      </c>
    </row>
    <row r="33" spans="1:37" x14ac:dyDescent="0.3">
      <c r="A33">
        <v>32</v>
      </c>
      <c r="B33" t="s">
        <v>133</v>
      </c>
      <c r="C33">
        <v>58400000</v>
      </c>
      <c r="D33">
        <v>57271630846</v>
      </c>
      <c r="E33" t="s">
        <v>30</v>
      </c>
      <c r="F33" t="s">
        <v>133</v>
      </c>
      <c r="G33">
        <v>1510</v>
      </c>
      <c r="H33" t="s">
        <v>134</v>
      </c>
      <c r="I33" t="s">
        <v>135</v>
      </c>
      <c r="J33" t="s">
        <v>30</v>
      </c>
      <c r="K33">
        <v>13</v>
      </c>
      <c r="L33">
        <v>1</v>
      </c>
      <c r="M33">
        <v>11</v>
      </c>
      <c r="N33">
        <v>611828000</v>
      </c>
      <c r="O33">
        <v>153000</v>
      </c>
      <c r="P33">
        <v>2400000</v>
      </c>
      <c r="Q33">
        <v>1800000</v>
      </c>
      <c r="R33">
        <v>29400000</v>
      </c>
      <c r="S33">
        <f>(YouTube_BI[[#This Row],[lowest_yearly_earnings]]+YouTube_BI[[#This Row],[highest_yearly_earnings]])/2</f>
        <v>15600000</v>
      </c>
      <c r="T33">
        <v>600000</v>
      </c>
      <c r="U33">
        <v>2011</v>
      </c>
      <c r="V33" t="s">
        <v>84</v>
      </c>
      <c r="W33">
        <v>2</v>
      </c>
      <c r="X33">
        <v>90</v>
      </c>
      <c r="Y33">
        <v>44938712</v>
      </c>
      <c r="Z33">
        <v>9.7899999999999991</v>
      </c>
      <c r="AA33">
        <v>41339571</v>
      </c>
      <c r="AB33">
        <v>-38.416097000000001</v>
      </c>
      <c r="AC33">
        <v>-63.616672000000001</v>
      </c>
      <c r="AD33" s="1" t="s">
        <v>136</v>
      </c>
      <c r="AE33" s="4">
        <f>YouTube_BI[[#This Row],[video views]]/YouTube_BI[[#This Row],[subscribers]]</f>
        <v>980.6786103767123</v>
      </c>
      <c r="AF33">
        <f>((YouTube_BI[[#This Row],[highest_yearly_earnings]]+YouTube_BI[[#This Row],[lowest_yearly_earnings]])/2)/YouTube_BI[[#This Row],[video views]]</f>
        <v>2.7238616693049076E-4</v>
      </c>
      <c r="AG33">
        <f>((YouTube_BI[[#This Row],[highest_monthly_earnings]]+YouTube_BI[[#This Row],[lowest_monthly_earnings]])/2)/YouTube_BI[[#This Row],[video_views_for_the_last_30_days]]</f>
        <v>2.0863706793412527E-3</v>
      </c>
      <c r="AH33">
        <f>YouTube_BI[[#This Row],[highest_yearly_earnings]]/YouTube_BI[[#This Row],[subscribers]]</f>
        <v>0.50342465753424659</v>
      </c>
      <c r="AI33">
        <f>((YouTube_BI[[#This Row],[highest_yearly_earnings]]+YouTube_BI[[#This Row],[lowest_yearly_earnings]])/2)/YouTube_BI[[#This Row],[uploads]]</f>
        <v>10331.125827814569</v>
      </c>
      <c r="AJ33" s="7" t="str">
        <f>YouTube_BI[[#This Row],[created_date]]&amp;"-"&amp;YouTube_BI[[#This Row],[created_month]]&amp;"-"&amp;YouTube_BI[[#This Row],[created_year]]</f>
        <v>2-Jun-2011</v>
      </c>
      <c r="AK33" s="5">
        <f ca="1">_xlfn.DAYS(TODAY(),YouTube_BI[[#This Row],[Started Date]])/365</f>
        <v>12.452054794520548</v>
      </c>
    </row>
    <row r="34" spans="1:37" x14ac:dyDescent="0.3">
      <c r="A34">
        <v>33</v>
      </c>
      <c r="B34" t="s">
        <v>137</v>
      </c>
      <c r="C34">
        <v>58000000</v>
      </c>
      <c r="D34">
        <v>40602020243</v>
      </c>
      <c r="E34" t="s">
        <v>30</v>
      </c>
      <c r="F34" t="s">
        <v>137</v>
      </c>
      <c r="G34">
        <v>19487</v>
      </c>
      <c r="H34" t="s">
        <v>31</v>
      </c>
      <c r="I34" t="s">
        <v>32</v>
      </c>
      <c r="J34" t="s">
        <v>30</v>
      </c>
      <c r="K34">
        <v>21</v>
      </c>
      <c r="L34">
        <v>12</v>
      </c>
      <c r="M34">
        <v>12</v>
      </c>
      <c r="N34">
        <v>232025000</v>
      </c>
      <c r="O34">
        <v>58000</v>
      </c>
      <c r="P34">
        <v>928100</v>
      </c>
      <c r="Q34">
        <v>696100</v>
      </c>
      <c r="R34">
        <v>11100000</v>
      </c>
      <c r="S34">
        <f>(YouTube_BI[[#This Row],[lowest_yearly_earnings]]+YouTube_BI[[#This Row],[highest_yearly_earnings]])/2</f>
        <v>5898050</v>
      </c>
      <c r="T34">
        <v>500000</v>
      </c>
      <c r="U34">
        <v>2014</v>
      </c>
      <c r="V34" t="s">
        <v>138</v>
      </c>
      <c r="W34">
        <v>29</v>
      </c>
      <c r="X34">
        <v>28.1</v>
      </c>
      <c r="Y34">
        <v>1366417754</v>
      </c>
      <c r="Z34">
        <v>5.36</v>
      </c>
      <c r="AA34">
        <v>471031528</v>
      </c>
      <c r="AB34">
        <v>20.593684</v>
      </c>
      <c r="AC34">
        <v>78.962879999999998</v>
      </c>
      <c r="AD34" s="1" t="s">
        <v>139</v>
      </c>
      <c r="AE34" s="4">
        <f>YouTube_BI[[#This Row],[video views]]/YouTube_BI[[#This Row],[subscribers]]</f>
        <v>700.03483177586202</v>
      </c>
      <c r="AF34">
        <f>((YouTube_BI[[#This Row],[highest_yearly_earnings]]+YouTube_BI[[#This Row],[lowest_yearly_earnings]])/2)/YouTube_BI[[#This Row],[video views]]</f>
        <v>1.4526493915082599E-4</v>
      </c>
      <c r="AG34">
        <f>((YouTube_BI[[#This Row],[highest_monthly_earnings]]+YouTube_BI[[#This Row],[lowest_monthly_earnings]])/2)/YouTube_BI[[#This Row],[video_views_for_the_last_30_days]]</f>
        <v>2.1249865316237473E-3</v>
      </c>
      <c r="AH34">
        <f>YouTube_BI[[#This Row],[highest_yearly_earnings]]/YouTube_BI[[#This Row],[subscribers]]</f>
        <v>0.19137931034482758</v>
      </c>
      <c r="AI34">
        <f>((YouTube_BI[[#This Row],[highest_yearly_earnings]]+YouTube_BI[[#This Row],[lowest_yearly_earnings]])/2)/YouTube_BI[[#This Row],[uploads]]</f>
        <v>302.66587981731413</v>
      </c>
      <c r="AJ34" s="7" t="str">
        <f>YouTube_BI[[#This Row],[created_date]]&amp;"-"&amp;YouTube_BI[[#This Row],[created_month]]&amp;"-"&amp;YouTube_BI[[#This Row],[created_year]]</f>
        <v>29-Oct-2014</v>
      </c>
      <c r="AK34" s="5">
        <f ca="1">_xlfn.DAYS(TODAY(),YouTube_BI[[#This Row],[Started Date]])/365</f>
        <v>9.0410958904109595</v>
      </c>
    </row>
    <row r="35" spans="1:37" x14ac:dyDescent="0.3">
      <c r="A35">
        <v>34</v>
      </c>
      <c r="B35" t="s">
        <v>140</v>
      </c>
      <c r="C35">
        <v>57600000</v>
      </c>
      <c r="D35">
        <v>25307753534</v>
      </c>
      <c r="E35" t="s">
        <v>141</v>
      </c>
      <c r="F35" t="s">
        <v>140</v>
      </c>
      <c r="G35">
        <v>283775</v>
      </c>
      <c r="H35" t="s">
        <v>31</v>
      </c>
      <c r="I35" t="s">
        <v>32</v>
      </c>
      <c r="J35" t="s">
        <v>142</v>
      </c>
      <c r="K35">
        <v>71</v>
      </c>
      <c r="L35">
        <v>13</v>
      </c>
      <c r="M35">
        <v>1</v>
      </c>
      <c r="N35">
        <v>461148000</v>
      </c>
      <c r="O35">
        <v>115300</v>
      </c>
      <c r="P35">
        <v>1800000</v>
      </c>
      <c r="Q35">
        <v>1400000</v>
      </c>
      <c r="R35">
        <v>22100000</v>
      </c>
      <c r="S35">
        <f>(YouTube_BI[[#This Row],[lowest_yearly_earnings]]+YouTube_BI[[#This Row],[highest_yearly_earnings]])/2</f>
        <v>11750000</v>
      </c>
      <c r="T35">
        <v>500000</v>
      </c>
      <c r="U35">
        <v>2009</v>
      </c>
      <c r="V35" t="s">
        <v>88</v>
      </c>
      <c r="W35">
        <v>27</v>
      </c>
      <c r="X35">
        <v>28.1</v>
      </c>
      <c r="Y35">
        <v>1366417754</v>
      </c>
      <c r="Z35">
        <v>5.36</v>
      </c>
      <c r="AA35">
        <v>471031528</v>
      </c>
      <c r="AB35">
        <v>20.593684</v>
      </c>
      <c r="AC35">
        <v>78.962879999999998</v>
      </c>
      <c r="AD35" s="1" t="s">
        <v>143</v>
      </c>
      <c r="AE35" s="4">
        <f>YouTube_BI[[#This Row],[video views]]/YouTube_BI[[#This Row],[subscribers]]</f>
        <v>439.37072107638886</v>
      </c>
      <c r="AF35">
        <f>((YouTube_BI[[#This Row],[highest_yearly_earnings]]+YouTube_BI[[#This Row],[lowest_yearly_earnings]])/2)/YouTube_BI[[#This Row],[video views]]</f>
        <v>4.6428459105286938E-4</v>
      </c>
      <c r="AG35">
        <f>((YouTube_BI[[#This Row],[highest_monthly_earnings]]+YouTube_BI[[#This Row],[lowest_monthly_earnings]])/2)/YouTube_BI[[#This Row],[video_views_for_the_last_30_days]]</f>
        <v>2.0766651920858378E-3</v>
      </c>
      <c r="AH35">
        <f>YouTube_BI[[#This Row],[highest_yearly_earnings]]/YouTube_BI[[#This Row],[subscribers]]</f>
        <v>0.38368055555555558</v>
      </c>
      <c r="AI35">
        <f>((YouTube_BI[[#This Row],[highest_yearly_earnings]]+YouTube_BI[[#This Row],[lowest_yearly_earnings]])/2)/YouTube_BI[[#This Row],[uploads]]</f>
        <v>41.406043520394682</v>
      </c>
      <c r="AJ35" s="7" t="str">
        <f>YouTube_BI[[#This Row],[created_date]]&amp;"-"&amp;YouTube_BI[[#This Row],[created_month]]&amp;"-"&amp;YouTube_BI[[#This Row],[created_year]]</f>
        <v>27-Aug-2009</v>
      </c>
      <c r="AK35" s="5">
        <f ca="1">_xlfn.DAYS(TODAY(),YouTube_BI[[#This Row],[Started Date]])/365</f>
        <v>14.216438356164383</v>
      </c>
    </row>
    <row r="36" spans="1:37" x14ac:dyDescent="0.3">
      <c r="A36">
        <v>35</v>
      </c>
      <c r="B36" t="s">
        <v>144</v>
      </c>
      <c r="C36">
        <v>57200000</v>
      </c>
      <c r="D36">
        <v>28837144516</v>
      </c>
      <c r="E36" t="s">
        <v>30</v>
      </c>
      <c r="F36" t="s">
        <v>144</v>
      </c>
      <c r="G36">
        <v>3882</v>
      </c>
      <c r="H36" t="s">
        <v>31</v>
      </c>
      <c r="I36" t="s">
        <v>32</v>
      </c>
      <c r="J36" t="s">
        <v>30</v>
      </c>
      <c r="K36">
        <v>45</v>
      </c>
      <c r="L36">
        <v>14</v>
      </c>
      <c r="M36">
        <v>13</v>
      </c>
      <c r="N36">
        <v>259310000</v>
      </c>
      <c r="O36">
        <v>64800</v>
      </c>
      <c r="P36">
        <v>1000000</v>
      </c>
      <c r="Q36">
        <v>777900</v>
      </c>
      <c r="R36">
        <v>12400000</v>
      </c>
      <c r="S36">
        <f>(YouTube_BI[[#This Row],[lowest_yearly_earnings]]+YouTube_BI[[#This Row],[highest_yearly_earnings]])/2</f>
        <v>6588950</v>
      </c>
      <c r="T36">
        <v>300000</v>
      </c>
      <c r="U36">
        <v>2009</v>
      </c>
      <c r="V36" t="s">
        <v>49</v>
      </c>
      <c r="W36">
        <v>2</v>
      </c>
      <c r="X36">
        <v>28.1</v>
      </c>
      <c r="Y36">
        <v>1366417754</v>
      </c>
      <c r="Z36">
        <v>5.36</v>
      </c>
      <c r="AA36">
        <v>471031528</v>
      </c>
      <c r="AB36">
        <v>20.593684</v>
      </c>
      <c r="AC36">
        <v>78.962879999999998</v>
      </c>
      <c r="AD36" s="1" t="s">
        <v>145</v>
      </c>
      <c r="AE36" s="4">
        <f>YouTube_BI[[#This Row],[video views]]/YouTube_BI[[#This Row],[subscribers]]</f>
        <v>504.14588314685312</v>
      </c>
      <c r="AF36">
        <f>((YouTube_BI[[#This Row],[highest_yearly_earnings]]+YouTube_BI[[#This Row],[lowest_yearly_earnings]])/2)/YouTube_BI[[#This Row],[video views]]</f>
        <v>2.2848829558502878E-4</v>
      </c>
      <c r="AG36">
        <f>((YouTube_BI[[#This Row],[highest_monthly_earnings]]+YouTube_BI[[#This Row],[lowest_monthly_earnings]])/2)/YouTube_BI[[#This Row],[video_views_for_the_last_30_days]]</f>
        <v>2.0531410281130692E-3</v>
      </c>
      <c r="AH36">
        <f>YouTube_BI[[#This Row],[highest_yearly_earnings]]/YouTube_BI[[#This Row],[subscribers]]</f>
        <v>0.21678321678321677</v>
      </c>
      <c r="AI36">
        <f>((YouTube_BI[[#This Row],[highest_yearly_earnings]]+YouTube_BI[[#This Row],[lowest_yearly_earnings]])/2)/YouTube_BI[[#This Row],[uploads]]</f>
        <v>1697.3080886141165</v>
      </c>
      <c r="AJ36" s="7" t="str">
        <f>YouTube_BI[[#This Row],[created_date]]&amp;"-"&amp;YouTube_BI[[#This Row],[created_month]]&amp;"-"&amp;YouTube_BI[[#This Row],[created_year]]</f>
        <v>2-Sep-2009</v>
      </c>
      <c r="AK36" s="5">
        <f ca="1">_xlfn.DAYS(TODAY(),YouTube_BI[[#This Row],[Started Date]])/365</f>
        <v>14.2</v>
      </c>
    </row>
    <row r="37" spans="1:37" x14ac:dyDescent="0.3">
      <c r="A37">
        <v>36</v>
      </c>
      <c r="B37" t="s">
        <v>146</v>
      </c>
      <c r="C37">
        <v>56900000</v>
      </c>
      <c r="D37">
        <v>27073872856</v>
      </c>
      <c r="E37" t="s">
        <v>30</v>
      </c>
      <c r="F37" t="s">
        <v>146</v>
      </c>
      <c r="G37">
        <v>156</v>
      </c>
      <c r="H37" t="s">
        <v>38</v>
      </c>
      <c r="I37" t="s">
        <v>39</v>
      </c>
      <c r="J37" t="s">
        <v>30</v>
      </c>
      <c r="K37">
        <v>59</v>
      </c>
      <c r="L37">
        <v>10</v>
      </c>
      <c r="M37">
        <v>14</v>
      </c>
      <c r="N37">
        <v>260193000</v>
      </c>
      <c r="O37">
        <v>65000</v>
      </c>
      <c r="P37">
        <v>1000000</v>
      </c>
      <c r="Q37">
        <v>780600</v>
      </c>
      <c r="R37">
        <v>12500000</v>
      </c>
      <c r="S37">
        <f>(YouTube_BI[[#This Row],[lowest_yearly_earnings]]+YouTube_BI[[#This Row],[highest_yearly_earnings]])/2</f>
        <v>6640300</v>
      </c>
      <c r="T37">
        <v>300000</v>
      </c>
      <c r="U37">
        <v>2007</v>
      </c>
      <c r="V37" t="s">
        <v>45</v>
      </c>
      <c r="W37">
        <v>9</v>
      </c>
      <c r="X37">
        <v>88.2</v>
      </c>
      <c r="Y37">
        <v>328239523</v>
      </c>
      <c r="Z37">
        <v>14.7</v>
      </c>
      <c r="AA37">
        <v>270663028</v>
      </c>
      <c r="AB37">
        <v>37.090240000000001</v>
      </c>
      <c r="AC37">
        <v>-95.712890999999999</v>
      </c>
      <c r="AD37" s="1" t="s">
        <v>147</v>
      </c>
      <c r="AE37" s="4">
        <f>YouTube_BI[[#This Row],[video views]]/YouTube_BI[[#This Row],[subscribers]]</f>
        <v>475.81498868189806</v>
      </c>
      <c r="AF37">
        <f>((YouTube_BI[[#This Row],[highest_yearly_earnings]]+YouTube_BI[[#This Row],[lowest_yearly_earnings]])/2)/YouTube_BI[[#This Row],[video views]]</f>
        <v>2.4526598153571533E-4</v>
      </c>
      <c r="AG37">
        <f>((YouTube_BI[[#This Row],[highest_monthly_earnings]]+YouTube_BI[[#This Row],[lowest_monthly_earnings]])/2)/YouTube_BI[[#This Row],[video_views_for_the_last_30_days]]</f>
        <v>2.0465577475181885E-3</v>
      </c>
      <c r="AH37">
        <f>YouTube_BI[[#This Row],[highest_yearly_earnings]]/YouTube_BI[[#This Row],[subscribers]]</f>
        <v>0.21968365553602812</v>
      </c>
      <c r="AI37">
        <f>((YouTube_BI[[#This Row],[highest_yearly_earnings]]+YouTube_BI[[#This Row],[lowest_yearly_earnings]])/2)/YouTube_BI[[#This Row],[uploads]]</f>
        <v>42566.025641025641</v>
      </c>
      <c r="AJ37" s="7" t="str">
        <f>YouTube_BI[[#This Row],[created_date]]&amp;"-"&amp;YouTube_BI[[#This Row],[created_month]]&amp;"-"&amp;YouTube_BI[[#This Row],[created_year]]</f>
        <v>9-Feb-2007</v>
      </c>
      <c r="AK37" s="5">
        <f ca="1">_xlfn.DAYS(TODAY(),YouTube_BI[[#This Row],[Started Date]])/365</f>
        <v>16.764383561643836</v>
      </c>
    </row>
    <row r="38" spans="1:37" x14ac:dyDescent="0.3">
      <c r="A38">
        <v>37</v>
      </c>
      <c r="B38" t="s">
        <v>148</v>
      </c>
      <c r="C38">
        <v>56400000</v>
      </c>
      <c r="D38">
        <v>14696003229</v>
      </c>
      <c r="E38" t="s">
        <v>44</v>
      </c>
      <c r="F38" t="s">
        <v>148</v>
      </c>
      <c r="G38">
        <v>436</v>
      </c>
      <c r="H38" t="s">
        <v>38</v>
      </c>
      <c r="I38" t="s">
        <v>39</v>
      </c>
      <c r="J38" t="s">
        <v>30</v>
      </c>
      <c r="K38">
        <v>233</v>
      </c>
      <c r="L38">
        <v>11</v>
      </c>
      <c r="M38">
        <v>15</v>
      </c>
      <c r="N38">
        <v>112100000</v>
      </c>
      <c r="O38">
        <v>28000</v>
      </c>
      <c r="P38">
        <v>448400</v>
      </c>
      <c r="Q38">
        <v>336300</v>
      </c>
      <c r="R38">
        <v>5400000</v>
      </c>
      <c r="S38">
        <f>(YouTube_BI[[#This Row],[lowest_yearly_earnings]]+YouTube_BI[[#This Row],[highest_yearly_earnings]])/2</f>
        <v>2868150</v>
      </c>
      <c r="T38">
        <v>100000</v>
      </c>
      <c r="U38">
        <v>2015</v>
      </c>
      <c r="V38" t="s">
        <v>63</v>
      </c>
      <c r="W38">
        <v>6</v>
      </c>
      <c r="X38">
        <v>88.2</v>
      </c>
      <c r="Y38">
        <v>328239523</v>
      </c>
      <c r="Z38">
        <v>14.7</v>
      </c>
      <c r="AA38">
        <v>270663028</v>
      </c>
      <c r="AB38">
        <v>37.090240000000001</v>
      </c>
      <c r="AC38">
        <v>-95.712890999999999</v>
      </c>
      <c r="AD38" s="1" t="s">
        <v>149</v>
      </c>
      <c r="AE38" s="4">
        <f>YouTube_BI[[#This Row],[video views]]/YouTube_BI[[#This Row],[subscribers]]</f>
        <v>260.56743313829787</v>
      </c>
      <c r="AF38">
        <f>((YouTube_BI[[#This Row],[highest_yearly_earnings]]+YouTube_BI[[#This Row],[lowest_yearly_earnings]])/2)/YouTube_BI[[#This Row],[video views]]</f>
        <v>1.951653082342964E-4</v>
      </c>
      <c r="AG38">
        <f>((YouTube_BI[[#This Row],[highest_monthly_earnings]]+YouTube_BI[[#This Row],[lowest_monthly_earnings]])/2)/YouTube_BI[[#This Row],[video_views_for_the_last_30_days]]</f>
        <v>2.1248884924174845E-3</v>
      </c>
      <c r="AH38">
        <f>YouTube_BI[[#This Row],[highest_yearly_earnings]]/YouTube_BI[[#This Row],[subscribers]]</f>
        <v>9.5744680851063829E-2</v>
      </c>
      <c r="AI38">
        <f>((YouTube_BI[[#This Row],[highest_yearly_earnings]]+YouTube_BI[[#This Row],[lowest_yearly_earnings]])/2)/YouTube_BI[[#This Row],[uploads]]</f>
        <v>6578.3256880733943</v>
      </c>
      <c r="AJ38" s="7" t="str">
        <f>YouTube_BI[[#This Row],[created_date]]&amp;"-"&amp;YouTube_BI[[#This Row],[created_month]]&amp;"-"&amp;YouTube_BI[[#This Row],[created_year]]</f>
        <v>6-Apr-2015</v>
      </c>
      <c r="AK38" s="5">
        <f ca="1">_xlfn.DAYS(TODAY(),YouTube_BI[[#This Row],[Started Date]])/365</f>
        <v>8.6054794520547944</v>
      </c>
    </row>
    <row r="39" spans="1:37" x14ac:dyDescent="0.3">
      <c r="A39">
        <v>38</v>
      </c>
      <c r="B39" t="s">
        <v>150</v>
      </c>
      <c r="C39">
        <v>54600000</v>
      </c>
      <c r="D39">
        <v>35302243691</v>
      </c>
      <c r="E39" t="s">
        <v>36</v>
      </c>
      <c r="F39" t="s">
        <v>150</v>
      </c>
      <c r="G39">
        <v>3707</v>
      </c>
      <c r="H39" t="s">
        <v>31</v>
      </c>
      <c r="I39" t="s">
        <v>32</v>
      </c>
      <c r="J39" t="s">
        <v>30</v>
      </c>
      <c r="K39">
        <v>28</v>
      </c>
      <c r="L39">
        <v>15</v>
      </c>
      <c r="M39">
        <v>16</v>
      </c>
      <c r="N39">
        <v>512093000</v>
      </c>
      <c r="O39">
        <v>128000</v>
      </c>
      <c r="P39">
        <v>2000000</v>
      </c>
      <c r="Q39">
        <v>1500000</v>
      </c>
      <c r="R39">
        <v>24600000</v>
      </c>
      <c r="S39">
        <f>(YouTube_BI[[#This Row],[lowest_yearly_earnings]]+YouTube_BI[[#This Row],[highest_yearly_earnings]])/2</f>
        <v>13050000</v>
      </c>
      <c r="T39">
        <v>500000</v>
      </c>
      <c r="U39">
        <v>2006</v>
      </c>
      <c r="V39" t="s">
        <v>84</v>
      </c>
      <c r="W39">
        <v>7</v>
      </c>
      <c r="X39">
        <v>28.1</v>
      </c>
      <c r="Y39">
        <v>1366417754</v>
      </c>
      <c r="Z39">
        <v>5.36</v>
      </c>
      <c r="AA39">
        <v>471031528</v>
      </c>
      <c r="AB39">
        <v>20.593684</v>
      </c>
      <c r="AC39">
        <v>78.962879999999998</v>
      </c>
      <c r="AD39" s="1" t="s">
        <v>151</v>
      </c>
      <c r="AE39" s="4">
        <f>YouTube_BI[[#This Row],[video views]]/YouTube_BI[[#This Row],[subscribers]]</f>
        <v>646.56123976190474</v>
      </c>
      <c r="AF39">
        <f>((YouTube_BI[[#This Row],[highest_yearly_earnings]]+YouTube_BI[[#This Row],[lowest_yearly_earnings]])/2)/YouTube_BI[[#This Row],[video views]]</f>
        <v>3.6966488912791069E-4</v>
      </c>
      <c r="AG39">
        <f>((YouTube_BI[[#This Row],[highest_monthly_earnings]]+YouTube_BI[[#This Row],[lowest_monthly_earnings]])/2)/YouTube_BI[[#This Row],[video_views_for_the_last_30_days]]</f>
        <v>2.0777475966279563E-3</v>
      </c>
      <c r="AH39">
        <f>YouTube_BI[[#This Row],[highest_yearly_earnings]]/YouTube_BI[[#This Row],[subscribers]]</f>
        <v>0.45054945054945056</v>
      </c>
      <c r="AI39">
        <f>((YouTube_BI[[#This Row],[highest_yearly_earnings]]+YouTube_BI[[#This Row],[lowest_yearly_earnings]])/2)/YouTube_BI[[#This Row],[uploads]]</f>
        <v>3520.3668734826006</v>
      </c>
      <c r="AJ39" s="7" t="str">
        <f>YouTube_BI[[#This Row],[created_date]]&amp;"-"&amp;YouTube_BI[[#This Row],[created_month]]&amp;"-"&amp;YouTube_BI[[#This Row],[created_year]]</f>
        <v>7-Jun-2006</v>
      </c>
      <c r="AK39" s="5">
        <f ca="1">_xlfn.DAYS(TODAY(),YouTube_BI[[#This Row],[Started Date]])/365</f>
        <v>17.44109589041096</v>
      </c>
    </row>
    <row r="40" spans="1:37" x14ac:dyDescent="0.3">
      <c r="A40">
        <v>39</v>
      </c>
      <c r="B40" t="s">
        <v>152</v>
      </c>
      <c r="C40">
        <v>54000000</v>
      </c>
      <c r="D40">
        <v>32312431239</v>
      </c>
      <c r="E40" t="s">
        <v>30</v>
      </c>
      <c r="F40" t="s">
        <v>153</v>
      </c>
      <c r="G40">
        <v>11</v>
      </c>
      <c r="H40" t="s">
        <v>41</v>
      </c>
      <c r="I40" t="s">
        <v>41</v>
      </c>
      <c r="J40" t="s">
        <v>41</v>
      </c>
      <c r="K40">
        <v>3800129</v>
      </c>
      <c r="L40" t="s">
        <v>41</v>
      </c>
      <c r="M40" t="s">
        <v>41</v>
      </c>
      <c r="N40">
        <v>159</v>
      </c>
      <c r="O40">
        <v>0.04</v>
      </c>
      <c r="P40">
        <v>0.64</v>
      </c>
      <c r="Q40">
        <v>0.48</v>
      </c>
      <c r="R40">
        <v>8</v>
      </c>
      <c r="S40">
        <f>(YouTube_BI[[#This Row],[lowest_yearly_earnings]]+YouTube_BI[[#This Row],[highest_yearly_earnings]])/2</f>
        <v>4.24</v>
      </c>
      <c r="T40" t="s">
        <v>41</v>
      </c>
      <c r="U40">
        <v>2016</v>
      </c>
      <c r="V40" t="s">
        <v>154</v>
      </c>
      <c r="W40">
        <v>29</v>
      </c>
      <c r="X40" t="s">
        <v>41</v>
      </c>
      <c r="Y40" t="s">
        <v>41</v>
      </c>
      <c r="Z40" t="s">
        <v>41</v>
      </c>
      <c r="AA40" t="s">
        <v>41</v>
      </c>
      <c r="AB40" t="s">
        <v>41</v>
      </c>
      <c r="AC40" t="s">
        <v>41</v>
      </c>
      <c r="AD40" s="1" t="s">
        <v>155</v>
      </c>
      <c r="AE40" s="4">
        <f>YouTube_BI[[#This Row],[video views]]/YouTube_BI[[#This Row],[subscribers]]</f>
        <v>598.37835627777781</v>
      </c>
      <c r="AF40">
        <f>((YouTube_BI[[#This Row],[highest_yearly_earnings]]+YouTube_BI[[#This Row],[lowest_yearly_earnings]])/2)/YouTube_BI[[#This Row],[video views]]</f>
        <v>1.3121884789908551E-10</v>
      </c>
      <c r="AG40">
        <f>((YouTube_BI[[#This Row],[highest_monthly_earnings]]+YouTube_BI[[#This Row],[lowest_monthly_earnings]])/2)/YouTube_BI[[#This Row],[video_views_for_the_last_30_days]]</f>
        <v>2.1383647798742141E-3</v>
      </c>
      <c r="AH40">
        <f>YouTube_BI[[#This Row],[highest_yearly_earnings]]/YouTube_BI[[#This Row],[subscribers]]</f>
        <v>1.4814814814814815E-7</v>
      </c>
      <c r="AI40">
        <f>((YouTube_BI[[#This Row],[highest_yearly_earnings]]+YouTube_BI[[#This Row],[lowest_yearly_earnings]])/2)/YouTube_BI[[#This Row],[uploads]]</f>
        <v>0.38545454545454549</v>
      </c>
      <c r="AJ40" s="7" t="str">
        <f>YouTube_BI[[#This Row],[created_date]]&amp;"-"&amp;YouTube_BI[[#This Row],[created_month]]&amp;"-"&amp;YouTube_BI[[#This Row],[created_year]]</f>
        <v>29-Nov-2016</v>
      </c>
      <c r="AK40" s="5">
        <f ca="1">_xlfn.DAYS(TODAY(),YouTube_BI[[#This Row],[Started Date]])/365</f>
        <v>6.9534246575342467</v>
      </c>
    </row>
    <row r="41" spans="1:37" x14ac:dyDescent="0.3">
      <c r="A41">
        <v>40</v>
      </c>
      <c r="B41" t="s">
        <v>156</v>
      </c>
      <c r="C41">
        <v>53500000</v>
      </c>
      <c r="D41">
        <v>30367676736</v>
      </c>
      <c r="E41" t="s">
        <v>30</v>
      </c>
      <c r="F41" t="s">
        <v>156</v>
      </c>
      <c r="G41">
        <v>383</v>
      </c>
      <c r="H41" t="s">
        <v>95</v>
      </c>
      <c r="I41" t="s">
        <v>96</v>
      </c>
      <c r="J41" t="s">
        <v>30</v>
      </c>
      <c r="K41">
        <v>39</v>
      </c>
      <c r="L41">
        <v>1</v>
      </c>
      <c r="M41">
        <v>18</v>
      </c>
      <c r="N41">
        <v>202720000</v>
      </c>
      <c r="O41">
        <v>50700</v>
      </c>
      <c r="P41">
        <v>810900</v>
      </c>
      <c r="Q41">
        <v>608200</v>
      </c>
      <c r="R41">
        <v>9700000</v>
      </c>
      <c r="S41">
        <f>(YouTube_BI[[#This Row],[lowest_yearly_earnings]]+YouTube_BI[[#This Row],[highest_yearly_earnings]])/2</f>
        <v>5154100</v>
      </c>
      <c r="T41">
        <v>100000</v>
      </c>
      <c r="U41">
        <v>2006</v>
      </c>
      <c r="V41" t="s">
        <v>88</v>
      </c>
      <c r="W41">
        <v>8</v>
      </c>
      <c r="X41">
        <v>60</v>
      </c>
      <c r="Y41">
        <v>66834405</v>
      </c>
      <c r="Z41">
        <v>3.85</v>
      </c>
      <c r="AA41">
        <v>55908316</v>
      </c>
      <c r="AB41">
        <v>55.378050999999999</v>
      </c>
      <c r="AC41">
        <v>-3.4359730000000002</v>
      </c>
      <c r="AD41" s="1" t="s">
        <v>157</v>
      </c>
      <c r="AE41" s="4">
        <f>YouTube_BI[[#This Row],[video views]]/YouTube_BI[[#This Row],[subscribers]]</f>
        <v>567.62012590654206</v>
      </c>
      <c r="AF41">
        <f>((YouTube_BI[[#This Row],[highest_yearly_earnings]]+YouTube_BI[[#This Row],[lowest_yearly_earnings]])/2)/YouTube_BI[[#This Row],[video views]]</f>
        <v>1.6972322396628927E-4</v>
      </c>
      <c r="AG41">
        <f>((YouTube_BI[[#This Row],[highest_monthly_earnings]]+YouTube_BI[[#This Row],[lowest_monthly_earnings]])/2)/YouTube_BI[[#This Row],[video_views_for_the_last_30_days]]</f>
        <v>2.1250986582478297E-3</v>
      </c>
      <c r="AH41">
        <f>YouTube_BI[[#This Row],[highest_yearly_earnings]]/YouTube_BI[[#This Row],[subscribers]]</f>
        <v>0.18130841121495328</v>
      </c>
      <c r="AI41">
        <f>((YouTube_BI[[#This Row],[highest_yearly_earnings]]+YouTube_BI[[#This Row],[lowest_yearly_earnings]])/2)/YouTube_BI[[#This Row],[uploads]]</f>
        <v>13457.180156657963</v>
      </c>
      <c r="AJ41" s="7" t="str">
        <f>YouTube_BI[[#This Row],[created_date]]&amp;"-"&amp;YouTube_BI[[#This Row],[created_month]]&amp;"-"&amp;YouTube_BI[[#This Row],[created_year]]</f>
        <v>8-Aug-2006</v>
      </c>
      <c r="AK41" s="5">
        <f ca="1">_xlfn.DAYS(TODAY(),YouTube_BI[[#This Row],[Started Date]])/365</f>
        <v>17.271232876712329</v>
      </c>
    </row>
    <row r="42" spans="1:37" x14ac:dyDescent="0.3">
      <c r="A42">
        <v>41</v>
      </c>
      <c r="B42" t="s">
        <v>158</v>
      </c>
      <c r="C42">
        <v>53300000</v>
      </c>
      <c r="D42">
        <v>30516172739</v>
      </c>
      <c r="E42" t="s">
        <v>48</v>
      </c>
      <c r="F42" t="s">
        <v>158</v>
      </c>
      <c r="G42">
        <v>577</v>
      </c>
      <c r="H42" t="s">
        <v>31</v>
      </c>
      <c r="I42" t="s">
        <v>32</v>
      </c>
      <c r="J42" t="s">
        <v>48</v>
      </c>
      <c r="K42">
        <v>37</v>
      </c>
      <c r="L42">
        <v>16</v>
      </c>
      <c r="M42">
        <v>4</v>
      </c>
      <c r="N42">
        <v>815949000</v>
      </c>
      <c r="O42">
        <v>204000</v>
      </c>
      <c r="P42">
        <v>3300000</v>
      </c>
      <c r="Q42">
        <v>2400000</v>
      </c>
      <c r="R42">
        <v>39200000</v>
      </c>
      <c r="S42">
        <f>(YouTube_BI[[#This Row],[lowest_yearly_earnings]]+YouTube_BI[[#This Row],[highest_yearly_earnings]])/2</f>
        <v>20800000</v>
      </c>
      <c r="T42">
        <v>1600000</v>
      </c>
      <c r="U42">
        <v>2014</v>
      </c>
      <c r="V42" t="s">
        <v>84</v>
      </c>
      <c r="W42">
        <v>6</v>
      </c>
      <c r="X42">
        <v>28.1</v>
      </c>
      <c r="Y42">
        <v>1366417754</v>
      </c>
      <c r="Z42">
        <v>5.36</v>
      </c>
      <c r="AA42">
        <v>471031528</v>
      </c>
      <c r="AB42">
        <v>20.593684</v>
      </c>
      <c r="AC42">
        <v>78.962879999999998</v>
      </c>
      <c r="AD42" s="1" t="s">
        <v>159</v>
      </c>
      <c r="AE42" s="4">
        <f>YouTube_BI[[#This Row],[video views]]/YouTube_BI[[#This Row],[subscribers]]</f>
        <v>572.53607390243906</v>
      </c>
      <c r="AF42">
        <f>((YouTube_BI[[#This Row],[highest_yearly_earnings]]+YouTube_BI[[#This Row],[lowest_yearly_earnings]])/2)/YouTube_BI[[#This Row],[video views]]</f>
        <v>6.8160578909744391E-4</v>
      </c>
      <c r="AG42">
        <f>((YouTube_BI[[#This Row],[highest_monthly_earnings]]+YouTube_BI[[#This Row],[lowest_monthly_earnings]])/2)/YouTube_BI[[#This Row],[video_views_for_the_last_30_days]]</f>
        <v>2.1471930230933553E-3</v>
      </c>
      <c r="AH42">
        <f>YouTube_BI[[#This Row],[highest_yearly_earnings]]/YouTube_BI[[#This Row],[subscribers]]</f>
        <v>0.73545966228893056</v>
      </c>
      <c r="AI42">
        <f>((YouTube_BI[[#This Row],[highest_yearly_earnings]]+YouTube_BI[[#This Row],[lowest_yearly_earnings]])/2)/YouTube_BI[[#This Row],[uploads]]</f>
        <v>36048.526863084924</v>
      </c>
      <c r="AJ42" s="7" t="str">
        <f>YouTube_BI[[#This Row],[created_date]]&amp;"-"&amp;YouTube_BI[[#This Row],[created_month]]&amp;"-"&amp;YouTube_BI[[#This Row],[created_year]]</f>
        <v>6-Jun-2014</v>
      </c>
      <c r="AK42" s="5">
        <f ca="1">_xlfn.DAYS(TODAY(),YouTube_BI[[#This Row],[Started Date]])/365</f>
        <v>9.4383561643835616</v>
      </c>
    </row>
    <row r="43" spans="1:37" x14ac:dyDescent="0.3">
      <c r="A43">
        <v>42</v>
      </c>
      <c r="B43" t="s">
        <v>160</v>
      </c>
      <c r="C43">
        <v>52900000</v>
      </c>
      <c r="D43">
        <v>29884657286</v>
      </c>
      <c r="E43" t="s">
        <v>30</v>
      </c>
      <c r="F43" t="s">
        <v>160</v>
      </c>
      <c r="G43">
        <v>216</v>
      </c>
      <c r="H43" t="s">
        <v>38</v>
      </c>
      <c r="I43" t="s">
        <v>39</v>
      </c>
      <c r="J43" t="s">
        <v>30</v>
      </c>
      <c r="K43">
        <v>40</v>
      </c>
      <c r="L43">
        <v>13</v>
      </c>
      <c r="M43">
        <v>19</v>
      </c>
      <c r="N43">
        <v>528392000</v>
      </c>
      <c r="O43">
        <v>132100</v>
      </c>
      <c r="P43">
        <v>2100000</v>
      </c>
      <c r="Q43">
        <v>1600000</v>
      </c>
      <c r="R43">
        <v>25400000</v>
      </c>
      <c r="S43">
        <f>(YouTube_BI[[#This Row],[lowest_yearly_earnings]]+YouTube_BI[[#This Row],[highest_yearly_earnings]])/2</f>
        <v>13500000</v>
      </c>
      <c r="T43">
        <v>800000</v>
      </c>
      <c r="U43">
        <v>2006</v>
      </c>
      <c r="V43" t="s">
        <v>49</v>
      </c>
      <c r="W43">
        <v>20</v>
      </c>
      <c r="X43">
        <v>88.2</v>
      </c>
      <c r="Y43">
        <v>328239523</v>
      </c>
      <c r="Z43">
        <v>14.7</v>
      </c>
      <c r="AA43">
        <v>270663028</v>
      </c>
      <c r="AB43">
        <v>37.090240000000001</v>
      </c>
      <c r="AC43">
        <v>-95.712890999999999</v>
      </c>
      <c r="AD43" s="1" t="s">
        <v>161</v>
      </c>
      <c r="AE43" s="4">
        <f>YouTube_BI[[#This Row],[video views]]/YouTube_BI[[#This Row],[subscribers]]</f>
        <v>564.92735890359165</v>
      </c>
      <c r="AF43">
        <f>((YouTube_BI[[#This Row],[highest_yearly_earnings]]+YouTube_BI[[#This Row],[lowest_yearly_earnings]])/2)/YouTube_BI[[#This Row],[video views]]</f>
        <v>4.5173681835475874E-4</v>
      </c>
      <c r="AG43">
        <f>((YouTube_BI[[#This Row],[highest_monthly_earnings]]+YouTube_BI[[#This Row],[lowest_monthly_earnings]])/2)/YouTube_BI[[#This Row],[video_views_for_the_last_30_days]]</f>
        <v>2.112162939635725E-3</v>
      </c>
      <c r="AH43">
        <f>YouTube_BI[[#This Row],[highest_yearly_earnings]]/YouTube_BI[[#This Row],[subscribers]]</f>
        <v>0.48015122873345933</v>
      </c>
      <c r="AI43">
        <f>((YouTube_BI[[#This Row],[highest_yearly_earnings]]+YouTube_BI[[#This Row],[lowest_yearly_earnings]])/2)/YouTube_BI[[#This Row],[uploads]]</f>
        <v>62500</v>
      </c>
      <c r="AJ43" s="7" t="str">
        <f>YouTube_BI[[#This Row],[created_date]]&amp;"-"&amp;YouTube_BI[[#This Row],[created_month]]&amp;"-"&amp;YouTube_BI[[#This Row],[created_year]]</f>
        <v>20-Sep-2006</v>
      </c>
      <c r="AK43" s="5">
        <f ca="1">_xlfn.DAYS(TODAY(),YouTube_BI[[#This Row],[Started Date]])/365</f>
        <v>17.153424657534245</v>
      </c>
    </row>
    <row r="44" spans="1:37" x14ac:dyDescent="0.3">
      <c r="A44">
        <v>43</v>
      </c>
      <c r="B44" t="s">
        <v>162</v>
      </c>
      <c r="C44">
        <v>52700000</v>
      </c>
      <c r="D44">
        <v>24004842608</v>
      </c>
      <c r="E44" t="s">
        <v>30</v>
      </c>
      <c r="F44" t="s">
        <v>162</v>
      </c>
      <c r="G44">
        <v>147</v>
      </c>
      <c r="H44" t="s">
        <v>38</v>
      </c>
      <c r="I44" t="s">
        <v>39</v>
      </c>
      <c r="J44" t="s">
        <v>30</v>
      </c>
      <c r="K44">
        <v>78</v>
      </c>
      <c r="L44">
        <v>14</v>
      </c>
      <c r="M44">
        <v>20</v>
      </c>
      <c r="N44">
        <v>160216000</v>
      </c>
      <c r="O44">
        <v>40100</v>
      </c>
      <c r="P44">
        <v>640900</v>
      </c>
      <c r="Q44">
        <v>480600</v>
      </c>
      <c r="R44">
        <v>7700000</v>
      </c>
      <c r="S44">
        <f>(YouTube_BI[[#This Row],[lowest_yearly_earnings]]+YouTube_BI[[#This Row],[highest_yearly_earnings]])/2</f>
        <v>4090300</v>
      </c>
      <c r="T44">
        <v>100000</v>
      </c>
      <c r="U44">
        <v>2007</v>
      </c>
      <c r="V44" t="s">
        <v>70</v>
      </c>
      <c r="W44">
        <v>22</v>
      </c>
      <c r="X44">
        <v>88.2</v>
      </c>
      <c r="Y44">
        <v>328239523</v>
      </c>
      <c r="Z44">
        <v>14.7</v>
      </c>
      <c r="AA44">
        <v>270663028</v>
      </c>
      <c r="AB44">
        <v>37.090240000000001</v>
      </c>
      <c r="AC44">
        <v>-95.712890999999999</v>
      </c>
      <c r="AD44" s="1" t="s">
        <v>163</v>
      </c>
      <c r="AE44" s="4">
        <f>YouTube_BI[[#This Row],[video views]]/YouTube_BI[[#This Row],[subscribers]]</f>
        <v>455.49985973434536</v>
      </c>
      <c r="AF44">
        <f>((YouTube_BI[[#This Row],[highest_yearly_earnings]]+YouTube_BI[[#This Row],[lowest_yearly_earnings]])/2)/YouTube_BI[[#This Row],[video views]]</f>
        <v>1.7039478520208424E-4</v>
      </c>
      <c r="AG44">
        <f>((YouTube_BI[[#This Row],[highest_monthly_earnings]]+YouTube_BI[[#This Row],[lowest_monthly_earnings]])/2)/YouTube_BI[[#This Row],[video_views_for_the_last_30_days]]</f>
        <v>2.1252559045288862E-3</v>
      </c>
      <c r="AH44">
        <f>YouTube_BI[[#This Row],[highest_yearly_earnings]]/YouTube_BI[[#This Row],[subscribers]]</f>
        <v>0.14611005692599621</v>
      </c>
      <c r="AI44">
        <f>((YouTube_BI[[#This Row],[highest_yearly_earnings]]+YouTube_BI[[#This Row],[lowest_yearly_earnings]])/2)/YouTube_BI[[#This Row],[uploads]]</f>
        <v>27825.170068027212</v>
      </c>
      <c r="AJ44" s="7" t="str">
        <f>YouTube_BI[[#This Row],[created_date]]&amp;"-"&amp;YouTube_BI[[#This Row],[created_month]]&amp;"-"&amp;YouTube_BI[[#This Row],[created_year]]</f>
        <v>22-Jan-2007</v>
      </c>
      <c r="AK44" s="5">
        <f ca="1">_xlfn.DAYS(TODAY(),YouTube_BI[[#This Row],[Started Date]])/365</f>
        <v>16.813698630136987</v>
      </c>
    </row>
    <row r="45" spans="1:37" x14ac:dyDescent="0.3">
      <c r="A45">
        <v>44</v>
      </c>
      <c r="B45" t="s">
        <v>164</v>
      </c>
      <c r="C45">
        <v>52200000</v>
      </c>
      <c r="D45">
        <v>9877365274</v>
      </c>
      <c r="E45" t="s">
        <v>48</v>
      </c>
      <c r="F45" t="s">
        <v>165</v>
      </c>
      <c r="G45">
        <v>847</v>
      </c>
      <c r="H45" t="s">
        <v>38</v>
      </c>
      <c r="I45" t="s">
        <v>39</v>
      </c>
      <c r="J45" t="s">
        <v>48</v>
      </c>
      <c r="K45">
        <v>450</v>
      </c>
      <c r="L45">
        <v>15</v>
      </c>
      <c r="M45">
        <v>5</v>
      </c>
      <c r="N45">
        <v>266747000</v>
      </c>
      <c r="O45">
        <v>66700</v>
      </c>
      <c r="P45">
        <v>1100000</v>
      </c>
      <c r="Q45">
        <v>800200</v>
      </c>
      <c r="R45">
        <v>12800000</v>
      </c>
      <c r="S45">
        <f>(YouTube_BI[[#This Row],[lowest_yearly_earnings]]+YouTube_BI[[#This Row],[highest_yearly_earnings]])/2</f>
        <v>6800100</v>
      </c>
      <c r="T45">
        <v>600000</v>
      </c>
      <c r="U45">
        <v>2013</v>
      </c>
      <c r="V45" t="s">
        <v>138</v>
      </c>
      <c r="W45">
        <v>25</v>
      </c>
      <c r="X45">
        <v>88.2</v>
      </c>
      <c r="Y45">
        <v>328239523</v>
      </c>
      <c r="Z45">
        <v>14.7</v>
      </c>
      <c r="AA45">
        <v>270663028</v>
      </c>
      <c r="AB45">
        <v>37.090240000000001</v>
      </c>
      <c r="AC45">
        <v>-95.712890999999999</v>
      </c>
      <c r="AD45" s="1" t="s">
        <v>166</v>
      </c>
      <c r="AE45" s="4">
        <f>YouTube_BI[[#This Row],[video views]]/YouTube_BI[[#This Row],[subscribers]]</f>
        <v>189.22155697318007</v>
      </c>
      <c r="AF45">
        <f>((YouTube_BI[[#This Row],[highest_yearly_earnings]]+YouTube_BI[[#This Row],[lowest_yearly_earnings]])/2)/YouTube_BI[[#This Row],[video views]]</f>
        <v>6.8845282232295017E-4</v>
      </c>
      <c r="AG45">
        <f>((YouTube_BI[[#This Row],[highest_monthly_earnings]]+YouTube_BI[[#This Row],[lowest_monthly_earnings]])/2)/YouTube_BI[[#This Row],[video_views_for_the_last_30_days]]</f>
        <v>2.1869036952618026E-3</v>
      </c>
      <c r="AH45">
        <f>YouTube_BI[[#This Row],[highest_yearly_earnings]]/YouTube_BI[[#This Row],[subscribers]]</f>
        <v>0.24521072796934865</v>
      </c>
      <c r="AI45">
        <f>((YouTube_BI[[#This Row],[highest_yearly_earnings]]+YouTube_BI[[#This Row],[lowest_yearly_earnings]])/2)/YouTube_BI[[#This Row],[uploads]]</f>
        <v>8028.4533648170009</v>
      </c>
      <c r="AJ45" s="7" t="str">
        <f>YouTube_BI[[#This Row],[created_date]]&amp;"-"&amp;YouTube_BI[[#This Row],[created_month]]&amp;"-"&amp;YouTube_BI[[#This Row],[created_year]]</f>
        <v>25-Oct-2013</v>
      </c>
      <c r="AK45" s="5">
        <f ca="1">_xlfn.DAYS(TODAY(),YouTube_BI[[#This Row],[Started Date]])/365</f>
        <v>10.052054794520547</v>
      </c>
    </row>
    <row r="46" spans="1:37" x14ac:dyDescent="0.3">
      <c r="A46">
        <v>45</v>
      </c>
      <c r="B46" t="s">
        <v>167</v>
      </c>
      <c r="C46">
        <v>48100000</v>
      </c>
      <c r="D46">
        <v>14631710289</v>
      </c>
      <c r="E46" t="s">
        <v>60</v>
      </c>
      <c r="F46" t="s">
        <v>167</v>
      </c>
      <c r="G46">
        <v>2052</v>
      </c>
      <c r="H46" t="s">
        <v>168</v>
      </c>
      <c r="I46" t="s">
        <v>169</v>
      </c>
      <c r="J46" t="s">
        <v>40</v>
      </c>
      <c r="K46">
        <v>237</v>
      </c>
      <c r="L46">
        <v>1</v>
      </c>
      <c r="M46">
        <v>2</v>
      </c>
      <c r="N46">
        <v>66388000</v>
      </c>
      <c r="O46">
        <v>16600</v>
      </c>
      <c r="P46">
        <v>265600</v>
      </c>
      <c r="Q46">
        <v>199200</v>
      </c>
      <c r="R46">
        <v>3200000</v>
      </c>
      <c r="S46">
        <f>(YouTube_BI[[#This Row],[lowest_yearly_earnings]]+YouTube_BI[[#This Row],[highest_yearly_earnings]])/2</f>
        <v>1699600</v>
      </c>
      <c r="T46">
        <v>200000</v>
      </c>
      <c r="U46">
        <v>2013</v>
      </c>
      <c r="V46" t="s">
        <v>57</v>
      </c>
      <c r="W46">
        <v>19</v>
      </c>
      <c r="X46">
        <v>88.5</v>
      </c>
      <c r="Y46">
        <v>18952038</v>
      </c>
      <c r="Z46">
        <v>7.09</v>
      </c>
      <c r="AA46">
        <v>16610135</v>
      </c>
      <c r="AB46">
        <v>-35.675147000000003</v>
      </c>
      <c r="AC46">
        <v>-71.542968999999999</v>
      </c>
      <c r="AD46" s="1" t="s">
        <v>170</v>
      </c>
      <c r="AE46" s="4">
        <f>YouTube_BI[[#This Row],[video views]]/YouTube_BI[[#This Row],[subscribers]]</f>
        <v>304.19356110187113</v>
      </c>
      <c r="AF46">
        <f>((YouTube_BI[[#This Row],[highest_yearly_earnings]]+YouTube_BI[[#This Row],[lowest_yearly_earnings]])/2)/YouTube_BI[[#This Row],[video views]]</f>
        <v>1.1615866952189078E-4</v>
      </c>
      <c r="AG46">
        <f>((YouTube_BI[[#This Row],[highest_monthly_earnings]]+YouTube_BI[[#This Row],[lowest_monthly_earnings]])/2)/YouTube_BI[[#This Row],[video_views_for_the_last_30_days]]</f>
        <v>2.1253841055612461E-3</v>
      </c>
      <c r="AH46">
        <f>YouTube_BI[[#This Row],[highest_yearly_earnings]]/YouTube_BI[[#This Row],[subscribers]]</f>
        <v>6.6528066528066532E-2</v>
      </c>
      <c r="AI46">
        <f>((YouTube_BI[[#This Row],[highest_yearly_earnings]]+YouTube_BI[[#This Row],[lowest_yearly_earnings]])/2)/YouTube_BI[[#This Row],[uploads]]</f>
        <v>828.26510721247564</v>
      </c>
      <c r="AJ46" s="7" t="str">
        <f>YouTube_BI[[#This Row],[created_date]]&amp;"-"&amp;YouTube_BI[[#This Row],[created_month]]&amp;"-"&amp;YouTube_BI[[#This Row],[created_year]]</f>
        <v>19-May-2013</v>
      </c>
      <c r="AK46" s="5">
        <f ca="1">_xlfn.DAYS(TODAY(),YouTube_BI[[#This Row],[Started Date]])/365</f>
        <v>10.487671232876712</v>
      </c>
    </row>
    <row r="47" spans="1:37" x14ac:dyDescent="0.3">
      <c r="A47">
        <v>46</v>
      </c>
      <c r="B47" t="s">
        <v>171</v>
      </c>
      <c r="C47">
        <v>47900000</v>
      </c>
      <c r="D47">
        <v>13626331061</v>
      </c>
      <c r="E47" t="s">
        <v>30</v>
      </c>
      <c r="F47" t="s">
        <v>171</v>
      </c>
      <c r="G47">
        <v>65</v>
      </c>
      <c r="H47" t="s">
        <v>38</v>
      </c>
      <c r="I47" t="s">
        <v>39</v>
      </c>
      <c r="J47" t="s">
        <v>30</v>
      </c>
      <c r="K47">
        <v>263</v>
      </c>
      <c r="L47">
        <v>16</v>
      </c>
      <c r="M47">
        <v>21</v>
      </c>
      <c r="N47">
        <v>146862000</v>
      </c>
      <c r="O47">
        <v>36700</v>
      </c>
      <c r="P47">
        <v>587400</v>
      </c>
      <c r="Q47">
        <v>440600</v>
      </c>
      <c r="R47">
        <v>7000000</v>
      </c>
      <c r="S47">
        <f>(YouTube_BI[[#This Row],[lowest_yearly_earnings]]+YouTube_BI[[#This Row],[highest_yearly_earnings]])/2</f>
        <v>3720300</v>
      </c>
      <c r="T47">
        <v>200000</v>
      </c>
      <c r="U47">
        <v>2013</v>
      </c>
      <c r="V47" t="s">
        <v>45</v>
      </c>
      <c r="W47">
        <v>6</v>
      </c>
      <c r="X47">
        <v>88.2</v>
      </c>
      <c r="Y47">
        <v>328239523</v>
      </c>
      <c r="Z47">
        <v>14.7</v>
      </c>
      <c r="AA47">
        <v>270663028</v>
      </c>
      <c r="AB47">
        <v>37.090240000000001</v>
      </c>
      <c r="AC47">
        <v>-95.712890999999999</v>
      </c>
      <c r="AD47" s="1" t="s">
        <v>172</v>
      </c>
      <c r="AE47" s="4">
        <f>YouTube_BI[[#This Row],[video views]]/YouTube_BI[[#This Row],[subscribers]]</f>
        <v>284.47455242171191</v>
      </c>
      <c r="AF47">
        <f>((YouTube_BI[[#This Row],[highest_yearly_earnings]]+YouTube_BI[[#This Row],[lowest_yearly_earnings]])/2)/YouTube_BI[[#This Row],[video views]]</f>
        <v>2.7302286898399906E-4</v>
      </c>
      <c r="AG47">
        <f>((YouTube_BI[[#This Row],[highest_monthly_earnings]]+YouTube_BI[[#This Row],[lowest_monthly_earnings]])/2)/YouTube_BI[[#This Row],[video_views_for_the_last_30_days]]</f>
        <v>2.1247838106521768E-3</v>
      </c>
      <c r="AH47">
        <f>YouTube_BI[[#This Row],[highest_yearly_earnings]]/YouTube_BI[[#This Row],[subscribers]]</f>
        <v>0.14613778705636743</v>
      </c>
      <c r="AI47">
        <f>((YouTube_BI[[#This Row],[highest_yearly_earnings]]+YouTube_BI[[#This Row],[lowest_yearly_earnings]])/2)/YouTube_BI[[#This Row],[uploads]]</f>
        <v>57235.384615384617</v>
      </c>
      <c r="AJ47" s="7" t="str">
        <f>YouTube_BI[[#This Row],[created_date]]&amp;"-"&amp;YouTube_BI[[#This Row],[created_month]]&amp;"-"&amp;YouTube_BI[[#This Row],[created_year]]</f>
        <v>6-Feb-2013</v>
      </c>
      <c r="AK47" s="5">
        <f ca="1">_xlfn.DAYS(TODAY(),YouTube_BI[[#This Row],[Started Date]])/365</f>
        <v>10.767123287671232</v>
      </c>
    </row>
    <row r="48" spans="1:37" x14ac:dyDescent="0.3">
      <c r="A48">
        <v>47</v>
      </c>
      <c r="B48" t="s">
        <v>173</v>
      </c>
      <c r="C48">
        <v>47500000</v>
      </c>
      <c r="D48">
        <v>30788679536</v>
      </c>
      <c r="E48" t="s">
        <v>44</v>
      </c>
      <c r="F48" t="s">
        <v>173</v>
      </c>
      <c r="G48">
        <v>3322</v>
      </c>
      <c r="H48" t="s">
        <v>67</v>
      </c>
      <c r="I48" t="s">
        <v>68</v>
      </c>
      <c r="J48" t="s">
        <v>129</v>
      </c>
      <c r="K48">
        <v>35</v>
      </c>
      <c r="L48">
        <v>1</v>
      </c>
      <c r="M48">
        <v>4</v>
      </c>
      <c r="N48">
        <v>306540000</v>
      </c>
      <c r="O48">
        <v>76600</v>
      </c>
      <c r="P48">
        <v>1200000</v>
      </c>
      <c r="Q48">
        <v>919600</v>
      </c>
      <c r="R48">
        <v>14700000</v>
      </c>
      <c r="S48">
        <f>(YouTube_BI[[#This Row],[lowest_yearly_earnings]]+YouTube_BI[[#This Row],[highest_yearly_earnings]])/2</f>
        <v>7809800</v>
      </c>
      <c r="T48">
        <v>700000</v>
      </c>
      <c r="U48">
        <v>2006</v>
      </c>
      <c r="V48" t="s">
        <v>79</v>
      </c>
      <c r="W48">
        <v>16</v>
      </c>
      <c r="X48">
        <v>81.900000000000006</v>
      </c>
      <c r="Y48">
        <v>144373535</v>
      </c>
      <c r="Z48">
        <v>4.59</v>
      </c>
      <c r="AA48">
        <v>107683889</v>
      </c>
      <c r="AB48">
        <v>61.524009999999997</v>
      </c>
      <c r="AC48">
        <v>105.31875599999999</v>
      </c>
      <c r="AD48" s="1" t="s">
        <v>174</v>
      </c>
      <c r="AE48" s="4">
        <f>YouTube_BI[[#This Row],[video views]]/YouTube_BI[[#This Row],[subscribers]]</f>
        <v>648.18272707368419</v>
      </c>
      <c r="AF48">
        <f>((YouTube_BI[[#This Row],[highest_yearly_earnings]]+YouTube_BI[[#This Row],[lowest_yearly_earnings]])/2)/YouTube_BI[[#This Row],[video views]]</f>
        <v>2.5365816649812169E-4</v>
      </c>
      <c r="AG48">
        <f>((YouTube_BI[[#This Row],[highest_monthly_earnings]]+YouTube_BI[[#This Row],[lowest_monthly_earnings]])/2)/YouTube_BI[[#This Row],[video_views_for_the_last_30_days]]</f>
        <v>2.0822731128074638E-3</v>
      </c>
      <c r="AH48">
        <f>YouTube_BI[[#This Row],[highest_yearly_earnings]]/YouTube_BI[[#This Row],[subscribers]]</f>
        <v>0.30947368421052629</v>
      </c>
      <c r="AI48">
        <f>((YouTube_BI[[#This Row],[highest_yearly_earnings]]+YouTube_BI[[#This Row],[lowest_yearly_earnings]])/2)/YouTube_BI[[#This Row],[uploads]]</f>
        <v>2350.9331727874774</v>
      </c>
      <c r="AJ48" s="7" t="str">
        <f>YouTube_BI[[#This Row],[created_date]]&amp;"-"&amp;YouTube_BI[[#This Row],[created_month]]&amp;"-"&amp;YouTube_BI[[#This Row],[created_year]]</f>
        <v>16-Dec-2006</v>
      </c>
      <c r="AK48" s="5">
        <f ca="1">_xlfn.DAYS(TODAY(),YouTube_BI[[#This Row],[Started Date]])/365</f>
        <v>16.915068493150685</v>
      </c>
    </row>
    <row r="49" spans="1:37" x14ac:dyDescent="0.3">
      <c r="A49">
        <v>48</v>
      </c>
      <c r="B49" t="s">
        <v>175</v>
      </c>
      <c r="C49">
        <v>47400000</v>
      </c>
      <c r="D49">
        <v>22519705183</v>
      </c>
      <c r="E49" t="s">
        <v>44</v>
      </c>
      <c r="F49" t="s">
        <v>175</v>
      </c>
      <c r="G49">
        <v>11451</v>
      </c>
      <c r="H49" t="s">
        <v>31</v>
      </c>
      <c r="I49" t="s">
        <v>32</v>
      </c>
      <c r="J49" t="s">
        <v>44</v>
      </c>
      <c r="K49">
        <v>97</v>
      </c>
      <c r="L49">
        <v>17</v>
      </c>
      <c r="M49">
        <v>10</v>
      </c>
      <c r="N49">
        <v>232744000</v>
      </c>
      <c r="O49">
        <v>58200</v>
      </c>
      <c r="P49">
        <v>931000</v>
      </c>
      <c r="Q49">
        <v>698200</v>
      </c>
      <c r="R49">
        <v>11200000</v>
      </c>
      <c r="S49">
        <f>(YouTube_BI[[#This Row],[lowest_yearly_earnings]]+YouTube_BI[[#This Row],[highest_yearly_earnings]])/2</f>
        <v>5949100</v>
      </c>
      <c r="T49">
        <v>500000</v>
      </c>
      <c r="U49">
        <v>2007</v>
      </c>
      <c r="V49" t="s">
        <v>49</v>
      </c>
      <c r="W49">
        <v>1</v>
      </c>
      <c r="X49">
        <v>28.1</v>
      </c>
      <c r="Y49">
        <v>1366417754</v>
      </c>
      <c r="Z49">
        <v>5.36</v>
      </c>
      <c r="AA49">
        <v>471031528</v>
      </c>
      <c r="AB49">
        <v>20.593684</v>
      </c>
      <c r="AC49">
        <v>78.962879999999998</v>
      </c>
      <c r="AD49" s="1" t="s">
        <v>176</v>
      </c>
      <c r="AE49" s="4">
        <f>YouTube_BI[[#This Row],[video views]]/YouTube_BI[[#This Row],[subscribers]]</f>
        <v>475.09926546413504</v>
      </c>
      <c r="AF49">
        <f>((YouTube_BI[[#This Row],[highest_yearly_earnings]]+YouTube_BI[[#This Row],[lowest_yearly_earnings]])/2)/YouTube_BI[[#This Row],[video views]]</f>
        <v>2.6417308537817548E-4</v>
      </c>
      <c r="AG49">
        <f>((YouTube_BI[[#This Row],[highest_monthly_earnings]]+YouTube_BI[[#This Row],[lowest_monthly_earnings]])/2)/YouTube_BI[[#This Row],[video_views_for_the_last_30_days]]</f>
        <v>2.1250816347575018E-3</v>
      </c>
      <c r="AH49">
        <f>YouTube_BI[[#This Row],[highest_yearly_earnings]]/YouTube_BI[[#This Row],[subscribers]]</f>
        <v>0.23628691983122363</v>
      </c>
      <c r="AI49">
        <f>((YouTube_BI[[#This Row],[highest_yearly_earnings]]+YouTube_BI[[#This Row],[lowest_yearly_earnings]])/2)/YouTube_BI[[#This Row],[uploads]]</f>
        <v>519.52667889267309</v>
      </c>
      <c r="AJ49" s="7" t="str">
        <f>YouTube_BI[[#This Row],[created_date]]&amp;"-"&amp;YouTube_BI[[#This Row],[created_month]]&amp;"-"&amp;YouTube_BI[[#This Row],[created_year]]</f>
        <v>1-Sep-2007</v>
      </c>
      <c r="AK49" s="5">
        <f ca="1">_xlfn.DAYS(TODAY(),YouTube_BI[[#This Row],[Started Date]])/365</f>
        <v>16.205479452054796</v>
      </c>
    </row>
    <row r="50" spans="1:37" x14ac:dyDescent="0.3">
      <c r="A50">
        <v>49</v>
      </c>
      <c r="B50" t="s">
        <v>177</v>
      </c>
      <c r="C50">
        <v>46800000</v>
      </c>
      <c r="D50">
        <v>19398045702</v>
      </c>
      <c r="E50" t="s">
        <v>44</v>
      </c>
      <c r="F50" t="s">
        <v>178</v>
      </c>
      <c r="G50">
        <v>1</v>
      </c>
      <c r="H50" t="s">
        <v>41</v>
      </c>
      <c r="I50" t="s">
        <v>41</v>
      </c>
      <c r="J50" t="s">
        <v>30</v>
      </c>
      <c r="K50">
        <v>4047729</v>
      </c>
      <c r="L50" t="s">
        <v>41</v>
      </c>
      <c r="M50">
        <v>5525</v>
      </c>
      <c r="N50">
        <v>440</v>
      </c>
      <c r="O50">
        <v>0.11</v>
      </c>
      <c r="P50">
        <v>2</v>
      </c>
      <c r="Q50">
        <v>1</v>
      </c>
      <c r="R50">
        <v>21</v>
      </c>
      <c r="S50">
        <f>(YouTube_BI[[#This Row],[lowest_yearly_earnings]]+YouTube_BI[[#This Row],[highest_yearly_earnings]])/2</f>
        <v>11</v>
      </c>
      <c r="T50">
        <v>75</v>
      </c>
      <c r="U50">
        <v>2007</v>
      </c>
      <c r="V50" t="s">
        <v>97</v>
      </c>
      <c r="W50">
        <v>21</v>
      </c>
      <c r="X50" t="s">
        <v>41</v>
      </c>
      <c r="Y50" t="s">
        <v>41</v>
      </c>
      <c r="Z50" t="s">
        <v>41</v>
      </c>
      <c r="AA50" t="s">
        <v>41</v>
      </c>
      <c r="AB50" t="s">
        <v>41</v>
      </c>
      <c r="AC50" t="s">
        <v>41</v>
      </c>
      <c r="AD50" s="1" t="s">
        <v>179</v>
      </c>
      <c r="AE50" s="4">
        <f>YouTube_BI[[#This Row],[video views]]/YouTube_BI[[#This Row],[subscribers]]</f>
        <v>414.48815602564105</v>
      </c>
      <c r="AF50">
        <f>((YouTube_BI[[#This Row],[highest_yearly_earnings]]+YouTube_BI[[#This Row],[lowest_yearly_earnings]])/2)/YouTube_BI[[#This Row],[video views]]</f>
        <v>5.6706743395629104E-10</v>
      </c>
      <c r="AG50">
        <f>((YouTube_BI[[#This Row],[highest_monthly_earnings]]+YouTube_BI[[#This Row],[lowest_monthly_earnings]])/2)/YouTube_BI[[#This Row],[video_views_for_the_last_30_days]]</f>
        <v>2.3977272727272727E-3</v>
      </c>
      <c r="AH50">
        <f>YouTube_BI[[#This Row],[highest_yearly_earnings]]/YouTube_BI[[#This Row],[subscribers]]</f>
        <v>4.487179487179487E-7</v>
      </c>
      <c r="AI50">
        <f>((YouTube_BI[[#This Row],[highest_yearly_earnings]]+YouTube_BI[[#This Row],[lowest_yearly_earnings]])/2)/YouTube_BI[[#This Row],[uploads]]</f>
        <v>11</v>
      </c>
      <c r="AJ50" s="7" t="str">
        <f>YouTube_BI[[#This Row],[created_date]]&amp;"-"&amp;YouTube_BI[[#This Row],[created_month]]&amp;"-"&amp;YouTube_BI[[#This Row],[created_year]]</f>
        <v>21-Jul-2007</v>
      </c>
      <c r="AK50" s="5">
        <f ca="1">_xlfn.DAYS(TODAY(),YouTube_BI[[#This Row],[Started Date]])/365</f>
        <v>16.32054794520548</v>
      </c>
    </row>
    <row r="51" spans="1:37" x14ac:dyDescent="0.3">
      <c r="A51">
        <v>50</v>
      </c>
      <c r="B51" t="s">
        <v>180</v>
      </c>
      <c r="C51">
        <v>46600000</v>
      </c>
      <c r="D51">
        <v>27286058807</v>
      </c>
      <c r="E51" t="s">
        <v>30</v>
      </c>
      <c r="F51" t="s">
        <v>180</v>
      </c>
      <c r="G51">
        <v>3444</v>
      </c>
      <c r="H51" t="s">
        <v>38</v>
      </c>
      <c r="I51" t="s">
        <v>39</v>
      </c>
      <c r="J51" t="s">
        <v>30</v>
      </c>
      <c r="K51">
        <v>55</v>
      </c>
      <c r="L51">
        <v>17</v>
      </c>
      <c r="M51">
        <v>22</v>
      </c>
      <c r="N51">
        <v>314505000</v>
      </c>
      <c r="O51">
        <v>78600</v>
      </c>
      <c r="P51">
        <v>1300000</v>
      </c>
      <c r="Q51">
        <v>943500</v>
      </c>
      <c r="R51">
        <v>15100000</v>
      </c>
      <c r="S51">
        <f>(YouTube_BI[[#This Row],[lowest_yearly_earnings]]+YouTube_BI[[#This Row],[highest_yearly_earnings]])/2</f>
        <v>8021750</v>
      </c>
      <c r="T51">
        <v>400000</v>
      </c>
      <c r="U51">
        <v>2009</v>
      </c>
      <c r="V51" t="s">
        <v>49</v>
      </c>
      <c r="W51">
        <v>2</v>
      </c>
      <c r="X51">
        <v>88.2</v>
      </c>
      <c r="Y51">
        <v>328239523</v>
      </c>
      <c r="Z51">
        <v>14.7</v>
      </c>
      <c r="AA51">
        <v>270663028</v>
      </c>
      <c r="AB51">
        <v>37.090240000000001</v>
      </c>
      <c r="AC51">
        <v>-95.712890999999999</v>
      </c>
      <c r="AD51" s="1" t="s">
        <v>181</v>
      </c>
      <c r="AE51" s="4">
        <f>YouTube_BI[[#This Row],[video views]]/YouTube_BI[[#This Row],[subscribers]]</f>
        <v>585.53774263948503</v>
      </c>
      <c r="AF51">
        <f>((YouTube_BI[[#This Row],[highest_yearly_earnings]]+YouTube_BI[[#This Row],[lowest_yearly_earnings]])/2)/YouTube_BI[[#This Row],[video views]]</f>
        <v>2.9398712568713258E-4</v>
      </c>
      <c r="AG51">
        <f>((YouTube_BI[[#This Row],[highest_monthly_earnings]]+YouTube_BI[[#This Row],[lowest_monthly_earnings]])/2)/YouTube_BI[[#This Row],[video_views_for_the_last_30_days]]</f>
        <v>2.1916980652135895E-3</v>
      </c>
      <c r="AH51">
        <f>YouTube_BI[[#This Row],[highest_yearly_earnings]]/YouTube_BI[[#This Row],[subscribers]]</f>
        <v>0.32403433476394849</v>
      </c>
      <c r="AI51">
        <f>((YouTube_BI[[#This Row],[highest_yearly_earnings]]+YouTube_BI[[#This Row],[lowest_yearly_earnings]])/2)/YouTube_BI[[#This Row],[uploads]]</f>
        <v>2329.1957026713126</v>
      </c>
      <c r="AJ51" s="7" t="str">
        <f>YouTube_BI[[#This Row],[created_date]]&amp;"-"&amp;YouTube_BI[[#This Row],[created_month]]&amp;"-"&amp;YouTube_BI[[#This Row],[created_year]]</f>
        <v>2-Sep-2009</v>
      </c>
      <c r="AK51" s="5">
        <f ca="1">_xlfn.DAYS(TODAY(),YouTube_BI[[#This Row],[Started Date]])/365</f>
        <v>14.2</v>
      </c>
    </row>
    <row r="52" spans="1:37" x14ac:dyDescent="0.3">
      <c r="A52">
        <v>51</v>
      </c>
      <c r="B52" t="s">
        <v>182</v>
      </c>
      <c r="C52">
        <v>46300000</v>
      </c>
      <c r="D52">
        <v>22936630813</v>
      </c>
      <c r="E52" t="s">
        <v>60</v>
      </c>
      <c r="F52" t="s">
        <v>183</v>
      </c>
      <c r="G52">
        <v>1</v>
      </c>
      <c r="H52" t="s">
        <v>184</v>
      </c>
      <c r="I52" t="s">
        <v>185</v>
      </c>
      <c r="J52" t="s">
        <v>69</v>
      </c>
      <c r="K52">
        <v>4053056</v>
      </c>
      <c r="L52">
        <v>99</v>
      </c>
      <c r="M52">
        <v>5359</v>
      </c>
      <c r="N52">
        <v>94</v>
      </c>
      <c r="O52">
        <v>0.02</v>
      </c>
      <c r="P52">
        <v>0.38</v>
      </c>
      <c r="Q52">
        <v>0.28000000000000003</v>
      </c>
      <c r="R52">
        <v>5</v>
      </c>
      <c r="S52">
        <f>(YouTube_BI[[#This Row],[lowest_yearly_earnings]]+YouTube_BI[[#This Row],[highest_yearly_earnings]])/2</f>
        <v>2.64</v>
      </c>
      <c r="T52">
        <v>10</v>
      </c>
      <c r="U52">
        <v>2006</v>
      </c>
      <c r="V52" t="s">
        <v>33</v>
      </c>
      <c r="W52">
        <v>11</v>
      </c>
      <c r="X52">
        <v>41.4</v>
      </c>
      <c r="Y52">
        <v>11333483</v>
      </c>
      <c r="Z52">
        <v>1.64</v>
      </c>
      <c r="AA52">
        <v>8739135</v>
      </c>
      <c r="AB52">
        <v>21.521757000000001</v>
      </c>
      <c r="AC52">
        <v>-77.781166999999996</v>
      </c>
      <c r="AD52" s="1" t="s">
        <v>186</v>
      </c>
      <c r="AE52" s="4">
        <f>YouTube_BI[[#This Row],[video views]]/YouTube_BI[[#This Row],[subscribers]]</f>
        <v>495.39159423326134</v>
      </c>
      <c r="AF52">
        <f>((YouTube_BI[[#This Row],[highest_yearly_earnings]]+YouTube_BI[[#This Row],[lowest_yearly_earnings]])/2)/YouTube_BI[[#This Row],[video views]]</f>
        <v>1.1509972940331339E-10</v>
      </c>
      <c r="AG52">
        <f>((YouTube_BI[[#This Row],[highest_monthly_earnings]]+YouTube_BI[[#This Row],[lowest_monthly_earnings]])/2)/YouTube_BI[[#This Row],[video_views_for_the_last_30_days]]</f>
        <v>2.1276595744680851E-3</v>
      </c>
      <c r="AH52">
        <f>YouTube_BI[[#This Row],[highest_yearly_earnings]]/YouTube_BI[[#This Row],[subscribers]]</f>
        <v>1.0799136069114471E-7</v>
      </c>
      <c r="AI52">
        <f>((YouTube_BI[[#This Row],[highest_yearly_earnings]]+YouTube_BI[[#This Row],[lowest_yearly_earnings]])/2)/YouTube_BI[[#This Row],[uploads]]</f>
        <v>2.64</v>
      </c>
      <c r="AJ52" s="7" t="str">
        <f>YouTube_BI[[#This Row],[created_date]]&amp;"-"&amp;YouTube_BI[[#This Row],[created_month]]&amp;"-"&amp;YouTube_BI[[#This Row],[created_year]]</f>
        <v>11-Mar-2006</v>
      </c>
      <c r="AK52" s="5">
        <f ca="1">_xlfn.DAYS(TODAY(),YouTube_BI[[#This Row],[Started Date]])/365</f>
        <v>17.682191780821917</v>
      </c>
    </row>
    <row r="53" spans="1:37" x14ac:dyDescent="0.3">
      <c r="A53">
        <v>52</v>
      </c>
      <c r="B53" t="s">
        <v>187</v>
      </c>
      <c r="C53">
        <v>46100000</v>
      </c>
      <c r="D53">
        <v>30686342319</v>
      </c>
      <c r="E53" t="s">
        <v>30</v>
      </c>
      <c r="F53" t="s">
        <v>188</v>
      </c>
      <c r="G53">
        <v>1</v>
      </c>
      <c r="H53" t="s">
        <v>41</v>
      </c>
      <c r="I53" t="s">
        <v>41</v>
      </c>
      <c r="J53" t="s">
        <v>77</v>
      </c>
      <c r="K53">
        <v>4046070</v>
      </c>
      <c r="L53" t="s">
        <v>41</v>
      </c>
      <c r="M53">
        <v>4501</v>
      </c>
      <c r="N53">
        <v>1</v>
      </c>
      <c r="O53">
        <v>0</v>
      </c>
      <c r="P53">
        <v>0</v>
      </c>
      <c r="Q53">
        <v>0</v>
      </c>
      <c r="R53">
        <v>0.05</v>
      </c>
      <c r="S53">
        <f>(YouTube_BI[[#This Row],[lowest_yearly_earnings]]+YouTube_BI[[#This Row],[highest_yearly_earnings]])/2</f>
        <v>2.5000000000000001E-2</v>
      </c>
      <c r="T53" t="s">
        <v>41</v>
      </c>
      <c r="U53">
        <v>2005</v>
      </c>
      <c r="V53" t="s">
        <v>154</v>
      </c>
      <c r="W53">
        <v>15</v>
      </c>
      <c r="X53" t="s">
        <v>41</v>
      </c>
      <c r="Y53" t="s">
        <v>41</v>
      </c>
      <c r="Z53" t="s">
        <v>41</v>
      </c>
      <c r="AA53" t="s">
        <v>41</v>
      </c>
      <c r="AB53" t="s">
        <v>41</v>
      </c>
      <c r="AC53" t="s">
        <v>41</v>
      </c>
      <c r="AD53" s="1" t="s">
        <v>189</v>
      </c>
      <c r="AE53" s="4">
        <f>YouTube_BI[[#This Row],[video views]]/YouTube_BI[[#This Row],[subscribers]]</f>
        <v>665.64733880694143</v>
      </c>
      <c r="AF53">
        <f>((YouTube_BI[[#This Row],[highest_yearly_earnings]]+YouTube_BI[[#This Row],[lowest_yearly_earnings]])/2)/YouTube_BI[[#This Row],[video views]]</f>
        <v>8.1469468534608642E-13</v>
      </c>
      <c r="AG53">
        <f>((YouTube_BI[[#This Row],[highest_monthly_earnings]]+YouTube_BI[[#This Row],[lowest_monthly_earnings]])/2)/YouTube_BI[[#This Row],[video_views_for_the_last_30_days]]</f>
        <v>0</v>
      </c>
      <c r="AH53">
        <f>YouTube_BI[[#This Row],[highest_yearly_earnings]]/YouTube_BI[[#This Row],[subscribers]]</f>
        <v>1.0845986984815619E-9</v>
      </c>
      <c r="AI53">
        <f>((YouTube_BI[[#This Row],[highest_yearly_earnings]]+YouTube_BI[[#This Row],[lowest_yearly_earnings]])/2)/YouTube_BI[[#This Row],[uploads]]</f>
        <v>2.5000000000000001E-2</v>
      </c>
      <c r="AJ53" s="7" t="str">
        <f>YouTube_BI[[#This Row],[created_date]]&amp;"-"&amp;YouTube_BI[[#This Row],[created_month]]&amp;"-"&amp;YouTube_BI[[#This Row],[created_year]]</f>
        <v>15-Nov-2005</v>
      </c>
      <c r="AK53" s="5">
        <f ca="1">_xlfn.DAYS(TODAY(),YouTube_BI[[#This Row],[Started Date]])/365</f>
        <v>18</v>
      </c>
    </row>
    <row r="54" spans="1:37" x14ac:dyDescent="0.3">
      <c r="A54">
        <v>53</v>
      </c>
      <c r="B54" t="s">
        <v>190</v>
      </c>
      <c r="C54">
        <v>46100000</v>
      </c>
      <c r="D54">
        <v>10323391593</v>
      </c>
      <c r="E54" t="s">
        <v>60</v>
      </c>
      <c r="F54" t="s">
        <v>190</v>
      </c>
      <c r="G54">
        <v>543</v>
      </c>
      <c r="H54" t="s">
        <v>191</v>
      </c>
      <c r="I54" t="s">
        <v>192</v>
      </c>
      <c r="J54" t="s">
        <v>40</v>
      </c>
      <c r="K54">
        <v>419</v>
      </c>
      <c r="L54">
        <v>1</v>
      </c>
      <c r="M54">
        <v>3</v>
      </c>
      <c r="N54">
        <v>33842000</v>
      </c>
      <c r="O54">
        <v>8500</v>
      </c>
      <c r="P54">
        <v>135400</v>
      </c>
      <c r="Q54">
        <v>101500</v>
      </c>
      <c r="R54">
        <v>1600000</v>
      </c>
      <c r="S54">
        <f>(YouTube_BI[[#This Row],[lowest_yearly_earnings]]+YouTube_BI[[#This Row],[highest_yearly_earnings]])/2</f>
        <v>850750</v>
      </c>
      <c r="T54">
        <v>200000</v>
      </c>
      <c r="U54">
        <v>2011</v>
      </c>
      <c r="V54" t="s">
        <v>57</v>
      </c>
      <c r="W54">
        <v>2</v>
      </c>
      <c r="X54">
        <v>29.4</v>
      </c>
      <c r="Y54">
        <v>6453553</v>
      </c>
      <c r="Z54">
        <v>4.1100000000000003</v>
      </c>
      <c r="AA54">
        <v>4694702</v>
      </c>
      <c r="AB54">
        <v>13.794185000000001</v>
      </c>
      <c r="AC54">
        <v>-88.896529999999998</v>
      </c>
      <c r="AD54" s="1" t="s">
        <v>193</v>
      </c>
      <c r="AE54" s="4">
        <f>YouTube_BI[[#This Row],[video views]]/YouTube_BI[[#This Row],[subscribers]]</f>
        <v>223.93474171366594</v>
      </c>
      <c r="AF54">
        <f>((YouTube_BI[[#This Row],[highest_yearly_earnings]]+YouTube_BI[[#This Row],[lowest_yearly_earnings]])/2)/YouTube_BI[[#This Row],[video views]]</f>
        <v>8.2409932078607727E-5</v>
      </c>
      <c r="AG54">
        <f>((YouTube_BI[[#This Row],[highest_monthly_earnings]]+YouTube_BI[[#This Row],[lowest_monthly_earnings]])/2)/YouTube_BI[[#This Row],[video_views_for_the_last_30_days]]</f>
        <v>2.1260563796465931E-3</v>
      </c>
      <c r="AH54">
        <f>YouTube_BI[[#This Row],[highest_yearly_earnings]]/YouTube_BI[[#This Row],[subscribers]]</f>
        <v>3.4707158351409979E-2</v>
      </c>
      <c r="AI54">
        <f>((YouTube_BI[[#This Row],[highest_yearly_earnings]]+YouTube_BI[[#This Row],[lowest_yearly_earnings]])/2)/YouTube_BI[[#This Row],[uploads]]</f>
        <v>1566.7587476979743</v>
      </c>
      <c r="AJ54" s="7" t="str">
        <f>YouTube_BI[[#This Row],[created_date]]&amp;"-"&amp;YouTube_BI[[#This Row],[created_month]]&amp;"-"&amp;YouTube_BI[[#This Row],[created_year]]</f>
        <v>2-May-2011</v>
      </c>
      <c r="AK54" s="5">
        <f ca="1">_xlfn.DAYS(TODAY(),YouTube_BI[[#This Row],[Started Date]])/365</f>
        <v>12.536986301369863</v>
      </c>
    </row>
    <row r="55" spans="1:37" x14ac:dyDescent="0.3">
      <c r="A55">
        <v>54</v>
      </c>
      <c r="B55" t="s">
        <v>194</v>
      </c>
      <c r="C55">
        <v>45500000</v>
      </c>
      <c r="D55">
        <v>21388725229</v>
      </c>
      <c r="E55" t="s">
        <v>44</v>
      </c>
      <c r="F55" t="s">
        <v>194</v>
      </c>
      <c r="G55">
        <v>4660</v>
      </c>
      <c r="H55" t="s">
        <v>31</v>
      </c>
      <c r="I55" t="s">
        <v>32</v>
      </c>
      <c r="J55" t="s">
        <v>44</v>
      </c>
      <c r="K55">
        <v>105</v>
      </c>
      <c r="L55">
        <v>18</v>
      </c>
      <c r="M55">
        <v>13</v>
      </c>
      <c r="N55">
        <v>233988000</v>
      </c>
      <c r="O55">
        <v>58500</v>
      </c>
      <c r="P55">
        <v>936000</v>
      </c>
      <c r="Q55">
        <v>702000</v>
      </c>
      <c r="R55">
        <v>11200000</v>
      </c>
      <c r="S55">
        <f>(YouTube_BI[[#This Row],[lowest_yearly_earnings]]+YouTube_BI[[#This Row],[highest_yearly_earnings]])/2</f>
        <v>5951000</v>
      </c>
      <c r="T55">
        <v>400000</v>
      </c>
      <c r="U55">
        <v>2016</v>
      </c>
      <c r="V55" t="s">
        <v>154</v>
      </c>
      <c r="W55">
        <v>23</v>
      </c>
      <c r="X55">
        <v>28.1</v>
      </c>
      <c r="Y55">
        <v>1366417754</v>
      </c>
      <c r="Z55">
        <v>5.36</v>
      </c>
      <c r="AA55">
        <v>471031528</v>
      </c>
      <c r="AB55">
        <v>20.593684</v>
      </c>
      <c r="AC55">
        <v>78.962879999999998</v>
      </c>
      <c r="AD55" s="1" t="s">
        <v>195</v>
      </c>
      <c r="AE55" s="4">
        <f>YouTube_BI[[#This Row],[video views]]/YouTube_BI[[#This Row],[subscribers]]</f>
        <v>470.08187316483514</v>
      </c>
      <c r="AF55">
        <f>((YouTube_BI[[#This Row],[highest_yearly_earnings]]+YouTube_BI[[#This Row],[lowest_yearly_earnings]])/2)/YouTube_BI[[#This Row],[video views]]</f>
        <v>2.7823070034727033E-4</v>
      </c>
      <c r="AG55">
        <f>((YouTube_BI[[#This Row],[highest_monthly_earnings]]+YouTube_BI[[#This Row],[lowest_monthly_earnings]])/2)/YouTube_BI[[#This Row],[video_views_for_the_last_30_days]]</f>
        <v>2.1251089799476895E-3</v>
      </c>
      <c r="AH55">
        <f>YouTube_BI[[#This Row],[highest_yearly_earnings]]/YouTube_BI[[#This Row],[subscribers]]</f>
        <v>0.24615384615384617</v>
      </c>
      <c r="AI55">
        <f>((YouTube_BI[[#This Row],[highest_yearly_earnings]]+YouTube_BI[[#This Row],[lowest_yearly_earnings]])/2)/YouTube_BI[[#This Row],[uploads]]</f>
        <v>1277.038626609442</v>
      </c>
      <c r="AJ55" s="7" t="str">
        <f>YouTube_BI[[#This Row],[created_date]]&amp;"-"&amp;YouTube_BI[[#This Row],[created_month]]&amp;"-"&amp;YouTube_BI[[#This Row],[created_year]]</f>
        <v>23-Nov-2016</v>
      </c>
      <c r="AK55" s="5">
        <f ca="1">_xlfn.DAYS(TODAY(),YouTube_BI[[#This Row],[Started Date]])/365</f>
        <v>6.9698630136986299</v>
      </c>
    </row>
    <row r="56" spans="1:37" x14ac:dyDescent="0.3">
      <c r="A56">
        <v>55</v>
      </c>
      <c r="B56" t="s">
        <v>196</v>
      </c>
      <c r="C56">
        <v>45200000</v>
      </c>
      <c r="D56">
        <v>16602198273</v>
      </c>
      <c r="E56" t="s">
        <v>44</v>
      </c>
      <c r="F56" t="s">
        <v>196</v>
      </c>
      <c r="G56">
        <v>4331</v>
      </c>
      <c r="H56" t="s">
        <v>114</v>
      </c>
      <c r="I56" t="s">
        <v>115</v>
      </c>
      <c r="J56" t="s">
        <v>44</v>
      </c>
      <c r="K56">
        <v>174</v>
      </c>
      <c r="L56">
        <v>2</v>
      </c>
      <c r="M56">
        <v>14</v>
      </c>
      <c r="N56">
        <v>130359000</v>
      </c>
      <c r="O56">
        <v>32600</v>
      </c>
      <c r="P56">
        <v>521400</v>
      </c>
      <c r="Q56">
        <v>391100</v>
      </c>
      <c r="R56">
        <v>6300000</v>
      </c>
      <c r="S56">
        <f>(YouTube_BI[[#This Row],[lowest_yearly_earnings]]+YouTube_BI[[#This Row],[highest_yearly_earnings]])/2</f>
        <v>3345550</v>
      </c>
      <c r="T56">
        <v>200000</v>
      </c>
      <c r="U56">
        <v>2006</v>
      </c>
      <c r="V56" t="s">
        <v>57</v>
      </c>
      <c r="W56">
        <v>16</v>
      </c>
      <c r="X56">
        <v>51.3</v>
      </c>
      <c r="Y56">
        <v>212559417</v>
      </c>
      <c r="Z56">
        <v>12.08</v>
      </c>
      <c r="AA56">
        <v>183241641</v>
      </c>
      <c r="AB56">
        <v>-14.235004</v>
      </c>
      <c r="AC56">
        <v>-51.925280000000001</v>
      </c>
      <c r="AD56" s="1" t="s">
        <v>197</v>
      </c>
      <c r="AE56" s="4">
        <f>YouTube_BI[[#This Row],[video views]]/YouTube_BI[[#This Row],[subscribers]]</f>
        <v>367.30527152654867</v>
      </c>
      <c r="AF56">
        <f>((YouTube_BI[[#This Row],[highest_yearly_earnings]]+YouTube_BI[[#This Row],[lowest_yearly_earnings]])/2)/YouTube_BI[[#This Row],[video views]]</f>
        <v>2.015124711190106E-4</v>
      </c>
      <c r="AG56">
        <f>((YouTube_BI[[#This Row],[highest_monthly_earnings]]+YouTube_BI[[#This Row],[lowest_monthly_earnings]])/2)/YouTube_BI[[#This Row],[video_views_for_the_last_30_days]]</f>
        <v>2.1249012342837857E-3</v>
      </c>
      <c r="AH56">
        <f>YouTube_BI[[#This Row],[highest_yearly_earnings]]/YouTube_BI[[#This Row],[subscribers]]</f>
        <v>0.13938053097345132</v>
      </c>
      <c r="AI56">
        <f>((YouTube_BI[[#This Row],[highest_yearly_earnings]]+YouTube_BI[[#This Row],[lowest_yearly_earnings]])/2)/YouTube_BI[[#This Row],[uploads]]</f>
        <v>772.46594320018471</v>
      </c>
      <c r="AJ56" s="7" t="str">
        <f>YouTube_BI[[#This Row],[created_date]]&amp;"-"&amp;YouTube_BI[[#This Row],[created_month]]&amp;"-"&amp;YouTube_BI[[#This Row],[created_year]]</f>
        <v>16-May-2006</v>
      </c>
      <c r="AK56" s="5">
        <f ca="1">_xlfn.DAYS(TODAY(),YouTube_BI[[#This Row],[Started Date]])/365</f>
        <v>17.5013698630137</v>
      </c>
    </row>
    <row r="57" spans="1:37" x14ac:dyDescent="0.3">
      <c r="A57">
        <v>56</v>
      </c>
      <c r="B57" t="s">
        <v>2236</v>
      </c>
      <c r="C57">
        <v>44700000</v>
      </c>
      <c r="D57">
        <v>7828610828</v>
      </c>
      <c r="E57" t="s">
        <v>44</v>
      </c>
      <c r="F57" t="s">
        <v>2236</v>
      </c>
      <c r="G57">
        <v>1558</v>
      </c>
      <c r="H57" t="s">
        <v>114</v>
      </c>
      <c r="I57" t="s">
        <v>115</v>
      </c>
      <c r="J57" t="s">
        <v>44</v>
      </c>
      <c r="K57">
        <v>681</v>
      </c>
      <c r="L57">
        <v>3</v>
      </c>
      <c r="M57">
        <v>15</v>
      </c>
      <c r="N57">
        <v>48032000</v>
      </c>
      <c r="O57">
        <v>12000</v>
      </c>
      <c r="P57">
        <v>192100</v>
      </c>
      <c r="Q57">
        <v>144100</v>
      </c>
      <c r="R57">
        <v>2300000</v>
      </c>
      <c r="S57">
        <f>(YouTube_BI[[#This Row],[lowest_yearly_earnings]]+YouTube_BI[[#This Row],[highest_yearly_earnings]])/2</f>
        <v>1222050</v>
      </c>
      <c r="T57">
        <v>100000</v>
      </c>
      <c r="U57">
        <v>2013</v>
      </c>
      <c r="V57" t="s">
        <v>49</v>
      </c>
      <c r="W57">
        <v>1</v>
      </c>
      <c r="X57">
        <v>51.3</v>
      </c>
      <c r="Y57">
        <v>212559417</v>
      </c>
      <c r="Z57">
        <v>12.08</v>
      </c>
      <c r="AA57">
        <v>183241641</v>
      </c>
      <c r="AB57">
        <v>-14.235004</v>
      </c>
      <c r="AC57">
        <v>-51.925280000000001</v>
      </c>
      <c r="AD57" s="1" t="s">
        <v>2115</v>
      </c>
      <c r="AE57" s="4">
        <v>175.13670756152126</v>
      </c>
      <c r="AF57">
        <v>1.5610049175380979E-4</v>
      </c>
      <c r="AG57">
        <v>2.1246252498334445E-3</v>
      </c>
      <c r="AH57">
        <v>5.145413870246085E-2</v>
      </c>
      <c r="AI57">
        <v>784.37098844672653</v>
      </c>
      <c r="AJ57" s="7" t="s">
        <v>2167</v>
      </c>
      <c r="AK57" s="5">
        <v>10.186301369863013</v>
      </c>
    </row>
    <row r="58" spans="1:37" x14ac:dyDescent="0.3">
      <c r="A58">
        <v>57</v>
      </c>
      <c r="B58" t="s">
        <v>199</v>
      </c>
      <c r="C58">
        <v>44600000</v>
      </c>
      <c r="D58">
        <v>41139050371</v>
      </c>
      <c r="E58" t="s">
        <v>44</v>
      </c>
      <c r="F58" t="s">
        <v>199</v>
      </c>
      <c r="G58">
        <v>100755</v>
      </c>
      <c r="H58" t="s">
        <v>200</v>
      </c>
      <c r="I58" t="s">
        <v>201</v>
      </c>
      <c r="J58" t="s">
        <v>44</v>
      </c>
      <c r="K58">
        <v>20</v>
      </c>
      <c r="L58">
        <v>1</v>
      </c>
      <c r="M58">
        <v>15</v>
      </c>
      <c r="N58">
        <v>1337000000</v>
      </c>
      <c r="O58">
        <v>334300</v>
      </c>
      <c r="P58">
        <v>5300000</v>
      </c>
      <c r="Q58">
        <v>4000000</v>
      </c>
      <c r="R58">
        <v>64200000</v>
      </c>
      <c r="S58">
        <f>(YouTube_BI[[#This Row],[lowest_yearly_earnings]]+YouTube_BI[[#This Row],[highest_yearly_earnings]])/2</f>
        <v>34100000</v>
      </c>
      <c r="T58">
        <v>1300000</v>
      </c>
      <c r="U58">
        <v>2008</v>
      </c>
      <c r="V58" t="s">
        <v>70</v>
      </c>
      <c r="W58">
        <v>2</v>
      </c>
      <c r="X58">
        <v>9</v>
      </c>
      <c r="Y58">
        <v>216565318</v>
      </c>
      <c r="Z58">
        <v>4.45</v>
      </c>
      <c r="AA58">
        <v>79927762</v>
      </c>
      <c r="AB58">
        <v>30.375321</v>
      </c>
      <c r="AC58">
        <v>69.345116000000004</v>
      </c>
      <c r="AD58" s="1" t="s">
        <v>198</v>
      </c>
      <c r="AE58" s="4">
        <f>YouTube_BI[[#This Row],[video views]]/YouTube_BI[[#This Row],[subscribers]]</f>
        <v>922.40023253363233</v>
      </c>
      <c r="AF58">
        <f>((YouTube_BI[[#This Row],[highest_yearly_earnings]]+YouTube_BI[[#This Row],[lowest_yearly_earnings]])/2)/YouTube_BI[[#This Row],[video views]]</f>
        <v>8.288961386439291E-4</v>
      </c>
      <c r="AG58">
        <f>((YouTube_BI[[#This Row],[highest_monthly_earnings]]+YouTube_BI[[#This Row],[lowest_monthly_earnings]])/2)/YouTube_BI[[#This Row],[video_views_for_the_last_30_days]]</f>
        <v>2.1070680628272253E-3</v>
      </c>
      <c r="AH58">
        <f>YouTube_BI[[#This Row],[highest_yearly_earnings]]/YouTube_BI[[#This Row],[subscribers]]</f>
        <v>1.4394618834080717</v>
      </c>
      <c r="AI58">
        <f>((YouTube_BI[[#This Row],[highest_yearly_earnings]]+YouTube_BI[[#This Row],[lowest_yearly_earnings]])/2)/YouTube_BI[[#This Row],[uploads]]</f>
        <v>338.44474219641705</v>
      </c>
      <c r="AJ58" s="7" t="str">
        <f>YouTube_BI[[#This Row],[created_date]]&amp;"-"&amp;YouTube_BI[[#This Row],[created_month]]&amp;"-"&amp;YouTube_BI[[#This Row],[created_year]]</f>
        <v>2-Jan-2008</v>
      </c>
      <c r="AK58" s="5">
        <f ca="1">_xlfn.DAYS(TODAY(),YouTube_BI[[#This Row],[Started Date]])/365</f>
        <v>15.868493150684932</v>
      </c>
    </row>
    <row r="59" spans="1:37" x14ac:dyDescent="0.3">
      <c r="A59">
        <v>58</v>
      </c>
      <c r="B59" t="s">
        <v>203</v>
      </c>
      <c r="C59">
        <v>44500000</v>
      </c>
      <c r="D59">
        <v>10708531817</v>
      </c>
      <c r="E59" t="s">
        <v>93</v>
      </c>
      <c r="F59" t="s">
        <v>204</v>
      </c>
      <c r="G59">
        <v>0</v>
      </c>
      <c r="H59" t="s">
        <v>41</v>
      </c>
      <c r="I59" t="s">
        <v>41</v>
      </c>
      <c r="J59" t="s">
        <v>41</v>
      </c>
      <c r="K59">
        <v>4057944</v>
      </c>
      <c r="L59" t="s">
        <v>41</v>
      </c>
      <c r="M59" t="s">
        <v>41</v>
      </c>
      <c r="N59" t="s">
        <v>41</v>
      </c>
      <c r="O59">
        <v>0</v>
      </c>
      <c r="P59">
        <v>0</v>
      </c>
      <c r="Q59">
        <v>0</v>
      </c>
      <c r="R59">
        <v>0</v>
      </c>
      <c r="S59">
        <f>(YouTube_BI[[#This Row],[lowest_yearly_earnings]]+YouTube_BI[[#This Row],[highest_yearly_earnings]])/2</f>
        <v>0</v>
      </c>
      <c r="T59">
        <v>1</v>
      </c>
      <c r="U59">
        <v>2005</v>
      </c>
      <c r="V59" t="s">
        <v>154</v>
      </c>
      <c r="W59">
        <v>18</v>
      </c>
      <c r="X59" t="s">
        <v>41</v>
      </c>
      <c r="Y59" t="s">
        <v>41</v>
      </c>
      <c r="Z59" t="s">
        <v>41</v>
      </c>
      <c r="AA59" t="s">
        <v>41</v>
      </c>
      <c r="AB59" t="s">
        <v>41</v>
      </c>
      <c r="AC59" t="s">
        <v>41</v>
      </c>
      <c r="AD59" s="1" t="s">
        <v>202</v>
      </c>
      <c r="AE59" s="4">
        <f>YouTube_BI[[#This Row],[video views]]/YouTube_BI[[#This Row],[subscribers]]</f>
        <v>240.6411644269663</v>
      </c>
      <c r="AF59">
        <f>((YouTube_BI[[#This Row],[highest_yearly_earnings]]+YouTube_BI[[#This Row],[lowest_yearly_earnings]])/2)/YouTube_BI[[#This Row],[video views]]</f>
        <v>0</v>
      </c>
      <c r="AG59" t="e">
        <f>((YouTube_BI[[#This Row],[highest_monthly_earnings]]+YouTube_BI[[#This Row],[lowest_monthly_earnings]])/2)/YouTube_BI[[#This Row],[video_views_for_the_last_30_days]]</f>
        <v>#VALUE!</v>
      </c>
      <c r="AH59">
        <f>YouTube_BI[[#This Row],[highest_yearly_earnings]]/YouTube_BI[[#This Row],[subscribers]]</f>
        <v>0</v>
      </c>
      <c r="AI59" t="e">
        <f>((YouTube_BI[[#This Row],[highest_yearly_earnings]]+YouTube_BI[[#This Row],[lowest_yearly_earnings]])/2)/YouTube_BI[[#This Row],[uploads]]</f>
        <v>#DIV/0!</v>
      </c>
      <c r="AJ59" s="7" t="str">
        <f>YouTube_BI[[#This Row],[created_date]]&amp;"-"&amp;YouTube_BI[[#This Row],[created_month]]&amp;"-"&amp;YouTube_BI[[#This Row],[created_year]]</f>
        <v>18-Nov-2005</v>
      </c>
      <c r="AK59" s="5">
        <f ca="1">_xlfn.DAYS(TODAY(),YouTube_BI[[#This Row],[Started Date]])/365</f>
        <v>17.991780821917807</v>
      </c>
    </row>
    <row r="60" spans="1:37" x14ac:dyDescent="0.3">
      <c r="A60">
        <v>59</v>
      </c>
      <c r="B60" t="s">
        <v>206</v>
      </c>
      <c r="C60">
        <v>44200000</v>
      </c>
      <c r="D60">
        <v>25458952022</v>
      </c>
      <c r="E60" t="s">
        <v>30</v>
      </c>
      <c r="F60" t="s">
        <v>206</v>
      </c>
      <c r="G60">
        <v>128</v>
      </c>
      <c r="H60" t="s">
        <v>38</v>
      </c>
      <c r="I60" t="s">
        <v>39</v>
      </c>
      <c r="J60" t="s">
        <v>30</v>
      </c>
      <c r="K60">
        <v>70</v>
      </c>
      <c r="L60">
        <v>19</v>
      </c>
      <c r="M60">
        <v>24</v>
      </c>
      <c r="N60">
        <v>134242000</v>
      </c>
      <c r="O60">
        <v>33600</v>
      </c>
      <c r="P60">
        <v>537000</v>
      </c>
      <c r="Q60">
        <v>402700</v>
      </c>
      <c r="R60">
        <v>6400000</v>
      </c>
      <c r="S60">
        <f>(YouTube_BI[[#This Row],[lowest_yearly_earnings]]+YouTube_BI[[#This Row],[highest_yearly_earnings]])/2</f>
        <v>3401350</v>
      </c>
      <c r="T60">
        <v>100000</v>
      </c>
      <c r="U60">
        <v>2008</v>
      </c>
      <c r="V60" t="s">
        <v>84</v>
      </c>
      <c r="W60">
        <v>1</v>
      </c>
      <c r="X60">
        <v>88.2</v>
      </c>
      <c r="Y60">
        <v>328239523</v>
      </c>
      <c r="Z60">
        <v>14.7</v>
      </c>
      <c r="AA60">
        <v>270663028</v>
      </c>
      <c r="AB60">
        <v>37.090240000000001</v>
      </c>
      <c r="AC60">
        <v>-95.712890999999999</v>
      </c>
      <c r="AD60" s="1" t="s">
        <v>205</v>
      </c>
      <c r="AE60" s="4">
        <f>YouTube_BI[[#This Row],[video views]]/YouTube_BI[[#This Row],[subscribers]]</f>
        <v>575.99438963800901</v>
      </c>
      <c r="AF60">
        <f>((YouTube_BI[[#This Row],[highest_yearly_earnings]]+YouTube_BI[[#This Row],[lowest_yearly_earnings]])/2)/YouTube_BI[[#This Row],[video views]]</f>
        <v>1.3360133587041488E-4</v>
      </c>
      <c r="AG60">
        <f>((YouTube_BI[[#This Row],[highest_monthly_earnings]]+YouTube_BI[[#This Row],[lowest_monthly_earnings]])/2)/YouTube_BI[[#This Row],[video_views_for_the_last_30_days]]</f>
        <v>2.1252663100966912E-3</v>
      </c>
      <c r="AH60">
        <f>YouTube_BI[[#This Row],[highest_yearly_earnings]]/YouTube_BI[[#This Row],[subscribers]]</f>
        <v>0.14479638009049775</v>
      </c>
      <c r="AI60">
        <f>((YouTube_BI[[#This Row],[highest_yearly_earnings]]+YouTube_BI[[#This Row],[lowest_yearly_earnings]])/2)/YouTube_BI[[#This Row],[uploads]]</f>
        <v>26573.046875</v>
      </c>
      <c r="AJ60" s="7" t="str">
        <f>YouTube_BI[[#This Row],[created_date]]&amp;"-"&amp;YouTube_BI[[#This Row],[created_month]]&amp;"-"&amp;YouTube_BI[[#This Row],[created_year]]</f>
        <v>1-Jun-2008</v>
      </c>
      <c r="AK60" s="5">
        <f ca="1">_xlfn.DAYS(TODAY(),YouTube_BI[[#This Row],[Started Date]])/365</f>
        <v>15.454794520547946</v>
      </c>
    </row>
    <row r="61" spans="1:37" x14ac:dyDescent="0.3">
      <c r="A61">
        <v>60</v>
      </c>
      <c r="B61" t="s">
        <v>208</v>
      </c>
      <c r="C61">
        <v>44200000</v>
      </c>
      <c r="D61">
        <v>4274709210</v>
      </c>
      <c r="E61" t="s">
        <v>209</v>
      </c>
      <c r="F61" t="s">
        <v>208</v>
      </c>
      <c r="G61">
        <v>558</v>
      </c>
      <c r="H61" t="s">
        <v>114</v>
      </c>
      <c r="I61" t="s">
        <v>115</v>
      </c>
      <c r="J61" t="s">
        <v>209</v>
      </c>
      <c r="K61">
        <v>1741</v>
      </c>
      <c r="L61">
        <v>4</v>
      </c>
      <c r="M61">
        <v>1</v>
      </c>
      <c r="N61">
        <v>26683000</v>
      </c>
      <c r="O61">
        <v>6700</v>
      </c>
      <c r="P61">
        <v>106700</v>
      </c>
      <c r="Q61">
        <v>80100</v>
      </c>
      <c r="R61">
        <v>1300000</v>
      </c>
      <c r="S61">
        <f>(YouTube_BI[[#This Row],[lowest_yearly_earnings]]+YouTube_BI[[#This Row],[highest_yearly_earnings]])/2</f>
        <v>690050</v>
      </c>
      <c r="T61" t="s">
        <v>41</v>
      </c>
      <c r="U61">
        <v>2013</v>
      </c>
      <c r="V61" t="s">
        <v>70</v>
      </c>
      <c r="W61">
        <v>21</v>
      </c>
      <c r="X61">
        <v>51.3</v>
      </c>
      <c r="Y61">
        <v>212559417</v>
      </c>
      <c r="Z61">
        <v>12.08</v>
      </c>
      <c r="AA61">
        <v>183241641</v>
      </c>
      <c r="AB61">
        <v>-14.235004</v>
      </c>
      <c r="AC61">
        <v>-51.925280000000001</v>
      </c>
      <c r="AD61" s="1" t="s">
        <v>207</v>
      </c>
      <c r="AE61" s="4">
        <f>YouTube_BI[[#This Row],[video views]]/YouTube_BI[[#This Row],[subscribers]]</f>
        <v>96.712878054298642</v>
      </c>
      <c r="AF61">
        <f>((YouTube_BI[[#This Row],[highest_yearly_earnings]]+YouTube_BI[[#This Row],[lowest_yearly_earnings]])/2)/YouTube_BI[[#This Row],[video views]]</f>
        <v>1.6142618505739247E-4</v>
      </c>
      <c r="AG61">
        <f>((YouTube_BI[[#This Row],[highest_monthly_earnings]]+YouTube_BI[[#This Row],[lowest_monthly_earnings]])/2)/YouTube_BI[[#This Row],[video_views_for_the_last_30_days]]</f>
        <v>2.124948469062699E-3</v>
      </c>
      <c r="AH61">
        <f>YouTube_BI[[#This Row],[highest_yearly_earnings]]/YouTube_BI[[#This Row],[subscribers]]</f>
        <v>2.9411764705882353E-2</v>
      </c>
      <c r="AI61">
        <f>((YouTube_BI[[#This Row],[highest_yearly_earnings]]+YouTube_BI[[#This Row],[lowest_yearly_earnings]])/2)/YouTube_BI[[#This Row],[uploads]]</f>
        <v>1236.6487455197132</v>
      </c>
      <c r="AJ61" s="7" t="str">
        <f>YouTube_BI[[#This Row],[created_date]]&amp;"-"&amp;YouTube_BI[[#This Row],[created_month]]&amp;"-"&amp;YouTube_BI[[#This Row],[created_year]]</f>
        <v>21-Jan-2013</v>
      </c>
      <c r="AK61" s="5">
        <f ca="1">_xlfn.DAYS(TODAY(),YouTube_BI[[#This Row],[Started Date]])/365</f>
        <v>10.810958904109588</v>
      </c>
    </row>
    <row r="62" spans="1:37" x14ac:dyDescent="0.3">
      <c r="A62">
        <v>61</v>
      </c>
      <c r="B62" t="s">
        <v>211</v>
      </c>
      <c r="C62">
        <v>44200000</v>
      </c>
      <c r="D62">
        <v>50292540392</v>
      </c>
      <c r="E62" t="s">
        <v>56</v>
      </c>
      <c r="F62" t="s">
        <v>211</v>
      </c>
      <c r="G62">
        <v>193890</v>
      </c>
      <c r="H62" t="s">
        <v>212</v>
      </c>
      <c r="I62" t="s">
        <v>213</v>
      </c>
      <c r="J62" t="s">
        <v>44</v>
      </c>
      <c r="K62">
        <v>16</v>
      </c>
      <c r="L62">
        <v>1</v>
      </c>
      <c r="M62">
        <v>16</v>
      </c>
      <c r="N62">
        <v>176629000</v>
      </c>
      <c r="O62">
        <v>44200</v>
      </c>
      <c r="P62">
        <v>706500</v>
      </c>
      <c r="Q62">
        <v>529900</v>
      </c>
      <c r="R62">
        <v>8500000</v>
      </c>
      <c r="S62">
        <f>(YouTube_BI[[#This Row],[lowest_yearly_earnings]]+YouTube_BI[[#This Row],[highest_yearly_earnings]])/2</f>
        <v>4514950</v>
      </c>
      <c r="T62">
        <v>300000</v>
      </c>
      <c r="U62">
        <v>2008</v>
      </c>
      <c r="V62" t="s">
        <v>97</v>
      </c>
      <c r="W62">
        <v>16</v>
      </c>
      <c r="X62">
        <v>35.5</v>
      </c>
      <c r="Y62">
        <v>108116615</v>
      </c>
      <c r="Z62">
        <v>2.15</v>
      </c>
      <c r="AA62">
        <v>50975903</v>
      </c>
      <c r="AB62">
        <v>12.879721</v>
      </c>
      <c r="AC62">
        <v>121.774017</v>
      </c>
      <c r="AD62" s="1" t="s">
        <v>210</v>
      </c>
      <c r="AE62" s="4">
        <f>YouTube_BI[[#This Row],[video views]]/YouTube_BI[[#This Row],[subscribers]]</f>
        <v>1137.8402803619911</v>
      </c>
      <c r="AF62">
        <f>((YouTube_BI[[#This Row],[highest_yearly_earnings]]+YouTube_BI[[#This Row],[lowest_yearly_earnings]])/2)/YouTube_BI[[#This Row],[video views]]</f>
        <v>8.9773751033626249E-5</v>
      </c>
      <c r="AG62">
        <f>((YouTube_BI[[#This Row],[highest_monthly_earnings]]+YouTube_BI[[#This Row],[lowest_monthly_earnings]])/2)/YouTube_BI[[#This Row],[video_views_for_the_last_30_days]]</f>
        <v>2.1250757236920327E-3</v>
      </c>
      <c r="AH62">
        <f>YouTube_BI[[#This Row],[highest_yearly_earnings]]/YouTube_BI[[#This Row],[subscribers]]</f>
        <v>0.19230769230769232</v>
      </c>
      <c r="AI62">
        <f>((YouTube_BI[[#This Row],[highest_yearly_earnings]]+YouTube_BI[[#This Row],[lowest_yearly_earnings]])/2)/YouTube_BI[[#This Row],[uploads]]</f>
        <v>23.286141626695549</v>
      </c>
      <c r="AJ62" s="7" t="str">
        <f>YouTube_BI[[#This Row],[created_date]]&amp;"-"&amp;YouTube_BI[[#This Row],[created_month]]&amp;"-"&amp;YouTube_BI[[#This Row],[created_year]]</f>
        <v>16-Jul-2008</v>
      </c>
      <c r="AK62" s="5">
        <f ca="1">_xlfn.DAYS(TODAY(),YouTube_BI[[#This Row],[Started Date]])/365</f>
        <v>15.331506849315069</v>
      </c>
    </row>
    <row r="63" spans="1:37" x14ac:dyDescent="0.3">
      <c r="A63">
        <v>62</v>
      </c>
      <c r="B63" t="s">
        <v>215</v>
      </c>
      <c r="C63">
        <v>43700000</v>
      </c>
      <c r="D63">
        <v>12884264778</v>
      </c>
      <c r="E63" t="s">
        <v>30</v>
      </c>
      <c r="F63" t="s">
        <v>216</v>
      </c>
      <c r="G63">
        <v>8</v>
      </c>
      <c r="H63" t="s">
        <v>217</v>
      </c>
      <c r="I63" t="s">
        <v>218</v>
      </c>
      <c r="J63" t="s">
        <v>129</v>
      </c>
      <c r="K63">
        <v>4056116</v>
      </c>
      <c r="L63">
        <v>4026</v>
      </c>
      <c r="M63">
        <v>5270</v>
      </c>
      <c r="N63">
        <v>22</v>
      </c>
      <c r="O63">
        <v>0.01</v>
      </c>
      <c r="P63">
        <v>0.09</v>
      </c>
      <c r="Q63">
        <v>7.0000000000000007E-2</v>
      </c>
      <c r="R63">
        <v>1</v>
      </c>
      <c r="S63">
        <f>(YouTube_BI[[#This Row],[lowest_yearly_earnings]]+YouTube_BI[[#This Row],[highest_yearly_earnings]])/2</f>
        <v>0.53500000000000003</v>
      </c>
      <c r="T63" t="s">
        <v>41</v>
      </c>
      <c r="U63">
        <v>2006</v>
      </c>
      <c r="V63" t="s">
        <v>57</v>
      </c>
      <c r="W63">
        <v>12</v>
      </c>
      <c r="X63">
        <v>49.3</v>
      </c>
      <c r="Y63">
        <v>69625582</v>
      </c>
      <c r="Z63">
        <v>0.75</v>
      </c>
      <c r="AA63">
        <v>35294600</v>
      </c>
      <c r="AB63">
        <v>15.870032</v>
      </c>
      <c r="AC63">
        <v>100.992541</v>
      </c>
      <c r="AD63" s="1" t="s">
        <v>214</v>
      </c>
      <c r="AE63" s="4">
        <f>YouTube_BI[[#This Row],[video views]]/YouTube_BI[[#This Row],[subscribers]]</f>
        <v>294.83443427917621</v>
      </c>
      <c r="AF63">
        <f>((YouTube_BI[[#This Row],[highest_yearly_earnings]]+YouTube_BI[[#This Row],[lowest_yearly_earnings]])/2)/YouTube_BI[[#This Row],[video views]]</f>
        <v>4.1523517966932612E-11</v>
      </c>
      <c r="AG63">
        <f>((YouTube_BI[[#This Row],[highest_monthly_earnings]]+YouTube_BI[[#This Row],[lowest_monthly_earnings]])/2)/YouTube_BI[[#This Row],[video_views_for_the_last_30_days]]</f>
        <v>2.2727272727272726E-3</v>
      </c>
      <c r="AH63">
        <f>YouTube_BI[[#This Row],[highest_yearly_earnings]]/YouTube_BI[[#This Row],[subscribers]]</f>
        <v>2.2883295194508009E-8</v>
      </c>
      <c r="AI63">
        <f>((YouTube_BI[[#This Row],[highest_yearly_earnings]]+YouTube_BI[[#This Row],[lowest_yearly_earnings]])/2)/YouTube_BI[[#This Row],[uploads]]</f>
        <v>6.6875000000000004E-2</v>
      </c>
      <c r="AJ63" s="7" t="str">
        <f>YouTube_BI[[#This Row],[created_date]]&amp;"-"&amp;YouTube_BI[[#This Row],[created_month]]&amp;"-"&amp;YouTube_BI[[#This Row],[created_year]]</f>
        <v>12-May-2006</v>
      </c>
      <c r="AK63" s="5">
        <f ca="1">_xlfn.DAYS(TODAY(),YouTube_BI[[#This Row],[Started Date]])/365</f>
        <v>17.512328767123286</v>
      </c>
    </row>
    <row r="64" spans="1:37" x14ac:dyDescent="0.3">
      <c r="A64">
        <v>63</v>
      </c>
      <c r="B64" t="s">
        <v>220</v>
      </c>
      <c r="C64">
        <v>43600000</v>
      </c>
      <c r="D64">
        <v>4831311245</v>
      </c>
      <c r="E64" t="s">
        <v>44</v>
      </c>
      <c r="F64" t="s">
        <v>221</v>
      </c>
      <c r="G64">
        <v>6</v>
      </c>
      <c r="H64" t="s">
        <v>41</v>
      </c>
      <c r="I64" t="s">
        <v>41</v>
      </c>
      <c r="J64" t="s">
        <v>69</v>
      </c>
      <c r="K64">
        <v>4047806</v>
      </c>
      <c r="L64" t="s">
        <v>41</v>
      </c>
      <c r="M64">
        <v>7716</v>
      </c>
      <c r="N64">
        <v>4</v>
      </c>
      <c r="O64">
        <v>0</v>
      </c>
      <c r="P64">
        <v>0.02</v>
      </c>
      <c r="Q64">
        <v>0.01</v>
      </c>
      <c r="R64">
        <v>0.19</v>
      </c>
      <c r="S64">
        <f>(YouTube_BI[[#This Row],[lowest_yearly_earnings]]+YouTube_BI[[#This Row],[highest_yearly_earnings]])/2</f>
        <v>0.1</v>
      </c>
      <c r="T64" t="s">
        <v>41</v>
      </c>
      <c r="U64">
        <v>2016</v>
      </c>
      <c r="V64" t="s">
        <v>57</v>
      </c>
      <c r="W64">
        <v>27</v>
      </c>
      <c r="X64" t="s">
        <v>41</v>
      </c>
      <c r="Y64" t="s">
        <v>41</v>
      </c>
      <c r="Z64" t="s">
        <v>41</v>
      </c>
      <c r="AA64" t="s">
        <v>41</v>
      </c>
      <c r="AB64" t="s">
        <v>41</v>
      </c>
      <c r="AC64" t="s">
        <v>41</v>
      </c>
      <c r="AD64" s="1" t="s">
        <v>219</v>
      </c>
      <c r="AE64" s="4">
        <f>YouTube_BI[[#This Row],[video views]]/YouTube_BI[[#This Row],[subscribers]]</f>
        <v>110.80989094036697</v>
      </c>
      <c r="AF64">
        <f>((YouTube_BI[[#This Row],[highest_yearly_earnings]]+YouTube_BI[[#This Row],[lowest_yearly_earnings]])/2)/YouTube_BI[[#This Row],[video views]]</f>
        <v>2.0698314583539112E-11</v>
      </c>
      <c r="AG64">
        <f>((YouTube_BI[[#This Row],[highest_monthly_earnings]]+YouTube_BI[[#This Row],[lowest_monthly_earnings]])/2)/YouTube_BI[[#This Row],[video_views_for_the_last_30_days]]</f>
        <v>2.5000000000000001E-3</v>
      </c>
      <c r="AH64">
        <f>YouTube_BI[[#This Row],[highest_yearly_earnings]]/YouTube_BI[[#This Row],[subscribers]]</f>
        <v>4.3577981651376147E-9</v>
      </c>
      <c r="AI64">
        <f>((YouTube_BI[[#This Row],[highest_yearly_earnings]]+YouTube_BI[[#This Row],[lowest_yearly_earnings]])/2)/YouTube_BI[[#This Row],[uploads]]</f>
        <v>1.6666666666666666E-2</v>
      </c>
      <c r="AJ64" s="7" t="str">
        <f>YouTube_BI[[#This Row],[created_date]]&amp;"-"&amp;YouTube_BI[[#This Row],[created_month]]&amp;"-"&amp;YouTube_BI[[#This Row],[created_year]]</f>
        <v>27-May-2016</v>
      </c>
      <c r="AK64" s="5">
        <f ca="1">_xlfn.DAYS(TODAY(),YouTube_BI[[#This Row],[Started Date]])/365</f>
        <v>7.463013698630137</v>
      </c>
    </row>
    <row r="65" spans="1:37" x14ac:dyDescent="0.3">
      <c r="A65">
        <v>64</v>
      </c>
      <c r="B65" t="s">
        <v>223</v>
      </c>
      <c r="C65">
        <v>43500000</v>
      </c>
      <c r="D65">
        <v>27568757295</v>
      </c>
      <c r="E65" t="s">
        <v>56</v>
      </c>
      <c r="F65" t="s">
        <v>223</v>
      </c>
      <c r="G65">
        <v>326</v>
      </c>
      <c r="H65" t="s">
        <v>224</v>
      </c>
      <c r="I65" t="s">
        <v>225</v>
      </c>
      <c r="J65" t="s">
        <v>226</v>
      </c>
      <c r="K65">
        <v>52</v>
      </c>
      <c r="L65">
        <v>1</v>
      </c>
      <c r="M65">
        <v>3</v>
      </c>
      <c r="N65">
        <v>353412000</v>
      </c>
      <c r="O65">
        <v>88400</v>
      </c>
      <c r="P65">
        <v>1400000</v>
      </c>
      <c r="Q65">
        <v>1100000</v>
      </c>
      <c r="R65">
        <v>17000000</v>
      </c>
      <c r="S65">
        <f>(YouTube_BI[[#This Row],[lowest_yearly_earnings]]+YouTube_BI[[#This Row],[highest_yearly_earnings]])/2</f>
        <v>9050000</v>
      </c>
      <c r="T65">
        <v>500000</v>
      </c>
      <c r="U65">
        <v>2005</v>
      </c>
      <c r="V65" t="s">
        <v>138</v>
      </c>
      <c r="W65">
        <v>16</v>
      </c>
      <c r="X65">
        <v>55.3</v>
      </c>
      <c r="Y65">
        <v>50339443</v>
      </c>
      <c r="Z65">
        <v>9.7100000000000009</v>
      </c>
      <c r="AA65">
        <v>40827302</v>
      </c>
      <c r="AB65">
        <v>4.5708679999999999</v>
      </c>
      <c r="AC65">
        <v>-74.297332999999995</v>
      </c>
      <c r="AD65" s="1" t="s">
        <v>222</v>
      </c>
      <c r="AE65" s="4">
        <f>YouTube_BI[[#This Row],[video views]]/YouTube_BI[[#This Row],[subscribers]]</f>
        <v>633.76453551724137</v>
      </c>
      <c r="AF65">
        <f>((YouTube_BI[[#This Row],[highest_yearly_earnings]]+YouTube_BI[[#This Row],[lowest_yearly_earnings]])/2)/YouTube_BI[[#This Row],[video views]]</f>
        <v>3.2827014664318406E-4</v>
      </c>
      <c r="AG65">
        <f>((YouTube_BI[[#This Row],[highest_monthly_earnings]]+YouTube_BI[[#This Row],[lowest_monthly_earnings]])/2)/YouTube_BI[[#This Row],[video_views_for_the_last_30_days]]</f>
        <v>2.1057575860468801E-3</v>
      </c>
      <c r="AH65">
        <f>YouTube_BI[[#This Row],[highest_yearly_earnings]]/YouTube_BI[[#This Row],[subscribers]]</f>
        <v>0.39080459770114945</v>
      </c>
      <c r="AI65">
        <f>((YouTube_BI[[#This Row],[highest_yearly_earnings]]+YouTube_BI[[#This Row],[lowest_yearly_earnings]])/2)/YouTube_BI[[#This Row],[uploads]]</f>
        <v>27760.73619631902</v>
      </c>
      <c r="AJ65" s="7" t="str">
        <f>YouTube_BI[[#This Row],[created_date]]&amp;"-"&amp;YouTube_BI[[#This Row],[created_month]]&amp;"-"&amp;YouTube_BI[[#This Row],[created_year]]</f>
        <v>16-Oct-2005</v>
      </c>
      <c r="AK65" s="5">
        <f ca="1">_xlfn.DAYS(TODAY(),YouTube_BI[[#This Row],[Started Date]])/365</f>
        <v>18.082191780821919</v>
      </c>
    </row>
    <row r="66" spans="1:37" x14ac:dyDescent="0.3">
      <c r="A66">
        <v>65</v>
      </c>
      <c r="B66" t="s">
        <v>2237</v>
      </c>
      <c r="C66">
        <v>43200000</v>
      </c>
      <c r="D66">
        <v>36458726976</v>
      </c>
      <c r="E66" t="s">
        <v>36</v>
      </c>
      <c r="F66" t="s">
        <v>2237</v>
      </c>
      <c r="G66">
        <v>1478</v>
      </c>
      <c r="H66" t="s">
        <v>67</v>
      </c>
      <c r="I66" t="s">
        <v>68</v>
      </c>
      <c r="J66" t="s">
        <v>48</v>
      </c>
      <c r="K66">
        <v>26</v>
      </c>
      <c r="L66">
        <v>2</v>
      </c>
      <c r="M66">
        <v>6</v>
      </c>
      <c r="N66">
        <v>303780000</v>
      </c>
      <c r="O66">
        <v>75900</v>
      </c>
      <c r="P66">
        <v>1200000</v>
      </c>
      <c r="Q66">
        <v>911300</v>
      </c>
      <c r="R66">
        <v>14600000</v>
      </c>
      <c r="S66">
        <f>(YouTube_BI[[#This Row],[lowest_yearly_earnings]]+YouTube_BI[[#This Row],[highest_yearly_earnings]])/2</f>
        <v>7755650</v>
      </c>
      <c r="T66">
        <v>300000</v>
      </c>
      <c r="U66">
        <v>2011</v>
      </c>
      <c r="V66" t="s">
        <v>57</v>
      </c>
      <c r="W66">
        <v>31</v>
      </c>
      <c r="X66">
        <v>81.900000000000006</v>
      </c>
      <c r="Y66">
        <v>144373535</v>
      </c>
      <c r="Z66">
        <v>4.59</v>
      </c>
      <c r="AA66">
        <v>107683889</v>
      </c>
      <c r="AB66">
        <v>61.524009999999997</v>
      </c>
      <c r="AC66">
        <v>105.31875599999999</v>
      </c>
      <c r="AD66" s="1" t="s">
        <v>2116</v>
      </c>
      <c r="AE66" s="4">
        <v>843.9520133333333</v>
      </c>
      <c r="AF66">
        <v>2.1272410320594514E-4</v>
      </c>
      <c r="AG66">
        <v>2.1000395022713805E-3</v>
      </c>
      <c r="AH66">
        <v>0.33796296296296297</v>
      </c>
      <c r="AI66">
        <v>5247.395128552097</v>
      </c>
      <c r="AJ66" s="7" t="s">
        <v>2168</v>
      </c>
      <c r="AK66" s="5">
        <v>12.443835616438356</v>
      </c>
    </row>
    <row r="67" spans="1:37" x14ac:dyDescent="0.3">
      <c r="A67">
        <v>66</v>
      </c>
      <c r="B67" t="s">
        <v>229</v>
      </c>
      <c r="C67">
        <v>43200000</v>
      </c>
      <c r="D67">
        <v>37939780685</v>
      </c>
      <c r="E67" t="s">
        <v>44</v>
      </c>
      <c r="F67" t="s">
        <v>229</v>
      </c>
      <c r="G67">
        <v>109871</v>
      </c>
      <c r="H67" t="s">
        <v>200</v>
      </c>
      <c r="I67" t="s">
        <v>201</v>
      </c>
      <c r="J67" t="s">
        <v>44</v>
      </c>
      <c r="K67">
        <v>24</v>
      </c>
      <c r="L67">
        <v>2</v>
      </c>
      <c r="M67">
        <v>18</v>
      </c>
      <c r="N67">
        <v>1149000000</v>
      </c>
      <c r="O67">
        <v>287300</v>
      </c>
      <c r="P67">
        <v>4600000</v>
      </c>
      <c r="Q67">
        <v>3400000</v>
      </c>
      <c r="R67">
        <v>55200000</v>
      </c>
      <c r="S67">
        <f>(YouTube_BI[[#This Row],[lowest_yearly_earnings]]+YouTube_BI[[#This Row],[highest_yearly_earnings]])/2</f>
        <v>29300000</v>
      </c>
      <c r="T67">
        <v>900000</v>
      </c>
      <c r="U67">
        <v>2016</v>
      </c>
      <c r="V67" t="s">
        <v>97</v>
      </c>
      <c r="W67">
        <v>11</v>
      </c>
      <c r="X67">
        <v>9</v>
      </c>
      <c r="Y67">
        <v>216565318</v>
      </c>
      <c r="Z67">
        <v>4.45</v>
      </c>
      <c r="AA67">
        <v>79927762</v>
      </c>
      <c r="AB67">
        <v>30.375321</v>
      </c>
      <c r="AC67">
        <v>69.345116000000004</v>
      </c>
      <c r="AD67" s="1" t="s">
        <v>227</v>
      </c>
      <c r="AE67" s="4">
        <f>YouTube_BI[[#This Row],[video views]]/YouTube_BI[[#This Row],[subscribers]]</f>
        <v>878.2356640046296</v>
      </c>
      <c r="AF67">
        <f>((YouTube_BI[[#This Row],[highest_yearly_earnings]]+YouTube_BI[[#This Row],[lowest_yearly_earnings]])/2)/YouTube_BI[[#This Row],[video views]]</f>
        <v>7.7227647263612535E-4</v>
      </c>
      <c r="AG67">
        <f>((YouTube_BI[[#This Row],[highest_monthly_earnings]]+YouTube_BI[[#This Row],[lowest_monthly_earnings]])/2)/YouTube_BI[[#This Row],[video_views_for_the_last_30_days]]</f>
        <v>2.1267624020887728E-3</v>
      </c>
      <c r="AH67">
        <f>YouTube_BI[[#This Row],[highest_yearly_earnings]]/YouTube_BI[[#This Row],[subscribers]]</f>
        <v>1.2777777777777777</v>
      </c>
      <c r="AI67">
        <f>((YouTube_BI[[#This Row],[highest_yearly_earnings]]+YouTube_BI[[#This Row],[lowest_yearly_earnings]])/2)/YouTube_BI[[#This Row],[uploads]]</f>
        <v>266.67637502161625</v>
      </c>
      <c r="AJ67" s="7" t="str">
        <f>YouTube_BI[[#This Row],[created_date]]&amp;"-"&amp;YouTube_BI[[#This Row],[created_month]]&amp;"-"&amp;YouTube_BI[[#This Row],[created_year]]</f>
        <v>11-Jul-2016</v>
      </c>
      <c r="AK67" s="5">
        <f ca="1">_xlfn.DAYS(TODAY(),YouTube_BI[[#This Row],[Started Date]])/365</f>
        <v>7.3397260273972602</v>
      </c>
    </row>
    <row r="68" spans="1:37" x14ac:dyDescent="0.3">
      <c r="A68">
        <v>67</v>
      </c>
      <c r="B68" t="s">
        <v>231</v>
      </c>
      <c r="C68">
        <v>42500000</v>
      </c>
      <c r="D68">
        <v>26820902622</v>
      </c>
      <c r="E68" t="s">
        <v>30</v>
      </c>
      <c r="F68" t="s">
        <v>231</v>
      </c>
      <c r="G68">
        <v>10938</v>
      </c>
      <c r="H68" t="s">
        <v>31</v>
      </c>
      <c r="I68" t="s">
        <v>32</v>
      </c>
      <c r="J68" t="s">
        <v>30</v>
      </c>
      <c r="K68">
        <v>62</v>
      </c>
      <c r="L68">
        <v>19</v>
      </c>
      <c r="M68">
        <v>26</v>
      </c>
      <c r="N68">
        <v>159757000</v>
      </c>
      <c r="O68">
        <v>39900</v>
      </c>
      <c r="P68">
        <v>639000</v>
      </c>
      <c r="Q68">
        <v>479300</v>
      </c>
      <c r="R68">
        <v>7700000</v>
      </c>
      <c r="S68">
        <f>(YouTube_BI[[#This Row],[lowest_yearly_earnings]]+YouTube_BI[[#This Row],[highest_yearly_earnings]])/2</f>
        <v>4089650</v>
      </c>
      <c r="T68">
        <v>100000</v>
      </c>
      <c r="U68">
        <v>2012</v>
      </c>
      <c r="V68" t="s">
        <v>154</v>
      </c>
      <c r="W68">
        <v>22</v>
      </c>
      <c r="X68">
        <v>28.1</v>
      </c>
      <c r="Y68">
        <v>1366417754</v>
      </c>
      <c r="Z68">
        <v>5.36</v>
      </c>
      <c r="AA68">
        <v>471031528</v>
      </c>
      <c r="AB68">
        <v>20.593684</v>
      </c>
      <c r="AC68">
        <v>78.962879999999998</v>
      </c>
      <c r="AD68" s="1" t="s">
        <v>228</v>
      </c>
      <c r="AE68" s="4">
        <f>YouTube_BI[[#This Row],[video views]]/YouTube_BI[[#This Row],[subscribers]]</f>
        <v>631.0800616941176</v>
      </c>
      <c r="AF68">
        <f>((YouTube_BI[[#This Row],[highest_yearly_earnings]]+YouTube_BI[[#This Row],[lowest_yearly_earnings]])/2)/YouTube_BI[[#This Row],[video views]]</f>
        <v>1.5247995407303858E-4</v>
      </c>
      <c r="AG68">
        <f>((YouTube_BI[[#This Row],[highest_monthly_earnings]]+YouTube_BI[[#This Row],[lowest_monthly_earnings]])/2)/YouTube_BI[[#This Row],[video_views_for_the_last_30_days]]</f>
        <v>2.1247895240897111E-3</v>
      </c>
      <c r="AH68">
        <f>YouTube_BI[[#This Row],[highest_yearly_earnings]]/YouTube_BI[[#This Row],[subscribers]]</f>
        <v>0.1811764705882353</v>
      </c>
      <c r="AI68">
        <f>((YouTube_BI[[#This Row],[highest_yearly_earnings]]+YouTube_BI[[#This Row],[lowest_yearly_earnings]])/2)/YouTube_BI[[#This Row],[uploads]]</f>
        <v>373.89376485646369</v>
      </c>
      <c r="AJ68" s="7" t="str">
        <f>YouTube_BI[[#This Row],[created_date]]&amp;"-"&amp;YouTube_BI[[#This Row],[created_month]]&amp;"-"&amp;YouTube_BI[[#This Row],[created_year]]</f>
        <v>22-Nov-2012</v>
      </c>
      <c r="AK68" s="5">
        <f ca="1">_xlfn.DAYS(TODAY(),YouTube_BI[[#This Row],[Started Date]])/365</f>
        <v>10.975342465753425</v>
      </c>
    </row>
    <row r="69" spans="1:37" x14ac:dyDescent="0.3">
      <c r="A69">
        <v>68</v>
      </c>
      <c r="B69" t="s">
        <v>233</v>
      </c>
      <c r="C69">
        <v>42400000</v>
      </c>
      <c r="D69">
        <v>24519022988</v>
      </c>
      <c r="E69" t="s">
        <v>52</v>
      </c>
      <c r="F69" t="s">
        <v>233</v>
      </c>
      <c r="G69">
        <v>1218</v>
      </c>
      <c r="H69" t="s">
        <v>38</v>
      </c>
      <c r="I69" t="s">
        <v>39</v>
      </c>
      <c r="J69" t="s">
        <v>129</v>
      </c>
      <c r="K69">
        <v>74</v>
      </c>
      <c r="L69">
        <v>20</v>
      </c>
      <c r="M69">
        <v>5</v>
      </c>
      <c r="N69">
        <v>670459000</v>
      </c>
      <c r="O69">
        <v>167600</v>
      </c>
      <c r="P69">
        <v>2700000</v>
      </c>
      <c r="Q69">
        <v>2000000</v>
      </c>
      <c r="R69">
        <v>32200000</v>
      </c>
      <c r="S69">
        <f>(YouTube_BI[[#This Row],[lowest_yearly_earnings]]+YouTube_BI[[#This Row],[highest_yearly_earnings]])/2</f>
        <v>17100000</v>
      </c>
      <c r="T69">
        <v>1000000</v>
      </c>
      <c r="U69">
        <v>2014</v>
      </c>
      <c r="V69" t="s">
        <v>49</v>
      </c>
      <c r="W69">
        <v>17</v>
      </c>
      <c r="X69">
        <v>88.2</v>
      </c>
      <c r="Y69">
        <v>328239523</v>
      </c>
      <c r="Z69">
        <v>14.7</v>
      </c>
      <c r="AA69">
        <v>270663028</v>
      </c>
      <c r="AB69">
        <v>37.090240000000001</v>
      </c>
      <c r="AC69">
        <v>-95.712890999999999</v>
      </c>
      <c r="AD69" s="1" t="s">
        <v>230</v>
      </c>
      <c r="AE69" s="4">
        <f>YouTube_BI[[#This Row],[video views]]/YouTube_BI[[#This Row],[subscribers]]</f>
        <v>578.27884405660382</v>
      </c>
      <c r="AF69">
        <f>((YouTube_BI[[#This Row],[highest_yearly_earnings]]+YouTube_BI[[#This Row],[lowest_yearly_earnings]])/2)/YouTube_BI[[#This Row],[video views]]</f>
        <v>6.9741767477313481E-4</v>
      </c>
      <c r="AG69">
        <f>((YouTube_BI[[#This Row],[highest_monthly_earnings]]+YouTube_BI[[#This Row],[lowest_monthly_earnings]])/2)/YouTube_BI[[#This Row],[video_views_for_the_last_30_days]]</f>
        <v>2.1385349439712199E-3</v>
      </c>
      <c r="AH69">
        <f>YouTube_BI[[#This Row],[highest_yearly_earnings]]/YouTube_BI[[#This Row],[subscribers]]</f>
        <v>0.75943396226415094</v>
      </c>
      <c r="AI69">
        <f>((YouTube_BI[[#This Row],[highest_yearly_earnings]]+YouTube_BI[[#This Row],[lowest_yearly_earnings]])/2)/YouTube_BI[[#This Row],[uploads]]</f>
        <v>14039.408866995074</v>
      </c>
      <c r="AJ69" s="7" t="str">
        <f>YouTube_BI[[#This Row],[created_date]]&amp;"-"&amp;YouTube_BI[[#This Row],[created_month]]&amp;"-"&amp;YouTube_BI[[#This Row],[created_year]]</f>
        <v>17-Sep-2014</v>
      </c>
      <c r="AK69" s="5">
        <f ca="1">_xlfn.DAYS(TODAY(),YouTube_BI[[#This Row],[Started Date]])/365</f>
        <v>9.1561643835616433</v>
      </c>
    </row>
    <row r="70" spans="1:37" x14ac:dyDescent="0.3">
      <c r="A70">
        <v>69</v>
      </c>
      <c r="B70" t="s">
        <v>235</v>
      </c>
      <c r="C70">
        <v>42400000</v>
      </c>
      <c r="D70">
        <v>19547696190</v>
      </c>
      <c r="E70" t="s">
        <v>44</v>
      </c>
      <c r="F70" t="s">
        <v>235</v>
      </c>
      <c r="G70">
        <v>618</v>
      </c>
      <c r="H70" t="s">
        <v>38</v>
      </c>
      <c r="I70" t="s">
        <v>39</v>
      </c>
      <c r="J70" t="s">
        <v>44</v>
      </c>
      <c r="K70">
        <v>128</v>
      </c>
      <c r="L70">
        <v>21</v>
      </c>
      <c r="M70">
        <v>19</v>
      </c>
      <c r="N70">
        <v>53202000</v>
      </c>
      <c r="O70">
        <v>13300</v>
      </c>
      <c r="P70">
        <v>212800</v>
      </c>
      <c r="Q70">
        <v>159600</v>
      </c>
      <c r="R70">
        <v>2600000</v>
      </c>
      <c r="S70">
        <f>(YouTube_BI[[#This Row],[lowest_yearly_earnings]]+YouTube_BI[[#This Row],[highest_yearly_earnings]])/2</f>
        <v>1379800</v>
      </c>
      <c r="T70" t="s">
        <v>41</v>
      </c>
      <c r="U70">
        <v>2017</v>
      </c>
      <c r="V70" t="s">
        <v>154</v>
      </c>
      <c r="W70">
        <v>14</v>
      </c>
      <c r="X70">
        <v>88.2</v>
      </c>
      <c r="Y70">
        <v>328239523</v>
      </c>
      <c r="Z70">
        <v>14.7</v>
      </c>
      <c r="AA70">
        <v>270663028</v>
      </c>
      <c r="AB70">
        <v>37.090240000000001</v>
      </c>
      <c r="AC70">
        <v>-95.712890999999999</v>
      </c>
      <c r="AD70" s="1" t="s">
        <v>232</v>
      </c>
      <c r="AE70" s="4">
        <f>YouTube_BI[[#This Row],[video views]]/YouTube_BI[[#This Row],[subscribers]]</f>
        <v>461.03057051886793</v>
      </c>
      <c r="AF70">
        <f>((YouTube_BI[[#This Row],[highest_yearly_earnings]]+YouTube_BI[[#This Row],[lowest_yearly_earnings]])/2)/YouTube_BI[[#This Row],[video views]]</f>
        <v>7.0586323144609912E-5</v>
      </c>
      <c r="AG70">
        <f>((YouTube_BI[[#This Row],[highest_monthly_earnings]]+YouTube_BI[[#This Row],[lowest_monthly_earnings]])/2)/YouTube_BI[[#This Row],[video_views_for_the_last_30_days]]</f>
        <v>2.1249201157851208E-3</v>
      </c>
      <c r="AH70">
        <f>YouTube_BI[[#This Row],[highest_yearly_earnings]]/YouTube_BI[[#This Row],[subscribers]]</f>
        <v>6.1320754716981132E-2</v>
      </c>
      <c r="AI70">
        <f>((YouTube_BI[[#This Row],[highest_yearly_earnings]]+YouTube_BI[[#This Row],[lowest_yearly_earnings]])/2)/YouTube_BI[[#This Row],[uploads]]</f>
        <v>2232.686084142395</v>
      </c>
      <c r="AJ70" s="7" t="str">
        <f>YouTube_BI[[#This Row],[created_date]]&amp;"-"&amp;YouTube_BI[[#This Row],[created_month]]&amp;"-"&amp;YouTube_BI[[#This Row],[created_year]]</f>
        <v>14-Nov-2017</v>
      </c>
      <c r="AK70" s="5">
        <f ca="1">_xlfn.DAYS(TODAY(),YouTube_BI[[#This Row],[Started Date]])/365</f>
        <v>5.9945205479452053</v>
      </c>
    </row>
    <row r="71" spans="1:37" x14ac:dyDescent="0.3">
      <c r="A71">
        <v>70</v>
      </c>
      <c r="B71" t="s">
        <v>237</v>
      </c>
      <c r="C71">
        <v>41900000</v>
      </c>
      <c r="D71">
        <v>22477745835</v>
      </c>
      <c r="E71" t="s">
        <v>44</v>
      </c>
      <c r="F71" t="s">
        <v>237</v>
      </c>
      <c r="G71">
        <v>84</v>
      </c>
      <c r="H71" t="s">
        <v>238</v>
      </c>
      <c r="I71" t="s">
        <v>239</v>
      </c>
      <c r="J71" t="s">
        <v>30</v>
      </c>
      <c r="K71">
        <v>98</v>
      </c>
      <c r="L71">
        <v>1</v>
      </c>
      <c r="M71">
        <v>27</v>
      </c>
      <c r="N71">
        <v>182926000</v>
      </c>
      <c r="O71">
        <v>45700</v>
      </c>
      <c r="P71">
        <v>731700</v>
      </c>
      <c r="Q71">
        <v>548800</v>
      </c>
      <c r="R71">
        <v>8800000</v>
      </c>
      <c r="S71">
        <f>(YouTube_BI[[#This Row],[lowest_yearly_earnings]]+YouTube_BI[[#This Row],[highest_yearly_earnings]])/2</f>
        <v>4674400</v>
      </c>
      <c r="T71">
        <v>100000</v>
      </c>
      <c r="U71">
        <v>2005</v>
      </c>
      <c r="V71" t="s">
        <v>154</v>
      </c>
      <c r="W71">
        <v>6</v>
      </c>
      <c r="X71">
        <v>65.400000000000006</v>
      </c>
      <c r="Y71">
        <v>287025</v>
      </c>
      <c r="Z71">
        <v>10.33</v>
      </c>
      <c r="AA71">
        <v>89431</v>
      </c>
      <c r="AB71">
        <v>13.193887</v>
      </c>
      <c r="AC71">
        <v>-59.543197999999997</v>
      </c>
      <c r="AD71" s="1" t="s">
        <v>234</v>
      </c>
      <c r="AE71" s="4">
        <f>YouTube_BI[[#This Row],[video views]]/YouTube_BI[[#This Row],[subscribers]]</f>
        <v>536.46171443914079</v>
      </c>
      <c r="AF71">
        <f>((YouTube_BI[[#This Row],[highest_yearly_earnings]]+YouTube_BI[[#This Row],[lowest_yearly_earnings]])/2)/YouTube_BI[[#This Row],[video views]]</f>
        <v>2.0795679577093146E-4</v>
      </c>
      <c r="AG71">
        <f>((YouTube_BI[[#This Row],[highest_monthly_earnings]]+YouTube_BI[[#This Row],[lowest_monthly_earnings]])/2)/YouTube_BI[[#This Row],[video_views_for_the_last_30_days]]</f>
        <v>2.1249029662267801E-3</v>
      </c>
      <c r="AH71">
        <f>YouTube_BI[[#This Row],[highest_yearly_earnings]]/YouTube_BI[[#This Row],[subscribers]]</f>
        <v>0.21002386634844869</v>
      </c>
      <c r="AI71">
        <f>((YouTube_BI[[#This Row],[highest_yearly_earnings]]+YouTube_BI[[#This Row],[lowest_yearly_earnings]])/2)/YouTube_BI[[#This Row],[uploads]]</f>
        <v>55647.619047619046</v>
      </c>
      <c r="AJ71" s="7" t="str">
        <f>YouTube_BI[[#This Row],[created_date]]&amp;"-"&amp;YouTube_BI[[#This Row],[created_month]]&amp;"-"&amp;YouTube_BI[[#This Row],[created_year]]</f>
        <v>6-Nov-2005</v>
      </c>
      <c r="AK71" s="5">
        <f ca="1">_xlfn.DAYS(TODAY(),YouTube_BI[[#This Row],[Started Date]])/365</f>
        <v>18.024657534246575</v>
      </c>
    </row>
    <row r="72" spans="1:37" x14ac:dyDescent="0.3">
      <c r="A72">
        <v>71</v>
      </c>
      <c r="B72" t="s">
        <v>241</v>
      </c>
      <c r="C72">
        <v>41400000</v>
      </c>
      <c r="D72">
        <v>17608931161</v>
      </c>
      <c r="E72" t="s">
        <v>242</v>
      </c>
      <c r="F72" t="s">
        <v>241</v>
      </c>
      <c r="G72">
        <v>4510</v>
      </c>
      <c r="H72" t="s">
        <v>31</v>
      </c>
      <c r="I72" t="s">
        <v>32</v>
      </c>
      <c r="J72" t="s">
        <v>30</v>
      </c>
      <c r="K72">
        <v>155</v>
      </c>
      <c r="L72">
        <v>20</v>
      </c>
      <c r="M72">
        <v>28</v>
      </c>
      <c r="N72">
        <v>180942000</v>
      </c>
      <c r="O72">
        <v>45200</v>
      </c>
      <c r="P72">
        <v>723800</v>
      </c>
      <c r="Q72">
        <v>542800</v>
      </c>
      <c r="R72">
        <v>8700000</v>
      </c>
      <c r="S72">
        <f>(YouTube_BI[[#This Row],[lowest_yearly_earnings]]+YouTube_BI[[#This Row],[highest_yearly_earnings]])/2</f>
        <v>4621400</v>
      </c>
      <c r="T72">
        <v>400000</v>
      </c>
      <c r="U72">
        <v>2005</v>
      </c>
      <c r="V72" t="s">
        <v>49</v>
      </c>
      <c r="W72">
        <v>22</v>
      </c>
      <c r="X72">
        <v>28.1</v>
      </c>
      <c r="Y72">
        <v>1366417754</v>
      </c>
      <c r="Z72">
        <v>5.36</v>
      </c>
      <c r="AA72">
        <v>471031528</v>
      </c>
      <c r="AB72">
        <v>20.593684</v>
      </c>
      <c r="AC72">
        <v>78.962879999999998</v>
      </c>
      <c r="AD72" s="1" t="s">
        <v>236</v>
      </c>
      <c r="AE72" s="4">
        <f>YouTube_BI[[#This Row],[video views]]/YouTube_BI[[#This Row],[subscribers]]</f>
        <v>425.33650147342996</v>
      </c>
      <c r="AF72">
        <f>((YouTube_BI[[#This Row],[highest_yearly_earnings]]+YouTube_BI[[#This Row],[lowest_yearly_earnings]])/2)/YouTube_BI[[#This Row],[video views]]</f>
        <v>2.624463664345175E-4</v>
      </c>
      <c r="AG72">
        <f>((YouTube_BI[[#This Row],[highest_monthly_earnings]]+YouTube_BI[[#This Row],[lowest_monthly_earnings]])/2)/YouTube_BI[[#This Row],[video_views_for_the_last_30_days]]</f>
        <v>2.1249903283925235E-3</v>
      </c>
      <c r="AH72">
        <f>YouTube_BI[[#This Row],[highest_yearly_earnings]]/YouTube_BI[[#This Row],[subscribers]]</f>
        <v>0.21014492753623187</v>
      </c>
      <c r="AI72">
        <f>((YouTube_BI[[#This Row],[highest_yearly_earnings]]+YouTube_BI[[#This Row],[lowest_yearly_earnings]])/2)/YouTube_BI[[#This Row],[uploads]]</f>
        <v>1024.7006651884701</v>
      </c>
      <c r="AJ72" s="7" t="str">
        <f>YouTube_BI[[#This Row],[created_date]]&amp;"-"&amp;YouTube_BI[[#This Row],[created_month]]&amp;"-"&amp;YouTube_BI[[#This Row],[created_year]]</f>
        <v>22-Sep-2005</v>
      </c>
      <c r="AK72" s="5">
        <f ca="1">_xlfn.DAYS(TODAY(),YouTube_BI[[#This Row],[Started Date]])/365</f>
        <v>18.147945205479452</v>
      </c>
    </row>
    <row r="73" spans="1:37" x14ac:dyDescent="0.3">
      <c r="A73">
        <v>72</v>
      </c>
      <c r="B73" t="s">
        <v>244</v>
      </c>
      <c r="C73">
        <v>41300000</v>
      </c>
      <c r="D73">
        <v>5603111948</v>
      </c>
      <c r="E73" t="s">
        <v>56</v>
      </c>
      <c r="F73" t="s">
        <v>244</v>
      </c>
      <c r="G73">
        <v>291</v>
      </c>
      <c r="H73" t="s">
        <v>245</v>
      </c>
      <c r="I73" t="s">
        <v>246</v>
      </c>
      <c r="J73" t="s">
        <v>69</v>
      </c>
      <c r="K73">
        <v>1157</v>
      </c>
      <c r="L73">
        <v>2</v>
      </c>
      <c r="M73">
        <v>1</v>
      </c>
      <c r="N73">
        <v>136745000</v>
      </c>
      <c r="O73">
        <v>34200</v>
      </c>
      <c r="P73">
        <v>547000</v>
      </c>
      <c r="Q73">
        <v>410200</v>
      </c>
      <c r="R73">
        <v>6600000</v>
      </c>
      <c r="S73">
        <f>(YouTube_BI[[#This Row],[lowest_yearly_earnings]]+YouTube_BI[[#This Row],[highest_yearly_earnings]])/2</f>
        <v>3505100</v>
      </c>
      <c r="T73">
        <v>400000</v>
      </c>
      <c r="U73">
        <v>2016</v>
      </c>
      <c r="V73" t="s">
        <v>154</v>
      </c>
      <c r="W73">
        <v>16</v>
      </c>
      <c r="X73">
        <v>40.200000000000003</v>
      </c>
      <c r="Y73">
        <v>126014024</v>
      </c>
      <c r="Z73">
        <v>3.42</v>
      </c>
      <c r="AA73">
        <v>102626859</v>
      </c>
      <c r="AB73">
        <v>23.634501</v>
      </c>
      <c r="AC73">
        <v>-102.552784</v>
      </c>
      <c r="AD73" s="1" t="s">
        <v>240</v>
      </c>
      <c r="AE73" s="4">
        <f>YouTube_BI[[#This Row],[video views]]/YouTube_BI[[#This Row],[subscribers]]</f>
        <v>135.66857016949152</v>
      </c>
      <c r="AF73">
        <f>((YouTube_BI[[#This Row],[highest_yearly_earnings]]+YouTube_BI[[#This Row],[lowest_yearly_earnings]])/2)/YouTube_BI[[#This Row],[video views]]</f>
        <v>6.2556308575114695E-4</v>
      </c>
      <c r="AG73">
        <f>((YouTube_BI[[#This Row],[highest_monthly_earnings]]+YouTube_BI[[#This Row],[lowest_monthly_earnings]])/2)/YouTube_BI[[#This Row],[video_views_for_the_last_30_days]]</f>
        <v>2.1251234048776922E-3</v>
      </c>
      <c r="AH73">
        <f>YouTube_BI[[#This Row],[highest_yearly_earnings]]/YouTube_BI[[#This Row],[subscribers]]</f>
        <v>0.15980629539951574</v>
      </c>
      <c r="AI73">
        <f>((YouTube_BI[[#This Row],[highest_yearly_earnings]]+YouTube_BI[[#This Row],[lowest_yearly_earnings]])/2)/YouTube_BI[[#This Row],[uploads]]</f>
        <v>12045.017182130585</v>
      </c>
      <c r="AJ73" s="7" t="str">
        <f>YouTube_BI[[#This Row],[created_date]]&amp;"-"&amp;YouTube_BI[[#This Row],[created_month]]&amp;"-"&amp;YouTube_BI[[#This Row],[created_year]]</f>
        <v>16-Nov-2016</v>
      </c>
      <c r="AK73" s="5">
        <f ca="1">_xlfn.DAYS(TODAY(),YouTube_BI[[#This Row],[Started Date]])/365</f>
        <v>6.9890410958904106</v>
      </c>
    </row>
    <row r="74" spans="1:37" x14ac:dyDescent="0.3">
      <c r="A74">
        <v>73</v>
      </c>
      <c r="B74" t="s">
        <v>248</v>
      </c>
      <c r="C74">
        <v>40900000</v>
      </c>
      <c r="D74">
        <v>39450824833</v>
      </c>
      <c r="E74" t="s">
        <v>48</v>
      </c>
      <c r="F74" t="s">
        <v>248</v>
      </c>
      <c r="G74">
        <v>2423</v>
      </c>
      <c r="H74" t="s">
        <v>38</v>
      </c>
      <c r="I74" t="s">
        <v>39</v>
      </c>
      <c r="J74" t="s">
        <v>48</v>
      </c>
      <c r="K74">
        <v>22</v>
      </c>
      <c r="L74">
        <v>22</v>
      </c>
      <c r="M74">
        <v>7</v>
      </c>
      <c r="N74">
        <v>98775000</v>
      </c>
      <c r="O74">
        <v>24700</v>
      </c>
      <c r="P74">
        <v>395100</v>
      </c>
      <c r="Q74">
        <v>296300</v>
      </c>
      <c r="R74">
        <v>4700000</v>
      </c>
      <c r="S74">
        <f>(YouTube_BI[[#This Row],[lowest_yearly_earnings]]+YouTube_BI[[#This Row],[highest_yearly_earnings]])/2</f>
        <v>2498150</v>
      </c>
      <c r="T74">
        <v>100000</v>
      </c>
      <c r="U74">
        <v>2011</v>
      </c>
      <c r="V74" t="s">
        <v>84</v>
      </c>
      <c r="W74">
        <v>22</v>
      </c>
      <c r="X74">
        <v>88.2</v>
      </c>
      <c r="Y74">
        <v>328239523</v>
      </c>
      <c r="Z74">
        <v>14.7</v>
      </c>
      <c r="AA74">
        <v>270663028</v>
      </c>
      <c r="AB74">
        <v>37.090240000000001</v>
      </c>
      <c r="AC74">
        <v>-95.712890999999999</v>
      </c>
      <c r="AD74" s="1" t="s">
        <v>243</v>
      </c>
      <c r="AE74" s="4">
        <f>YouTube_BI[[#This Row],[video views]]/YouTube_BI[[#This Row],[subscribers]]</f>
        <v>964.56784432762834</v>
      </c>
      <c r="AF74">
        <f>((YouTube_BI[[#This Row],[highest_yearly_earnings]]+YouTube_BI[[#This Row],[lowest_yearly_earnings]])/2)/YouTube_BI[[#This Row],[video views]]</f>
        <v>6.3323137363412911E-5</v>
      </c>
      <c r="AG74">
        <f>((YouTube_BI[[#This Row],[highest_monthly_earnings]]+YouTube_BI[[#This Row],[lowest_monthly_earnings]])/2)/YouTube_BI[[#This Row],[video_views_for_the_last_30_days]]</f>
        <v>2.1250316375601114E-3</v>
      </c>
      <c r="AH74">
        <f>YouTube_BI[[#This Row],[highest_yearly_earnings]]/YouTube_BI[[#This Row],[subscribers]]</f>
        <v>0.11491442542787286</v>
      </c>
      <c r="AI74">
        <f>((YouTube_BI[[#This Row],[highest_yearly_earnings]]+YouTube_BI[[#This Row],[lowest_yearly_earnings]])/2)/YouTube_BI[[#This Row],[uploads]]</f>
        <v>1031.0152703260421</v>
      </c>
      <c r="AJ74" s="7" t="str">
        <f>YouTube_BI[[#This Row],[created_date]]&amp;"-"&amp;YouTube_BI[[#This Row],[created_month]]&amp;"-"&amp;YouTube_BI[[#This Row],[created_year]]</f>
        <v>22-Jun-2011</v>
      </c>
      <c r="AK74" s="5">
        <f ca="1">_xlfn.DAYS(TODAY(),YouTube_BI[[#This Row],[Started Date]])/365</f>
        <v>12.397260273972602</v>
      </c>
    </row>
    <row r="75" spans="1:37" x14ac:dyDescent="0.3">
      <c r="A75">
        <v>74</v>
      </c>
      <c r="B75" t="s">
        <v>250</v>
      </c>
      <c r="C75">
        <v>40600000</v>
      </c>
      <c r="D75">
        <v>8670473639</v>
      </c>
      <c r="E75" t="s">
        <v>209</v>
      </c>
      <c r="F75" t="s">
        <v>251</v>
      </c>
      <c r="G75">
        <v>0</v>
      </c>
      <c r="H75" t="s">
        <v>245</v>
      </c>
      <c r="I75" t="s">
        <v>246</v>
      </c>
      <c r="J75" t="s">
        <v>209</v>
      </c>
      <c r="K75">
        <v>3612215</v>
      </c>
      <c r="L75">
        <v>3021</v>
      </c>
      <c r="M75" t="s">
        <v>41</v>
      </c>
      <c r="N75" t="s">
        <v>41</v>
      </c>
      <c r="O75">
        <v>0</v>
      </c>
      <c r="P75">
        <v>0</v>
      </c>
      <c r="Q75">
        <v>0</v>
      </c>
      <c r="R75">
        <v>0</v>
      </c>
      <c r="S75">
        <f>(YouTube_BI[[#This Row],[lowest_yearly_earnings]]+YouTube_BI[[#This Row],[highest_yearly_earnings]])/2</f>
        <v>0</v>
      </c>
      <c r="T75" t="s">
        <v>41</v>
      </c>
      <c r="U75">
        <v>2010</v>
      </c>
      <c r="V75" t="s">
        <v>84</v>
      </c>
      <c r="W75">
        <v>18</v>
      </c>
      <c r="X75">
        <v>40.200000000000003</v>
      </c>
      <c r="Y75">
        <v>126014024</v>
      </c>
      <c r="Z75">
        <v>3.42</v>
      </c>
      <c r="AA75">
        <v>102626859</v>
      </c>
      <c r="AB75">
        <v>23.634501</v>
      </c>
      <c r="AC75">
        <v>-102.552784</v>
      </c>
      <c r="AD75" s="1" t="s">
        <v>247</v>
      </c>
      <c r="AE75" s="4">
        <f>YouTube_BI[[#This Row],[video views]]/YouTube_BI[[#This Row],[subscribers]]</f>
        <v>213.55846401477834</v>
      </c>
      <c r="AF75">
        <f>((YouTube_BI[[#This Row],[highest_yearly_earnings]]+YouTube_BI[[#This Row],[lowest_yearly_earnings]])/2)/YouTube_BI[[#This Row],[video views]]</f>
        <v>0</v>
      </c>
      <c r="AG75" t="e">
        <f>((YouTube_BI[[#This Row],[highest_monthly_earnings]]+YouTube_BI[[#This Row],[lowest_monthly_earnings]])/2)/YouTube_BI[[#This Row],[video_views_for_the_last_30_days]]</f>
        <v>#VALUE!</v>
      </c>
      <c r="AH75">
        <f>YouTube_BI[[#This Row],[highest_yearly_earnings]]/YouTube_BI[[#This Row],[subscribers]]</f>
        <v>0</v>
      </c>
      <c r="AI75" t="e">
        <f>((YouTube_BI[[#This Row],[highest_yearly_earnings]]+YouTube_BI[[#This Row],[lowest_yearly_earnings]])/2)/YouTube_BI[[#This Row],[uploads]]</f>
        <v>#DIV/0!</v>
      </c>
      <c r="AJ75" s="7" t="str">
        <f>YouTube_BI[[#This Row],[created_date]]&amp;"-"&amp;YouTube_BI[[#This Row],[created_month]]&amp;"-"&amp;YouTube_BI[[#This Row],[created_year]]</f>
        <v>18-Jun-2010</v>
      </c>
      <c r="AK75" s="5">
        <f ca="1">_xlfn.DAYS(TODAY(),YouTube_BI[[#This Row],[Started Date]])/365</f>
        <v>13.408219178082192</v>
      </c>
    </row>
    <row r="76" spans="1:37" x14ac:dyDescent="0.3">
      <c r="A76">
        <v>75</v>
      </c>
      <c r="B76" t="s">
        <v>253</v>
      </c>
      <c r="C76">
        <v>40400000</v>
      </c>
      <c r="D76">
        <v>7410536668</v>
      </c>
      <c r="E76" t="s">
        <v>60</v>
      </c>
      <c r="F76" t="s">
        <v>253</v>
      </c>
      <c r="G76">
        <v>703</v>
      </c>
      <c r="H76" t="s">
        <v>41</v>
      </c>
      <c r="I76" t="s">
        <v>41</v>
      </c>
      <c r="J76" t="s">
        <v>44</v>
      </c>
      <c r="K76">
        <v>756</v>
      </c>
      <c r="L76" t="s">
        <v>41</v>
      </c>
      <c r="M76">
        <v>21</v>
      </c>
      <c r="N76">
        <v>5773000</v>
      </c>
      <c r="O76">
        <v>1400</v>
      </c>
      <c r="P76">
        <v>23100</v>
      </c>
      <c r="Q76">
        <v>17300</v>
      </c>
      <c r="R76">
        <v>277100</v>
      </c>
      <c r="S76">
        <f>(YouTube_BI[[#This Row],[lowest_yearly_earnings]]+YouTube_BI[[#This Row],[highest_yearly_earnings]])/2</f>
        <v>147200</v>
      </c>
      <c r="T76" t="s">
        <v>41</v>
      </c>
      <c r="U76">
        <v>2011</v>
      </c>
      <c r="V76" t="s">
        <v>79</v>
      </c>
      <c r="W76">
        <v>20</v>
      </c>
      <c r="X76" t="s">
        <v>41</v>
      </c>
      <c r="Y76" t="s">
        <v>41</v>
      </c>
      <c r="Z76" t="s">
        <v>41</v>
      </c>
      <c r="AA76" t="s">
        <v>41</v>
      </c>
      <c r="AB76" t="s">
        <v>41</v>
      </c>
      <c r="AC76" t="s">
        <v>41</v>
      </c>
      <c r="AD76" s="1" t="s">
        <v>249</v>
      </c>
      <c r="AE76" s="4">
        <f>YouTube_BI[[#This Row],[video views]]/YouTube_BI[[#This Row],[subscribers]]</f>
        <v>183.42912544554454</v>
      </c>
      <c r="AF76">
        <f>((YouTube_BI[[#This Row],[highest_yearly_earnings]]+YouTube_BI[[#This Row],[lowest_yearly_earnings]])/2)/YouTube_BI[[#This Row],[video views]]</f>
        <v>1.9863608614965157E-5</v>
      </c>
      <c r="AG76">
        <f>((YouTube_BI[[#This Row],[highest_monthly_earnings]]+YouTube_BI[[#This Row],[lowest_monthly_earnings]])/2)/YouTube_BI[[#This Row],[video_views_for_the_last_30_days]]</f>
        <v>2.1219469946301751E-3</v>
      </c>
      <c r="AH76">
        <f>YouTube_BI[[#This Row],[highest_yearly_earnings]]/YouTube_BI[[#This Row],[subscribers]]</f>
        <v>6.8589108910891089E-3</v>
      </c>
      <c r="AI76">
        <f>((YouTube_BI[[#This Row],[highest_yearly_earnings]]+YouTube_BI[[#This Row],[lowest_yearly_earnings]])/2)/YouTube_BI[[#This Row],[uploads]]</f>
        <v>209.38833570412518</v>
      </c>
      <c r="AJ76" s="7" t="str">
        <f>YouTube_BI[[#This Row],[created_date]]&amp;"-"&amp;YouTube_BI[[#This Row],[created_month]]&amp;"-"&amp;YouTube_BI[[#This Row],[created_year]]</f>
        <v>20-Dec-2011</v>
      </c>
      <c r="AK76" s="5">
        <f ca="1">_xlfn.DAYS(TODAY(),YouTube_BI[[#This Row],[Started Date]])/365</f>
        <v>11.901369863013699</v>
      </c>
    </row>
    <row r="77" spans="1:37" x14ac:dyDescent="0.3">
      <c r="A77">
        <v>76</v>
      </c>
      <c r="B77" t="s">
        <v>255</v>
      </c>
      <c r="C77">
        <v>40300000</v>
      </c>
      <c r="D77">
        <v>47005053156</v>
      </c>
      <c r="E77" t="s">
        <v>44</v>
      </c>
      <c r="F77" t="s">
        <v>256</v>
      </c>
      <c r="G77">
        <v>4</v>
      </c>
      <c r="H77" t="s">
        <v>41</v>
      </c>
      <c r="I77" t="s">
        <v>41</v>
      </c>
      <c r="J77" t="s">
        <v>69</v>
      </c>
      <c r="K77">
        <v>3989650</v>
      </c>
      <c r="L77" t="s">
        <v>41</v>
      </c>
      <c r="M77">
        <v>7330</v>
      </c>
      <c r="N77">
        <v>5</v>
      </c>
      <c r="O77">
        <v>0</v>
      </c>
      <c r="P77">
        <v>0.02</v>
      </c>
      <c r="Q77">
        <v>0.02</v>
      </c>
      <c r="R77">
        <v>0.24</v>
      </c>
      <c r="S77">
        <f>(YouTube_BI[[#This Row],[lowest_yearly_earnings]]+YouTube_BI[[#This Row],[highest_yearly_earnings]])/2</f>
        <v>0.13</v>
      </c>
      <c r="T77" t="s">
        <v>41</v>
      </c>
      <c r="U77">
        <v>2018</v>
      </c>
      <c r="V77" t="s">
        <v>84</v>
      </c>
      <c r="W77">
        <v>14</v>
      </c>
      <c r="X77" t="s">
        <v>41</v>
      </c>
      <c r="Y77" t="s">
        <v>41</v>
      </c>
      <c r="Z77" t="s">
        <v>41</v>
      </c>
      <c r="AA77" t="s">
        <v>41</v>
      </c>
      <c r="AB77" t="s">
        <v>41</v>
      </c>
      <c r="AC77" t="s">
        <v>41</v>
      </c>
      <c r="AD77" s="1" t="s">
        <v>252</v>
      </c>
      <c r="AE77" s="4">
        <f>YouTube_BI[[#This Row],[video views]]/YouTube_BI[[#This Row],[subscribers]]</f>
        <v>1166.3784902233251</v>
      </c>
      <c r="AF77">
        <f>((YouTube_BI[[#This Row],[highest_yearly_earnings]]+YouTube_BI[[#This Row],[lowest_yearly_earnings]])/2)/YouTube_BI[[#This Row],[video views]]</f>
        <v>2.7656600997462343E-12</v>
      </c>
      <c r="AG77">
        <f>((YouTube_BI[[#This Row],[highest_monthly_earnings]]+YouTube_BI[[#This Row],[lowest_monthly_earnings]])/2)/YouTube_BI[[#This Row],[video_views_for_the_last_30_days]]</f>
        <v>2E-3</v>
      </c>
      <c r="AH77">
        <f>YouTube_BI[[#This Row],[highest_yearly_earnings]]/YouTube_BI[[#This Row],[subscribers]]</f>
        <v>5.9553349875930521E-9</v>
      </c>
      <c r="AI77">
        <f>((YouTube_BI[[#This Row],[highest_yearly_earnings]]+YouTube_BI[[#This Row],[lowest_yearly_earnings]])/2)/YouTube_BI[[#This Row],[uploads]]</f>
        <v>3.2500000000000001E-2</v>
      </c>
      <c r="AJ77" s="7" t="str">
        <f>YouTube_BI[[#This Row],[created_date]]&amp;"-"&amp;YouTube_BI[[#This Row],[created_month]]&amp;"-"&amp;YouTube_BI[[#This Row],[created_year]]</f>
        <v>14-Jun-2018</v>
      </c>
      <c r="AK77" s="5">
        <f ca="1">_xlfn.DAYS(TODAY(),YouTube_BI[[#This Row],[Started Date]])/365</f>
        <v>5.4136986301369863</v>
      </c>
    </row>
    <row r="78" spans="1:37" x14ac:dyDescent="0.3">
      <c r="A78">
        <v>77</v>
      </c>
      <c r="B78" t="s">
        <v>2238</v>
      </c>
      <c r="C78">
        <v>39700000</v>
      </c>
      <c r="D78">
        <v>23884824160</v>
      </c>
      <c r="E78" t="s">
        <v>56</v>
      </c>
      <c r="F78" t="s">
        <v>2238</v>
      </c>
      <c r="G78">
        <v>1596</v>
      </c>
      <c r="H78" t="s">
        <v>258</v>
      </c>
      <c r="I78" t="s">
        <v>259</v>
      </c>
      <c r="J78" t="s">
        <v>69</v>
      </c>
      <c r="K78">
        <v>81</v>
      </c>
      <c r="L78">
        <v>1</v>
      </c>
      <c r="M78">
        <v>2</v>
      </c>
      <c r="N78">
        <v>247731000</v>
      </c>
      <c r="O78">
        <v>61900</v>
      </c>
      <c r="P78">
        <v>990900</v>
      </c>
      <c r="Q78">
        <v>743200</v>
      </c>
      <c r="R78">
        <v>11900000</v>
      </c>
      <c r="S78">
        <f>(YouTube_BI[[#This Row],[lowest_yearly_earnings]]+YouTube_BI[[#This Row],[highest_yearly_earnings]])/2</f>
        <v>6321600</v>
      </c>
      <c r="T78">
        <v>300000</v>
      </c>
      <c r="U78">
        <v>2017</v>
      </c>
      <c r="V78" t="s">
        <v>154</v>
      </c>
      <c r="W78">
        <v>6</v>
      </c>
      <c r="X78">
        <v>36.799999999999997</v>
      </c>
      <c r="Y78">
        <v>9770529</v>
      </c>
      <c r="Z78">
        <v>2.35</v>
      </c>
      <c r="AA78">
        <v>8479744</v>
      </c>
      <c r="AB78">
        <v>23.424075999999999</v>
      </c>
      <c r="AC78">
        <v>53.847817999999997</v>
      </c>
      <c r="AD78" s="1" t="s">
        <v>2117</v>
      </c>
      <c r="AE78" s="4">
        <v>601.63285037783373</v>
      </c>
      <c r="AF78">
        <v>2.6467015028675846E-4</v>
      </c>
      <c r="AG78">
        <v>2.1248854604389439E-3</v>
      </c>
      <c r="AH78">
        <v>0.29974811083123426</v>
      </c>
      <c r="AI78">
        <v>3960.9022556390978</v>
      </c>
      <c r="AJ78" s="7" t="s">
        <v>2169</v>
      </c>
      <c r="AK78" s="5">
        <v>6.0027397260273974</v>
      </c>
    </row>
    <row r="79" spans="1:37" x14ac:dyDescent="0.3">
      <c r="A79">
        <v>78</v>
      </c>
      <c r="B79" t="s">
        <v>261</v>
      </c>
      <c r="C79">
        <v>39400000</v>
      </c>
      <c r="D79">
        <v>22302547082</v>
      </c>
      <c r="E79" t="s">
        <v>56</v>
      </c>
      <c r="F79" t="s">
        <v>262</v>
      </c>
      <c r="G79">
        <v>1</v>
      </c>
      <c r="H79" t="s">
        <v>41</v>
      </c>
      <c r="I79" t="s">
        <v>41</v>
      </c>
      <c r="J79" t="s">
        <v>40</v>
      </c>
      <c r="K79">
        <v>4057895</v>
      </c>
      <c r="L79" t="s">
        <v>41</v>
      </c>
      <c r="M79">
        <v>7498</v>
      </c>
      <c r="N79">
        <v>2</v>
      </c>
      <c r="O79">
        <v>0</v>
      </c>
      <c r="P79">
        <v>0.01</v>
      </c>
      <c r="Q79">
        <v>0.01</v>
      </c>
      <c r="R79">
        <v>0.1</v>
      </c>
      <c r="S79">
        <f>(YouTube_BI[[#This Row],[lowest_yearly_earnings]]+YouTube_BI[[#This Row],[highest_yearly_earnings]])/2</f>
        <v>5.5E-2</v>
      </c>
      <c r="T79" t="s">
        <v>41</v>
      </c>
      <c r="U79">
        <v>2021</v>
      </c>
      <c r="V79" t="s">
        <v>33</v>
      </c>
      <c r="W79">
        <v>25</v>
      </c>
      <c r="X79" t="s">
        <v>41</v>
      </c>
      <c r="Y79" t="s">
        <v>41</v>
      </c>
      <c r="Z79" t="s">
        <v>41</v>
      </c>
      <c r="AA79" t="s">
        <v>41</v>
      </c>
      <c r="AB79" t="s">
        <v>41</v>
      </c>
      <c r="AC79" t="s">
        <v>41</v>
      </c>
      <c r="AD79" s="1" t="s">
        <v>254</v>
      </c>
      <c r="AE79" s="4">
        <f>YouTube_BI[[#This Row],[video views]]/YouTube_BI[[#This Row],[subscribers]]</f>
        <v>566.05449446700504</v>
      </c>
      <c r="AF79">
        <f>((YouTube_BI[[#This Row],[highest_yearly_earnings]]+YouTube_BI[[#This Row],[lowest_yearly_earnings]])/2)/YouTube_BI[[#This Row],[video views]]</f>
        <v>2.4660860393111578E-12</v>
      </c>
      <c r="AG79">
        <f>((YouTube_BI[[#This Row],[highest_monthly_earnings]]+YouTube_BI[[#This Row],[lowest_monthly_earnings]])/2)/YouTube_BI[[#This Row],[video_views_for_the_last_30_days]]</f>
        <v>2.5000000000000001E-3</v>
      </c>
      <c r="AH79">
        <f>YouTube_BI[[#This Row],[highest_yearly_earnings]]/YouTube_BI[[#This Row],[subscribers]]</f>
        <v>2.5380710659898479E-9</v>
      </c>
      <c r="AI79">
        <f>((YouTube_BI[[#This Row],[highest_yearly_earnings]]+YouTube_BI[[#This Row],[lowest_yearly_earnings]])/2)/YouTube_BI[[#This Row],[uploads]]</f>
        <v>5.5E-2</v>
      </c>
      <c r="AJ79" s="7" t="str">
        <f>YouTube_BI[[#This Row],[created_date]]&amp;"-"&amp;YouTube_BI[[#This Row],[created_month]]&amp;"-"&amp;YouTube_BI[[#This Row],[created_year]]</f>
        <v>25-Mar-2021</v>
      </c>
      <c r="AK79" s="5">
        <f ca="1">_xlfn.DAYS(TODAY(),YouTube_BI[[#This Row],[Started Date]])/365</f>
        <v>2.6328767123287671</v>
      </c>
    </row>
    <row r="80" spans="1:37" x14ac:dyDescent="0.3">
      <c r="A80">
        <v>79</v>
      </c>
      <c r="B80" t="s">
        <v>263</v>
      </c>
      <c r="C80">
        <v>39200000</v>
      </c>
      <c r="D80">
        <v>3294013141</v>
      </c>
      <c r="E80" t="s">
        <v>209</v>
      </c>
      <c r="F80" t="s">
        <v>263</v>
      </c>
      <c r="G80">
        <v>186</v>
      </c>
      <c r="H80" t="s">
        <v>31</v>
      </c>
      <c r="I80" t="s">
        <v>32</v>
      </c>
      <c r="J80" t="s">
        <v>209</v>
      </c>
      <c r="K80">
        <v>2487</v>
      </c>
      <c r="L80">
        <v>21</v>
      </c>
      <c r="M80">
        <v>2</v>
      </c>
      <c r="N80">
        <v>78688000</v>
      </c>
      <c r="O80">
        <v>19700</v>
      </c>
      <c r="P80">
        <v>314800</v>
      </c>
      <c r="Q80">
        <v>236100</v>
      </c>
      <c r="R80">
        <v>3800000</v>
      </c>
      <c r="S80">
        <f>(YouTube_BI[[#This Row],[lowest_yearly_earnings]]+YouTube_BI[[#This Row],[highest_yearly_earnings]])/2</f>
        <v>2018050</v>
      </c>
      <c r="T80">
        <v>700000</v>
      </c>
      <c r="U80">
        <v>2014</v>
      </c>
      <c r="V80" t="s">
        <v>138</v>
      </c>
      <c r="W80">
        <v>30</v>
      </c>
      <c r="X80">
        <v>28.1</v>
      </c>
      <c r="Y80">
        <v>1366417754</v>
      </c>
      <c r="Z80">
        <v>5.36</v>
      </c>
      <c r="AA80">
        <v>471031528</v>
      </c>
      <c r="AB80">
        <v>20.593684</v>
      </c>
      <c r="AC80">
        <v>78.962879999999998</v>
      </c>
      <c r="AD80" s="1" t="s">
        <v>257</v>
      </c>
      <c r="AE80" s="4">
        <f>YouTube_BI[[#This Row],[video views]]/YouTube_BI[[#This Row],[subscribers]]</f>
        <v>84.030947474489793</v>
      </c>
      <c r="AF80">
        <f>((YouTube_BI[[#This Row],[highest_yearly_earnings]]+YouTube_BI[[#This Row],[lowest_yearly_earnings]])/2)/YouTube_BI[[#This Row],[video views]]</f>
        <v>6.1264175752114892E-4</v>
      </c>
      <c r="AG80">
        <f>((YouTube_BI[[#This Row],[highest_monthly_earnings]]+YouTube_BI[[#This Row],[lowest_monthly_earnings]])/2)/YouTube_BI[[#This Row],[video_views_for_the_last_30_days]]</f>
        <v>2.1254829198861327E-3</v>
      </c>
      <c r="AH80">
        <f>YouTube_BI[[#This Row],[highest_yearly_earnings]]/YouTube_BI[[#This Row],[subscribers]]</f>
        <v>9.6938775510204078E-2</v>
      </c>
      <c r="AI80">
        <f>((YouTube_BI[[#This Row],[highest_yearly_earnings]]+YouTube_BI[[#This Row],[lowest_yearly_earnings]])/2)/YouTube_BI[[#This Row],[uploads]]</f>
        <v>10849.731182795698</v>
      </c>
      <c r="AJ80" s="7" t="str">
        <f>YouTube_BI[[#This Row],[created_date]]&amp;"-"&amp;YouTube_BI[[#This Row],[created_month]]&amp;"-"&amp;YouTube_BI[[#This Row],[created_year]]</f>
        <v>30-Oct-2014</v>
      </c>
      <c r="AK80" s="5">
        <f ca="1">_xlfn.DAYS(TODAY(),YouTube_BI[[#This Row],[Started Date]])/365</f>
        <v>9.0383561643835613</v>
      </c>
    </row>
    <row r="81" spans="1:37" x14ac:dyDescent="0.3">
      <c r="A81">
        <v>80</v>
      </c>
      <c r="B81" t="s">
        <v>265</v>
      </c>
      <c r="C81">
        <v>39200000</v>
      </c>
      <c r="D81">
        <v>10507474316</v>
      </c>
      <c r="E81" t="s">
        <v>30</v>
      </c>
      <c r="F81" t="s">
        <v>265</v>
      </c>
      <c r="G81">
        <v>133</v>
      </c>
      <c r="H81" t="s">
        <v>38</v>
      </c>
      <c r="I81" t="s">
        <v>39</v>
      </c>
      <c r="J81" t="s">
        <v>30</v>
      </c>
      <c r="K81">
        <v>403</v>
      </c>
      <c r="L81">
        <v>24</v>
      </c>
      <c r="M81">
        <v>29</v>
      </c>
      <c r="N81">
        <v>58362000</v>
      </c>
      <c r="O81">
        <v>14600</v>
      </c>
      <c r="P81">
        <v>233400</v>
      </c>
      <c r="Q81">
        <v>175100</v>
      </c>
      <c r="R81">
        <v>2800000</v>
      </c>
      <c r="S81">
        <f>(YouTube_BI[[#This Row],[lowest_yearly_earnings]]+YouTube_BI[[#This Row],[highest_yearly_earnings]])/2</f>
        <v>1487550</v>
      </c>
      <c r="T81">
        <v>100000</v>
      </c>
      <c r="U81">
        <v>2015</v>
      </c>
      <c r="V81" t="s">
        <v>84</v>
      </c>
      <c r="W81">
        <v>23</v>
      </c>
      <c r="X81">
        <v>88.2</v>
      </c>
      <c r="Y81">
        <v>328239523</v>
      </c>
      <c r="Z81">
        <v>14.7</v>
      </c>
      <c r="AA81">
        <v>270663028</v>
      </c>
      <c r="AB81">
        <v>37.090240000000001</v>
      </c>
      <c r="AC81">
        <v>-95.712890999999999</v>
      </c>
      <c r="AD81" s="1" t="s">
        <v>260</v>
      </c>
      <c r="AE81" s="4">
        <f>YouTube_BI[[#This Row],[video views]]/YouTube_BI[[#This Row],[subscribers]]</f>
        <v>268.04781418367349</v>
      </c>
      <c r="AF81">
        <f>((YouTube_BI[[#This Row],[highest_yearly_earnings]]+YouTube_BI[[#This Row],[lowest_yearly_earnings]])/2)/YouTube_BI[[#This Row],[video views]]</f>
        <v>1.4157065297174884E-4</v>
      </c>
      <c r="AG81">
        <f>((YouTube_BI[[#This Row],[highest_monthly_earnings]]+YouTube_BI[[#This Row],[lowest_monthly_earnings]])/2)/YouTube_BI[[#This Row],[video_views_for_the_last_30_days]]</f>
        <v>2.1246701620917722E-3</v>
      </c>
      <c r="AH81">
        <f>YouTube_BI[[#This Row],[highest_yearly_earnings]]/YouTube_BI[[#This Row],[subscribers]]</f>
        <v>7.1428571428571425E-2</v>
      </c>
      <c r="AI81">
        <f>((YouTube_BI[[#This Row],[highest_yearly_earnings]]+YouTube_BI[[#This Row],[lowest_yearly_earnings]])/2)/YouTube_BI[[#This Row],[uploads]]</f>
        <v>11184.586466165414</v>
      </c>
      <c r="AJ81" s="7" t="str">
        <f>YouTube_BI[[#This Row],[created_date]]&amp;"-"&amp;YouTube_BI[[#This Row],[created_month]]&amp;"-"&amp;YouTube_BI[[#This Row],[created_year]]</f>
        <v>23-Jun-2015</v>
      </c>
      <c r="AK81" s="5">
        <f ca="1">_xlfn.DAYS(TODAY(),YouTube_BI[[#This Row],[Started Date]])/365</f>
        <v>8.3917808219178074</v>
      </c>
    </row>
    <row r="82" spans="1:37" x14ac:dyDescent="0.3">
      <c r="A82">
        <v>81</v>
      </c>
      <c r="B82" t="s">
        <v>267</v>
      </c>
      <c r="C82">
        <v>39200000</v>
      </c>
      <c r="D82">
        <v>44900897958</v>
      </c>
      <c r="E82" t="s">
        <v>48</v>
      </c>
      <c r="F82" t="s">
        <v>267</v>
      </c>
      <c r="G82">
        <v>744</v>
      </c>
      <c r="H82" t="s">
        <v>104</v>
      </c>
      <c r="I82" t="s">
        <v>105</v>
      </c>
      <c r="J82" t="s">
        <v>48</v>
      </c>
      <c r="K82">
        <v>19</v>
      </c>
      <c r="L82">
        <v>2</v>
      </c>
      <c r="M82">
        <v>8</v>
      </c>
      <c r="N82">
        <v>560756000</v>
      </c>
      <c r="O82">
        <v>140200</v>
      </c>
      <c r="P82">
        <v>2200000</v>
      </c>
      <c r="Q82">
        <v>1700000</v>
      </c>
      <c r="R82">
        <v>26900000</v>
      </c>
      <c r="S82">
        <f>(YouTube_BI[[#This Row],[lowest_yearly_earnings]]+YouTube_BI[[#This Row],[highest_yearly_earnings]])/2</f>
        <v>14300000</v>
      </c>
      <c r="T82">
        <v>400000</v>
      </c>
      <c r="U82">
        <v>2006</v>
      </c>
      <c r="V82" t="s">
        <v>49</v>
      </c>
      <c r="W82">
        <v>8</v>
      </c>
      <c r="X82">
        <v>68.900000000000006</v>
      </c>
      <c r="Y82">
        <v>36991981</v>
      </c>
      <c r="Z82">
        <v>5.56</v>
      </c>
      <c r="AA82">
        <v>30628482</v>
      </c>
      <c r="AB82">
        <v>56.130366000000002</v>
      </c>
      <c r="AC82">
        <v>-106.346771</v>
      </c>
      <c r="AD82" s="1" t="s">
        <v>54</v>
      </c>
      <c r="AE82" s="4">
        <f>YouTube_BI[[#This Row],[video views]]/YouTube_BI[[#This Row],[subscribers]]</f>
        <v>1145.4310703571427</v>
      </c>
      <c r="AF82">
        <f>((YouTube_BI[[#This Row],[highest_yearly_earnings]]+YouTube_BI[[#This Row],[lowest_yearly_earnings]])/2)/YouTube_BI[[#This Row],[video views]]</f>
        <v>3.1847915410012788E-4</v>
      </c>
      <c r="AG82">
        <f>((YouTube_BI[[#This Row],[highest_monthly_earnings]]+YouTube_BI[[#This Row],[lowest_monthly_earnings]])/2)/YouTube_BI[[#This Row],[video_views_for_the_last_30_days]]</f>
        <v>2.0866473118432973E-3</v>
      </c>
      <c r="AH82">
        <f>YouTube_BI[[#This Row],[highest_yearly_earnings]]/YouTube_BI[[#This Row],[subscribers]]</f>
        <v>0.68622448979591832</v>
      </c>
      <c r="AI82">
        <f>((YouTube_BI[[#This Row],[highest_yearly_earnings]]+YouTube_BI[[#This Row],[lowest_yearly_earnings]])/2)/YouTube_BI[[#This Row],[uploads]]</f>
        <v>19220.430107526881</v>
      </c>
      <c r="AJ82" s="7" t="str">
        <f>YouTube_BI[[#This Row],[created_date]]&amp;"-"&amp;YouTube_BI[[#This Row],[created_month]]&amp;"-"&amp;YouTube_BI[[#This Row],[created_year]]</f>
        <v>8-Sep-2006</v>
      </c>
      <c r="AK82" s="5">
        <f ca="1">_xlfn.DAYS(TODAY(),YouTube_BI[[#This Row],[Started Date]])/365</f>
        <v>17.186301369863013</v>
      </c>
    </row>
    <row r="83" spans="1:37" x14ac:dyDescent="0.3">
      <c r="A83">
        <v>82</v>
      </c>
      <c r="B83" t="s">
        <v>269</v>
      </c>
      <c r="C83">
        <v>39100000</v>
      </c>
      <c r="D83">
        <v>16118181673</v>
      </c>
      <c r="E83" t="s">
        <v>60</v>
      </c>
      <c r="F83" t="s">
        <v>269</v>
      </c>
      <c r="G83">
        <v>1876</v>
      </c>
      <c r="H83" t="s">
        <v>270</v>
      </c>
      <c r="I83" t="s">
        <v>271</v>
      </c>
      <c r="J83" t="s">
        <v>40</v>
      </c>
      <c r="K83">
        <v>188</v>
      </c>
      <c r="L83">
        <v>1</v>
      </c>
      <c r="M83">
        <v>4</v>
      </c>
      <c r="N83">
        <v>264108000</v>
      </c>
      <c r="O83">
        <v>66000</v>
      </c>
      <c r="P83">
        <v>1100000</v>
      </c>
      <c r="Q83">
        <v>792300</v>
      </c>
      <c r="R83">
        <v>12700000</v>
      </c>
      <c r="S83">
        <f>(YouTube_BI[[#This Row],[lowest_yearly_earnings]]+YouTube_BI[[#This Row],[highest_yearly_earnings]])/2</f>
        <v>6746150</v>
      </c>
      <c r="T83">
        <v>800000</v>
      </c>
      <c r="U83">
        <v>2015</v>
      </c>
      <c r="V83" t="s">
        <v>97</v>
      </c>
      <c r="W83">
        <v>13</v>
      </c>
      <c r="X83">
        <v>88.9</v>
      </c>
      <c r="Y83">
        <v>47076781</v>
      </c>
      <c r="Z83">
        <v>13.96</v>
      </c>
      <c r="AA83">
        <v>37927409</v>
      </c>
      <c r="AB83">
        <v>40.463667000000001</v>
      </c>
      <c r="AC83">
        <v>-3.7492200000000002</v>
      </c>
      <c r="AD83" s="1" t="s">
        <v>264</v>
      </c>
      <c r="AE83" s="4">
        <f>YouTube_BI[[#This Row],[video views]]/YouTube_BI[[#This Row],[subscribers]]</f>
        <v>412.22971030690536</v>
      </c>
      <c r="AF83">
        <f>((YouTube_BI[[#This Row],[highest_yearly_earnings]]+YouTube_BI[[#This Row],[lowest_yearly_earnings]])/2)/YouTube_BI[[#This Row],[video views]]</f>
        <v>4.1854286897018025E-4</v>
      </c>
      <c r="AG83">
        <f>((YouTube_BI[[#This Row],[highest_monthly_earnings]]+YouTube_BI[[#This Row],[lowest_monthly_earnings]])/2)/YouTube_BI[[#This Row],[video_views_for_the_last_30_days]]</f>
        <v>2.2074302936677418E-3</v>
      </c>
      <c r="AH83">
        <f>YouTube_BI[[#This Row],[highest_yearly_earnings]]/YouTube_BI[[#This Row],[subscribers]]</f>
        <v>0.32480818414322249</v>
      </c>
      <c r="AI83">
        <f>((YouTube_BI[[#This Row],[highest_yearly_earnings]]+YouTube_BI[[#This Row],[lowest_yearly_earnings]])/2)/YouTube_BI[[#This Row],[uploads]]</f>
        <v>3596.0287846481874</v>
      </c>
      <c r="AJ83" s="7" t="str">
        <f>YouTube_BI[[#This Row],[created_date]]&amp;"-"&amp;YouTube_BI[[#This Row],[created_month]]&amp;"-"&amp;YouTube_BI[[#This Row],[created_year]]</f>
        <v>13-Jul-2015</v>
      </c>
      <c r="AK83" s="5">
        <f ca="1">_xlfn.DAYS(TODAY(),YouTube_BI[[#This Row],[Started Date]])/365</f>
        <v>8.3369863013698637</v>
      </c>
    </row>
    <row r="84" spans="1:37" x14ac:dyDescent="0.3">
      <c r="A84">
        <v>83</v>
      </c>
      <c r="B84" t="s">
        <v>273</v>
      </c>
      <c r="C84">
        <v>39000000</v>
      </c>
      <c r="D84">
        <v>36131228583</v>
      </c>
      <c r="E84" t="s">
        <v>44</v>
      </c>
      <c r="F84" t="s">
        <v>273</v>
      </c>
      <c r="G84">
        <v>72580</v>
      </c>
      <c r="H84" t="s">
        <v>217</v>
      </c>
      <c r="I84" t="s">
        <v>218</v>
      </c>
      <c r="J84" t="s">
        <v>44</v>
      </c>
      <c r="K84">
        <v>27</v>
      </c>
      <c r="L84">
        <v>1</v>
      </c>
      <c r="M84">
        <v>24</v>
      </c>
      <c r="N84">
        <v>130461000</v>
      </c>
      <c r="O84">
        <v>32600</v>
      </c>
      <c r="P84">
        <v>521800</v>
      </c>
      <c r="Q84">
        <v>391400</v>
      </c>
      <c r="R84">
        <v>6300000</v>
      </c>
      <c r="S84">
        <f>(YouTube_BI[[#This Row],[lowest_yearly_earnings]]+YouTube_BI[[#This Row],[highest_yearly_earnings]])/2</f>
        <v>3345700</v>
      </c>
      <c r="T84">
        <v>200000</v>
      </c>
      <c r="U84">
        <v>2012</v>
      </c>
      <c r="V84" t="s">
        <v>154</v>
      </c>
      <c r="W84">
        <v>5</v>
      </c>
      <c r="X84">
        <v>49.3</v>
      </c>
      <c r="Y84">
        <v>69625582</v>
      </c>
      <c r="Z84">
        <v>0.75</v>
      </c>
      <c r="AA84">
        <v>35294600</v>
      </c>
      <c r="AB84">
        <v>15.870032</v>
      </c>
      <c r="AC84">
        <v>100.992541</v>
      </c>
      <c r="AD84" s="1" t="s">
        <v>266</v>
      </c>
      <c r="AE84" s="4">
        <f>YouTube_BI[[#This Row],[video views]]/YouTube_BI[[#This Row],[subscribers]]</f>
        <v>926.4417585384615</v>
      </c>
      <c r="AF84">
        <f>((YouTube_BI[[#This Row],[highest_yearly_earnings]]+YouTube_BI[[#This Row],[lowest_yearly_earnings]])/2)/YouTube_BI[[#This Row],[video views]]</f>
        <v>9.2598567256419717E-5</v>
      </c>
      <c r="AG84">
        <f>((YouTube_BI[[#This Row],[highest_monthly_earnings]]+YouTube_BI[[#This Row],[lowest_monthly_earnings]])/2)/YouTube_BI[[#This Row],[video_views_for_the_last_30_days]]</f>
        <v>2.1247729206429508E-3</v>
      </c>
      <c r="AH84">
        <f>YouTube_BI[[#This Row],[highest_yearly_earnings]]/YouTube_BI[[#This Row],[subscribers]]</f>
        <v>0.16153846153846155</v>
      </c>
      <c r="AI84">
        <f>((YouTube_BI[[#This Row],[highest_yearly_earnings]]+YouTube_BI[[#This Row],[lowest_yearly_earnings]])/2)/YouTube_BI[[#This Row],[uploads]]</f>
        <v>46.096720859740977</v>
      </c>
      <c r="AJ84" s="7" t="str">
        <f>YouTube_BI[[#This Row],[created_date]]&amp;"-"&amp;YouTube_BI[[#This Row],[created_month]]&amp;"-"&amp;YouTube_BI[[#This Row],[created_year]]</f>
        <v>5-Nov-2012</v>
      </c>
      <c r="AK84" s="5">
        <f ca="1">_xlfn.DAYS(TODAY(),YouTube_BI[[#This Row],[Started Date]])/365</f>
        <v>11.021917808219179</v>
      </c>
    </row>
    <row r="85" spans="1:37" x14ac:dyDescent="0.3">
      <c r="A85">
        <v>84</v>
      </c>
      <c r="B85" t="s">
        <v>275</v>
      </c>
      <c r="C85">
        <v>38900000</v>
      </c>
      <c r="D85">
        <v>25154232306</v>
      </c>
      <c r="E85" t="s">
        <v>30</v>
      </c>
      <c r="F85" t="s">
        <v>275</v>
      </c>
      <c r="G85">
        <v>3043</v>
      </c>
      <c r="H85" t="s">
        <v>114</v>
      </c>
      <c r="I85" t="s">
        <v>115</v>
      </c>
      <c r="J85" t="s">
        <v>30</v>
      </c>
      <c r="K85">
        <v>73</v>
      </c>
      <c r="L85">
        <v>6</v>
      </c>
      <c r="M85">
        <v>30</v>
      </c>
      <c r="N85">
        <v>1635000000</v>
      </c>
      <c r="O85">
        <v>408700</v>
      </c>
      <c r="P85">
        <v>6500000</v>
      </c>
      <c r="Q85">
        <v>4900000</v>
      </c>
      <c r="R85">
        <v>78500000</v>
      </c>
      <c r="S85">
        <f>(YouTube_BI[[#This Row],[lowest_yearly_earnings]]+YouTube_BI[[#This Row],[highest_yearly_earnings]])/2</f>
        <v>41700000</v>
      </c>
      <c r="T85">
        <v>100000</v>
      </c>
      <c r="U85">
        <v>2014</v>
      </c>
      <c r="V85" t="s">
        <v>88</v>
      </c>
      <c r="W85">
        <v>5</v>
      </c>
      <c r="X85">
        <v>51.3</v>
      </c>
      <c r="Y85">
        <v>212559417</v>
      </c>
      <c r="Z85">
        <v>12.08</v>
      </c>
      <c r="AA85">
        <v>183241641</v>
      </c>
      <c r="AB85">
        <v>-14.235004</v>
      </c>
      <c r="AC85">
        <v>-51.925280000000001</v>
      </c>
      <c r="AD85" s="1" t="s">
        <v>268</v>
      </c>
      <c r="AE85" s="4">
        <f>YouTube_BI[[#This Row],[video views]]/YouTube_BI[[#This Row],[subscribers]]</f>
        <v>646.63836262210793</v>
      </c>
      <c r="AF85">
        <f>((YouTube_BI[[#This Row],[highest_yearly_earnings]]+YouTube_BI[[#This Row],[lowest_yearly_earnings]])/2)/YouTube_BI[[#This Row],[video views]]</f>
        <v>1.6577727156496587E-3</v>
      </c>
      <c r="AG85">
        <f>((YouTube_BI[[#This Row],[highest_monthly_earnings]]+YouTube_BI[[#This Row],[lowest_monthly_earnings]])/2)/YouTube_BI[[#This Row],[video_views_for_the_last_30_days]]</f>
        <v>2.1127522935779817E-3</v>
      </c>
      <c r="AH85">
        <f>YouTube_BI[[#This Row],[highest_yearly_earnings]]/YouTube_BI[[#This Row],[subscribers]]</f>
        <v>2.017994858611825</v>
      </c>
      <c r="AI85">
        <f>((YouTube_BI[[#This Row],[highest_yearly_earnings]]+YouTube_BI[[#This Row],[lowest_yearly_earnings]])/2)/YouTube_BI[[#This Row],[uploads]]</f>
        <v>13703.5819914558</v>
      </c>
      <c r="AJ85" s="7" t="str">
        <f>YouTube_BI[[#This Row],[created_date]]&amp;"-"&amp;YouTube_BI[[#This Row],[created_month]]&amp;"-"&amp;YouTube_BI[[#This Row],[created_year]]</f>
        <v>5-Aug-2014</v>
      </c>
      <c r="AK85" s="5">
        <f ca="1">_xlfn.DAYS(TODAY(),YouTube_BI[[#This Row],[Started Date]])/365</f>
        <v>9.2739726027397253</v>
      </c>
    </row>
    <row r="86" spans="1:37" x14ac:dyDescent="0.3">
      <c r="A86">
        <v>85</v>
      </c>
      <c r="B86" t="s">
        <v>277</v>
      </c>
      <c r="C86">
        <v>38600000</v>
      </c>
      <c r="D86">
        <v>7339333120</v>
      </c>
      <c r="E86" t="s">
        <v>278</v>
      </c>
      <c r="F86" t="s">
        <v>277</v>
      </c>
      <c r="G86">
        <v>200933</v>
      </c>
      <c r="H86" t="s">
        <v>38</v>
      </c>
      <c r="I86" t="s">
        <v>39</v>
      </c>
      <c r="J86" t="s">
        <v>279</v>
      </c>
      <c r="K86">
        <v>768</v>
      </c>
      <c r="L86">
        <v>25</v>
      </c>
      <c r="M86">
        <v>1</v>
      </c>
      <c r="N86">
        <v>45638000</v>
      </c>
      <c r="O86">
        <v>11400</v>
      </c>
      <c r="P86">
        <v>182600</v>
      </c>
      <c r="Q86">
        <v>136900</v>
      </c>
      <c r="R86">
        <v>2200000</v>
      </c>
      <c r="S86">
        <f>(YouTube_BI[[#This Row],[lowest_yearly_earnings]]+YouTube_BI[[#This Row],[highest_yearly_earnings]])/2</f>
        <v>1168450</v>
      </c>
      <c r="T86">
        <v>100000</v>
      </c>
      <c r="U86">
        <v>2009</v>
      </c>
      <c r="V86" t="s">
        <v>84</v>
      </c>
      <c r="W86">
        <v>23</v>
      </c>
      <c r="X86">
        <v>88.2</v>
      </c>
      <c r="Y86">
        <v>328239523</v>
      </c>
      <c r="Z86">
        <v>14.7</v>
      </c>
      <c r="AA86">
        <v>270663028</v>
      </c>
      <c r="AB86">
        <v>37.090240000000001</v>
      </c>
      <c r="AC86">
        <v>-95.712890999999999</v>
      </c>
      <c r="AD86" s="1" t="s">
        <v>272</v>
      </c>
      <c r="AE86" s="4">
        <f>YouTube_BI[[#This Row],[video views]]/YouTube_BI[[#This Row],[subscribers]]</f>
        <v>190.13816373056994</v>
      </c>
      <c r="AF86">
        <f>((YouTube_BI[[#This Row],[highest_yearly_earnings]]+YouTube_BI[[#This Row],[lowest_yearly_earnings]])/2)/YouTube_BI[[#This Row],[video views]]</f>
        <v>1.592038378549576E-4</v>
      </c>
      <c r="AG86">
        <f>((YouTube_BI[[#This Row],[highest_monthly_earnings]]+YouTube_BI[[#This Row],[lowest_monthly_earnings]])/2)/YouTube_BI[[#This Row],[video_views_for_the_last_30_days]]</f>
        <v>2.1254217976247863E-3</v>
      </c>
      <c r="AH86">
        <f>YouTube_BI[[#This Row],[highest_yearly_earnings]]/YouTube_BI[[#This Row],[subscribers]]</f>
        <v>5.6994818652849742E-2</v>
      </c>
      <c r="AI86">
        <f>((YouTube_BI[[#This Row],[highest_yearly_earnings]]+YouTube_BI[[#This Row],[lowest_yearly_earnings]])/2)/YouTube_BI[[#This Row],[uploads]]</f>
        <v>5.8151224537532409</v>
      </c>
      <c r="AJ86" s="7" t="str">
        <f>YouTube_BI[[#This Row],[created_date]]&amp;"-"&amp;YouTube_BI[[#This Row],[created_month]]&amp;"-"&amp;YouTube_BI[[#This Row],[created_year]]</f>
        <v>23-Jun-2009</v>
      </c>
      <c r="AK86" s="5">
        <f ca="1">_xlfn.DAYS(TODAY(),YouTube_BI[[#This Row],[Started Date]])/365</f>
        <v>14.394520547945206</v>
      </c>
    </row>
    <row r="87" spans="1:37" x14ac:dyDescent="0.3">
      <c r="A87">
        <v>86</v>
      </c>
      <c r="B87" t="s">
        <v>281</v>
      </c>
      <c r="C87">
        <v>38400000</v>
      </c>
      <c r="D87">
        <v>21528116909</v>
      </c>
      <c r="E87" t="s">
        <v>56</v>
      </c>
      <c r="F87" t="s">
        <v>282</v>
      </c>
      <c r="G87">
        <v>982</v>
      </c>
      <c r="H87" t="s">
        <v>283</v>
      </c>
      <c r="I87" t="s">
        <v>284</v>
      </c>
      <c r="J87" t="s">
        <v>40</v>
      </c>
      <c r="K87">
        <v>150882</v>
      </c>
      <c r="L87">
        <v>774</v>
      </c>
      <c r="M87">
        <v>1454</v>
      </c>
      <c r="N87">
        <v>1589000</v>
      </c>
      <c r="O87">
        <v>397</v>
      </c>
      <c r="P87">
        <v>6400</v>
      </c>
      <c r="Q87">
        <v>4800</v>
      </c>
      <c r="R87">
        <v>76300</v>
      </c>
      <c r="S87">
        <f>(YouTube_BI[[#This Row],[lowest_yearly_earnings]]+YouTube_BI[[#This Row],[highest_yearly_earnings]])/2</f>
        <v>40550</v>
      </c>
      <c r="T87">
        <v>2000</v>
      </c>
      <c r="U87">
        <v>2018</v>
      </c>
      <c r="V87" t="s">
        <v>57</v>
      </c>
      <c r="W87">
        <v>24</v>
      </c>
      <c r="X87">
        <v>68</v>
      </c>
      <c r="Y87">
        <v>34268528</v>
      </c>
      <c r="Z87">
        <v>5.93</v>
      </c>
      <c r="AA87">
        <v>28807838</v>
      </c>
      <c r="AB87">
        <v>23.885942</v>
      </c>
      <c r="AC87">
        <v>45.079161999999997</v>
      </c>
      <c r="AD87" s="1" t="s">
        <v>274</v>
      </c>
      <c r="AE87" s="4">
        <f>YouTube_BI[[#This Row],[video views]]/YouTube_BI[[#This Row],[subscribers]]</f>
        <v>560.62804450520832</v>
      </c>
      <c r="AF87">
        <f>((YouTube_BI[[#This Row],[highest_yearly_earnings]]+YouTube_BI[[#This Row],[lowest_yearly_earnings]])/2)/YouTube_BI[[#This Row],[video views]]</f>
        <v>1.883583230777038E-6</v>
      </c>
      <c r="AG87">
        <f>((YouTube_BI[[#This Row],[highest_monthly_earnings]]+YouTube_BI[[#This Row],[lowest_monthly_earnings]])/2)/YouTube_BI[[#This Row],[video_views_for_the_last_30_days]]</f>
        <v>2.1387665198237885E-3</v>
      </c>
      <c r="AH87">
        <f>YouTube_BI[[#This Row],[highest_yearly_earnings]]/YouTube_BI[[#This Row],[subscribers]]</f>
        <v>1.9869791666666668E-3</v>
      </c>
      <c r="AI87">
        <f>((YouTube_BI[[#This Row],[highest_yearly_earnings]]+YouTube_BI[[#This Row],[lowest_yearly_earnings]])/2)/YouTube_BI[[#This Row],[uploads]]</f>
        <v>41.293279022403262</v>
      </c>
      <c r="AJ87" s="7" t="str">
        <f>YouTube_BI[[#This Row],[created_date]]&amp;"-"&amp;YouTube_BI[[#This Row],[created_month]]&amp;"-"&amp;YouTube_BI[[#This Row],[created_year]]</f>
        <v>24-May-2018</v>
      </c>
      <c r="AK87" s="5">
        <f ca="1">_xlfn.DAYS(TODAY(),YouTube_BI[[#This Row],[Started Date]])/365</f>
        <v>5.4712328767123291</v>
      </c>
    </row>
    <row r="88" spans="1:37" x14ac:dyDescent="0.3">
      <c r="A88">
        <v>87</v>
      </c>
      <c r="B88" t="s">
        <v>286</v>
      </c>
      <c r="C88">
        <v>38300000</v>
      </c>
      <c r="D88">
        <v>16718192386</v>
      </c>
      <c r="E88" t="s">
        <v>30</v>
      </c>
      <c r="F88" t="s">
        <v>286</v>
      </c>
      <c r="G88">
        <v>3532</v>
      </c>
      <c r="H88" t="s">
        <v>31</v>
      </c>
      <c r="I88" t="s">
        <v>32</v>
      </c>
      <c r="J88" t="s">
        <v>30</v>
      </c>
      <c r="K88">
        <v>170</v>
      </c>
      <c r="L88">
        <v>22</v>
      </c>
      <c r="M88">
        <v>31</v>
      </c>
      <c r="N88">
        <v>814756000</v>
      </c>
      <c r="O88">
        <v>203700</v>
      </c>
      <c r="P88">
        <v>3300000</v>
      </c>
      <c r="Q88">
        <v>2400000</v>
      </c>
      <c r="R88">
        <v>39100000</v>
      </c>
      <c r="S88">
        <f>(YouTube_BI[[#This Row],[lowest_yearly_earnings]]+YouTube_BI[[#This Row],[highest_yearly_earnings]])/2</f>
        <v>20750000</v>
      </c>
      <c r="T88">
        <v>400000</v>
      </c>
      <c r="U88">
        <v>2015</v>
      </c>
      <c r="V88" t="s">
        <v>88</v>
      </c>
      <c r="W88">
        <v>24</v>
      </c>
      <c r="X88">
        <v>28.1</v>
      </c>
      <c r="Y88">
        <v>1366417754</v>
      </c>
      <c r="Z88">
        <v>5.36</v>
      </c>
      <c r="AA88">
        <v>471031528</v>
      </c>
      <c r="AB88">
        <v>20.593684</v>
      </c>
      <c r="AC88">
        <v>78.962879999999998</v>
      </c>
      <c r="AD88" s="1" t="s">
        <v>276</v>
      </c>
      <c r="AE88" s="4">
        <f>YouTube_BI[[#This Row],[video views]]/YouTube_BI[[#This Row],[subscribers]]</f>
        <v>436.506328616188</v>
      </c>
      <c r="AF88">
        <f>((YouTube_BI[[#This Row],[highest_yearly_earnings]]+YouTube_BI[[#This Row],[lowest_yearly_earnings]])/2)/YouTube_BI[[#This Row],[video views]]</f>
        <v>1.2411628913527924E-3</v>
      </c>
      <c r="AG88">
        <f>((YouTube_BI[[#This Row],[highest_monthly_earnings]]+YouTube_BI[[#This Row],[lowest_monthly_earnings]])/2)/YouTube_BI[[#This Row],[video_views_for_the_last_30_days]]</f>
        <v>2.1501529292205276E-3</v>
      </c>
      <c r="AH88">
        <f>YouTube_BI[[#This Row],[highest_yearly_earnings]]/YouTube_BI[[#This Row],[subscribers]]</f>
        <v>1.0208877284595301</v>
      </c>
      <c r="AI88">
        <f>((YouTube_BI[[#This Row],[highest_yearly_earnings]]+YouTube_BI[[#This Row],[lowest_yearly_earnings]])/2)/YouTube_BI[[#This Row],[uploads]]</f>
        <v>5874.8584371460929</v>
      </c>
      <c r="AJ88" s="7" t="str">
        <f>YouTube_BI[[#This Row],[created_date]]&amp;"-"&amp;YouTube_BI[[#This Row],[created_month]]&amp;"-"&amp;YouTube_BI[[#This Row],[created_year]]</f>
        <v>24-Aug-2015</v>
      </c>
      <c r="AK88" s="5">
        <f ca="1">_xlfn.DAYS(TODAY(),YouTube_BI[[#This Row],[Started Date]])/365</f>
        <v>8.2219178082191782</v>
      </c>
    </row>
    <row r="89" spans="1:37" x14ac:dyDescent="0.3">
      <c r="A89">
        <v>88</v>
      </c>
      <c r="B89" t="s">
        <v>288</v>
      </c>
      <c r="C89">
        <v>38200000</v>
      </c>
      <c r="D89">
        <v>13598903820</v>
      </c>
      <c r="E89" t="s">
        <v>30</v>
      </c>
      <c r="F89" t="s">
        <v>289</v>
      </c>
      <c r="G89">
        <v>11</v>
      </c>
      <c r="H89" t="s">
        <v>38</v>
      </c>
      <c r="I89" t="s">
        <v>39</v>
      </c>
      <c r="J89" t="s">
        <v>30</v>
      </c>
      <c r="K89">
        <v>539848</v>
      </c>
      <c r="L89">
        <v>2904</v>
      </c>
      <c r="M89">
        <v>2594</v>
      </c>
      <c r="N89">
        <v>6348</v>
      </c>
      <c r="O89">
        <v>2</v>
      </c>
      <c r="P89">
        <v>25</v>
      </c>
      <c r="Q89">
        <v>19</v>
      </c>
      <c r="R89">
        <v>305</v>
      </c>
      <c r="S89">
        <f>(YouTube_BI[[#This Row],[lowest_yearly_earnings]]+YouTube_BI[[#This Row],[highest_yearly_earnings]])/2</f>
        <v>162</v>
      </c>
      <c r="T89">
        <v>100</v>
      </c>
      <c r="U89">
        <v>2016</v>
      </c>
      <c r="V89" t="s">
        <v>84</v>
      </c>
      <c r="W89">
        <v>26</v>
      </c>
      <c r="X89">
        <v>88.2</v>
      </c>
      <c r="Y89">
        <v>328239523</v>
      </c>
      <c r="Z89">
        <v>14.7</v>
      </c>
      <c r="AA89">
        <v>270663028</v>
      </c>
      <c r="AB89">
        <v>37.090240000000001</v>
      </c>
      <c r="AC89">
        <v>-95.712890999999999</v>
      </c>
      <c r="AD89" s="1" t="s">
        <v>280</v>
      </c>
      <c r="AE89" s="4">
        <f>YouTube_BI[[#This Row],[video views]]/YouTube_BI[[#This Row],[subscribers]]</f>
        <v>355.99224659685865</v>
      </c>
      <c r="AF89">
        <f>((YouTube_BI[[#This Row],[highest_yearly_earnings]]+YouTube_BI[[#This Row],[lowest_yearly_earnings]])/2)/YouTube_BI[[#This Row],[video views]]</f>
        <v>1.1912724889027122E-8</v>
      </c>
      <c r="AG89">
        <f>((YouTube_BI[[#This Row],[highest_monthly_earnings]]+YouTube_BI[[#This Row],[lowest_monthly_earnings]])/2)/YouTube_BI[[#This Row],[video_views_for_the_last_30_days]]</f>
        <v>2.1266540642722116E-3</v>
      </c>
      <c r="AH89">
        <f>YouTube_BI[[#This Row],[highest_yearly_earnings]]/YouTube_BI[[#This Row],[subscribers]]</f>
        <v>7.9842931937172769E-6</v>
      </c>
      <c r="AI89">
        <f>((YouTube_BI[[#This Row],[highest_yearly_earnings]]+YouTube_BI[[#This Row],[lowest_yearly_earnings]])/2)/YouTube_BI[[#This Row],[uploads]]</f>
        <v>14.727272727272727</v>
      </c>
      <c r="AJ89" s="7" t="str">
        <f>YouTube_BI[[#This Row],[created_date]]&amp;"-"&amp;YouTube_BI[[#This Row],[created_month]]&amp;"-"&amp;YouTube_BI[[#This Row],[created_year]]</f>
        <v>26-Jun-2016</v>
      </c>
      <c r="AK89" s="5">
        <f ca="1">_xlfn.DAYS(TODAY(),YouTube_BI[[#This Row],[Started Date]])/365</f>
        <v>7.3808219178082188</v>
      </c>
    </row>
    <row r="90" spans="1:37" x14ac:dyDescent="0.3">
      <c r="A90">
        <v>89</v>
      </c>
      <c r="B90" t="s">
        <v>291</v>
      </c>
      <c r="C90">
        <v>38200000</v>
      </c>
      <c r="D90">
        <v>22756581750</v>
      </c>
      <c r="E90" t="s">
        <v>44</v>
      </c>
      <c r="F90" t="s">
        <v>291</v>
      </c>
      <c r="G90">
        <v>15672</v>
      </c>
      <c r="H90" t="s">
        <v>38</v>
      </c>
      <c r="I90" t="s">
        <v>39</v>
      </c>
      <c r="J90" t="s">
        <v>44</v>
      </c>
      <c r="K90">
        <v>93</v>
      </c>
      <c r="L90">
        <v>26</v>
      </c>
      <c r="M90">
        <v>26</v>
      </c>
      <c r="N90">
        <v>21804000</v>
      </c>
      <c r="O90">
        <v>5500</v>
      </c>
      <c r="P90">
        <v>87200</v>
      </c>
      <c r="Q90">
        <v>65400</v>
      </c>
      <c r="R90">
        <v>1000000</v>
      </c>
      <c r="S90">
        <f>(YouTube_BI[[#This Row],[lowest_yearly_earnings]]+YouTube_BI[[#This Row],[highest_yearly_earnings]])/2</f>
        <v>532700</v>
      </c>
      <c r="T90" t="s">
        <v>41</v>
      </c>
      <c r="U90">
        <v>2006</v>
      </c>
      <c r="V90" t="s">
        <v>154</v>
      </c>
      <c r="W90">
        <v>21</v>
      </c>
      <c r="X90">
        <v>88.2</v>
      </c>
      <c r="Y90">
        <v>328239523</v>
      </c>
      <c r="Z90">
        <v>14.7</v>
      </c>
      <c r="AA90">
        <v>270663028</v>
      </c>
      <c r="AB90">
        <v>37.090240000000001</v>
      </c>
      <c r="AC90">
        <v>-95.712890999999999</v>
      </c>
      <c r="AD90" s="1" t="s">
        <v>285</v>
      </c>
      <c r="AE90" s="4">
        <f>YouTube_BI[[#This Row],[video views]]/YouTube_BI[[#This Row],[subscribers]]</f>
        <v>595.72203534031416</v>
      </c>
      <c r="AF90">
        <f>((YouTube_BI[[#This Row],[highest_yearly_earnings]]+YouTube_BI[[#This Row],[lowest_yearly_earnings]])/2)/YouTube_BI[[#This Row],[video views]]</f>
        <v>2.34086123237731E-5</v>
      </c>
      <c r="AG90">
        <f>((YouTube_BI[[#This Row],[highest_monthly_earnings]]+YouTube_BI[[#This Row],[lowest_monthly_earnings]])/2)/YouTube_BI[[#This Row],[video_views_for_the_last_30_days]]</f>
        <v>2.1257567418822235E-3</v>
      </c>
      <c r="AH90">
        <f>YouTube_BI[[#This Row],[highest_yearly_earnings]]/YouTube_BI[[#This Row],[subscribers]]</f>
        <v>2.6178010471204188E-2</v>
      </c>
      <c r="AI90">
        <f>((YouTube_BI[[#This Row],[highest_yearly_earnings]]+YouTube_BI[[#This Row],[lowest_yearly_earnings]])/2)/YouTube_BI[[#This Row],[uploads]]</f>
        <v>33.990556406329759</v>
      </c>
      <c r="AJ90" s="7" t="str">
        <f>YouTube_BI[[#This Row],[created_date]]&amp;"-"&amp;YouTube_BI[[#This Row],[created_month]]&amp;"-"&amp;YouTube_BI[[#This Row],[created_year]]</f>
        <v>21-Nov-2006</v>
      </c>
      <c r="AK90" s="5">
        <f ca="1">_xlfn.DAYS(TODAY(),YouTube_BI[[#This Row],[Started Date]])/365</f>
        <v>16.983561643835618</v>
      </c>
    </row>
    <row r="91" spans="1:37" x14ac:dyDescent="0.3">
      <c r="A91">
        <v>90</v>
      </c>
      <c r="B91" t="s">
        <v>293</v>
      </c>
      <c r="C91">
        <v>38200000</v>
      </c>
      <c r="D91">
        <v>28519339489</v>
      </c>
      <c r="E91" t="s">
        <v>52</v>
      </c>
      <c r="F91" t="s">
        <v>293</v>
      </c>
      <c r="G91">
        <v>24089</v>
      </c>
      <c r="H91" t="s">
        <v>31</v>
      </c>
      <c r="I91" t="s">
        <v>32</v>
      </c>
      <c r="J91" t="s">
        <v>44</v>
      </c>
      <c r="K91">
        <v>49</v>
      </c>
      <c r="L91">
        <v>23</v>
      </c>
      <c r="M91">
        <v>25</v>
      </c>
      <c r="N91">
        <v>415914000</v>
      </c>
      <c r="O91">
        <v>104000</v>
      </c>
      <c r="P91">
        <v>1700000</v>
      </c>
      <c r="Q91">
        <v>1200000</v>
      </c>
      <c r="R91">
        <v>20000000</v>
      </c>
      <c r="S91">
        <f>(YouTube_BI[[#This Row],[lowest_yearly_earnings]]+YouTube_BI[[#This Row],[highest_yearly_earnings]])/2</f>
        <v>10600000</v>
      </c>
      <c r="T91">
        <v>500000</v>
      </c>
      <c r="U91">
        <v>2014</v>
      </c>
      <c r="V91" t="s">
        <v>57</v>
      </c>
      <c r="W91">
        <v>9</v>
      </c>
      <c r="X91">
        <v>28.1</v>
      </c>
      <c r="Y91">
        <v>1366417754</v>
      </c>
      <c r="Z91">
        <v>5.36</v>
      </c>
      <c r="AA91">
        <v>471031528</v>
      </c>
      <c r="AB91">
        <v>20.593684</v>
      </c>
      <c r="AC91">
        <v>78.962879999999998</v>
      </c>
      <c r="AD91" s="1" t="s">
        <v>287</v>
      </c>
      <c r="AE91" s="4">
        <f>YouTube_BI[[#This Row],[video views]]/YouTube_BI[[#This Row],[subscribers]]</f>
        <v>746.57956777486913</v>
      </c>
      <c r="AF91">
        <f>((YouTube_BI[[#This Row],[highest_yearly_earnings]]+YouTube_BI[[#This Row],[lowest_yearly_earnings]])/2)/YouTube_BI[[#This Row],[video views]]</f>
        <v>3.7167761210207741E-4</v>
      </c>
      <c r="AG91">
        <f>((YouTube_BI[[#This Row],[highest_monthly_earnings]]+YouTube_BI[[#This Row],[lowest_monthly_earnings]])/2)/YouTube_BI[[#This Row],[video_views_for_the_last_30_days]]</f>
        <v>2.1687175714210148E-3</v>
      </c>
      <c r="AH91">
        <f>YouTube_BI[[#This Row],[highest_yearly_earnings]]/YouTube_BI[[#This Row],[subscribers]]</f>
        <v>0.52356020942408377</v>
      </c>
      <c r="AI91">
        <f>((YouTube_BI[[#This Row],[highest_yearly_earnings]]+YouTube_BI[[#This Row],[lowest_yearly_earnings]])/2)/YouTube_BI[[#This Row],[uploads]]</f>
        <v>440.0348706878658</v>
      </c>
      <c r="AJ91" s="7" t="str">
        <f>YouTube_BI[[#This Row],[created_date]]&amp;"-"&amp;YouTube_BI[[#This Row],[created_month]]&amp;"-"&amp;YouTube_BI[[#This Row],[created_year]]</f>
        <v>9-May-2014</v>
      </c>
      <c r="AK91" s="5">
        <f ca="1">_xlfn.DAYS(TODAY(),YouTube_BI[[#This Row],[Started Date]])/365</f>
        <v>9.5150684931506841</v>
      </c>
    </row>
    <row r="92" spans="1:37" x14ac:dyDescent="0.3">
      <c r="A92">
        <v>91</v>
      </c>
      <c r="B92" t="s">
        <v>295</v>
      </c>
      <c r="C92">
        <v>38000000</v>
      </c>
      <c r="D92">
        <v>22731415608</v>
      </c>
      <c r="E92" t="s">
        <v>30</v>
      </c>
      <c r="F92" t="s">
        <v>295</v>
      </c>
      <c r="G92">
        <v>505</v>
      </c>
      <c r="H92" t="s">
        <v>38</v>
      </c>
      <c r="I92" t="s">
        <v>39</v>
      </c>
      <c r="J92" t="s">
        <v>30</v>
      </c>
      <c r="K92">
        <v>92</v>
      </c>
      <c r="L92">
        <v>27</v>
      </c>
      <c r="M92">
        <v>33</v>
      </c>
      <c r="N92">
        <v>205594000</v>
      </c>
      <c r="O92">
        <v>51400</v>
      </c>
      <c r="P92">
        <v>822400</v>
      </c>
      <c r="Q92">
        <v>616800</v>
      </c>
      <c r="R92">
        <v>9900000</v>
      </c>
      <c r="S92">
        <f>(YouTube_BI[[#This Row],[lowest_yearly_earnings]]+YouTube_BI[[#This Row],[highest_yearly_earnings]])/2</f>
        <v>5258400</v>
      </c>
      <c r="T92">
        <v>100000</v>
      </c>
      <c r="U92">
        <v>2011</v>
      </c>
      <c r="V92" t="s">
        <v>57</v>
      </c>
      <c r="W92">
        <v>16</v>
      </c>
      <c r="X92">
        <v>88.2</v>
      </c>
      <c r="Y92">
        <v>328239523</v>
      </c>
      <c r="Z92">
        <v>14.7</v>
      </c>
      <c r="AA92">
        <v>270663028</v>
      </c>
      <c r="AB92">
        <v>37.090240000000001</v>
      </c>
      <c r="AC92">
        <v>-95.712890999999999</v>
      </c>
      <c r="AD92" s="1" t="s">
        <v>290</v>
      </c>
      <c r="AE92" s="4">
        <f>YouTube_BI[[#This Row],[video views]]/YouTube_BI[[#This Row],[subscribers]]</f>
        <v>598.1951475789474</v>
      </c>
      <c r="AF92">
        <f>((YouTube_BI[[#This Row],[highest_yearly_earnings]]+YouTube_BI[[#This Row],[lowest_yearly_earnings]])/2)/YouTube_BI[[#This Row],[video views]]</f>
        <v>2.3132743207375877E-4</v>
      </c>
      <c r="AG92">
        <f>((YouTube_BI[[#This Row],[highest_monthly_earnings]]+YouTube_BI[[#This Row],[lowest_monthly_earnings]])/2)/YouTube_BI[[#This Row],[video_views_for_the_last_30_days]]</f>
        <v>2.1250620154284658E-3</v>
      </c>
      <c r="AH92">
        <f>YouTube_BI[[#This Row],[highest_yearly_earnings]]/YouTube_BI[[#This Row],[subscribers]]</f>
        <v>0.26052631578947366</v>
      </c>
      <c r="AI92">
        <f>((YouTube_BI[[#This Row],[highest_yearly_earnings]]+YouTube_BI[[#This Row],[lowest_yearly_earnings]])/2)/YouTube_BI[[#This Row],[uploads]]</f>
        <v>10412.673267326732</v>
      </c>
      <c r="AJ92" s="7" t="str">
        <f>YouTube_BI[[#This Row],[created_date]]&amp;"-"&amp;YouTube_BI[[#This Row],[created_month]]&amp;"-"&amp;YouTube_BI[[#This Row],[created_year]]</f>
        <v>16-May-2011</v>
      </c>
      <c r="AK92" s="5">
        <f ca="1">_xlfn.DAYS(TODAY(),YouTube_BI[[#This Row],[Started Date]])/365</f>
        <v>12.498630136986302</v>
      </c>
    </row>
    <row r="93" spans="1:37" x14ac:dyDescent="0.3">
      <c r="A93">
        <v>92</v>
      </c>
      <c r="B93" t="s">
        <v>2239</v>
      </c>
      <c r="C93">
        <v>37900000</v>
      </c>
      <c r="D93">
        <v>23510152352</v>
      </c>
      <c r="E93" t="s">
        <v>41</v>
      </c>
      <c r="F93" t="s">
        <v>2239</v>
      </c>
      <c r="G93">
        <v>515</v>
      </c>
      <c r="H93" t="s">
        <v>38</v>
      </c>
      <c r="I93" t="s">
        <v>39</v>
      </c>
      <c r="J93" t="s">
        <v>44</v>
      </c>
      <c r="K93">
        <v>84</v>
      </c>
      <c r="L93">
        <v>28</v>
      </c>
      <c r="M93">
        <v>27</v>
      </c>
      <c r="N93">
        <v>244093000</v>
      </c>
      <c r="O93">
        <v>61000</v>
      </c>
      <c r="P93">
        <v>976400</v>
      </c>
      <c r="Q93">
        <v>732300</v>
      </c>
      <c r="R93">
        <v>11700000</v>
      </c>
      <c r="S93">
        <f>(YouTube_BI[[#This Row],[lowest_yearly_earnings]]+YouTube_BI[[#This Row],[highest_yearly_earnings]])/2</f>
        <v>6216150</v>
      </c>
      <c r="T93">
        <v>200000</v>
      </c>
      <c r="U93">
        <v>2018</v>
      </c>
      <c r="V93" t="s">
        <v>97</v>
      </c>
      <c r="W93">
        <v>20</v>
      </c>
      <c r="X93">
        <v>88.2</v>
      </c>
      <c r="Y93">
        <v>328239523</v>
      </c>
      <c r="Z93">
        <v>14.7</v>
      </c>
      <c r="AA93">
        <v>270663028</v>
      </c>
      <c r="AB93">
        <v>37.090240000000001</v>
      </c>
      <c r="AC93">
        <v>-95.712890999999999</v>
      </c>
      <c r="AD93" s="1" t="s">
        <v>2118</v>
      </c>
      <c r="AE93" s="4">
        <v>620.32064253298154</v>
      </c>
      <c r="AF93">
        <v>2.6440279530860609E-4</v>
      </c>
      <c r="AG93">
        <v>2.1250097298980307E-3</v>
      </c>
      <c r="AH93">
        <v>0.30870712401055411</v>
      </c>
      <c r="AI93">
        <v>12070.194174757282</v>
      </c>
      <c r="AJ93" s="7" t="s">
        <v>2170</v>
      </c>
      <c r="AK93" s="5">
        <v>5.3013698630136989</v>
      </c>
    </row>
    <row r="94" spans="1:37" x14ac:dyDescent="0.3">
      <c r="A94">
        <v>93</v>
      </c>
      <c r="B94" t="s">
        <v>298</v>
      </c>
      <c r="C94">
        <v>37600000</v>
      </c>
      <c r="D94">
        <v>18208196857</v>
      </c>
      <c r="E94" t="s">
        <v>44</v>
      </c>
      <c r="F94" t="s">
        <v>298</v>
      </c>
      <c r="G94">
        <v>743</v>
      </c>
      <c r="H94" t="s">
        <v>38</v>
      </c>
      <c r="I94" t="s">
        <v>39</v>
      </c>
      <c r="J94" t="s">
        <v>44</v>
      </c>
      <c r="K94">
        <v>145</v>
      </c>
      <c r="L94">
        <v>29</v>
      </c>
      <c r="M94">
        <v>28</v>
      </c>
      <c r="N94">
        <v>321026000</v>
      </c>
      <c r="O94">
        <v>80300</v>
      </c>
      <c r="P94">
        <v>1300000</v>
      </c>
      <c r="Q94">
        <v>963100</v>
      </c>
      <c r="R94">
        <v>15400000</v>
      </c>
      <c r="S94">
        <f>(YouTube_BI[[#This Row],[lowest_yearly_earnings]]+YouTube_BI[[#This Row],[highest_yearly_earnings]])/2</f>
        <v>8181550</v>
      </c>
      <c r="T94">
        <v>700000</v>
      </c>
      <c r="U94">
        <v>2017</v>
      </c>
      <c r="V94" t="s">
        <v>63</v>
      </c>
      <c r="W94">
        <v>22</v>
      </c>
      <c r="X94">
        <v>88.2</v>
      </c>
      <c r="Y94">
        <v>328239523</v>
      </c>
      <c r="Z94">
        <v>14.7</v>
      </c>
      <c r="AA94">
        <v>270663028</v>
      </c>
      <c r="AB94">
        <v>37.090240000000001</v>
      </c>
      <c r="AC94">
        <v>-95.712890999999999</v>
      </c>
      <c r="AD94" s="1" t="s">
        <v>292</v>
      </c>
      <c r="AE94" s="4">
        <f>YouTube_BI[[#This Row],[video views]]/YouTube_BI[[#This Row],[subscribers]]</f>
        <v>484.26055470744683</v>
      </c>
      <c r="AF94">
        <f>((YouTube_BI[[#This Row],[highest_yearly_earnings]]+YouTube_BI[[#This Row],[lowest_yearly_earnings]])/2)/YouTube_BI[[#This Row],[video views]]</f>
        <v>4.4933334499042756E-4</v>
      </c>
      <c r="AG94">
        <f>((YouTube_BI[[#This Row],[highest_monthly_earnings]]+YouTube_BI[[#This Row],[lowest_monthly_earnings]])/2)/YouTube_BI[[#This Row],[video_views_for_the_last_30_days]]</f>
        <v>2.1498258708017421E-3</v>
      </c>
      <c r="AH94">
        <f>YouTube_BI[[#This Row],[highest_yearly_earnings]]/YouTube_BI[[#This Row],[subscribers]]</f>
        <v>0.40957446808510639</v>
      </c>
      <c r="AI94">
        <f>((YouTube_BI[[#This Row],[highest_yearly_earnings]]+YouTube_BI[[#This Row],[lowest_yearly_earnings]])/2)/YouTube_BI[[#This Row],[uploads]]</f>
        <v>11011.507402422611</v>
      </c>
      <c r="AJ94" s="7" t="str">
        <f>YouTube_BI[[#This Row],[created_date]]&amp;"-"&amp;YouTube_BI[[#This Row],[created_month]]&amp;"-"&amp;YouTube_BI[[#This Row],[created_year]]</f>
        <v>22-Apr-2017</v>
      </c>
      <c r="AK94" s="5">
        <f ca="1">_xlfn.DAYS(TODAY(),YouTube_BI[[#This Row],[Started Date]])/365</f>
        <v>6.558904109589041</v>
      </c>
    </row>
    <row r="95" spans="1:37" x14ac:dyDescent="0.3">
      <c r="A95">
        <v>94</v>
      </c>
      <c r="B95" t="s">
        <v>2240</v>
      </c>
      <c r="C95">
        <v>37500000</v>
      </c>
      <c r="D95">
        <v>27262462114</v>
      </c>
      <c r="E95" t="s">
        <v>44</v>
      </c>
      <c r="F95" t="s">
        <v>2240</v>
      </c>
      <c r="G95">
        <v>117152</v>
      </c>
      <c r="H95" t="s">
        <v>217</v>
      </c>
      <c r="I95" t="s">
        <v>218</v>
      </c>
      <c r="J95" t="s">
        <v>44</v>
      </c>
      <c r="K95">
        <v>56</v>
      </c>
      <c r="L95">
        <v>2</v>
      </c>
      <c r="M95">
        <v>29</v>
      </c>
      <c r="N95">
        <v>140754000</v>
      </c>
      <c r="O95">
        <v>35200</v>
      </c>
      <c r="P95">
        <v>563000</v>
      </c>
      <c r="Q95">
        <v>422300</v>
      </c>
      <c r="R95">
        <v>6800000</v>
      </c>
      <c r="S95">
        <f>(YouTube_BI[[#This Row],[lowest_yearly_earnings]]+YouTube_BI[[#This Row],[highest_yearly_earnings]])/2</f>
        <v>3611150</v>
      </c>
      <c r="T95">
        <v>300000</v>
      </c>
      <c r="U95">
        <v>2013</v>
      </c>
      <c r="V95" t="s">
        <v>70</v>
      </c>
      <c r="W95">
        <v>10</v>
      </c>
      <c r="X95">
        <v>49.3</v>
      </c>
      <c r="Y95">
        <v>69625582</v>
      </c>
      <c r="Z95">
        <v>0.75</v>
      </c>
      <c r="AA95">
        <v>35294600</v>
      </c>
      <c r="AB95">
        <v>15.870032</v>
      </c>
      <c r="AC95">
        <v>100.992541</v>
      </c>
      <c r="AD95" s="1" t="s">
        <v>2119</v>
      </c>
      <c r="AE95" s="4">
        <v>726.99898970666663</v>
      </c>
      <c r="AF95">
        <v>1.3245868934726841E-4</v>
      </c>
      <c r="AG95">
        <v>2.1249840146638816E-3</v>
      </c>
      <c r="AH95">
        <v>0.18133333333333335</v>
      </c>
      <c r="AI95">
        <v>30.824484430483473</v>
      </c>
      <c r="AJ95" s="7" t="s">
        <v>2171</v>
      </c>
      <c r="AK95" s="5">
        <v>10.827397260273973</v>
      </c>
    </row>
    <row r="96" spans="1:37" x14ac:dyDescent="0.3">
      <c r="A96">
        <v>95</v>
      </c>
      <c r="B96" t="s">
        <v>301</v>
      </c>
      <c r="C96">
        <v>37200000</v>
      </c>
      <c r="D96">
        <v>16402066717</v>
      </c>
      <c r="E96" t="s">
        <v>209</v>
      </c>
      <c r="F96" t="s">
        <v>301</v>
      </c>
      <c r="G96">
        <v>220</v>
      </c>
      <c r="H96" t="s">
        <v>31</v>
      </c>
      <c r="I96" t="s">
        <v>32</v>
      </c>
      <c r="J96" t="s">
        <v>209</v>
      </c>
      <c r="K96">
        <v>178</v>
      </c>
      <c r="L96">
        <v>24</v>
      </c>
      <c r="M96">
        <v>3</v>
      </c>
      <c r="N96">
        <v>49861000</v>
      </c>
      <c r="O96">
        <v>12500</v>
      </c>
      <c r="P96">
        <v>199400</v>
      </c>
      <c r="Q96">
        <v>149600</v>
      </c>
      <c r="R96">
        <v>2400000</v>
      </c>
      <c r="S96">
        <f>(YouTube_BI[[#This Row],[lowest_yearly_earnings]]+YouTube_BI[[#This Row],[highest_yearly_earnings]])/2</f>
        <v>1274800</v>
      </c>
      <c r="T96">
        <v>100000</v>
      </c>
      <c r="U96">
        <v>2017</v>
      </c>
      <c r="V96" t="s">
        <v>33</v>
      </c>
      <c r="W96">
        <v>20</v>
      </c>
      <c r="X96">
        <v>28.1</v>
      </c>
      <c r="Y96">
        <v>1366417754</v>
      </c>
      <c r="Z96">
        <v>5.36</v>
      </c>
      <c r="AA96">
        <v>471031528</v>
      </c>
      <c r="AB96">
        <v>20.593684</v>
      </c>
      <c r="AC96">
        <v>78.962879999999998</v>
      </c>
      <c r="AD96" s="1" t="s">
        <v>294</v>
      </c>
      <c r="AE96" s="4">
        <f>YouTube_BI[[#This Row],[video views]]/YouTube_BI[[#This Row],[subscribers]]</f>
        <v>440.91577196236557</v>
      </c>
      <c r="AF96">
        <f>((YouTube_BI[[#This Row],[highest_yearly_earnings]]+YouTube_BI[[#This Row],[lowest_yearly_earnings]])/2)/YouTube_BI[[#This Row],[video views]]</f>
        <v>7.7721912853745892E-5</v>
      </c>
      <c r="AG96">
        <f>((YouTube_BI[[#This Row],[highest_monthly_earnings]]+YouTube_BI[[#This Row],[lowest_monthly_earnings]])/2)/YouTube_BI[[#This Row],[video_views_for_the_last_30_days]]</f>
        <v>2.1249072421331301E-3</v>
      </c>
      <c r="AH96">
        <f>YouTube_BI[[#This Row],[highest_yearly_earnings]]/YouTube_BI[[#This Row],[subscribers]]</f>
        <v>6.4516129032258063E-2</v>
      </c>
      <c r="AI96">
        <f>((YouTube_BI[[#This Row],[highest_yearly_earnings]]+YouTube_BI[[#This Row],[lowest_yearly_earnings]])/2)/YouTube_BI[[#This Row],[uploads]]</f>
        <v>5794.545454545455</v>
      </c>
      <c r="AJ96" s="7" t="str">
        <f>YouTube_BI[[#This Row],[created_date]]&amp;"-"&amp;YouTube_BI[[#This Row],[created_month]]&amp;"-"&amp;YouTube_BI[[#This Row],[created_year]]</f>
        <v>20-Mar-2017</v>
      </c>
      <c r="AK96" s="5">
        <f ca="1">_xlfn.DAYS(TODAY(),YouTube_BI[[#This Row],[Started Date]])/365</f>
        <v>6.6493150684931503</v>
      </c>
    </row>
    <row r="97" spans="1:37" x14ac:dyDescent="0.3">
      <c r="A97">
        <v>96</v>
      </c>
      <c r="B97" t="s">
        <v>302</v>
      </c>
      <c r="C97">
        <v>37000000</v>
      </c>
      <c r="D97">
        <v>13102611515</v>
      </c>
      <c r="E97" t="s">
        <v>56</v>
      </c>
      <c r="F97" t="s">
        <v>302</v>
      </c>
      <c r="G97">
        <v>301308</v>
      </c>
      <c r="H97" t="s">
        <v>31</v>
      </c>
      <c r="I97" t="s">
        <v>32</v>
      </c>
      <c r="J97" t="s">
        <v>142</v>
      </c>
      <c r="K97">
        <v>280</v>
      </c>
      <c r="L97">
        <v>25</v>
      </c>
      <c r="M97">
        <v>2</v>
      </c>
      <c r="N97">
        <v>267060000</v>
      </c>
      <c r="O97">
        <v>66800</v>
      </c>
      <c r="P97">
        <v>1100000</v>
      </c>
      <c r="Q97">
        <v>801200</v>
      </c>
      <c r="R97">
        <v>12800000</v>
      </c>
      <c r="S97">
        <f>(YouTube_BI[[#This Row],[lowest_yearly_earnings]]+YouTube_BI[[#This Row],[highest_yearly_earnings]])/2</f>
        <v>6800600</v>
      </c>
      <c r="T97">
        <v>400000</v>
      </c>
      <c r="U97">
        <v>2012</v>
      </c>
      <c r="V97" t="s">
        <v>84</v>
      </c>
      <c r="W97">
        <v>1</v>
      </c>
      <c r="X97">
        <v>28.1</v>
      </c>
      <c r="Y97">
        <v>1366417754</v>
      </c>
      <c r="Z97">
        <v>5.36</v>
      </c>
      <c r="AA97">
        <v>471031528</v>
      </c>
      <c r="AB97">
        <v>20.593684</v>
      </c>
      <c r="AC97">
        <v>78.962879999999998</v>
      </c>
      <c r="AD97" s="1" t="s">
        <v>296</v>
      </c>
      <c r="AE97" s="4">
        <f>YouTube_BI[[#This Row],[video views]]/YouTube_BI[[#This Row],[subscribers]]</f>
        <v>354.12463554054057</v>
      </c>
      <c r="AF97">
        <f>((YouTube_BI[[#This Row],[highest_yearly_earnings]]+YouTube_BI[[#This Row],[lowest_yearly_earnings]])/2)/YouTube_BI[[#This Row],[video views]]</f>
        <v>5.190263019104707E-4</v>
      </c>
      <c r="AG97">
        <f>((YouTube_BI[[#This Row],[highest_monthly_earnings]]+YouTube_BI[[#This Row],[lowest_monthly_earnings]])/2)/YouTube_BI[[#This Row],[video_views_for_the_last_30_days]]</f>
        <v>2.1845278214633417E-3</v>
      </c>
      <c r="AH97">
        <f>YouTube_BI[[#This Row],[highest_yearly_earnings]]/YouTube_BI[[#This Row],[subscribers]]</f>
        <v>0.34594594594594597</v>
      </c>
      <c r="AI97">
        <f>((YouTube_BI[[#This Row],[highest_yearly_earnings]]+YouTube_BI[[#This Row],[lowest_yearly_earnings]])/2)/YouTube_BI[[#This Row],[uploads]]</f>
        <v>22.570260331620801</v>
      </c>
      <c r="AJ97" s="7" t="str">
        <f>YouTube_BI[[#This Row],[created_date]]&amp;"-"&amp;YouTube_BI[[#This Row],[created_month]]&amp;"-"&amp;YouTube_BI[[#This Row],[created_year]]</f>
        <v>1-Jun-2012</v>
      </c>
      <c r="AK97" s="5">
        <f ca="1">_xlfn.DAYS(TODAY(),YouTube_BI[[#This Row],[Started Date]])/365</f>
        <v>11.452054794520548</v>
      </c>
    </row>
    <row r="98" spans="1:37" x14ac:dyDescent="0.3">
      <c r="A98">
        <v>97</v>
      </c>
      <c r="B98" t="s">
        <v>303</v>
      </c>
      <c r="C98">
        <v>37000000</v>
      </c>
      <c r="D98">
        <v>24188861917</v>
      </c>
      <c r="E98" t="s">
        <v>56</v>
      </c>
      <c r="F98" t="s">
        <v>303</v>
      </c>
      <c r="G98">
        <v>744</v>
      </c>
      <c r="H98" t="s">
        <v>114</v>
      </c>
      <c r="I98" t="s">
        <v>115</v>
      </c>
      <c r="J98" t="s">
        <v>44</v>
      </c>
      <c r="K98">
        <v>75</v>
      </c>
      <c r="L98">
        <v>7</v>
      </c>
      <c r="M98">
        <v>30</v>
      </c>
      <c r="N98">
        <v>251449000</v>
      </c>
      <c r="O98">
        <v>62900</v>
      </c>
      <c r="P98">
        <v>1000000</v>
      </c>
      <c r="Q98">
        <v>754300</v>
      </c>
      <c r="R98">
        <v>12100000</v>
      </c>
      <c r="S98">
        <f>(YouTube_BI[[#This Row],[lowest_yearly_earnings]]+YouTube_BI[[#This Row],[highest_yearly_earnings]])/2</f>
        <v>6427150</v>
      </c>
      <c r="T98">
        <v>300000</v>
      </c>
      <c r="U98">
        <v>2015</v>
      </c>
      <c r="V98" t="s">
        <v>49</v>
      </c>
      <c r="W98">
        <v>6</v>
      </c>
      <c r="X98">
        <v>51.3</v>
      </c>
      <c r="Y98">
        <v>212559417</v>
      </c>
      <c r="Z98">
        <v>12.08</v>
      </c>
      <c r="AA98">
        <v>183241641</v>
      </c>
      <c r="AB98">
        <v>-14.235004</v>
      </c>
      <c r="AC98">
        <v>-51.925280000000001</v>
      </c>
      <c r="AD98" s="1" t="s">
        <v>297</v>
      </c>
      <c r="AE98" s="4">
        <f>YouTube_BI[[#This Row],[video views]]/YouTube_BI[[#This Row],[subscribers]]</f>
        <v>653.75302478378376</v>
      </c>
      <c r="AF98">
        <f>((YouTube_BI[[#This Row],[highest_yearly_earnings]]+YouTube_BI[[#This Row],[lowest_yearly_earnings]])/2)/YouTube_BI[[#This Row],[video views]]</f>
        <v>2.6570700275414696E-4</v>
      </c>
      <c r="AG98">
        <f>((YouTube_BI[[#This Row],[highest_monthly_earnings]]+YouTube_BI[[#This Row],[lowest_monthly_earnings]])/2)/YouTube_BI[[#This Row],[video_views_for_the_last_30_days]]</f>
        <v>2.113549864982561E-3</v>
      </c>
      <c r="AH98">
        <f>YouTube_BI[[#This Row],[highest_yearly_earnings]]/YouTube_BI[[#This Row],[subscribers]]</f>
        <v>0.32702702702702702</v>
      </c>
      <c r="AI98">
        <f>((YouTube_BI[[#This Row],[highest_yearly_earnings]]+YouTube_BI[[#This Row],[lowest_yearly_earnings]])/2)/YouTube_BI[[#This Row],[uploads]]</f>
        <v>8638.6424731182797</v>
      </c>
      <c r="AJ98" s="7" t="str">
        <f>YouTube_BI[[#This Row],[created_date]]&amp;"-"&amp;YouTube_BI[[#This Row],[created_month]]&amp;"-"&amp;YouTube_BI[[#This Row],[created_year]]</f>
        <v>6-Sep-2015</v>
      </c>
      <c r="AK98" s="5">
        <f ca="1">_xlfn.DAYS(TODAY(),YouTube_BI[[#This Row],[Started Date]])/365</f>
        <v>8.1863013698630134</v>
      </c>
    </row>
    <row r="99" spans="1:37" x14ac:dyDescent="0.3">
      <c r="A99">
        <v>98</v>
      </c>
      <c r="B99" t="s">
        <v>304</v>
      </c>
      <c r="C99">
        <v>36700000</v>
      </c>
      <c r="D99">
        <v>19378155425</v>
      </c>
      <c r="E99" t="s">
        <v>30</v>
      </c>
      <c r="F99" t="s">
        <v>304</v>
      </c>
      <c r="G99">
        <v>99</v>
      </c>
      <c r="H99" t="s">
        <v>38</v>
      </c>
      <c r="I99" t="s">
        <v>39</v>
      </c>
      <c r="J99" t="s">
        <v>30</v>
      </c>
      <c r="K99">
        <v>134</v>
      </c>
      <c r="L99">
        <v>30</v>
      </c>
      <c r="M99">
        <v>34</v>
      </c>
      <c r="N99">
        <v>175243000</v>
      </c>
      <c r="O99">
        <v>43800</v>
      </c>
      <c r="P99">
        <v>701000</v>
      </c>
      <c r="Q99">
        <v>525700</v>
      </c>
      <c r="R99">
        <v>8400000</v>
      </c>
      <c r="S99">
        <f>(YouTube_BI[[#This Row],[lowest_yearly_earnings]]+YouTube_BI[[#This Row],[highest_yearly_earnings]])/2</f>
        <v>4462850</v>
      </c>
      <c r="T99">
        <v>200000</v>
      </c>
      <c r="U99">
        <v>2006</v>
      </c>
      <c r="V99" t="s">
        <v>49</v>
      </c>
      <c r="W99">
        <v>19</v>
      </c>
      <c r="X99">
        <v>88.2</v>
      </c>
      <c r="Y99">
        <v>328239523</v>
      </c>
      <c r="Z99">
        <v>14.7</v>
      </c>
      <c r="AA99">
        <v>270663028</v>
      </c>
      <c r="AB99">
        <v>37.090240000000001</v>
      </c>
      <c r="AC99">
        <v>-95.712890999999999</v>
      </c>
      <c r="AD99" s="1" t="s">
        <v>299</v>
      </c>
      <c r="AE99" s="4">
        <f>YouTube_BI[[#This Row],[video views]]/YouTube_BI[[#This Row],[subscribers]]</f>
        <v>528.01513419618527</v>
      </c>
      <c r="AF99">
        <f>((YouTube_BI[[#This Row],[highest_yearly_earnings]]+YouTube_BI[[#This Row],[lowest_yearly_earnings]])/2)/YouTube_BI[[#This Row],[video views]]</f>
        <v>2.3030313784367843E-4</v>
      </c>
      <c r="AG99">
        <f>((YouTube_BI[[#This Row],[highest_monthly_earnings]]+YouTube_BI[[#This Row],[lowest_monthly_earnings]])/2)/YouTube_BI[[#This Row],[video_views_for_the_last_30_days]]</f>
        <v>2.1250492173724485E-3</v>
      </c>
      <c r="AH99">
        <f>YouTube_BI[[#This Row],[highest_yearly_earnings]]/YouTube_BI[[#This Row],[subscribers]]</f>
        <v>0.22888283378746593</v>
      </c>
      <c r="AI99">
        <f>((YouTube_BI[[#This Row],[highest_yearly_earnings]]+YouTube_BI[[#This Row],[lowest_yearly_earnings]])/2)/YouTube_BI[[#This Row],[uploads]]</f>
        <v>45079.292929292926</v>
      </c>
      <c r="AJ99" s="7" t="str">
        <f>YouTube_BI[[#This Row],[created_date]]&amp;"-"&amp;YouTube_BI[[#This Row],[created_month]]&amp;"-"&amp;YouTube_BI[[#This Row],[created_year]]</f>
        <v>19-Sep-2006</v>
      </c>
      <c r="AK99" s="5">
        <f ca="1">_xlfn.DAYS(TODAY(),YouTube_BI[[#This Row],[Started Date]])/365</f>
        <v>17.156164383561645</v>
      </c>
    </row>
    <row r="100" spans="1:37" x14ac:dyDescent="0.3">
      <c r="A100">
        <v>99</v>
      </c>
      <c r="B100" t="s">
        <v>305</v>
      </c>
      <c r="C100">
        <v>36600000</v>
      </c>
      <c r="D100">
        <v>22553923546</v>
      </c>
      <c r="E100" t="s">
        <v>30</v>
      </c>
      <c r="F100" t="s">
        <v>305</v>
      </c>
      <c r="G100">
        <v>171</v>
      </c>
      <c r="H100" t="s">
        <v>38</v>
      </c>
      <c r="I100" t="s">
        <v>39</v>
      </c>
      <c r="J100" t="s">
        <v>30</v>
      </c>
      <c r="K100">
        <v>96</v>
      </c>
      <c r="L100">
        <v>31</v>
      </c>
      <c r="M100">
        <v>35</v>
      </c>
      <c r="N100">
        <v>152825000</v>
      </c>
      <c r="O100">
        <v>38200</v>
      </c>
      <c r="P100">
        <v>611300</v>
      </c>
      <c r="Q100">
        <v>458500</v>
      </c>
      <c r="R100">
        <v>7300000</v>
      </c>
      <c r="S100">
        <f>(YouTube_BI[[#This Row],[lowest_yearly_earnings]]+YouTube_BI[[#This Row],[highest_yearly_earnings]])/2</f>
        <v>3879250</v>
      </c>
      <c r="T100" t="s">
        <v>41</v>
      </c>
      <c r="U100">
        <v>2006</v>
      </c>
      <c r="V100" t="s">
        <v>33</v>
      </c>
      <c r="W100">
        <v>9</v>
      </c>
      <c r="X100">
        <v>88.2</v>
      </c>
      <c r="Y100">
        <v>328239523</v>
      </c>
      <c r="Z100">
        <v>14.7</v>
      </c>
      <c r="AA100">
        <v>270663028</v>
      </c>
      <c r="AB100">
        <v>37.090240000000001</v>
      </c>
      <c r="AC100">
        <v>-95.712890999999999</v>
      </c>
      <c r="AD100" s="1" t="s">
        <v>300</v>
      </c>
      <c r="AE100" s="4">
        <f>YouTube_BI[[#This Row],[video views]]/YouTube_BI[[#This Row],[subscribers]]</f>
        <v>616.2274192896175</v>
      </c>
      <c r="AF100">
        <f>((YouTube_BI[[#This Row],[highest_yearly_earnings]]+YouTube_BI[[#This Row],[lowest_yearly_earnings]])/2)/YouTube_BI[[#This Row],[video views]]</f>
        <v>1.7199889820004269E-4</v>
      </c>
      <c r="AG100">
        <f>((YouTube_BI[[#This Row],[highest_monthly_earnings]]+YouTube_BI[[#This Row],[lowest_monthly_earnings]])/2)/YouTube_BI[[#This Row],[video_views_for_the_last_30_days]]</f>
        <v>2.1249795517749061E-3</v>
      </c>
      <c r="AH100">
        <f>YouTube_BI[[#This Row],[highest_yearly_earnings]]/YouTube_BI[[#This Row],[subscribers]]</f>
        <v>0.19945355191256831</v>
      </c>
      <c r="AI100">
        <f>((YouTube_BI[[#This Row],[highest_yearly_earnings]]+YouTube_BI[[#This Row],[lowest_yearly_earnings]])/2)/YouTube_BI[[#This Row],[uploads]]</f>
        <v>22685.672514619884</v>
      </c>
      <c r="AJ100" s="7" t="str">
        <f>YouTube_BI[[#This Row],[created_date]]&amp;"-"&amp;YouTube_BI[[#This Row],[created_month]]&amp;"-"&amp;YouTube_BI[[#This Row],[created_year]]</f>
        <v>9-Mar-2006</v>
      </c>
      <c r="AK100" s="5">
        <f ca="1">_xlfn.DAYS(TODAY(),YouTube_BI[[#This Row],[Started Date]])/365</f>
        <v>17.687671232876713</v>
      </c>
    </row>
    <row r="101" spans="1:37" x14ac:dyDescent="0.3">
      <c r="A101">
        <v>100</v>
      </c>
      <c r="B101" t="s">
        <v>306</v>
      </c>
      <c r="C101">
        <v>36600000</v>
      </c>
      <c r="D101">
        <v>15653786446</v>
      </c>
      <c r="E101" t="s">
        <v>242</v>
      </c>
      <c r="F101" t="s">
        <v>306</v>
      </c>
      <c r="G101">
        <v>9168</v>
      </c>
      <c r="H101" t="s">
        <v>31</v>
      </c>
      <c r="I101" t="s">
        <v>32</v>
      </c>
      <c r="J101" t="s">
        <v>44</v>
      </c>
      <c r="K101">
        <v>205</v>
      </c>
      <c r="L101">
        <v>26</v>
      </c>
      <c r="M101">
        <v>31</v>
      </c>
      <c r="N101">
        <v>131462000</v>
      </c>
      <c r="O101">
        <v>0</v>
      </c>
      <c r="P101">
        <v>0</v>
      </c>
      <c r="Q101">
        <v>0</v>
      </c>
      <c r="R101">
        <v>0</v>
      </c>
      <c r="S101">
        <f>(YouTube_BI[[#This Row],[lowest_yearly_earnings]]+YouTube_BI[[#This Row],[highest_yearly_earnings]])/2</f>
        <v>0</v>
      </c>
      <c r="T101">
        <v>200000</v>
      </c>
      <c r="U101">
        <v>2009</v>
      </c>
      <c r="V101" t="s">
        <v>138</v>
      </c>
      <c r="W101">
        <v>21</v>
      </c>
      <c r="X101">
        <v>28.1</v>
      </c>
      <c r="Y101">
        <v>1366417754</v>
      </c>
      <c r="Z101">
        <v>5.36</v>
      </c>
      <c r="AA101">
        <v>471031528</v>
      </c>
      <c r="AB101">
        <v>20.593684</v>
      </c>
      <c r="AC101">
        <v>78.962879999999998</v>
      </c>
      <c r="AD101" s="1" t="s">
        <v>1288</v>
      </c>
      <c r="AE101" s="4">
        <f>YouTube_BI[[#This Row],[video views]]/YouTube_BI[[#This Row],[subscribers]]</f>
        <v>427.6990832240437</v>
      </c>
      <c r="AF101">
        <f>((YouTube_BI[[#This Row],[highest_yearly_earnings]]+YouTube_BI[[#This Row],[lowest_yearly_earnings]])/2)/YouTube_BI[[#This Row],[video views]]</f>
        <v>0</v>
      </c>
      <c r="AG101">
        <f>((YouTube_BI[[#This Row],[highest_monthly_earnings]]+YouTube_BI[[#This Row],[lowest_monthly_earnings]])/2)/YouTube_BI[[#This Row],[video_views_for_the_last_30_days]]</f>
        <v>0</v>
      </c>
      <c r="AH101">
        <f>YouTube_BI[[#This Row],[highest_yearly_earnings]]/YouTube_BI[[#This Row],[subscribers]]</f>
        <v>0</v>
      </c>
      <c r="AI101">
        <f>((YouTube_BI[[#This Row],[highest_yearly_earnings]]+YouTube_BI[[#This Row],[lowest_yearly_earnings]])/2)/YouTube_BI[[#This Row],[uploads]]</f>
        <v>0</v>
      </c>
      <c r="AJ101" s="7" t="str">
        <f>YouTube_BI[[#This Row],[created_date]]&amp;"-"&amp;YouTube_BI[[#This Row],[created_month]]&amp;"-"&amp;YouTube_BI[[#This Row],[created_year]]</f>
        <v>21-Oct-2009</v>
      </c>
      <c r="AK101" s="5">
        <f ca="1">_xlfn.DAYS(TODAY(),YouTube_BI[[#This Row],[Started Date]])/365</f>
        <v>14.065753424657535</v>
      </c>
    </row>
    <row r="102" spans="1:37" x14ac:dyDescent="0.3">
      <c r="A102">
        <v>101</v>
      </c>
      <c r="B102" t="s">
        <v>307</v>
      </c>
      <c r="C102">
        <v>36500000</v>
      </c>
      <c r="D102">
        <v>18961241905</v>
      </c>
      <c r="E102" t="s">
        <v>36</v>
      </c>
      <c r="F102" t="s">
        <v>307</v>
      </c>
      <c r="G102">
        <v>5621</v>
      </c>
      <c r="H102" t="s">
        <v>41</v>
      </c>
      <c r="I102" t="s">
        <v>41</v>
      </c>
      <c r="J102" t="s">
        <v>129</v>
      </c>
      <c r="K102">
        <v>139</v>
      </c>
      <c r="L102">
        <v>1</v>
      </c>
      <c r="M102">
        <v>6</v>
      </c>
      <c r="N102">
        <v>318702000</v>
      </c>
      <c r="O102">
        <v>79700</v>
      </c>
      <c r="P102">
        <v>1300000</v>
      </c>
      <c r="Q102">
        <v>956100</v>
      </c>
      <c r="R102">
        <v>15300000</v>
      </c>
      <c r="S102">
        <f>(YouTube_BI[[#This Row],[lowest_yearly_earnings]]+YouTube_BI[[#This Row],[highest_yearly_earnings]])/2</f>
        <v>8128050</v>
      </c>
      <c r="T102">
        <v>600000</v>
      </c>
      <c r="U102">
        <v>2014</v>
      </c>
      <c r="V102" t="s">
        <v>88</v>
      </c>
      <c r="W102">
        <v>6</v>
      </c>
      <c r="X102" t="s">
        <v>41</v>
      </c>
      <c r="Y102" t="s">
        <v>41</v>
      </c>
      <c r="Z102" t="s">
        <v>41</v>
      </c>
      <c r="AA102" t="s">
        <v>41</v>
      </c>
      <c r="AB102" t="s">
        <v>41</v>
      </c>
      <c r="AC102" t="s">
        <v>41</v>
      </c>
      <c r="AD102" s="1" t="s">
        <v>1289</v>
      </c>
      <c r="AE102" s="4">
        <f>YouTube_BI[[#This Row],[video views]]/YouTube_BI[[#This Row],[subscribers]]</f>
        <v>519.48607958904108</v>
      </c>
      <c r="AF102">
        <f>((YouTube_BI[[#This Row],[highest_yearly_earnings]]+YouTube_BI[[#This Row],[lowest_yearly_earnings]])/2)/YouTube_BI[[#This Row],[video views]]</f>
        <v>4.2866654202943676E-4</v>
      </c>
      <c r="AG102">
        <f>((YouTube_BI[[#This Row],[highest_monthly_earnings]]+YouTube_BI[[#This Row],[lowest_monthly_earnings]])/2)/YouTube_BI[[#This Row],[video_views_for_the_last_30_days]]</f>
        <v>2.164561251576708E-3</v>
      </c>
      <c r="AH102">
        <f>YouTube_BI[[#This Row],[highest_yearly_earnings]]/YouTube_BI[[#This Row],[subscribers]]</f>
        <v>0.41917808219178082</v>
      </c>
      <c r="AI102">
        <f>((YouTube_BI[[#This Row],[highest_yearly_earnings]]+YouTube_BI[[#This Row],[lowest_yearly_earnings]])/2)/YouTube_BI[[#This Row],[uploads]]</f>
        <v>1446.0149439601494</v>
      </c>
      <c r="AJ102" s="7" t="str">
        <f>YouTube_BI[[#This Row],[created_date]]&amp;"-"&amp;YouTube_BI[[#This Row],[created_month]]&amp;"-"&amp;YouTube_BI[[#This Row],[created_year]]</f>
        <v>6-Aug-2014</v>
      </c>
      <c r="AK102" s="5">
        <f ca="1">_xlfn.DAYS(TODAY(),YouTube_BI[[#This Row],[Started Date]])/365</f>
        <v>9.2712328767123289</v>
      </c>
    </row>
    <row r="103" spans="1:37" x14ac:dyDescent="0.3">
      <c r="A103">
        <v>102</v>
      </c>
      <c r="B103" t="s">
        <v>308</v>
      </c>
      <c r="C103">
        <v>36300000</v>
      </c>
      <c r="D103">
        <v>3010784935</v>
      </c>
      <c r="E103" t="s">
        <v>141</v>
      </c>
      <c r="F103" t="s">
        <v>308</v>
      </c>
      <c r="G103">
        <v>744</v>
      </c>
      <c r="H103" t="s">
        <v>38</v>
      </c>
      <c r="I103" t="s">
        <v>39</v>
      </c>
      <c r="J103" t="s">
        <v>44</v>
      </c>
      <c r="K103">
        <v>2860</v>
      </c>
      <c r="L103">
        <v>32</v>
      </c>
      <c r="M103">
        <v>5</v>
      </c>
      <c r="N103">
        <v>21103000</v>
      </c>
      <c r="O103">
        <v>5300</v>
      </c>
      <c r="P103">
        <v>84400</v>
      </c>
      <c r="Q103">
        <v>63300</v>
      </c>
      <c r="R103">
        <v>1000000</v>
      </c>
      <c r="S103">
        <f>(YouTube_BI[[#This Row],[lowest_yearly_earnings]]+YouTube_BI[[#This Row],[highest_yearly_earnings]])/2</f>
        <v>531650</v>
      </c>
      <c r="T103">
        <v>300000</v>
      </c>
      <c r="U103">
        <v>1970</v>
      </c>
      <c r="V103" t="s">
        <v>70</v>
      </c>
      <c r="W103">
        <v>1</v>
      </c>
      <c r="X103">
        <v>88.2</v>
      </c>
      <c r="Y103">
        <v>328239523</v>
      </c>
      <c r="Z103">
        <v>14.7</v>
      </c>
      <c r="AA103">
        <v>270663028</v>
      </c>
      <c r="AB103">
        <v>37.090240000000001</v>
      </c>
      <c r="AC103">
        <v>-95.712890999999999</v>
      </c>
      <c r="AD103" s="1" t="s">
        <v>1290</v>
      </c>
      <c r="AE103" s="4">
        <f>YouTube_BI[[#This Row],[video views]]/YouTube_BI[[#This Row],[subscribers]]</f>
        <v>82.94173374655648</v>
      </c>
      <c r="AF103">
        <f>((YouTube_BI[[#This Row],[highest_yearly_earnings]]+YouTube_BI[[#This Row],[lowest_yearly_earnings]])/2)/YouTube_BI[[#This Row],[video views]]</f>
        <v>1.7658185871054254E-4</v>
      </c>
      <c r="AG103">
        <f>((YouTube_BI[[#This Row],[highest_monthly_earnings]]+YouTube_BI[[#This Row],[lowest_monthly_earnings]])/2)/YouTube_BI[[#This Row],[video_views_for_the_last_30_days]]</f>
        <v>2.1252902430933989E-3</v>
      </c>
      <c r="AH103">
        <f>YouTube_BI[[#This Row],[highest_yearly_earnings]]/YouTube_BI[[#This Row],[subscribers]]</f>
        <v>2.7548209366391185E-2</v>
      </c>
      <c r="AI103">
        <f>((YouTube_BI[[#This Row],[highest_yearly_earnings]]+YouTube_BI[[#This Row],[lowest_yearly_earnings]])/2)/YouTube_BI[[#This Row],[uploads]]</f>
        <v>714.58333333333337</v>
      </c>
      <c r="AJ103" s="7" t="str">
        <f>YouTube_BI[[#This Row],[created_date]]&amp;"-"&amp;YouTube_BI[[#This Row],[created_month]]&amp;"-"&amp;YouTube_BI[[#This Row],[created_year]]</f>
        <v>1-Jan-1970</v>
      </c>
      <c r="AK103" s="5">
        <f ca="1">_xlfn.DAYS(TODAY(),YouTube_BI[[#This Row],[Started Date]])/365</f>
        <v>53.895890410958906</v>
      </c>
    </row>
    <row r="104" spans="1:37" x14ac:dyDescent="0.3">
      <c r="A104">
        <v>103</v>
      </c>
      <c r="B104" t="s">
        <v>142</v>
      </c>
      <c r="C104">
        <v>36300000</v>
      </c>
      <c r="D104">
        <v>0</v>
      </c>
      <c r="E104" t="s">
        <v>41</v>
      </c>
      <c r="F104" t="s">
        <v>142</v>
      </c>
      <c r="G104">
        <v>0</v>
      </c>
      <c r="H104" t="s">
        <v>41</v>
      </c>
      <c r="I104" t="s">
        <v>41</v>
      </c>
      <c r="J104" t="s">
        <v>41</v>
      </c>
      <c r="K104">
        <v>4057944</v>
      </c>
      <c r="L104" t="s">
        <v>41</v>
      </c>
      <c r="M104" t="s">
        <v>41</v>
      </c>
      <c r="N104" t="s">
        <v>41</v>
      </c>
      <c r="O104">
        <v>0</v>
      </c>
      <c r="P104">
        <v>0</v>
      </c>
      <c r="Q104">
        <v>0</v>
      </c>
      <c r="R104">
        <v>0</v>
      </c>
      <c r="S104">
        <f>(YouTube_BI[[#This Row],[lowest_yearly_earnings]]+YouTube_BI[[#This Row],[highest_yearly_earnings]])/2</f>
        <v>0</v>
      </c>
      <c r="T104" t="s">
        <v>41</v>
      </c>
      <c r="U104">
        <v>2013</v>
      </c>
      <c r="V104" t="s">
        <v>49</v>
      </c>
      <c r="W104">
        <v>9</v>
      </c>
      <c r="X104" t="s">
        <v>41</v>
      </c>
      <c r="Y104" t="s">
        <v>41</v>
      </c>
      <c r="Z104" t="s">
        <v>41</v>
      </c>
      <c r="AA104" t="s">
        <v>41</v>
      </c>
      <c r="AB104" t="s">
        <v>41</v>
      </c>
      <c r="AC104" t="s">
        <v>41</v>
      </c>
      <c r="AD104" s="1" t="s">
        <v>1291</v>
      </c>
      <c r="AE104" s="4">
        <f>YouTube_BI[[#This Row],[video views]]/YouTube_BI[[#This Row],[subscribers]]</f>
        <v>0</v>
      </c>
      <c r="AF104" t="e">
        <f>((YouTube_BI[[#This Row],[highest_yearly_earnings]]+YouTube_BI[[#This Row],[lowest_yearly_earnings]])/2)/YouTube_BI[[#This Row],[video views]]</f>
        <v>#DIV/0!</v>
      </c>
      <c r="AG104" t="e">
        <f>((YouTube_BI[[#This Row],[highest_monthly_earnings]]+YouTube_BI[[#This Row],[lowest_monthly_earnings]])/2)/YouTube_BI[[#This Row],[video_views_for_the_last_30_days]]</f>
        <v>#VALUE!</v>
      </c>
      <c r="AH104">
        <f>YouTube_BI[[#This Row],[highest_yearly_earnings]]/YouTube_BI[[#This Row],[subscribers]]</f>
        <v>0</v>
      </c>
      <c r="AI104" t="e">
        <f>((YouTube_BI[[#This Row],[highest_yearly_earnings]]+YouTube_BI[[#This Row],[lowest_yearly_earnings]])/2)/YouTube_BI[[#This Row],[uploads]]</f>
        <v>#DIV/0!</v>
      </c>
      <c r="AJ104" s="7" t="str">
        <f>YouTube_BI[[#This Row],[created_date]]&amp;"-"&amp;YouTube_BI[[#This Row],[created_month]]&amp;"-"&amp;YouTube_BI[[#This Row],[created_year]]</f>
        <v>9-Sep-2013</v>
      </c>
      <c r="AK104" s="5">
        <f ca="1">_xlfn.DAYS(TODAY(),YouTube_BI[[#This Row],[Started Date]])/365</f>
        <v>10.178082191780822</v>
      </c>
    </row>
    <row r="105" spans="1:37" x14ac:dyDescent="0.3">
      <c r="A105">
        <v>104</v>
      </c>
      <c r="B105" t="s">
        <v>309</v>
      </c>
      <c r="C105">
        <v>36200000</v>
      </c>
      <c r="D105">
        <v>23355801606</v>
      </c>
      <c r="E105" t="s">
        <v>30</v>
      </c>
      <c r="F105" t="s">
        <v>309</v>
      </c>
      <c r="G105">
        <v>196</v>
      </c>
      <c r="H105" t="s">
        <v>41</v>
      </c>
      <c r="I105" t="s">
        <v>41</v>
      </c>
      <c r="J105" t="s">
        <v>30</v>
      </c>
      <c r="K105">
        <v>87</v>
      </c>
      <c r="L105">
        <v>2</v>
      </c>
      <c r="M105">
        <v>36</v>
      </c>
      <c r="N105">
        <v>169242000</v>
      </c>
      <c r="O105">
        <v>42300</v>
      </c>
      <c r="P105">
        <v>677000</v>
      </c>
      <c r="Q105">
        <v>507700</v>
      </c>
      <c r="R105">
        <v>8100000</v>
      </c>
      <c r="S105">
        <f>(YouTube_BI[[#This Row],[lowest_yearly_earnings]]+YouTube_BI[[#This Row],[highest_yearly_earnings]])/2</f>
        <v>4303850</v>
      </c>
      <c r="T105">
        <v>100000</v>
      </c>
      <c r="U105">
        <v>2016</v>
      </c>
      <c r="V105" t="s">
        <v>33</v>
      </c>
      <c r="W105">
        <v>24</v>
      </c>
      <c r="X105" t="s">
        <v>41</v>
      </c>
      <c r="Y105" t="s">
        <v>41</v>
      </c>
      <c r="Z105" t="s">
        <v>41</v>
      </c>
      <c r="AA105" t="s">
        <v>41</v>
      </c>
      <c r="AB105" t="s">
        <v>41</v>
      </c>
      <c r="AC105" t="s">
        <v>41</v>
      </c>
      <c r="AD105" s="1" t="s">
        <v>1292</v>
      </c>
      <c r="AE105" s="4">
        <f>YouTube_BI[[#This Row],[video views]]/YouTube_BI[[#This Row],[subscribers]]</f>
        <v>645.18788966850832</v>
      </c>
      <c r="AF105">
        <f>((YouTube_BI[[#This Row],[highest_yearly_earnings]]+YouTube_BI[[#This Row],[lowest_yearly_earnings]])/2)/YouTube_BI[[#This Row],[video views]]</f>
        <v>1.8427327276552822E-4</v>
      </c>
      <c r="AG105">
        <f>((YouTube_BI[[#This Row],[highest_monthly_earnings]]+YouTube_BI[[#This Row],[lowest_monthly_earnings]])/2)/YouTube_BI[[#This Row],[video_views_for_the_last_30_days]]</f>
        <v>2.1250635185119534E-3</v>
      </c>
      <c r="AH105">
        <f>YouTube_BI[[#This Row],[highest_yearly_earnings]]/YouTube_BI[[#This Row],[subscribers]]</f>
        <v>0.22375690607734808</v>
      </c>
      <c r="AI105">
        <f>((YouTube_BI[[#This Row],[highest_yearly_earnings]]+YouTube_BI[[#This Row],[lowest_yearly_earnings]])/2)/YouTube_BI[[#This Row],[uploads]]</f>
        <v>21958.418367346938</v>
      </c>
      <c r="AJ105" s="7" t="str">
        <f>YouTube_BI[[#This Row],[created_date]]&amp;"-"&amp;YouTube_BI[[#This Row],[created_month]]&amp;"-"&amp;YouTube_BI[[#This Row],[created_year]]</f>
        <v>24-Mar-2016</v>
      </c>
      <c r="AK105" s="5">
        <f ca="1">_xlfn.DAYS(TODAY(),YouTube_BI[[#This Row],[Started Date]])/365</f>
        <v>7.6383561643835618</v>
      </c>
    </row>
    <row r="106" spans="1:37" x14ac:dyDescent="0.3">
      <c r="A106">
        <v>105</v>
      </c>
      <c r="B106" t="s">
        <v>310</v>
      </c>
      <c r="C106">
        <v>36100000</v>
      </c>
      <c r="D106">
        <v>6331332547</v>
      </c>
      <c r="E106" t="s">
        <v>60</v>
      </c>
      <c r="F106" t="s">
        <v>311</v>
      </c>
      <c r="G106">
        <v>5</v>
      </c>
      <c r="H106" t="s">
        <v>41</v>
      </c>
      <c r="I106" t="s">
        <v>41</v>
      </c>
      <c r="J106" t="s">
        <v>209</v>
      </c>
      <c r="K106">
        <v>4057305</v>
      </c>
      <c r="L106" t="s">
        <v>41</v>
      </c>
      <c r="M106">
        <v>4880</v>
      </c>
      <c r="N106">
        <v>32</v>
      </c>
      <c r="O106">
        <v>0.01</v>
      </c>
      <c r="P106">
        <v>0.13</v>
      </c>
      <c r="Q106">
        <v>0.1</v>
      </c>
      <c r="R106">
        <v>2</v>
      </c>
      <c r="S106">
        <f>(YouTube_BI[[#This Row],[lowest_yearly_earnings]]+YouTube_BI[[#This Row],[highest_yearly_earnings]])/2</f>
        <v>1.05</v>
      </c>
      <c r="T106">
        <v>1</v>
      </c>
      <c r="U106">
        <v>2011</v>
      </c>
      <c r="V106" t="s">
        <v>45</v>
      </c>
      <c r="W106">
        <v>26</v>
      </c>
      <c r="X106" t="s">
        <v>41</v>
      </c>
      <c r="Y106" t="s">
        <v>41</v>
      </c>
      <c r="Z106" t="s">
        <v>41</v>
      </c>
      <c r="AA106" t="s">
        <v>41</v>
      </c>
      <c r="AB106" t="s">
        <v>41</v>
      </c>
      <c r="AC106" t="s">
        <v>41</v>
      </c>
      <c r="AD106" s="1" t="s">
        <v>1293</v>
      </c>
      <c r="AE106" s="4">
        <f>YouTube_BI[[#This Row],[video views]]/YouTube_BI[[#This Row],[subscribers]]</f>
        <v>175.38317304709142</v>
      </c>
      <c r="AF106">
        <f>((YouTube_BI[[#This Row],[highest_yearly_earnings]]+YouTube_BI[[#This Row],[lowest_yearly_earnings]])/2)/YouTube_BI[[#This Row],[video views]]</f>
        <v>1.6584186539017378E-10</v>
      </c>
      <c r="AG106">
        <f>((YouTube_BI[[#This Row],[highest_monthly_earnings]]+YouTube_BI[[#This Row],[lowest_monthly_earnings]])/2)/YouTube_BI[[#This Row],[video_views_for_the_last_30_days]]</f>
        <v>2.1875000000000002E-3</v>
      </c>
      <c r="AH106">
        <f>YouTube_BI[[#This Row],[highest_yearly_earnings]]/YouTube_BI[[#This Row],[subscribers]]</f>
        <v>5.5401662049861495E-8</v>
      </c>
      <c r="AI106">
        <f>((YouTube_BI[[#This Row],[highest_yearly_earnings]]+YouTube_BI[[#This Row],[lowest_yearly_earnings]])/2)/YouTube_BI[[#This Row],[uploads]]</f>
        <v>0.21000000000000002</v>
      </c>
      <c r="AJ106" s="7" t="str">
        <f>YouTube_BI[[#This Row],[created_date]]&amp;"-"&amp;YouTube_BI[[#This Row],[created_month]]&amp;"-"&amp;YouTube_BI[[#This Row],[created_year]]</f>
        <v>26-Feb-2011</v>
      </c>
      <c r="AK106" s="5">
        <f ca="1">_xlfn.DAYS(TODAY(),YouTube_BI[[#This Row],[Started Date]])/365</f>
        <v>12.715068493150685</v>
      </c>
    </row>
    <row r="107" spans="1:37" x14ac:dyDescent="0.3">
      <c r="A107">
        <v>106</v>
      </c>
      <c r="B107" t="s">
        <v>2241</v>
      </c>
      <c r="C107">
        <v>35700000</v>
      </c>
      <c r="D107">
        <v>27118354077</v>
      </c>
      <c r="E107" t="s">
        <v>30</v>
      </c>
      <c r="F107" t="s">
        <v>2241</v>
      </c>
      <c r="G107">
        <v>654</v>
      </c>
      <c r="H107" t="s">
        <v>134</v>
      </c>
      <c r="I107" t="s">
        <v>135</v>
      </c>
      <c r="J107" t="s">
        <v>30</v>
      </c>
      <c r="K107">
        <v>58</v>
      </c>
      <c r="L107">
        <v>2</v>
      </c>
      <c r="M107">
        <v>37</v>
      </c>
      <c r="N107">
        <v>302071000</v>
      </c>
      <c r="O107">
        <v>75500</v>
      </c>
      <c r="P107">
        <v>1200000</v>
      </c>
      <c r="Q107">
        <v>906200</v>
      </c>
      <c r="R107">
        <v>14500000</v>
      </c>
      <c r="S107">
        <f>(YouTube_BI[[#This Row],[lowest_yearly_earnings]]+YouTube_BI[[#This Row],[highest_yearly_earnings]])/2</f>
        <v>7703100</v>
      </c>
      <c r="T107">
        <v>400000</v>
      </c>
      <c r="U107">
        <v>2013</v>
      </c>
      <c r="V107" t="s">
        <v>84</v>
      </c>
      <c r="W107">
        <v>6</v>
      </c>
      <c r="X107">
        <v>90</v>
      </c>
      <c r="Y107">
        <v>44938712</v>
      </c>
      <c r="Z107">
        <v>9.7899999999999991</v>
      </c>
      <c r="AA107">
        <v>41339571</v>
      </c>
      <c r="AB107">
        <v>-38.416097000000001</v>
      </c>
      <c r="AC107">
        <v>-63.616672000000001</v>
      </c>
      <c r="AD107" s="1" t="s">
        <v>2100</v>
      </c>
      <c r="AE107" s="4">
        <f>YouTube_BI[[#This Row],[video views]]/YouTube_BI[[#This Row],[subscribers]]</f>
        <v>759.61776126050415</v>
      </c>
      <c r="AF107">
        <f>((YouTube_BI[[#This Row],[highest_yearly_earnings]]+YouTube_BI[[#This Row],[lowest_yearly_earnings]])/2)/YouTube_BI[[#This Row],[video views]]</f>
        <v>2.8405485001515126E-4</v>
      </c>
      <c r="AG107">
        <f>((YouTube_BI[[#This Row],[highest_monthly_earnings]]+YouTube_BI[[#This Row],[lowest_monthly_earnings]])/2)/YouTube_BI[[#This Row],[video_views_for_the_last_30_days]]</f>
        <v>2.111258611386065E-3</v>
      </c>
      <c r="AH107">
        <f>YouTube_BI[[#This Row],[highest_yearly_earnings]]/YouTube_BI[[#This Row],[subscribers]]</f>
        <v>0.4061624649859944</v>
      </c>
      <c r="AI107">
        <f>((YouTube_BI[[#This Row],[highest_yearly_earnings]]+YouTube_BI[[#This Row],[lowest_yearly_earnings]])/2)/YouTube_BI[[#This Row],[uploads]]</f>
        <v>11778.440366972478</v>
      </c>
      <c r="AJ107" s="7" t="str">
        <f>YouTube_BI[[#This Row],[created_date]]&amp;"-"&amp;YouTube_BI[[#This Row],[created_month]]&amp;"-"&amp;YouTube_BI[[#This Row],[created_year]]</f>
        <v>6-Jun-2013</v>
      </c>
      <c r="AK107" s="5">
        <f ca="1">_xlfn.DAYS(TODAY(),YouTube_BI[[#This Row],[Started Date]])/365</f>
        <v>10.438356164383562</v>
      </c>
    </row>
    <row r="108" spans="1:37" x14ac:dyDescent="0.3">
      <c r="A108">
        <v>107</v>
      </c>
      <c r="B108" t="s">
        <v>312</v>
      </c>
      <c r="C108">
        <v>35500000</v>
      </c>
      <c r="D108">
        <v>15657673422</v>
      </c>
      <c r="E108" t="s">
        <v>44</v>
      </c>
      <c r="F108" t="s">
        <v>312</v>
      </c>
      <c r="G108">
        <v>7566</v>
      </c>
      <c r="H108" t="s">
        <v>31</v>
      </c>
      <c r="I108" t="s">
        <v>32</v>
      </c>
      <c r="J108" t="s">
        <v>30</v>
      </c>
      <c r="K108">
        <v>199</v>
      </c>
      <c r="L108">
        <v>27</v>
      </c>
      <c r="M108">
        <v>38</v>
      </c>
      <c r="N108">
        <v>533793000</v>
      </c>
      <c r="O108">
        <v>133400</v>
      </c>
      <c r="P108">
        <v>2100000</v>
      </c>
      <c r="Q108">
        <v>1600000</v>
      </c>
      <c r="R108">
        <v>25600000</v>
      </c>
      <c r="S108">
        <f>(YouTube_BI[[#This Row],[lowest_yearly_earnings]]+YouTube_BI[[#This Row],[highest_yearly_earnings]])/2</f>
        <v>13600000</v>
      </c>
      <c r="T108">
        <v>900000</v>
      </c>
      <c r="U108">
        <v>2013</v>
      </c>
      <c r="V108" t="s">
        <v>70</v>
      </c>
      <c r="W108">
        <v>4</v>
      </c>
      <c r="X108">
        <v>28.1</v>
      </c>
      <c r="Y108">
        <v>1366417754</v>
      </c>
      <c r="Z108">
        <v>5.36</v>
      </c>
      <c r="AA108">
        <v>471031528</v>
      </c>
      <c r="AB108">
        <v>20.593684</v>
      </c>
      <c r="AC108">
        <v>78.962879999999998</v>
      </c>
      <c r="AD108" s="1" t="s">
        <v>1294</v>
      </c>
      <c r="AE108" s="4">
        <f>YouTube_BI[[#This Row],[video views]]/YouTube_BI[[#This Row],[subscribers]]</f>
        <v>441.06122315492956</v>
      </c>
      <c r="AF108">
        <f>((YouTube_BI[[#This Row],[highest_yearly_earnings]]+YouTube_BI[[#This Row],[lowest_yearly_earnings]])/2)/YouTube_BI[[#This Row],[video views]]</f>
        <v>8.6858370547511607E-4</v>
      </c>
      <c r="AG108">
        <f>((YouTube_BI[[#This Row],[highest_monthly_earnings]]+YouTube_BI[[#This Row],[lowest_monthly_earnings]])/2)/YouTube_BI[[#This Row],[video_views_for_the_last_30_days]]</f>
        <v>2.0920094493558365E-3</v>
      </c>
      <c r="AH108">
        <f>YouTube_BI[[#This Row],[highest_yearly_earnings]]/YouTube_BI[[#This Row],[subscribers]]</f>
        <v>0.72112676056338032</v>
      </c>
      <c r="AI108">
        <f>((YouTube_BI[[#This Row],[highest_yearly_earnings]]+YouTube_BI[[#This Row],[lowest_yearly_earnings]])/2)/YouTube_BI[[#This Row],[uploads]]</f>
        <v>1797.5151995770552</v>
      </c>
      <c r="AJ108" s="7" t="str">
        <f>YouTube_BI[[#This Row],[created_date]]&amp;"-"&amp;YouTube_BI[[#This Row],[created_month]]&amp;"-"&amp;YouTube_BI[[#This Row],[created_year]]</f>
        <v>4-Jan-2013</v>
      </c>
      <c r="AK108" s="5">
        <f ca="1">_xlfn.DAYS(TODAY(),YouTube_BI[[#This Row],[Started Date]])/365</f>
        <v>10.857534246575343</v>
      </c>
    </row>
    <row r="109" spans="1:37" x14ac:dyDescent="0.3">
      <c r="A109">
        <v>108</v>
      </c>
      <c r="B109" t="s">
        <v>313</v>
      </c>
      <c r="C109">
        <v>35500000</v>
      </c>
      <c r="D109">
        <v>16105023749</v>
      </c>
      <c r="E109" t="s">
        <v>141</v>
      </c>
      <c r="F109" t="s">
        <v>313</v>
      </c>
      <c r="G109">
        <v>273255</v>
      </c>
      <c r="H109" t="s">
        <v>31</v>
      </c>
      <c r="I109" t="s">
        <v>32</v>
      </c>
      <c r="J109" t="s">
        <v>142</v>
      </c>
      <c r="K109">
        <v>185</v>
      </c>
      <c r="L109">
        <v>27</v>
      </c>
      <c r="M109">
        <v>3</v>
      </c>
      <c r="N109">
        <v>290847000</v>
      </c>
      <c r="O109">
        <v>72700</v>
      </c>
      <c r="P109">
        <v>1200000</v>
      </c>
      <c r="Q109">
        <v>872500</v>
      </c>
      <c r="R109">
        <v>14000000</v>
      </c>
      <c r="S109">
        <f>(YouTube_BI[[#This Row],[lowest_yearly_earnings]]+YouTube_BI[[#This Row],[highest_yearly_earnings]])/2</f>
        <v>7436250</v>
      </c>
      <c r="T109">
        <v>600000</v>
      </c>
      <c r="U109">
        <v>2006</v>
      </c>
      <c r="V109" t="s">
        <v>88</v>
      </c>
      <c r="W109">
        <v>26</v>
      </c>
      <c r="X109">
        <v>28.1</v>
      </c>
      <c r="Y109">
        <v>1366417754</v>
      </c>
      <c r="Z109">
        <v>5.36</v>
      </c>
      <c r="AA109">
        <v>471031528</v>
      </c>
      <c r="AB109">
        <v>20.593684</v>
      </c>
      <c r="AC109">
        <v>78.962879999999998</v>
      </c>
      <c r="AD109" s="1" t="s">
        <v>1295</v>
      </c>
      <c r="AE109" s="4">
        <f>YouTube_BI[[#This Row],[video views]]/YouTube_BI[[#This Row],[subscribers]]</f>
        <v>453.66264081690139</v>
      </c>
      <c r="AF109">
        <f>((YouTube_BI[[#This Row],[highest_yearly_earnings]]+YouTube_BI[[#This Row],[lowest_yearly_earnings]])/2)/YouTube_BI[[#This Row],[video views]]</f>
        <v>4.6173480498355274E-4</v>
      </c>
      <c r="AG109">
        <f>((YouTube_BI[[#This Row],[highest_monthly_earnings]]+YouTube_BI[[#This Row],[lowest_monthly_earnings]])/2)/YouTube_BI[[#This Row],[video_views_for_the_last_30_days]]</f>
        <v>2.187920109198307E-3</v>
      </c>
      <c r="AH109">
        <f>YouTube_BI[[#This Row],[highest_yearly_earnings]]/YouTube_BI[[#This Row],[subscribers]]</f>
        <v>0.39436619718309857</v>
      </c>
      <c r="AI109">
        <f>((YouTube_BI[[#This Row],[highest_yearly_earnings]]+YouTube_BI[[#This Row],[lowest_yearly_earnings]])/2)/YouTube_BI[[#This Row],[uploads]]</f>
        <v>27.213591700060384</v>
      </c>
      <c r="AJ109" s="7" t="str">
        <f>YouTube_BI[[#This Row],[created_date]]&amp;"-"&amp;YouTube_BI[[#This Row],[created_month]]&amp;"-"&amp;YouTube_BI[[#This Row],[created_year]]</f>
        <v>26-Aug-2006</v>
      </c>
      <c r="AK109" s="5">
        <f ca="1">_xlfn.DAYS(TODAY(),YouTube_BI[[#This Row],[Started Date]])/365</f>
        <v>17.221917808219178</v>
      </c>
    </row>
    <row r="110" spans="1:37" x14ac:dyDescent="0.3">
      <c r="A110">
        <v>109</v>
      </c>
      <c r="B110" t="s">
        <v>314</v>
      </c>
      <c r="C110">
        <v>35400000</v>
      </c>
      <c r="D110">
        <v>22637783517</v>
      </c>
      <c r="E110" t="s">
        <v>30</v>
      </c>
      <c r="F110" t="s">
        <v>314</v>
      </c>
      <c r="G110">
        <v>2010</v>
      </c>
      <c r="H110" t="s">
        <v>31</v>
      </c>
      <c r="I110" t="s">
        <v>32</v>
      </c>
      <c r="J110" t="s">
        <v>30</v>
      </c>
      <c r="K110">
        <v>94</v>
      </c>
      <c r="L110">
        <v>28</v>
      </c>
      <c r="M110">
        <v>39</v>
      </c>
      <c r="N110">
        <v>331474000</v>
      </c>
      <c r="O110">
        <v>82900</v>
      </c>
      <c r="P110">
        <v>1300000</v>
      </c>
      <c r="Q110">
        <v>994400</v>
      </c>
      <c r="R110">
        <v>15900000</v>
      </c>
      <c r="S110">
        <f>(YouTube_BI[[#This Row],[lowest_yearly_earnings]]+YouTube_BI[[#This Row],[highest_yearly_earnings]])/2</f>
        <v>8447200</v>
      </c>
      <c r="T110">
        <v>500000</v>
      </c>
      <c r="U110">
        <v>2012</v>
      </c>
      <c r="V110" t="s">
        <v>63</v>
      </c>
      <c r="W110">
        <v>2</v>
      </c>
      <c r="X110">
        <v>28.1</v>
      </c>
      <c r="Y110">
        <v>1366417754</v>
      </c>
      <c r="Z110">
        <v>5.36</v>
      </c>
      <c r="AA110">
        <v>471031528</v>
      </c>
      <c r="AB110">
        <v>20.593684</v>
      </c>
      <c r="AC110">
        <v>78.962879999999998</v>
      </c>
      <c r="AD110" s="1" t="s">
        <v>1296</v>
      </c>
      <c r="AE110" s="4">
        <f>YouTube_BI[[#This Row],[video views]]/YouTube_BI[[#This Row],[subscribers]]</f>
        <v>639.48541008474581</v>
      </c>
      <c r="AF110">
        <f>((YouTube_BI[[#This Row],[highest_yearly_earnings]]+YouTube_BI[[#This Row],[lowest_yearly_earnings]])/2)/YouTube_BI[[#This Row],[video views]]</f>
        <v>3.7314607208150551E-4</v>
      </c>
      <c r="AG110">
        <f>((YouTube_BI[[#This Row],[highest_monthly_earnings]]+YouTube_BI[[#This Row],[lowest_monthly_earnings]])/2)/YouTube_BI[[#This Row],[video_views_for_the_last_30_days]]</f>
        <v>2.085985627832047E-3</v>
      </c>
      <c r="AH110">
        <f>YouTube_BI[[#This Row],[highest_yearly_earnings]]/YouTube_BI[[#This Row],[subscribers]]</f>
        <v>0.44915254237288138</v>
      </c>
      <c r="AI110">
        <f>((YouTube_BI[[#This Row],[highest_yearly_earnings]]+YouTube_BI[[#This Row],[lowest_yearly_earnings]])/2)/YouTube_BI[[#This Row],[uploads]]</f>
        <v>4202.587064676617</v>
      </c>
      <c r="AJ110" s="7" t="str">
        <f>YouTube_BI[[#This Row],[created_date]]&amp;"-"&amp;YouTube_BI[[#This Row],[created_month]]&amp;"-"&amp;YouTube_BI[[#This Row],[created_year]]</f>
        <v>2-Apr-2012</v>
      </c>
      <c r="AK110" s="5">
        <f ca="1">_xlfn.DAYS(TODAY(),YouTube_BI[[#This Row],[Started Date]])/365</f>
        <v>11.616438356164384</v>
      </c>
    </row>
    <row r="111" spans="1:37" x14ac:dyDescent="0.3">
      <c r="A111">
        <v>110</v>
      </c>
      <c r="B111" t="s">
        <v>315</v>
      </c>
      <c r="C111">
        <v>35400000</v>
      </c>
      <c r="D111">
        <v>5556364230</v>
      </c>
      <c r="E111" t="s">
        <v>60</v>
      </c>
      <c r="F111" t="s">
        <v>316</v>
      </c>
      <c r="G111">
        <v>1</v>
      </c>
      <c r="H111" t="s">
        <v>41</v>
      </c>
      <c r="I111" t="s">
        <v>41</v>
      </c>
      <c r="J111" t="s">
        <v>317</v>
      </c>
      <c r="K111">
        <v>4056447</v>
      </c>
      <c r="L111" t="s">
        <v>41</v>
      </c>
      <c r="M111">
        <v>3902</v>
      </c>
      <c r="N111">
        <v>53</v>
      </c>
      <c r="O111">
        <v>0.01</v>
      </c>
      <c r="P111">
        <v>0.21</v>
      </c>
      <c r="Q111">
        <v>0.16</v>
      </c>
      <c r="R111">
        <v>3</v>
      </c>
      <c r="S111">
        <f>(YouTube_BI[[#This Row],[lowest_yearly_earnings]]+YouTube_BI[[#This Row],[highest_yearly_earnings]])/2</f>
        <v>1.58</v>
      </c>
      <c r="T111">
        <v>2</v>
      </c>
      <c r="U111">
        <v>2006</v>
      </c>
      <c r="V111" t="s">
        <v>97</v>
      </c>
      <c r="W111">
        <v>15</v>
      </c>
      <c r="X111" t="s">
        <v>41</v>
      </c>
      <c r="Y111" t="s">
        <v>41</v>
      </c>
      <c r="Z111" t="s">
        <v>41</v>
      </c>
      <c r="AA111" t="s">
        <v>41</v>
      </c>
      <c r="AB111" t="s">
        <v>41</v>
      </c>
      <c r="AC111" t="s">
        <v>41</v>
      </c>
      <c r="AD111" s="1" t="s">
        <v>1297</v>
      </c>
      <c r="AE111" s="4">
        <f>YouTube_BI[[#This Row],[video views]]/YouTube_BI[[#This Row],[subscribers]]</f>
        <v>156.95944152542373</v>
      </c>
      <c r="AF111">
        <f>((YouTube_BI[[#This Row],[highest_yearly_earnings]]+YouTube_BI[[#This Row],[lowest_yearly_earnings]])/2)/YouTube_BI[[#This Row],[video views]]</f>
        <v>2.8435860836286466E-10</v>
      </c>
      <c r="AG111">
        <f>((YouTube_BI[[#This Row],[highest_monthly_earnings]]+YouTube_BI[[#This Row],[lowest_monthly_earnings]])/2)/YouTube_BI[[#This Row],[video_views_for_the_last_30_days]]</f>
        <v>2.0754716981132076E-3</v>
      </c>
      <c r="AH111">
        <f>YouTube_BI[[#This Row],[highest_yearly_earnings]]/YouTube_BI[[#This Row],[subscribers]]</f>
        <v>8.4745762711864402E-8</v>
      </c>
      <c r="AI111">
        <f>((YouTube_BI[[#This Row],[highest_yearly_earnings]]+YouTube_BI[[#This Row],[lowest_yearly_earnings]])/2)/YouTube_BI[[#This Row],[uploads]]</f>
        <v>1.58</v>
      </c>
      <c r="AJ111" s="7" t="str">
        <f>YouTube_BI[[#This Row],[created_date]]&amp;"-"&amp;YouTube_BI[[#This Row],[created_month]]&amp;"-"&amp;YouTube_BI[[#This Row],[created_year]]</f>
        <v>15-Jul-2006</v>
      </c>
      <c r="AK111" s="5">
        <f ca="1">_xlfn.DAYS(TODAY(),YouTube_BI[[#This Row],[Started Date]])/365</f>
        <v>17.336986301369862</v>
      </c>
    </row>
    <row r="112" spans="1:37" x14ac:dyDescent="0.3">
      <c r="A112">
        <v>111</v>
      </c>
      <c r="B112" t="s">
        <v>318</v>
      </c>
      <c r="C112">
        <v>35200000</v>
      </c>
      <c r="D112">
        <v>20297931219</v>
      </c>
      <c r="E112" t="s">
        <v>60</v>
      </c>
      <c r="F112" t="s">
        <v>318</v>
      </c>
      <c r="G112">
        <v>5490</v>
      </c>
      <c r="H112" t="s">
        <v>38</v>
      </c>
      <c r="I112" t="s">
        <v>39</v>
      </c>
      <c r="J112" t="s">
        <v>40</v>
      </c>
      <c r="K112">
        <v>119</v>
      </c>
      <c r="L112">
        <v>34</v>
      </c>
      <c r="M112">
        <v>8</v>
      </c>
      <c r="N112">
        <v>127329000</v>
      </c>
      <c r="O112">
        <v>31800</v>
      </c>
      <c r="P112">
        <v>509300</v>
      </c>
      <c r="Q112">
        <v>382000</v>
      </c>
      <c r="R112">
        <v>6100000</v>
      </c>
      <c r="S112">
        <f>(YouTube_BI[[#This Row],[lowest_yearly_earnings]]+YouTube_BI[[#This Row],[highest_yearly_earnings]])/2</f>
        <v>3241000</v>
      </c>
      <c r="T112">
        <v>100000</v>
      </c>
      <c r="U112">
        <v>2012</v>
      </c>
      <c r="V112" t="s">
        <v>57</v>
      </c>
      <c r="W112">
        <v>26</v>
      </c>
      <c r="X112">
        <v>88.2</v>
      </c>
      <c r="Y112">
        <v>328239523</v>
      </c>
      <c r="Z112">
        <v>14.7</v>
      </c>
      <c r="AA112">
        <v>270663028</v>
      </c>
      <c r="AB112">
        <v>37.090240000000001</v>
      </c>
      <c r="AC112">
        <v>-95.712890999999999</v>
      </c>
      <c r="AD112" s="1" t="s">
        <v>1298</v>
      </c>
      <c r="AE112" s="4">
        <f>YouTube_BI[[#This Row],[video views]]/YouTube_BI[[#This Row],[subscribers]]</f>
        <v>576.64577326704546</v>
      </c>
      <c r="AF112">
        <f>((YouTube_BI[[#This Row],[highest_yearly_earnings]]+YouTube_BI[[#This Row],[lowest_yearly_earnings]])/2)/YouTube_BI[[#This Row],[video views]]</f>
        <v>1.5967144459363636E-4</v>
      </c>
      <c r="AG112">
        <f>((YouTube_BI[[#This Row],[highest_monthly_earnings]]+YouTube_BI[[#This Row],[lowest_monthly_earnings]])/2)/YouTube_BI[[#This Row],[video_views_for_the_last_30_days]]</f>
        <v>2.1248105302012895E-3</v>
      </c>
      <c r="AH112">
        <f>YouTube_BI[[#This Row],[highest_yearly_earnings]]/YouTube_BI[[#This Row],[subscribers]]</f>
        <v>0.17329545454545456</v>
      </c>
      <c r="AI112">
        <f>((YouTube_BI[[#This Row],[highest_yearly_earnings]]+YouTube_BI[[#This Row],[lowest_yearly_earnings]])/2)/YouTube_BI[[#This Row],[uploads]]</f>
        <v>590.34608378870678</v>
      </c>
      <c r="AJ112" s="7" t="str">
        <f>YouTube_BI[[#This Row],[created_date]]&amp;"-"&amp;YouTube_BI[[#This Row],[created_month]]&amp;"-"&amp;YouTube_BI[[#This Row],[created_year]]</f>
        <v>26-May-2012</v>
      </c>
      <c r="AK112" s="5">
        <f ca="1">_xlfn.DAYS(TODAY(),YouTube_BI[[#This Row],[Started Date]])/365</f>
        <v>11.468493150684932</v>
      </c>
    </row>
    <row r="113" spans="1:37" x14ac:dyDescent="0.3">
      <c r="A113">
        <v>112</v>
      </c>
      <c r="B113" t="s">
        <v>319</v>
      </c>
      <c r="C113">
        <v>35200000</v>
      </c>
      <c r="D113">
        <v>55299840198</v>
      </c>
      <c r="E113" t="s">
        <v>44</v>
      </c>
      <c r="F113" t="s">
        <v>319</v>
      </c>
      <c r="G113">
        <v>2453</v>
      </c>
      <c r="H113" t="s">
        <v>38</v>
      </c>
      <c r="I113" t="s">
        <v>39</v>
      </c>
      <c r="J113" t="s">
        <v>44</v>
      </c>
      <c r="K113">
        <v>15</v>
      </c>
      <c r="L113">
        <v>35</v>
      </c>
      <c r="M113">
        <v>32</v>
      </c>
      <c r="N113">
        <v>238613000</v>
      </c>
      <c r="O113">
        <v>59700</v>
      </c>
      <c r="P113">
        <v>954500</v>
      </c>
      <c r="Q113">
        <v>715800</v>
      </c>
      <c r="R113">
        <v>11500000</v>
      </c>
      <c r="S113">
        <f>(YouTube_BI[[#This Row],[lowest_yearly_earnings]]+YouTube_BI[[#This Row],[highest_yearly_earnings]])/2</f>
        <v>6107900</v>
      </c>
      <c r="T113">
        <v>200000</v>
      </c>
      <c r="U113">
        <v>2015</v>
      </c>
      <c r="V113" t="s">
        <v>33</v>
      </c>
      <c r="W113">
        <v>17</v>
      </c>
      <c r="X113">
        <v>88.2</v>
      </c>
      <c r="Y113">
        <v>328239523</v>
      </c>
      <c r="Z113">
        <v>14.7</v>
      </c>
      <c r="AA113">
        <v>270663028</v>
      </c>
      <c r="AB113">
        <v>37.090240000000001</v>
      </c>
      <c r="AC113">
        <v>-95.712890999999999</v>
      </c>
      <c r="AD113" s="1" t="s">
        <v>1299</v>
      </c>
      <c r="AE113" s="4">
        <f>YouTube_BI[[#This Row],[video views]]/YouTube_BI[[#This Row],[subscribers]]</f>
        <v>1571.0181874431819</v>
      </c>
      <c r="AF113">
        <f>((YouTube_BI[[#This Row],[highest_yearly_earnings]]+YouTube_BI[[#This Row],[lowest_yearly_earnings]])/2)/YouTube_BI[[#This Row],[video views]]</f>
        <v>1.1045059041998645E-4</v>
      </c>
      <c r="AG113">
        <f>((YouTube_BI[[#This Row],[highest_monthly_earnings]]+YouTube_BI[[#This Row],[lowest_monthly_earnings]])/2)/YouTube_BI[[#This Row],[video_views_for_the_last_30_days]]</f>
        <v>2.1251985432478534E-3</v>
      </c>
      <c r="AH113">
        <f>YouTube_BI[[#This Row],[highest_yearly_earnings]]/YouTube_BI[[#This Row],[subscribers]]</f>
        <v>0.32670454545454547</v>
      </c>
      <c r="AI113">
        <f>((YouTube_BI[[#This Row],[highest_yearly_earnings]]+YouTube_BI[[#This Row],[lowest_yearly_earnings]])/2)/YouTube_BI[[#This Row],[uploads]]</f>
        <v>2489.9714635140645</v>
      </c>
      <c r="AJ113" s="7" t="str">
        <f>YouTube_BI[[#This Row],[created_date]]&amp;"-"&amp;YouTube_BI[[#This Row],[created_month]]&amp;"-"&amp;YouTube_BI[[#This Row],[created_year]]</f>
        <v>17-Mar-2015</v>
      </c>
      <c r="AK113" s="5">
        <f ca="1">_xlfn.DAYS(TODAY(),YouTube_BI[[#This Row],[Started Date]])/365</f>
        <v>8.6602739726027398</v>
      </c>
    </row>
    <row r="114" spans="1:37" x14ac:dyDescent="0.3">
      <c r="A114">
        <v>113</v>
      </c>
      <c r="B114" t="s">
        <v>320</v>
      </c>
      <c r="C114">
        <v>34900000</v>
      </c>
      <c r="D114">
        <v>25607397308</v>
      </c>
      <c r="E114" t="s">
        <v>48</v>
      </c>
      <c r="F114" t="s">
        <v>321</v>
      </c>
      <c r="G114">
        <v>617</v>
      </c>
      <c r="H114" t="s">
        <v>38</v>
      </c>
      <c r="I114" t="s">
        <v>39</v>
      </c>
      <c r="J114" t="s">
        <v>129</v>
      </c>
      <c r="K114">
        <v>69</v>
      </c>
      <c r="L114">
        <v>36</v>
      </c>
      <c r="M114">
        <v>7</v>
      </c>
      <c r="N114">
        <v>335307000</v>
      </c>
      <c r="O114">
        <v>83800</v>
      </c>
      <c r="P114">
        <v>1300000</v>
      </c>
      <c r="Q114">
        <v>1000000</v>
      </c>
      <c r="R114">
        <v>16100000</v>
      </c>
      <c r="S114">
        <f>(YouTube_BI[[#This Row],[lowest_yearly_earnings]]+YouTube_BI[[#This Row],[highest_yearly_earnings]])/2</f>
        <v>8550000</v>
      </c>
      <c r="T114">
        <v>300000</v>
      </c>
      <c r="U114">
        <v>2016</v>
      </c>
      <c r="V114" t="s">
        <v>70</v>
      </c>
      <c r="W114">
        <v>6</v>
      </c>
      <c r="X114">
        <v>88.2</v>
      </c>
      <c r="Y114">
        <v>328239523</v>
      </c>
      <c r="Z114">
        <v>14.7</v>
      </c>
      <c r="AA114">
        <v>270663028</v>
      </c>
      <c r="AB114">
        <v>37.090240000000001</v>
      </c>
      <c r="AC114">
        <v>-95.712890999999999</v>
      </c>
      <c r="AD114" s="1" t="s">
        <v>1300</v>
      </c>
      <c r="AE114" s="4">
        <f>YouTube_BI[[#This Row],[video views]]/YouTube_BI[[#This Row],[subscribers]]</f>
        <v>733.73631255014323</v>
      </c>
      <c r="AF114">
        <f>((YouTube_BI[[#This Row],[highest_yearly_earnings]]+YouTube_BI[[#This Row],[lowest_yearly_earnings]])/2)/YouTube_BI[[#This Row],[video views]]</f>
        <v>3.338878956405654E-4</v>
      </c>
      <c r="AG114">
        <f>((YouTube_BI[[#This Row],[highest_monthly_earnings]]+YouTube_BI[[#This Row],[lowest_monthly_earnings]])/2)/YouTube_BI[[#This Row],[video_views_for_the_last_30_days]]</f>
        <v>2.0634821223535446E-3</v>
      </c>
      <c r="AH114">
        <f>YouTube_BI[[#This Row],[highest_yearly_earnings]]/YouTube_BI[[#This Row],[subscribers]]</f>
        <v>0.46131805157593125</v>
      </c>
      <c r="AI114">
        <f>((YouTube_BI[[#This Row],[highest_yearly_earnings]]+YouTube_BI[[#This Row],[lowest_yearly_earnings]])/2)/YouTube_BI[[#This Row],[uploads]]</f>
        <v>13857.374392220421</v>
      </c>
      <c r="AJ114" s="7" t="str">
        <f>YouTube_BI[[#This Row],[created_date]]&amp;"-"&amp;YouTube_BI[[#This Row],[created_month]]&amp;"-"&amp;YouTube_BI[[#This Row],[created_year]]</f>
        <v>6-Jan-2016</v>
      </c>
      <c r="AK114" s="5">
        <f ca="1">_xlfn.DAYS(TODAY(),YouTube_BI[[#This Row],[Started Date]])/365</f>
        <v>7.8520547945205479</v>
      </c>
    </row>
    <row r="115" spans="1:37" x14ac:dyDescent="0.3">
      <c r="A115">
        <v>114</v>
      </c>
      <c r="B115" t="s">
        <v>322</v>
      </c>
      <c r="C115">
        <v>34600000</v>
      </c>
      <c r="D115">
        <v>21306315429</v>
      </c>
      <c r="E115" t="s">
        <v>30</v>
      </c>
      <c r="F115" t="s">
        <v>323</v>
      </c>
      <c r="G115">
        <v>0</v>
      </c>
      <c r="H115" t="s">
        <v>41</v>
      </c>
      <c r="I115" t="s">
        <v>41</v>
      </c>
      <c r="J115" t="s">
        <v>142</v>
      </c>
      <c r="K115">
        <v>4057944</v>
      </c>
      <c r="L115" t="s">
        <v>41</v>
      </c>
      <c r="M115">
        <v>4653</v>
      </c>
      <c r="N115" t="s">
        <v>41</v>
      </c>
      <c r="O115">
        <v>0</v>
      </c>
      <c r="P115">
        <v>0</v>
      </c>
      <c r="Q115">
        <v>0</v>
      </c>
      <c r="R115">
        <v>0</v>
      </c>
      <c r="S115">
        <f>(YouTube_BI[[#This Row],[lowest_yearly_earnings]]+YouTube_BI[[#This Row],[highest_yearly_earnings]])/2</f>
        <v>0</v>
      </c>
      <c r="T115" t="s">
        <v>41</v>
      </c>
      <c r="U115">
        <v>2020</v>
      </c>
      <c r="V115" t="s">
        <v>97</v>
      </c>
      <c r="W115">
        <v>9</v>
      </c>
      <c r="X115" t="s">
        <v>41</v>
      </c>
      <c r="Y115" t="s">
        <v>41</v>
      </c>
      <c r="Z115" t="s">
        <v>41</v>
      </c>
      <c r="AA115" t="s">
        <v>41</v>
      </c>
      <c r="AB115" t="s">
        <v>41</v>
      </c>
      <c r="AC115" t="s">
        <v>41</v>
      </c>
      <c r="AD115" s="1" t="s">
        <v>1301</v>
      </c>
      <c r="AE115" s="4">
        <f>YouTube_BI[[#This Row],[video views]]/YouTube_BI[[#This Row],[subscribers]]</f>
        <v>615.78946326589596</v>
      </c>
      <c r="AF115">
        <f>((YouTube_BI[[#This Row],[highest_yearly_earnings]]+YouTube_BI[[#This Row],[lowest_yearly_earnings]])/2)/YouTube_BI[[#This Row],[video views]]</f>
        <v>0</v>
      </c>
      <c r="AG115" t="e">
        <f>((YouTube_BI[[#This Row],[highest_monthly_earnings]]+YouTube_BI[[#This Row],[lowest_monthly_earnings]])/2)/YouTube_BI[[#This Row],[video_views_for_the_last_30_days]]</f>
        <v>#VALUE!</v>
      </c>
      <c r="AH115">
        <f>YouTube_BI[[#This Row],[highest_yearly_earnings]]/YouTube_BI[[#This Row],[subscribers]]</f>
        <v>0</v>
      </c>
      <c r="AI115" t="e">
        <f>((YouTube_BI[[#This Row],[highest_yearly_earnings]]+YouTube_BI[[#This Row],[lowest_yearly_earnings]])/2)/YouTube_BI[[#This Row],[uploads]]</f>
        <v>#DIV/0!</v>
      </c>
      <c r="AJ115" s="7" t="str">
        <f>YouTube_BI[[#This Row],[created_date]]&amp;"-"&amp;YouTube_BI[[#This Row],[created_month]]&amp;"-"&amp;YouTube_BI[[#This Row],[created_year]]</f>
        <v>9-Jul-2020</v>
      </c>
      <c r="AK115" s="5">
        <f ca="1">_xlfn.DAYS(TODAY(),YouTube_BI[[#This Row],[Started Date]])/365</f>
        <v>3.3424657534246576</v>
      </c>
    </row>
    <row r="116" spans="1:37" x14ac:dyDescent="0.3">
      <c r="A116">
        <v>115</v>
      </c>
      <c r="B116" t="s">
        <v>324</v>
      </c>
      <c r="C116">
        <v>34400000</v>
      </c>
      <c r="D116">
        <v>9690499664</v>
      </c>
      <c r="E116" t="s">
        <v>60</v>
      </c>
      <c r="F116" t="s">
        <v>325</v>
      </c>
      <c r="G116">
        <v>1</v>
      </c>
      <c r="H116" t="s">
        <v>41</v>
      </c>
      <c r="I116" t="s">
        <v>41</v>
      </c>
      <c r="J116" t="s">
        <v>40</v>
      </c>
      <c r="K116">
        <v>4057311</v>
      </c>
      <c r="L116" t="s">
        <v>41</v>
      </c>
      <c r="M116">
        <v>7489</v>
      </c>
      <c r="N116">
        <v>86</v>
      </c>
      <c r="O116">
        <v>0.02</v>
      </c>
      <c r="P116">
        <v>0.34</v>
      </c>
      <c r="Q116">
        <v>0.26</v>
      </c>
      <c r="R116">
        <v>4</v>
      </c>
      <c r="S116">
        <f>(YouTube_BI[[#This Row],[lowest_yearly_earnings]]+YouTube_BI[[#This Row],[highest_yearly_earnings]])/2</f>
        <v>2.13</v>
      </c>
      <c r="T116">
        <v>3</v>
      </c>
      <c r="U116">
        <v>2010</v>
      </c>
      <c r="V116" t="s">
        <v>57</v>
      </c>
      <c r="W116">
        <v>19</v>
      </c>
      <c r="X116" t="s">
        <v>41</v>
      </c>
      <c r="Y116" t="s">
        <v>41</v>
      </c>
      <c r="Z116" t="s">
        <v>41</v>
      </c>
      <c r="AA116" t="s">
        <v>41</v>
      </c>
      <c r="AB116" t="s">
        <v>41</v>
      </c>
      <c r="AC116" t="s">
        <v>41</v>
      </c>
      <c r="AD116" s="1" t="s">
        <v>1302</v>
      </c>
      <c r="AE116" s="4">
        <f>YouTube_BI[[#This Row],[video views]]/YouTube_BI[[#This Row],[subscribers]]</f>
        <v>281.70057162790698</v>
      </c>
      <c r="AF116">
        <f>((YouTube_BI[[#This Row],[highest_yearly_earnings]]+YouTube_BI[[#This Row],[lowest_yearly_earnings]])/2)/YouTube_BI[[#This Row],[video views]]</f>
        <v>2.198029073684306E-10</v>
      </c>
      <c r="AG116">
        <f>((YouTube_BI[[#This Row],[highest_monthly_earnings]]+YouTube_BI[[#This Row],[lowest_monthly_earnings]])/2)/YouTube_BI[[#This Row],[video_views_for_the_last_30_days]]</f>
        <v>2.0930232558139536E-3</v>
      </c>
      <c r="AH116">
        <f>YouTube_BI[[#This Row],[highest_yearly_earnings]]/YouTube_BI[[#This Row],[subscribers]]</f>
        <v>1.1627906976744186E-7</v>
      </c>
      <c r="AI116">
        <f>((YouTube_BI[[#This Row],[highest_yearly_earnings]]+YouTube_BI[[#This Row],[lowest_yearly_earnings]])/2)/YouTube_BI[[#This Row],[uploads]]</f>
        <v>2.13</v>
      </c>
      <c r="AJ116" s="7" t="str">
        <f>YouTube_BI[[#This Row],[created_date]]&amp;"-"&amp;YouTube_BI[[#This Row],[created_month]]&amp;"-"&amp;YouTube_BI[[#This Row],[created_year]]</f>
        <v>19-May-2010</v>
      </c>
      <c r="AK116" s="5">
        <f ca="1">_xlfn.DAYS(TODAY(),YouTube_BI[[#This Row],[Started Date]])/365</f>
        <v>13.490410958904109</v>
      </c>
    </row>
    <row r="117" spans="1:37" x14ac:dyDescent="0.3">
      <c r="A117">
        <v>116</v>
      </c>
      <c r="B117" t="s">
        <v>326</v>
      </c>
      <c r="C117">
        <v>34300000</v>
      </c>
      <c r="D117">
        <v>12746535822</v>
      </c>
      <c r="E117" t="s">
        <v>30</v>
      </c>
      <c r="F117" t="s">
        <v>326</v>
      </c>
      <c r="G117">
        <v>679</v>
      </c>
      <c r="H117" t="s">
        <v>31</v>
      </c>
      <c r="I117" t="s">
        <v>32</v>
      </c>
      <c r="J117" t="s">
        <v>30</v>
      </c>
      <c r="K117">
        <v>299</v>
      </c>
      <c r="L117">
        <v>31</v>
      </c>
      <c r="M117">
        <v>41</v>
      </c>
      <c r="N117">
        <v>101357000</v>
      </c>
      <c r="O117">
        <v>25300</v>
      </c>
      <c r="P117">
        <v>405400</v>
      </c>
      <c r="Q117">
        <v>304100</v>
      </c>
      <c r="R117">
        <v>4900000</v>
      </c>
      <c r="S117">
        <f>(YouTube_BI[[#This Row],[lowest_yearly_earnings]]+YouTube_BI[[#This Row],[highest_yearly_earnings]])/2</f>
        <v>2602050</v>
      </c>
      <c r="T117">
        <v>100000</v>
      </c>
      <c r="U117">
        <v>2016</v>
      </c>
      <c r="V117" t="s">
        <v>138</v>
      </c>
      <c r="W117">
        <v>22</v>
      </c>
      <c r="X117">
        <v>28.1</v>
      </c>
      <c r="Y117">
        <v>1366417754</v>
      </c>
      <c r="Z117">
        <v>5.36</v>
      </c>
      <c r="AA117">
        <v>471031528</v>
      </c>
      <c r="AB117">
        <v>20.593684</v>
      </c>
      <c r="AC117">
        <v>78.962879999999998</v>
      </c>
      <c r="AD117" s="1" t="s">
        <v>1303</v>
      </c>
      <c r="AE117" s="4">
        <f>YouTube_BI[[#This Row],[video views]]/YouTube_BI[[#This Row],[subscribers]]</f>
        <v>371.6191201749271</v>
      </c>
      <c r="AF117">
        <f>((YouTube_BI[[#This Row],[highest_yearly_earnings]]+YouTube_BI[[#This Row],[lowest_yearly_earnings]])/2)/YouTube_BI[[#This Row],[video views]]</f>
        <v>2.041378172341514E-4</v>
      </c>
      <c r="AG117">
        <f>((YouTube_BI[[#This Row],[highest_monthly_earnings]]+YouTube_BI[[#This Row],[lowest_monthly_earnings]])/2)/YouTube_BI[[#This Row],[video_views_for_the_last_30_days]]</f>
        <v>2.124668251822765E-3</v>
      </c>
      <c r="AH117">
        <f>YouTube_BI[[#This Row],[highest_yearly_earnings]]/YouTube_BI[[#This Row],[subscribers]]</f>
        <v>0.14285714285714285</v>
      </c>
      <c r="AI117">
        <f>((YouTube_BI[[#This Row],[highest_yearly_earnings]]+YouTube_BI[[#This Row],[lowest_yearly_earnings]])/2)/YouTube_BI[[#This Row],[uploads]]</f>
        <v>3832.1796759941089</v>
      </c>
      <c r="AJ117" s="7" t="str">
        <f>YouTube_BI[[#This Row],[created_date]]&amp;"-"&amp;YouTube_BI[[#This Row],[created_month]]&amp;"-"&amp;YouTube_BI[[#This Row],[created_year]]</f>
        <v>22-Oct-2016</v>
      </c>
      <c r="AK117" s="5">
        <f ca="1">_xlfn.DAYS(TODAY(),YouTube_BI[[#This Row],[Started Date]])/365</f>
        <v>7.0575342465753428</v>
      </c>
    </row>
    <row r="118" spans="1:37" x14ac:dyDescent="0.3">
      <c r="A118">
        <v>117</v>
      </c>
      <c r="B118" t="s">
        <v>327</v>
      </c>
      <c r="C118">
        <v>34100000</v>
      </c>
      <c r="D118">
        <v>23005313609</v>
      </c>
      <c r="E118" t="s">
        <v>30</v>
      </c>
      <c r="F118" t="s">
        <v>327</v>
      </c>
      <c r="G118">
        <v>141</v>
      </c>
      <c r="H118" t="s">
        <v>224</v>
      </c>
      <c r="I118" t="s">
        <v>225</v>
      </c>
      <c r="J118" t="s">
        <v>30</v>
      </c>
      <c r="K118">
        <v>89</v>
      </c>
      <c r="L118">
        <v>2</v>
      </c>
      <c r="M118">
        <v>42</v>
      </c>
      <c r="N118">
        <v>128696000</v>
      </c>
      <c r="O118">
        <v>32200</v>
      </c>
      <c r="P118">
        <v>514800</v>
      </c>
      <c r="Q118">
        <v>386100</v>
      </c>
      <c r="R118">
        <v>6200000</v>
      </c>
      <c r="S118">
        <f>(YouTube_BI[[#This Row],[lowest_yearly_earnings]]+YouTube_BI[[#This Row],[highest_yearly_earnings]])/2</f>
        <v>3293050</v>
      </c>
      <c r="T118">
        <v>100000</v>
      </c>
      <c r="U118">
        <v>2011</v>
      </c>
      <c r="V118" t="s">
        <v>45</v>
      </c>
      <c r="W118">
        <v>18</v>
      </c>
      <c r="X118">
        <v>55.3</v>
      </c>
      <c r="Y118">
        <v>50339443</v>
      </c>
      <c r="Z118">
        <v>9.7100000000000009</v>
      </c>
      <c r="AA118">
        <v>40827302</v>
      </c>
      <c r="AB118">
        <v>4.5708679999999999</v>
      </c>
      <c r="AC118">
        <v>-74.297332999999995</v>
      </c>
      <c r="AD118" s="1" t="s">
        <v>1304</v>
      </c>
      <c r="AE118" s="4">
        <f>YouTube_BI[[#This Row],[video views]]/YouTube_BI[[#This Row],[subscribers]]</f>
        <v>674.64262782991204</v>
      </c>
      <c r="AF118">
        <f>((YouTube_BI[[#This Row],[highest_yearly_earnings]]+YouTube_BI[[#This Row],[lowest_yearly_earnings]])/2)/YouTube_BI[[#This Row],[video views]]</f>
        <v>1.431430171293867E-4</v>
      </c>
      <c r="AG118">
        <f>((YouTube_BI[[#This Row],[highest_monthly_earnings]]+YouTube_BI[[#This Row],[lowest_monthly_earnings]])/2)/YouTube_BI[[#This Row],[video_views_for_the_last_30_days]]</f>
        <v>2.1251631752346616E-3</v>
      </c>
      <c r="AH118">
        <f>YouTube_BI[[#This Row],[highest_yearly_earnings]]/YouTube_BI[[#This Row],[subscribers]]</f>
        <v>0.18181818181818182</v>
      </c>
      <c r="AI118">
        <f>((YouTube_BI[[#This Row],[highest_yearly_earnings]]+YouTube_BI[[#This Row],[lowest_yearly_earnings]])/2)/YouTube_BI[[#This Row],[uploads]]</f>
        <v>23354.964539007091</v>
      </c>
      <c r="AJ118" s="7" t="str">
        <f>YouTube_BI[[#This Row],[created_date]]&amp;"-"&amp;YouTube_BI[[#This Row],[created_month]]&amp;"-"&amp;YouTube_BI[[#This Row],[created_year]]</f>
        <v>18-Feb-2011</v>
      </c>
      <c r="AK118" s="5">
        <f ca="1">_xlfn.DAYS(TODAY(),YouTube_BI[[#This Row],[Started Date]])/365</f>
        <v>12.736986301369862</v>
      </c>
    </row>
    <row r="119" spans="1:37" x14ac:dyDescent="0.3">
      <c r="A119">
        <v>118</v>
      </c>
      <c r="B119" t="s">
        <v>328</v>
      </c>
      <c r="C119">
        <v>34000000</v>
      </c>
      <c r="D119">
        <v>3963007415</v>
      </c>
      <c r="E119" t="s">
        <v>44</v>
      </c>
      <c r="F119" t="s">
        <v>328</v>
      </c>
      <c r="G119">
        <v>2284</v>
      </c>
      <c r="H119" t="s">
        <v>329</v>
      </c>
      <c r="I119" t="s">
        <v>330</v>
      </c>
      <c r="J119" t="s">
        <v>44</v>
      </c>
      <c r="K119">
        <v>1882</v>
      </c>
      <c r="L119">
        <v>1</v>
      </c>
      <c r="M119">
        <v>33</v>
      </c>
      <c r="N119">
        <v>547141000</v>
      </c>
      <c r="O119">
        <v>136800</v>
      </c>
      <c r="P119">
        <v>2200000</v>
      </c>
      <c r="Q119">
        <v>1600000</v>
      </c>
      <c r="R119">
        <v>26300000</v>
      </c>
      <c r="S119">
        <f>(YouTube_BI[[#This Row],[lowest_yearly_earnings]]+YouTube_BI[[#This Row],[highest_yearly_earnings]])/2</f>
        <v>13950000</v>
      </c>
      <c r="T119">
        <v>5500000</v>
      </c>
      <c r="U119">
        <v>2017</v>
      </c>
      <c r="V119" t="s">
        <v>49</v>
      </c>
      <c r="W119">
        <v>7</v>
      </c>
      <c r="X119">
        <v>36.299999999999997</v>
      </c>
      <c r="Y119">
        <v>270203917</v>
      </c>
      <c r="Z119">
        <v>4.6900000000000004</v>
      </c>
      <c r="AA119">
        <v>151509724</v>
      </c>
      <c r="AB119">
        <v>-0.78927499999999995</v>
      </c>
      <c r="AC119">
        <v>113.92132700000001</v>
      </c>
      <c r="AD119" s="1" t="s">
        <v>1305</v>
      </c>
      <c r="AE119" s="4">
        <f>YouTube_BI[[#This Row],[video views]]/YouTube_BI[[#This Row],[subscribers]]</f>
        <v>116.55904161764705</v>
      </c>
      <c r="AF119">
        <f>((YouTube_BI[[#This Row],[highest_yearly_earnings]]+YouTube_BI[[#This Row],[lowest_yearly_earnings]])/2)/YouTube_BI[[#This Row],[video views]]</f>
        <v>3.520053973959067E-3</v>
      </c>
      <c r="AG119">
        <f>((YouTube_BI[[#This Row],[highest_monthly_earnings]]+YouTube_BI[[#This Row],[lowest_monthly_earnings]])/2)/YouTube_BI[[#This Row],[video_views_for_the_last_30_days]]</f>
        <v>2.1354641673718474E-3</v>
      </c>
      <c r="AH119">
        <f>YouTube_BI[[#This Row],[highest_yearly_earnings]]/YouTube_BI[[#This Row],[subscribers]]</f>
        <v>0.77352941176470591</v>
      </c>
      <c r="AI119">
        <f>((YouTube_BI[[#This Row],[highest_yearly_earnings]]+YouTube_BI[[#This Row],[lowest_yearly_earnings]])/2)/YouTube_BI[[#This Row],[uploads]]</f>
        <v>6107.7057793345011</v>
      </c>
      <c r="AJ119" s="7" t="str">
        <f>YouTube_BI[[#This Row],[created_date]]&amp;"-"&amp;YouTube_BI[[#This Row],[created_month]]&amp;"-"&amp;YouTube_BI[[#This Row],[created_year]]</f>
        <v>7-Sep-2017</v>
      </c>
      <c r="AK119" s="5">
        <f ca="1">_xlfn.DAYS(TODAY(),YouTube_BI[[#This Row],[Started Date]])/365</f>
        <v>6.1808219178082195</v>
      </c>
    </row>
    <row r="120" spans="1:37" x14ac:dyDescent="0.3">
      <c r="A120">
        <v>119</v>
      </c>
      <c r="B120" t="s">
        <v>331</v>
      </c>
      <c r="C120">
        <v>34000000</v>
      </c>
      <c r="D120">
        <v>11351015824</v>
      </c>
      <c r="E120" t="s">
        <v>36</v>
      </c>
      <c r="F120" t="s">
        <v>331</v>
      </c>
      <c r="G120">
        <v>240</v>
      </c>
      <c r="H120" t="s">
        <v>31</v>
      </c>
      <c r="I120" t="s">
        <v>32</v>
      </c>
      <c r="J120" t="s">
        <v>129</v>
      </c>
      <c r="K120">
        <v>360</v>
      </c>
      <c r="L120">
        <v>32</v>
      </c>
      <c r="M120">
        <v>8</v>
      </c>
      <c r="N120">
        <v>179903000</v>
      </c>
      <c r="O120">
        <v>45000</v>
      </c>
      <c r="P120">
        <v>719600</v>
      </c>
      <c r="Q120">
        <v>539700</v>
      </c>
      <c r="R120">
        <v>8600000</v>
      </c>
      <c r="S120">
        <f>(YouTube_BI[[#This Row],[lowest_yearly_earnings]]+YouTube_BI[[#This Row],[highest_yearly_earnings]])/2</f>
        <v>4569850</v>
      </c>
      <c r="T120">
        <v>600000</v>
      </c>
      <c r="U120">
        <v>2013</v>
      </c>
      <c r="V120" t="s">
        <v>70</v>
      </c>
      <c r="W120">
        <v>24</v>
      </c>
      <c r="X120">
        <v>28.1</v>
      </c>
      <c r="Y120">
        <v>1366417754</v>
      </c>
      <c r="Z120">
        <v>5.36</v>
      </c>
      <c r="AA120">
        <v>471031528</v>
      </c>
      <c r="AB120">
        <v>20.593684</v>
      </c>
      <c r="AC120">
        <v>78.962879999999998</v>
      </c>
      <c r="AD120" s="1" t="s">
        <v>1306</v>
      </c>
      <c r="AE120" s="4">
        <f>YouTube_BI[[#This Row],[video views]]/YouTube_BI[[#This Row],[subscribers]]</f>
        <v>333.85340658823532</v>
      </c>
      <c r="AF120">
        <f>((YouTube_BI[[#This Row],[highest_yearly_earnings]]+YouTube_BI[[#This Row],[lowest_yearly_earnings]])/2)/YouTube_BI[[#This Row],[video views]]</f>
        <v>4.0259392382642494E-4</v>
      </c>
      <c r="AG120">
        <f>((YouTube_BI[[#This Row],[highest_monthly_earnings]]+YouTube_BI[[#This Row],[lowest_monthly_earnings]])/2)/YouTube_BI[[#This Row],[video_views_for_the_last_30_days]]</f>
        <v>2.1250340461248561E-3</v>
      </c>
      <c r="AH120">
        <f>YouTube_BI[[#This Row],[highest_yearly_earnings]]/YouTube_BI[[#This Row],[subscribers]]</f>
        <v>0.25294117647058822</v>
      </c>
      <c r="AI120">
        <f>((YouTube_BI[[#This Row],[highest_yearly_earnings]]+YouTube_BI[[#This Row],[lowest_yearly_earnings]])/2)/YouTube_BI[[#This Row],[uploads]]</f>
        <v>19041.041666666668</v>
      </c>
      <c r="AJ120" s="7" t="str">
        <f>YouTube_BI[[#This Row],[created_date]]&amp;"-"&amp;YouTube_BI[[#This Row],[created_month]]&amp;"-"&amp;YouTube_BI[[#This Row],[created_year]]</f>
        <v>24-Jan-2013</v>
      </c>
      <c r="AK120" s="5">
        <f ca="1">_xlfn.DAYS(TODAY(),YouTube_BI[[#This Row],[Started Date]])/365</f>
        <v>10.802739726027397</v>
      </c>
    </row>
    <row r="121" spans="1:37" x14ac:dyDescent="0.3">
      <c r="A121">
        <v>120</v>
      </c>
      <c r="B121" t="s">
        <v>332</v>
      </c>
      <c r="C121">
        <v>33800000</v>
      </c>
      <c r="D121">
        <v>15432929204</v>
      </c>
      <c r="E121" t="s">
        <v>60</v>
      </c>
      <c r="F121" t="s">
        <v>332</v>
      </c>
      <c r="G121">
        <v>7606</v>
      </c>
      <c r="H121" t="s">
        <v>270</v>
      </c>
      <c r="I121" t="s">
        <v>271</v>
      </c>
      <c r="J121" t="s">
        <v>40</v>
      </c>
      <c r="K121">
        <v>211</v>
      </c>
      <c r="L121">
        <v>2</v>
      </c>
      <c r="M121">
        <v>10</v>
      </c>
      <c r="N121">
        <v>39094000</v>
      </c>
      <c r="O121">
        <v>9800</v>
      </c>
      <c r="P121">
        <v>156400</v>
      </c>
      <c r="Q121">
        <v>117300</v>
      </c>
      <c r="R121">
        <v>1900000</v>
      </c>
      <c r="S121">
        <f>(YouTube_BI[[#This Row],[lowest_yearly_earnings]]+YouTube_BI[[#This Row],[highest_yearly_earnings]])/2</f>
        <v>1008650</v>
      </c>
      <c r="T121" t="s">
        <v>41</v>
      </c>
      <c r="U121">
        <v>2008</v>
      </c>
      <c r="V121" t="s">
        <v>33</v>
      </c>
      <c r="W121">
        <v>2</v>
      </c>
      <c r="X121">
        <v>88.9</v>
      </c>
      <c r="Y121">
        <v>47076781</v>
      </c>
      <c r="Z121">
        <v>13.96</v>
      </c>
      <c r="AA121">
        <v>37927409</v>
      </c>
      <c r="AB121">
        <v>40.463667000000001</v>
      </c>
      <c r="AC121">
        <v>-3.7492200000000002</v>
      </c>
      <c r="AD121" s="1" t="s">
        <v>1307</v>
      </c>
      <c r="AE121" s="4">
        <f>YouTube_BI[[#This Row],[video views]]/YouTube_BI[[#This Row],[subscribers]]</f>
        <v>456.59553857988163</v>
      </c>
      <c r="AF121">
        <f>((YouTube_BI[[#This Row],[highest_yearly_earnings]]+YouTube_BI[[#This Row],[lowest_yearly_earnings]])/2)/YouTube_BI[[#This Row],[video views]]</f>
        <v>6.5357002981557903E-5</v>
      </c>
      <c r="AG121">
        <f>((YouTube_BI[[#This Row],[highest_monthly_earnings]]+YouTube_BI[[#This Row],[lowest_monthly_earnings]])/2)/YouTube_BI[[#This Row],[video_views_for_the_last_30_days]]</f>
        <v>2.1256458791630429E-3</v>
      </c>
      <c r="AH121">
        <f>YouTube_BI[[#This Row],[highest_yearly_earnings]]/YouTube_BI[[#This Row],[subscribers]]</f>
        <v>5.6213017751479293E-2</v>
      </c>
      <c r="AI121">
        <f>((YouTube_BI[[#This Row],[highest_yearly_earnings]]+YouTube_BI[[#This Row],[lowest_yearly_earnings]])/2)/YouTube_BI[[#This Row],[uploads]]</f>
        <v>132.61241125427296</v>
      </c>
      <c r="AJ121" s="7" t="str">
        <f>YouTube_BI[[#This Row],[created_date]]&amp;"-"&amp;YouTube_BI[[#This Row],[created_month]]&amp;"-"&amp;YouTube_BI[[#This Row],[created_year]]</f>
        <v>2-Mar-2008</v>
      </c>
      <c r="AK121" s="5">
        <f ca="1">_xlfn.DAYS(TODAY(),YouTube_BI[[#This Row],[Started Date]])/365</f>
        <v>15.704109589041096</v>
      </c>
    </row>
    <row r="122" spans="1:37" x14ac:dyDescent="0.3">
      <c r="A122">
        <v>121</v>
      </c>
      <c r="B122" t="s">
        <v>333</v>
      </c>
      <c r="C122">
        <v>33800000</v>
      </c>
      <c r="D122">
        <v>27274550757</v>
      </c>
      <c r="E122" t="s">
        <v>36</v>
      </c>
      <c r="F122" t="s">
        <v>333</v>
      </c>
      <c r="G122">
        <v>66</v>
      </c>
      <c r="H122" t="s">
        <v>114</v>
      </c>
      <c r="I122" t="s">
        <v>115</v>
      </c>
      <c r="J122" t="s">
        <v>129</v>
      </c>
      <c r="K122">
        <v>54</v>
      </c>
      <c r="L122">
        <v>8</v>
      </c>
      <c r="M122">
        <v>9</v>
      </c>
      <c r="N122">
        <v>403508000</v>
      </c>
      <c r="O122">
        <v>100900</v>
      </c>
      <c r="P122">
        <v>1600000</v>
      </c>
      <c r="Q122">
        <v>1200000</v>
      </c>
      <c r="R122">
        <v>19400000</v>
      </c>
      <c r="S122">
        <f>(YouTube_BI[[#This Row],[lowest_yearly_earnings]]+YouTube_BI[[#This Row],[highest_yearly_earnings]])/2</f>
        <v>10300000</v>
      </c>
      <c r="T122">
        <v>200000</v>
      </c>
      <c r="U122">
        <v>2006</v>
      </c>
      <c r="V122" t="s">
        <v>88</v>
      </c>
      <c r="W122">
        <v>30</v>
      </c>
      <c r="X122">
        <v>51.3</v>
      </c>
      <c r="Y122">
        <v>212559417</v>
      </c>
      <c r="Z122">
        <v>12.08</v>
      </c>
      <c r="AA122">
        <v>183241641</v>
      </c>
      <c r="AB122">
        <v>-14.235004</v>
      </c>
      <c r="AC122">
        <v>-51.925280000000001</v>
      </c>
      <c r="AD122" s="1" t="s">
        <v>1308</v>
      </c>
      <c r="AE122" s="4">
        <f>YouTube_BI[[#This Row],[video views]]/YouTube_BI[[#This Row],[subscribers]]</f>
        <v>806.93937150887575</v>
      </c>
      <c r="AF122">
        <f>((YouTube_BI[[#This Row],[highest_yearly_earnings]]+YouTube_BI[[#This Row],[lowest_yearly_earnings]])/2)/YouTube_BI[[#This Row],[video views]]</f>
        <v>3.7764141714988686E-4</v>
      </c>
      <c r="AG122">
        <f>((YouTube_BI[[#This Row],[highest_monthly_earnings]]+YouTube_BI[[#This Row],[lowest_monthly_earnings]])/2)/YouTube_BI[[#This Row],[video_views_for_the_last_30_days]]</f>
        <v>2.1076409885305868E-3</v>
      </c>
      <c r="AH122">
        <f>YouTube_BI[[#This Row],[highest_yearly_earnings]]/YouTube_BI[[#This Row],[subscribers]]</f>
        <v>0.57396449704142016</v>
      </c>
      <c r="AI122">
        <f>((YouTube_BI[[#This Row],[highest_yearly_earnings]]+YouTube_BI[[#This Row],[lowest_yearly_earnings]])/2)/YouTube_BI[[#This Row],[uploads]]</f>
        <v>156060.60606060605</v>
      </c>
      <c r="AJ122" s="7" t="str">
        <f>YouTube_BI[[#This Row],[created_date]]&amp;"-"&amp;YouTube_BI[[#This Row],[created_month]]&amp;"-"&amp;YouTube_BI[[#This Row],[created_year]]</f>
        <v>30-Aug-2006</v>
      </c>
      <c r="AK122" s="5">
        <f ca="1">_xlfn.DAYS(TODAY(),YouTube_BI[[#This Row],[Started Date]])/365</f>
        <v>17.210958904109589</v>
      </c>
    </row>
    <row r="123" spans="1:37" x14ac:dyDescent="0.3">
      <c r="A123">
        <v>122</v>
      </c>
      <c r="B123" t="s">
        <v>334</v>
      </c>
      <c r="C123">
        <v>33700000</v>
      </c>
      <c r="D123">
        <v>23492684419</v>
      </c>
      <c r="E123" t="s">
        <v>60</v>
      </c>
      <c r="F123" t="s">
        <v>334</v>
      </c>
      <c r="G123">
        <v>3366</v>
      </c>
      <c r="H123" t="s">
        <v>38</v>
      </c>
      <c r="I123" t="s">
        <v>39</v>
      </c>
      <c r="J123" t="s">
        <v>44</v>
      </c>
      <c r="K123">
        <v>83</v>
      </c>
      <c r="L123">
        <v>37</v>
      </c>
      <c r="M123">
        <v>35</v>
      </c>
      <c r="N123">
        <v>210955000</v>
      </c>
      <c r="O123">
        <v>52700</v>
      </c>
      <c r="P123">
        <v>843800</v>
      </c>
      <c r="Q123">
        <v>632900</v>
      </c>
      <c r="R123">
        <v>10100000</v>
      </c>
      <c r="S123">
        <f>(YouTube_BI[[#This Row],[lowest_yearly_earnings]]+YouTube_BI[[#This Row],[highest_yearly_earnings]])/2</f>
        <v>5366450</v>
      </c>
      <c r="T123">
        <v>200000</v>
      </c>
      <c r="U123">
        <v>2013</v>
      </c>
      <c r="V123" t="s">
        <v>70</v>
      </c>
      <c r="W123">
        <v>20</v>
      </c>
      <c r="X123">
        <v>88.2</v>
      </c>
      <c r="Y123">
        <v>328239523</v>
      </c>
      <c r="Z123">
        <v>14.7</v>
      </c>
      <c r="AA123">
        <v>270663028</v>
      </c>
      <c r="AB123">
        <v>37.090240000000001</v>
      </c>
      <c r="AC123">
        <v>-95.712890999999999</v>
      </c>
      <c r="AD123" s="1" t="s">
        <v>1309</v>
      </c>
      <c r="AE123" s="4">
        <f>YouTube_BI[[#This Row],[video views]]/YouTube_BI[[#This Row],[subscribers]]</f>
        <v>697.1122972997033</v>
      </c>
      <c r="AF123">
        <f>((YouTube_BI[[#This Row],[highest_yearly_earnings]]+YouTube_BI[[#This Row],[lowest_yearly_earnings]])/2)/YouTube_BI[[#This Row],[video views]]</f>
        <v>2.2843068524173494E-4</v>
      </c>
      <c r="AG123">
        <f>((YouTube_BI[[#This Row],[highest_monthly_earnings]]+YouTube_BI[[#This Row],[lowest_monthly_earnings]])/2)/YouTube_BI[[#This Row],[video_views_for_the_last_30_days]]</f>
        <v>2.1248607522931433E-3</v>
      </c>
      <c r="AH123">
        <f>YouTube_BI[[#This Row],[highest_yearly_earnings]]/YouTube_BI[[#This Row],[subscribers]]</f>
        <v>0.29970326409495551</v>
      </c>
      <c r="AI123">
        <f>((YouTube_BI[[#This Row],[highest_yearly_earnings]]+YouTube_BI[[#This Row],[lowest_yearly_earnings]])/2)/YouTube_BI[[#This Row],[uploads]]</f>
        <v>1594.3107546048723</v>
      </c>
      <c r="AJ123" s="7" t="str">
        <f>YouTube_BI[[#This Row],[created_date]]&amp;"-"&amp;YouTube_BI[[#This Row],[created_month]]&amp;"-"&amp;YouTube_BI[[#This Row],[created_year]]</f>
        <v>20-Jan-2013</v>
      </c>
      <c r="AK123" s="5">
        <f ca="1">_xlfn.DAYS(TODAY(),YouTube_BI[[#This Row],[Started Date]])/365</f>
        <v>10.813698630136987</v>
      </c>
    </row>
    <row r="124" spans="1:37" x14ac:dyDescent="0.3">
      <c r="A124">
        <v>123</v>
      </c>
      <c r="B124" t="s">
        <v>335</v>
      </c>
      <c r="C124">
        <v>33700000</v>
      </c>
      <c r="D124">
        <v>10189027455</v>
      </c>
      <c r="E124" t="s">
        <v>30</v>
      </c>
      <c r="F124" t="s">
        <v>336</v>
      </c>
      <c r="G124">
        <v>2</v>
      </c>
      <c r="H124" t="s">
        <v>41</v>
      </c>
      <c r="I124" t="s">
        <v>41</v>
      </c>
      <c r="J124" t="s">
        <v>30</v>
      </c>
      <c r="K124">
        <v>4057699</v>
      </c>
      <c r="L124" t="s">
        <v>41</v>
      </c>
      <c r="M124">
        <v>5775</v>
      </c>
      <c r="N124" t="s">
        <v>41</v>
      </c>
      <c r="O124">
        <v>0</v>
      </c>
      <c r="P124">
        <v>0</v>
      </c>
      <c r="Q124">
        <v>0</v>
      </c>
      <c r="R124">
        <v>0</v>
      </c>
      <c r="S124">
        <f>(YouTube_BI[[#This Row],[lowest_yearly_earnings]]+YouTube_BI[[#This Row],[highest_yearly_earnings]])/2</f>
        <v>0</v>
      </c>
      <c r="T124" t="s">
        <v>41</v>
      </c>
      <c r="U124">
        <v>2018</v>
      </c>
      <c r="V124" t="s">
        <v>63</v>
      </c>
      <c r="W124">
        <v>10</v>
      </c>
      <c r="X124" t="s">
        <v>41</v>
      </c>
      <c r="Y124" t="s">
        <v>41</v>
      </c>
      <c r="Z124" t="s">
        <v>41</v>
      </c>
      <c r="AA124" t="s">
        <v>41</v>
      </c>
      <c r="AB124" t="s">
        <v>41</v>
      </c>
      <c r="AC124" t="s">
        <v>41</v>
      </c>
      <c r="AD124" s="1" t="s">
        <v>1310</v>
      </c>
      <c r="AE124" s="4">
        <f>YouTube_BI[[#This Row],[video views]]/YouTube_BI[[#This Row],[subscribers]]</f>
        <v>302.34502833827895</v>
      </c>
      <c r="AF124">
        <f>((YouTube_BI[[#This Row],[highest_yearly_earnings]]+YouTube_BI[[#This Row],[lowest_yearly_earnings]])/2)/YouTube_BI[[#This Row],[video views]]</f>
        <v>0</v>
      </c>
      <c r="AG124" t="e">
        <f>((YouTube_BI[[#This Row],[highest_monthly_earnings]]+YouTube_BI[[#This Row],[lowest_monthly_earnings]])/2)/YouTube_BI[[#This Row],[video_views_for_the_last_30_days]]</f>
        <v>#VALUE!</v>
      </c>
      <c r="AH124">
        <f>YouTube_BI[[#This Row],[highest_yearly_earnings]]/YouTube_BI[[#This Row],[subscribers]]</f>
        <v>0</v>
      </c>
      <c r="AI124">
        <f>((YouTube_BI[[#This Row],[highest_yearly_earnings]]+YouTube_BI[[#This Row],[lowest_yearly_earnings]])/2)/YouTube_BI[[#This Row],[uploads]]</f>
        <v>0</v>
      </c>
      <c r="AJ124" s="7" t="str">
        <f>YouTube_BI[[#This Row],[created_date]]&amp;"-"&amp;YouTube_BI[[#This Row],[created_month]]&amp;"-"&amp;YouTube_BI[[#This Row],[created_year]]</f>
        <v>10-Apr-2018</v>
      </c>
      <c r="AK124" s="5">
        <f ca="1">_xlfn.DAYS(TODAY(),YouTube_BI[[#This Row],[Started Date]])/365</f>
        <v>5.5917808219178085</v>
      </c>
    </row>
    <row r="125" spans="1:37" x14ac:dyDescent="0.3">
      <c r="A125">
        <v>124</v>
      </c>
      <c r="B125" t="s">
        <v>337</v>
      </c>
      <c r="C125">
        <v>33600000</v>
      </c>
      <c r="D125">
        <v>13013567335</v>
      </c>
      <c r="E125" t="s">
        <v>36</v>
      </c>
      <c r="F125" t="s">
        <v>337</v>
      </c>
      <c r="G125">
        <v>188</v>
      </c>
      <c r="H125" t="s">
        <v>38</v>
      </c>
      <c r="I125" t="s">
        <v>39</v>
      </c>
      <c r="J125" t="s">
        <v>30</v>
      </c>
      <c r="K125">
        <v>288</v>
      </c>
      <c r="L125">
        <v>38</v>
      </c>
      <c r="M125">
        <v>43</v>
      </c>
      <c r="N125">
        <v>115792000</v>
      </c>
      <c r="O125">
        <v>28900</v>
      </c>
      <c r="P125">
        <v>463200</v>
      </c>
      <c r="Q125">
        <v>347400</v>
      </c>
      <c r="R125">
        <v>5600000</v>
      </c>
      <c r="S125">
        <f>(YouTube_BI[[#This Row],[lowest_yearly_earnings]]+YouTube_BI[[#This Row],[highest_yearly_earnings]])/2</f>
        <v>2973700</v>
      </c>
      <c r="T125">
        <v>200000</v>
      </c>
      <c r="U125">
        <v>2008</v>
      </c>
      <c r="V125" t="s">
        <v>45</v>
      </c>
      <c r="W125">
        <v>8</v>
      </c>
      <c r="X125">
        <v>88.2</v>
      </c>
      <c r="Y125">
        <v>328239523</v>
      </c>
      <c r="Z125">
        <v>14.7</v>
      </c>
      <c r="AA125">
        <v>270663028</v>
      </c>
      <c r="AB125">
        <v>37.090240000000001</v>
      </c>
      <c r="AC125">
        <v>-95.712890999999999</v>
      </c>
      <c r="AD125" s="1" t="s">
        <v>1311</v>
      </c>
      <c r="AE125" s="4">
        <f>YouTube_BI[[#This Row],[video views]]/YouTube_BI[[#This Row],[subscribers]]</f>
        <v>387.30855163690478</v>
      </c>
      <c r="AF125">
        <f>((YouTube_BI[[#This Row],[highest_yearly_earnings]]+YouTube_BI[[#This Row],[lowest_yearly_earnings]])/2)/YouTube_BI[[#This Row],[video views]]</f>
        <v>2.2850767383377128E-4</v>
      </c>
      <c r="AG125">
        <f>((YouTube_BI[[#This Row],[highest_monthly_earnings]]+YouTube_BI[[#This Row],[lowest_monthly_earnings]])/2)/YouTube_BI[[#This Row],[video_views_for_the_last_30_days]]</f>
        <v>2.1249309105983143E-3</v>
      </c>
      <c r="AH125">
        <f>YouTube_BI[[#This Row],[highest_yearly_earnings]]/YouTube_BI[[#This Row],[subscribers]]</f>
        <v>0.16666666666666666</v>
      </c>
      <c r="AI125">
        <f>((YouTube_BI[[#This Row],[highest_yearly_earnings]]+YouTube_BI[[#This Row],[lowest_yearly_earnings]])/2)/YouTube_BI[[#This Row],[uploads]]</f>
        <v>15817.553191489362</v>
      </c>
      <c r="AJ125" s="7" t="str">
        <f>YouTube_BI[[#This Row],[created_date]]&amp;"-"&amp;YouTube_BI[[#This Row],[created_month]]&amp;"-"&amp;YouTube_BI[[#This Row],[created_year]]</f>
        <v>8-Feb-2008</v>
      </c>
      <c r="AK125" s="5">
        <f ca="1">_xlfn.DAYS(TODAY(),YouTube_BI[[#This Row],[Started Date]])/365</f>
        <v>15.767123287671232</v>
      </c>
    </row>
    <row r="126" spans="1:37" x14ac:dyDescent="0.3">
      <c r="A126">
        <v>125</v>
      </c>
      <c r="B126" t="s">
        <v>338</v>
      </c>
      <c r="C126">
        <v>33500000</v>
      </c>
      <c r="D126">
        <v>14864294792</v>
      </c>
      <c r="E126" t="s">
        <v>30</v>
      </c>
      <c r="F126" t="s">
        <v>338</v>
      </c>
      <c r="G126">
        <v>3741</v>
      </c>
      <c r="H126" t="s">
        <v>31</v>
      </c>
      <c r="I126" t="s">
        <v>32</v>
      </c>
      <c r="J126" t="s">
        <v>44</v>
      </c>
      <c r="K126">
        <v>222</v>
      </c>
      <c r="L126">
        <v>34</v>
      </c>
      <c r="M126">
        <v>36</v>
      </c>
      <c r="N126">
        <v>272255000</v>
      </c>
      <c r="O126">
        <v>68100</v>
      </c>
      <c r="P126">
        <v>1100000</v>
      </c>
      <c r="Q126">
        <v>816800</v>
      </c>
      <c r="R126">
        <v>13100000</v>
      </c>
      <c r="S126">
        <f>(YouTube_BI[[#This Row],[lowest_yearly_earnings]]+YouTube_BI[[#This Row],[highest_yearly_earnings]])/2</f>
        <v>6958400</v>
      </c>
      <c r="T126">
        <v>500000</v>
      </c>
      <c r="U126">
        <v>2006</v>
      </c>
      <c r="V126" t="s">
        <v>33</v>
      </c>
      <c r="W126">
        <v>24</v>
      </c>
      <c r="X126">
        <v>28.1</v>
      </c>
      <c r="Y126">
        <v>1366417754</v>
      </c>
      <c r="Z126">
        <v>5.36</v>
      </c>
      <c r="AA126">
        <v>471031528</v>
      </c>
      <c r="AB126">
        <v>20.593684</v>
      </c>
      <c r="AC126">
        <v>78.962879999999998</v>
      </c>
      <c r="AD126" s="1" t="s">
        <v>1312</v>
      </c>
      <c r="AE126" s="4">
        <f>YouTube_BI[[#This Row],[video views]]/YouTube_BI[[#This Row],[subscribers]]</f>
        <v>443.71029229850745</v>
      </c>
      <c r="AF126">
        <f>((YouTube_BI[[#This Row],[highest_yearly_earnings]]+YouTube_BI[[#This Row],[lowest_yearly_earnings]])/2)/YouTube_BI[[#This Row],[video views]]</f>
        <v>4.6812849834928111E-4</v>
      </c>
      <c r="AG126">
        <f>((YouTube_BI[[#This Row],[highest_monthly_earnings]]+YouTube_BI[[#This Row],[lowest_monthly_earnings]])/2)/YouTube_BI[[#This Row],[video_views_for_the_last_30_days]]</f>
        <v>2.1452314925345722E-3</v>
      </c>
      <c r="AH126">
        <f>YouTube_BI[[#This Row],[highest_yearly_earnings]]/YouTube_BI[[#This Row],[subscribers]]</f>
        <v>0.39104477611940297</v>
      </c>
      <c r="AI126">
        <f>((YouTube_BI[[#This Row],[highest_yearly_earnings]]+YouTube_BI[[#This Row],[lowest_yearly_earnings]])/2)/YouTube_BI[[#This Row],[uploads]]</f>
        <v>1860.0374231488906</v>
      </c>
      <c r="AJ126" s="7" t="str">
        <f>YouTube_BI[[#This Row],[created_date]]&amp;"-"&amp;YouTube_BI[[#This Row],[created_month]]&amp;"-"&amp;YouTube_BI[[#This Row],[created_year]]</f>
        <v>24-Mar-2006</v>
      </c>
      <c r="AK126" s="5">
        <f ca="1">_xlfn.DAYS(TODAY(),YouTube_BI[[#This Row],[Started Date]])/365</f>
        <v>17.646575342465752</v>
      </c>
    </row>
    <row r="127" spans="1:37" x14ac:dyDescent="0.3">
      <c r="A127">
        <v>126</v>
      </c>
      <c r="B127" t="s">
        <v>339</v>
      </c>
      <c r="C127">
        <v>33500000</v>
      </c>
      <c r="D127">
        <v>29611914495</v>
      </c>
      <c r="E127" t="s">
        <v>44</v>
      </c>
      <c r="F127" t="s">
        <v>339</v>
      </c>
      <c r="G127">
        <v>96214</v>
      </c>
      <c r="H127" t="s">
        <v>217</v>
      </c>
      <c r="I127" t="s">
        <v>218</v>
      </c>
      <c r="J127" t="s">
        <v>44</v>
      </c>
      <c r="K127">
        <v>41</v>
      </c>
      <c r="L127">
        <v>3</v>
      </c>
      <c r="M127">
        <v>37</v>
      </c>
      <c r="N127">
        <v>61307000</v>
      </c>
      <c r="O127">
        <v>0</v>
      </c>
      <c r="P127">
        <v>0</v>
      </c>
      <c r="Q127">
        <v>0</v>
      </c>
      <c r="R127">
        <v>0</v>
      </c>
      <c r="S127">
        <f>(YouTube_BI[[#This Row],[lowest_yearly_earnings]]+YouTube_BI[[#This Row],[highest_yearly_earnings]])/2</f>
        <v>0</v>
      </c>
      <c r="T127">
        <v>100000</v>
      </c>
      <c r="U127">
        <v>2014</v>
      </c>
      <c r="V127" t="s">
        <v>57</v>
      </c>
      <c r="W127">
        <v>29</v>
      </c>
      <c r="X127">
        <v>49.3</v>
      </c>
      <c r="Y127">
        <v>69625582</v>
      </c>
      <c r="Z127">
        <v>0.75</v>
      </c>
      <c r="AA127">
        <v>35294600</v>
      </c>
      <c r="AB127">
        <v>15.870032</v>
      </c>
      <c r="AC127">
        <v>100.992541</v>
      </c>
      <c r="AD127" s="1" t="s">
        <v>1313</v>
      </c>
      <c r="AE127" s="4">
        <f>YouTube_BI[[#This Row],[video views]]/YouTube_BI[[#This Row],[subscribers]]</f>
        <v>883.93774611940296</v>
      </c>
      <c r="AF127">
        <f>((YouTube_BI[[#This Row],[highest_yearly_earnings]]+YouTube_BI[[#This Row],[lowest_yearly_earnings]])/2)/YouTube_BI[[#This Row],[video views]]</f>
        <v>0</v>
      </c>
      <c r="AG127">
        <f>((YouTube_BI[[#This Row],[highest_monthly_earnings]]+YouTube_BI[[#This Row],[lowest_monthly_earnings]])/2)/YouTube_BI[[#This Row],[video_views_for_the_last_30_days]]</f>
        <v>0</v>
      </c>
      <c r="AH127">
        <f>YouTube_BI[[#This Row],[highest_yearly_earnings]]/YouTube_BI[[#This Row],[subscribers]]</f>
        <v>0</v>
      </c>
      <c r="AI127">
        <f>((YouTube_BI[[#This Row],[highest_yearly_earnings]]+YouTube_BI[[#This Row],[lowest_yearly_earnings]])/2)/YouTube_BI[[#This Row],[uploads]]</f>
        <v>0</v>
      </c>
      <c r="AJ127" s="7" t="str">
        <f>YouTube_BI[[#This Row],[created_date]]&amp;"-"&amp;YouTube_BI[[#This Row],[created_month]]&amp;"-"&amp;YouTube_BI[[#This Row],[created_year]]</f>
        <v>29-May-2014</v>
      </c>
      <c r="AK127" s="5">
        <f ca="1">_xlfn.DAYS(TODAY(),YouTube_BI[[#This Row],[Started Date]])/365</f>
        <v>9.4602739726027405</v>
      </c>
    </row>
    <row r="128" spans="1:37" x14ac:dyDescent="0.3">
      <c r="A128">
        <v>127</v>
      </c>
      <c r="B128" t="s">
        <v>340</v>
      </c>
      <c r="C128">
        <v>33500000</v>
      </c>
      <c r="D128">
        <v>11405809704</v>
      </c>
      <c r="E128" t="s">
        <v>209</v>
      </c>
      <c r="F128" t="s">
        <v>340</v>
      </c>
      <c r="G128">
        <v>217</v>
      </c>
      <c r="H128" t="s">
        <v>31</v>
      </c>
      <c r="I128" t="s">
        <v>32</v>
      </c>
      <c r="J128" t="s">
        <v>209</v>
      </c>
      <c r="K128">
        <v>357</v>
      </c>
      <c r="L128">
        <v>35</v>
      </c>
      <c r="M128">
        <v>4</v>
      </c>
      <c r="N128">
        <v>24736000</v>
      </c>
      <c r="O128">
        <v>6200</v>
      </c>
      <c r="P128">
        <v>98900</v>
      </c>
      <c r="Q128">
        <v>74200</v>
      </c>
      <c r="R128">
        <v>1200000</v>
      </c>
      <c r="S128">
        <f>(YouTube_BI[[#This Row],[lowest_yearly_earnings]]+YouTube_BI[[#This Row],[highest_yearly_earnings]])/2</f>
        <v>637100</v>
      </c>
      <c r="T128">
        <v>100000</v>
      </c>
      <c r="U128">
        <v>2013</v>
      </c>
      <c r="V128" t="s">
        <v>154</v>
      </c>
      <c r="W128">
        <v>11</v>
      </c>
      <c r="X128">
        <v>28.1</v>
      </c>
      <c r="Y128">
        <v>1366417754</v>
      </c>
      <c r="Z128">
        <v>5.36</v>
      </c>
      <c r="AA128">
        <v>471031528</v>
      </c>
      <c r="AB128">
        <v>20.593684</v>
      </c>
      <c r="AC128">
        <v>78.962879999999998</v>
      </c>
      <c r="AD128" s="1" t="s">
        <v>1314</v>
      </c>
      <c r="AE128" s="4">
        <f>YouTube_BI[[#This Row],[video views]]/YouTube_BI[[#This Row],[subscribers]]</f>
        <v>340.47193146268654</v>
      </c>
      <c r="AF128">
        <f>((YouTube_BI[[#This Row],[highest_yearly_earnings]]+YouTube_BI[[#This Row],[lowest_yearly_earnings]])/2)/YouTube_BI[[#This Row],[video views]]</f>
        <v>5.5857498637432991E-5</v>
      </c>
      <c r="AG128">
        <f>((YouTube_BI[[#This Row],[highest_monthly_earnings]]+YouTube_BI[[#This Row],[lowest_monthly_earnings]])/2)/YouTube_BI[[#This Row],[video_views_for_the_last_30_days]]</f>
        <v>2.1244340232858989E-3</v>
      </c>
      <c r="AH128">
        <f>YouTube_BI[[#This Row],[highest_yearly_earnings]]/YouTube_BI[[#This Row],[subscribers]]</f>
        <v>3.5820895522388062E-2</v>
      </c>
      <c r="AI128">
        <f>((YouTube_BI[[#This Row],[highest_yearly_earnings]]+YouTube_BI[[#This Row],[lowest_yearly_earnings]])/2)/YouTube_BI[[#This Row],[uploads]]</f>
        <v>2935.9447004608296</v>
      </c>
      <c r="AJ128" s="7" t="str">
        <f>YouTube_BI[[#This Row],[created_date]]&amp;"-"&amp;YouTube_BI[[#This Row],[created_month]]&amp;"-"&amp;YouTube_BI[[#This Row],[created_year]]</f>
        <v>11-Nov-2013</v>
      </c>
      <c r="AK128" s="5">
        <f ca="1">_xlfn.DAYS(TODAY(),YouTube_BI[[#This Row],[Started Date]])/365</f>
        <v>10.005479452054795</v>
      </c>
    </row>
    <row r="129" spans="1:37" x14ac:dyDescent="0.3">
      <c r="A129">
        <v>128</v>
      </c>
      <c r="B129" t="s">
        <v>341</v>
      </c>
      <c r="C129">
        <v>33400000</v>
      </c>
      <c r="D129">
        <v>10530729078</v>
      </c>
      <c r="E129" t="s">
        <v>30</v>
      </c>
      <c r="F129" t="s">
        <v>341</v>
      </c>
      <c r="G129">
        <v>1331</v>
      </c>
      <c r="H129" t="s">
        <v>95</v>
      </c>
      <c r="I129" t="s">
        <v>96</v>
      </c>
      <c r="J129" t="s">
        <v>30</v>
      </c>
      <c r="K129">
        <v>402</v>
      </c>
      <c r="L129">
        <v>3</v>
      </c>
      <c r="M129">
        <v>44</v>
      </c>
      <c r="N129">
        <v>55654000</v>
      </c>
      <c r="O129">
        <v>13900</v>
      </c>
      <c r="P129">
        <v>222600</v>
      </c>
      <c r="Q129">
        <v>167000</v>
      </c>
      <c r="R129">
        <v>2700000</v>
      </c>
      <c r="S129">
        <f>(YouTube_BI[[#This Row],[lowest_yearly_earnings]]+YouTube_BI[[#This Row],[highest_yearly_earnings]])/2</f>
        <v>1433500</v>
      </c>
      <c r="T129" t="s">
        <v>41</v>
      </c>
      <c r="U129">
        <v>2011</v>
      </c>
      <c r="V129" t="s">
        <v>88</v>
      </c>
      <c r="W129">
        <v>14</v>
      </c>
      <c r="X129">
        <v>60</v>
      </c>
      <c r="Y129">
        <v>66834405</v>
      </c>
      <c r="Z129">
        <v>3.85</v>
      </c>
      <c r="AA129">
        <v>55908316</v>
      </c>
      <c r="AB129">
        <v>55.378050999999999</v>
      </c>
      <c r="AC129">
        <v>-3.4359730000000002</v>
      </c>
      <c r="AD129" s="1" t="s">
        <v>1315</v>
      </c>
      <c r="AE129" s="4">
        <f>YouTube_BI[[#This Row],[video views]]/YouTube_BI[[#This Row],[subscribers]]</f>
        <v>315.29128976047906</v>
      </c>
      <c r="AF129">
        <f>((YouTube_BI[[#This Row],[highest_yearly_earnings]]+YouTube_BI[[#This Row],[lowest_yearly_earnings]])/2)/YouTube_BI[[#This Row],[video views]]</f>
        <v>1.3612542772510969E-4</v>
      </c>
      <c r="AG129">
        <f>((YouTube_BI[[#This Row],[highest_monthly_earnings]]+YouTube_BI[[#This Row],[lowest_monthly_earnings]])/2)/YouTube_BI[[#This Row],[video_views_for_the_last_30_days]]</f>
        <v>2.1247349696338091E-3</v>
      </c>
      <c r="AH129">
        <f>YouTube_BI[[#This Row],[highest_yearly_earnings]]/YouTube_BI[[#This Row],[subscribers]]</f>
        <v>8.0838323353293412E-2</v>
      </c>
      <c r="AI129">
        <f>((YouTube_BI[[#This Row],[highest_yearly_earnings]]+YouTube_BI[[#This Row],[lowest_yearly_earnings]])/2)/YouTube_BI[[#This Row],[uploads]]</f>
        <v>1077.0097670924117</v>
      </c>
      <c r="AJ129" s="7" t="str">
        <f>YouTube_BI[[#This Row],[created_date]]&amp;"-"&amp;YouTube_BI[[#This Row],[created_month]]&amp;"-"&amp;YouTube_BI[[#This Row],[created_year]]</f>
        <v>14-Aug-2011</v>
      </c>
      <c r="AK129" s="5">
        <f ca="1">_xlfn.DAYS(TODAY(),YouTube_BI[[#This Row],[Started Date]])/365</f>
        <v>12.252054794520548</v>
      </c>
    </row>
    <row r="130" spans="1:37" x14ac:dyDescent="0.3">
      <c r="A130">
        <v>129</v>
      </c>
      <c r="B130" t="s">
        <v>342</v>
      </c>
      <c r="C130">
        <v>33400000</v>
      </c>
      <c r="D130">
        <v>20269857567</v>
      </c>
      <c r="E130" t="s">
        <v>48</v>
      </c>
      <c r="F130" t="s">
        <v>342</v>
      </c>
      <c r="G130">
        <v>338</v>
      </c>
      <c r="H130" t="s">
        <v>31</v>
      </c>
      <c r="I130" t="s">
        <v>32</v>
      </c>
      <c r="J130" t="s">
        <v>48</v>
      </c>
      <c r="K130">
        <v>120</v>
      </c>
      <c r="L130">
        <v>35</v>
      </c>
      <c r="M130">
        <v>9</v>
      </c>
      <c r="N130">
        <v>136084000</v>
      </c>
      <c r="O130">
        <v>34000</v>
      </c>
      <c r="P130">
        <v>544300</v>
      </c>
      <c r="Q130">
        <v>408300</v>
      </c>
      <c r="R130">
        <v>6500000</v>
      </c>
      <c r="S130">
        <f>(YouTube_BI[[#This Row],[lowest_yearly_earnings]]+YouTube_BI[[#This Row],[highest_yearly_earnings]])/2</f>
        <v>3454150</v>
      </c>
      <c r="T130">
        <v>200000</v>
      </c>
      <c r="U130">
        <v>2008</v>
      </c>
      <c r="V130" t="s">
        <v>88</v>
      </c>
      <c r="W130">
        <v>26</v>
      </c>
      <c r="X130">
        <v>28.1</v>
      </c>
      <c r="Y130">
        <v>1366417754</v>
      </c>
      <c r="Z130">
        <v>5.36</v>
      </c>
      <c r="AA130">
        <v>471031528</v>
      </c>
      <c r="AB130">
        <v>20.593684</v>
      </c>
      <c r="AC130">
        <v>78.962879999999998</v>
      </c>
      <c r="AD130" s="1" t="s">
        <v>1316</v>
      </c>
      <c r="AE130" s="4">
        <f>YouTube_BI[[#This Row],[video views]]/YouTube_BI[[#This Row],[subscribers]]</f>
        <v>606.88196308383237</v>
      </c>
      <c r="AF130">
        <f>((YouTube_BI[[#This Row],[highest_yearly_earnings]]+YouTube_BI[[#This Row],[lowest_yearly_earnings]])/2)/YouTube_BI[[#This Row],[video views]]</f>
        <v>1.7040820284911477E-4</v>
      </c>
      <c r="AG130">
        <f>((YouTube_BI[[#This Row],[highest_monthly_earnings]]+YouTube_BI[[#This Row],[lowest_monthly_earnings]])/2)/YouTube_BI[[#This Row],[video_views_for_the_last_30_days]]</f>
        <v>2.1247905705299667E-3</v>
      </c>
      <c r="AH130">
        <f>YouTube_BI[[#This Row],[highest_yearly_earnings]]/YouTube_BI[[#This Row],[subscribers]]</f>
        <v>0.19461077844311378</v>
      </c>
      <c r="AI130">
        <f>((YouTube_BI[[#This Row],[highest_yearly_earnings]]+YouTube_BI[[#This Row],[lowest_yearly_earnings]])/2)/YouTube_BI[[#This Row],[uploads]]</f>
        <v>10219.378698224851</v>
      </c>
      <c r="AJ130" s="7" t="str">
        <f>YouTube_BI[[#This Row],[created_date]]&amp;"-"&amp;YouTube_BI[[#This Row],[created_month]]&amp;"-"&amp;YouTube_BI[[#This Row],[created_year]]</f>
        <v>26-Aug-2008</v>
      </c>
      <c r="AK130" s="5">
        <f ca="1">_xlfn.DAYS(TODAY(),YouTube_BI[[#This Row],[Started Date]])/365</f>
        <v>15.219178082191782</v>
      </c>
    </row>
    <row r="131" spans="1:37" x14ac:dyDescent="0.3">
      <c r="A131">
        <v>130</v>
      </c>
      <c r="B131" t="s">
        <v>343</v>
      </c>
      <c r="C131">
        <v>33300000</v>
      </c>
      <c r="D131">
        <v>5994136760</v>
      </c>
      <c r="E131" t="s">
        <v>56</v>
      </c>
      <c r="F131" t="s">
        <v>343</v>
      </c>
      <c r="G131">
        <v>2736</v>
      </c>
      <c r="H131" t="s">
        <v>329</v>
      </c>
      <c r="I131" t="s">
        <v>330</v>
      </c>
      <c r="J131" t="s">
        <v>44</v>
      </c>
      <c r="K131">
        <v>1043</v>
      </c>
      <c r="L131">
        <v>2</v>
      </c>
      <c r="M131">
        <v>34</v>
      </c>
      <c r="N131">
        <v>157101000</v>
      </c>
      <c r="O131">
        <v>39300</v>
      </c>
      <c r="P131">
        <v>628400</v>
      </c>
      <c r="Q131">
        <v>471300</v>
      </c>
      <c r="R131">
        <v>7500000</v>
      </c>
      <c r="S131">
        <f>(YouTube_BI[[#This Row],[lowest_yearly_earnings]]+YouTube_BI[[#This Row],[highest_yearly_earnings]])/2</f>
        <v>3985650</v>
      </c>
      <c r="T131">
        <v>1900000</v>
      </c>
      <c r="U131">
        <v>2016</v>
      </c>
      <c r="V131" t="s">
        <v>70</v>
      </c>
      <c r="W131">
        <v>15</v>
      </c>
      <c r="X131">
        <v>36.299999999999997</v>
      </c>
      <c r="Y131">
        <v>270203917</v>
      </c>
      <c r="Z131">
        <v>4.6900000000000004</v>
      </c>
      <c r="AA131">
        <v>151509724</v>
      </c>
      <c r="AB131">
        <v>-0.78927499999999995</v>
      </c>
      <c r="AC131">
        <v>113.92132700000001</v>
      </c>
      <c r="AD131" s="1" t="s">
        <v>1317</v>
      </c>
      <c r="AE131" s="4">
        <f>YouTube_BI[[#This Row],[video views]]/YouTube_BI[[#This Row],[subscribers]]</f>
        <v>180.00410690690691</v>
      </c>
      <c r="AF131">
        <f>((YouTube_BI[[#This Row],[highest_yearly_earnings]]+YouTube_BI[[#This Row],[lowest_yearly_earnings]])/2)/YouTube_BI[[#This Row],[video views]]</f>
        <v>6.6492476891701752E-4</v>
      </c>
      <c r="AG131">
        <f>((YouTube_BI[[#This Row],[highest_monthly_earnings]]+YouTube_BI[[#This Row],[lowest_monthly_earnings]])/2)/YouTube_BI[[#This Row],[video_views_for_the_last_30_days]]</f>
        <v>2.1250660403180121E-3</v>
      </c>
      <c r="AH131">
        <f>YouTube_BI[[#This Row],[highest_yearly_earnings]]/YouTube_BI[[#This Row],[subscribers]]</f>
        <v>0.22522522522522523</v>
      </c>
      <c r="AI131">
        <f>((YouTube_BI[[#This Row],[highest_yearly_earnings]]+YouTube_BI[[#This Row],[lowest_yearly_earnings]])/2)/YouTube_BI[[#This Row],[uploads]]</f>
        <v>1456.7434210526317</v>
      </c>
      <c r="AJ131" s="7" t="str">
        <f>YouTube_BI[[#This Row],[created_date]]&amp;"-"&amp;YouTube_BI[[#This Row],[created_month]]&amp;"-"&amp;YouTube_BI[[#This Row],[created_year]]</f>
        <v>15-Jan-2016</v>
      </c>
      <c r="AK131" s="5">
        <f ca="1">_xlfn.DAYS(TODAY(),YouTube_BI[[#This Row],[Started Date]])/365</f>
        <v>7.8273972602739725</v>
      </c>
    </row>
    <row r="132" spans="1:37" x14ac:dyDescent="0.3">
      <c r="A132">
        <v>131</v>
      </c>
      <c r="B132" t="s">
        <v>344</v>
      </c>
      <c r="C132">
        <v>32800000</v>
      </c>
      <c r="D132">
        <v>26355088167</v>
      </c>
      <c r="E132" t="s">
        <v>48</v>
      </c>
      <c r="F132" t="s">
        <v>344</v>
      </c>
      <c r="G132">
        <v>2122</v>
      </c>
      <c r="H132" t="s">
        <v>38</v>
      </c>
      <c r="I132" t="s">
        <v>39</v>
      </c>
      <c r="J132" t="s">
        <v>48</v>
      </c>
      <c r="K132">
        <v>64</v>
      </c>
      <c r="L132">
        <v>39</v>
      </c>
      <c r="M132">
        <v>10</v>
      </c>
      <c r="N132">
        <v>127498000</v>
      </c>
      <c r="O132">
        <v>31900</v>
      </c>
      <c r="P132">
        <v>510000</v>
      </c>
      <c r="Q132">
        <v>382500</v>
      </c>
      <c r="R132">
        <v>6100000</v>
      </c>
      <c r="S132">
        <f>(YouTube_BI[[#This Row],[lowest_yearly_earnings]]+YouTube_BI[[#This Row],[highest_yearly_earnings]])/2</f>
        <v>3241250</v>
      </c>
      <c r="T132">
        <v>200000</v>
      </c>
      <c r="U132">
        <v>2016</v>
      </c>
      <c r="V132" t="s">
        <v>97</v>
      </c>
      <c r="W132">
        <v>15</v>
      </c>
      <c r="X132">
        <v>88.2</v>
      </c>
      <c r="Y132">
        <v>328239523</v>
      </c>
      <c r="Z132">
        <v>14.7</v>
      </c>
      <c r="AA132">
        <v>270663028</v>
      </c>
      <c r="AB132">
        <v>37.090240000000001</v>
      </c>
      <c r="AC132">
        <v>-95.712890999999999</v>
      </c>
      <c r="AD132" s="1" t="s">
        <v>1318</v>
      </c>
      <c r="AE132" s="4">
        <f>YouTube_BI[[#This Row],[video views]]/YouTube_BI[[#This Row],[subscribers]]</f>
        <v>803.50878557926831</v>
      </c>
      <c r="AF132">
        <f>((YouTube_BI[[#This Row],[highest_yearly_earnings]]+YouTube_BI[[#This Row],[lowest_yearly_earnings]])/2)/YouTube_BI[[#This Row],[video views]]</f>
        <v>1.2298384203694173E-4</v>
      </c>
      <c r="AG132">
        <f>((YouTube_BI[[#This Row],[highest_monthly_earnings]]+YouTube_BI[[#This Row],[lowest_monthly_earnings]])/2)/YouTube_BI[[#This Row],[video_views_for_the_last_30_days]]</f>
        <v>2.1251313746097978E-3</v>
      </c>
      <c r="AH132">
        <f>YouTube_BI[[#This Row],[highest_yearly_earnings]]/YouTube_BI[[#This Row],[subscribers]]</f>
        <v>0.18597560975609756</v>
      </c>
      <c r="AI132">
        <f>((YouTube_BI[[#This Row],[highest_yearly_earnings]]+YouTube_BI[[#This Row],[lowest_yearly_earnings]])/2)/YouTube_BI[[#This Row],[uploads]]</f>
        <v>1527.4505183788879</v>
      </c>
      <c r="AJ132" s="7" t="str">
        <f>YouTube_BI[[#This Row],[created_date]]&amp;"-"&amp;YouTube_BI[[#This Row],[created_month]]&amp;"-"&amp;YouTube_BI[[#This Row],[created_year]]</f>
        <v>15-Jul-2016</v>
      </c>
      <c r="AK132" s="5">
        <f ca="1">_xlfn.DAYS(TODAY(),YouTube_BI[[#This Row],[Started Date]])/365</f>
        <v>7.3287671232876717</v>
      </c>
    </row>
    <row r="133" spans="1:37" x14ac:dyDescent="0.3">
      <c r="A133">
        <v>132</v>
      </c>
      <c r="B133" t="s">
        <v>345</v>
      </c>
      <c r="C133">
        <v>32700000</v>
      </c>
      <c r="D133">
        <v>17853798780</v>
      </c>
      <c r="E133" t="s">
        <v>44</v>
      </c>
      <c r="F133" t="s">
        <v>346</v>
      </c>
      <c r="G133">
        <v>1521</v>
      </c>
      <c r="H133" t="s">
        <v>31</v>
      </c>
      <c r="I133" t="s">
        <v>32</v>
      </c>
      <c r="J133" t="s">
        <v>44</v>
      </c>
      <c r="K133">
        <v>8055</v>
      </c>
      <c r="L133">
        <v>730</v>
      </c>
      <c r="M133">
        <v>838</v>
      </c>
      <c r="N133">
        <v>20263000</v>
      </c>
      <c r="O133">
        <v>5100</v>
      </c>
      <c r="P133">
        <v>81100</v>
      </c>
      <c r="Q133">
        <v>60800</v>
      </c>
      <c r="R133">
        <v>972600</v>
      </c>
      <c r="S133">
        <f>(YouTube_BI[[#This Row],[lowest_yearly_earnings]]+YouTube_BI[[#This Row],[highest_yearly_earnings]])/2</f>
        <v>516700</v>
      </c>
      <c r="T133">
        <v>40000</v>
      </c>
      <c r="U133">
        <v>2012</v>
      </c>
      <c r="V133" t="s">
        <v>33</v>
      </c>
      <c r="W133">
        <v>14</v>
      </c>
      <c r="X133">
        <v>28.1</v>
      </c>
      <c r="Y133">
        <v>1366417754</v>
      </c>
      <c r="Z133">
        <v>5.36</v>
      </c>
      <c r="AA133">
        <v>471031528</v>
      </c>
      <c r="AB133">
        <v>20.593684</v>
      </c>
      <c r="AC133">
        <v>78.962879999999998</v>
      </c>
      <c r="AD133" s="1" t="s">
        <v>1319</v>
      </c>
      <c r="AE133" s="4">
        <f>YouTube_BI[[#This Row],[video views]]/YouTube_BI[[#This Row],[subscribers]]</f>
        <v>545.98773027522941</v>
      </c>
      <c r="AF133">
        <f>((YouTube_BI[[#This Row],[highest_yearly_earnings]]+YouTube_BI[[#This Row],[lowest_yearly_earnings]])/2)/YouTube_BI[[#This Row],[video views]]</f>
        <v>2.8940619661223718E-5</v>
      </c>
      <c r="AG133">
        <f>((YouTube_BI[[#This Row],[highest_monthly_earnings]]+YouTube_BI[[#This Row],[lowest_monthly_earnings]])/2)/YouTube_BI[[#This Row],[video_views_for_the_last_30_days]]</f>
        <v>2.1270295612693087E-3</v>
      </c>
      <c r="AH133">
        <f>YouTube_BI[[#This Row],[highest_yearly_earnings]]/YouTube_BI[[#This Row],[subscribers]]</f>
        <v>2.9743119266055044E-2</v>
      </c>
      <c r="AI133">
        <f>((YouTube_BI[[#This Row],[highest_yearly_earnings]]+YouTube_BI[[#This Row],[lowest_yearly_earnings]])/2)/YouTube_BI[[#This Row],[uploads]]</f>
        <v>339.71071663379354</v>
      </c>
      <c r="AJ133" s="7" t="str">
        <f>YouTube_BI[[#This Row],[created_date]]&amp;"-"&amp;YouTube_BI[[#This Row],[created_month]]&amp;"-"&amp;YouTube_BI[[#This Row],[created_year]]</f>
        <v>14-Mar-2012</v>
      </c>
      <c r="AK133" s="5">
        <f ca="1">_xlfn.DAYS(TODAY(),YouTube_BI[[#This Row],[Started Date]])/365</f>
        <v>11.668493150684931</v>
      </c>
    </row>
    <row r="134" spans="1:37" x14ac:dyDescent="0.3">
      <c r="A134">
        <v>133</v>
      </c>
      <c r="B134" t="s">
        <v>2242</v>
      </c>
      <c r="C134">
        <v>32700000</v>
      </c>
      <c r="D134">
        <v>19180039918</v>
      </c>
      <c r="E134" t="s">
        <v>41</v>
      </c>
      <c r="F134" t="s">
        <v>2242</v>
      </c>
      <c r="G134">
        <v>2738</v>
      </c>
      <c r="H134" t="s">
        <v>347</v>
      </c>
      <c r="I134" t="s">
        <v>348</v>
      </c>
      <c r="J134" t="s">
        <v>40</v>
      </c>
      <c r="K134">
        <v>137</v>
      </c>
      <c r="L134">
        <v>1</v>
      </c>
      <c r="M134">
        <v>11</v>
      </c>
      <c r="N134">
        <v>1463000000</v>
      </c>
      <c r="O134">
        <v>365900</v>
      </c>
      <c r="P134">
        <v>5900000</v>
      </c>
      <c r="Q134">
        <v>4400000</v>
      </c>
      <c r="R134">
        <v>70200000</v>
      </c>
      <c r="S134">
        <f>(YouTube_BI[[#This Row],[lowest_yearly_earnings]]+YouTube_BI[[#This Row],[highest_yearly_earnings]])/2</f>
        <v>37300000</v>
      </c>
      <c r="T134">
        <v>2100000</v>
      </c>
      <c r="U134">
        <v>2012</v>
      </c>
      <c r="V134" t="s">
        <v>79</v>
      </c>
      <c r="W134">
        <v>12</v>
      </c>
      <c r="X134">
        <v>23.9</v>
      </c>
      <c r="Y134">
        <v>83429615</v>
      </c>
      <c r="Z134">
        <v>13.49</v>
      </c>
      <c r="AA134">
        <v>63097818</v>
      </c>
      <c r="AB134">
        <v>38.963745000000003</v>
      </c>
      <c r="AC134">
        <v>35.243321999999999</v>
      </c>
      <c r="AD134" s="1" t="s">
        <v>2120</v>
      </c>
      <c r="AE134" s="4">
        <v>586.54556324159023</v>
      </c>
      <c r="AF134">
        <v>1.9447300505873743E-3</v>
      </c>
      <c r="AG134">
        <v>2.141455912508544E-3</v>
      </c>
      <c r="AH134">
        <v>2.1467889908256881</v>
      </c>
      <c r="AI134">
        <v>13623.082542001461</v>
      </c>
      <c r="AJ134" s="7" t="s">
        <v>2172</v>
      </c>
      <c r="AK134" s="5">
        <v>10.906849315068493</v>
      </c>
    </row>
    <row r="135" spans="1:37" x14ac:dyDescent="0.3">
      <c r="A135">
        <v>134</v>
      </c>
      <c r="B135" t="s">
        <v>349</v>
      </c>
      <c r="C135">
        <v>32700000</v>
      </c>
      <c r="D135">
        <v>28516250629</v>
      </c>
      <c r="E135" t="s">
        <v>30</v>
      </c>
      <c r="F135" t="s">
        <v>349</v>
      </c>
      <c r="G135">
        <v>2068</v>
      </c>
      <c r="H135" t="s">
        <v>38</v>
      </c>
      <c r="I135" t="s">
        <v>39</v>
      </c>
      <c r="J135" t="s">
        <v>30</v>
      </c>
      <c r="K135">
        <v>50</v>
      </c>
      <c r="L135">
        <v>40</v>
      </c>
      <c r="M135">
        <v>45</v>
      </c>
      <c r="N135">
        <v>329861000</v>
      </c>
      <c r="O135">
        <v>82500</v>
      </c>
      <c r="P135">
        <v>1300000</v>
      </c>
      <c r="Q135">
        <v>989600</v>
      </c>
      <c r="R135">
        <v>15800000</v>
      </c>
      <c r="S135">
        <f>(YouTube_BI[[#This Row],[lowest_yearly_earnings]]+YouTube_BI[[#This Row],[highest_yearly_earnings]])/2</f>
        <v>8394800</v>
      </c>
      <c r="T135">
        <v>300000</v>
      </c>
      <c r="U135">
        <v>2010</v>
      </c>
      <c r="V135" t="s">
        <v>57</v>
      </c>
      <c r="W135">
        <v>20</v>
      </c>
      <c r="X135">
        <v>88.2</v>
      </c>
      <c r="Y135">
        <v>328239523</v>
      </c>
      <c r="Z135">
        <v>14.7</v>
      </c>
      <c r="AA135">
        <v>270663028</v>
      </c>
      <c r="AB135">
        <v>37.090240000000001</v>
      </c>
      <c r="AC135">
        <v>-95.712890999999999</v>
      </c>
      <c r="AD135" s="1" t="s">
        <v>1320</v>
      </c>
      <c r="AE135" s="4">
        <f>YouTube_BI[[#This Row],[video views]]/YouTube_BI[[#This Row],[subscribers]]</f>
        <v>872.05659415902142</v>
      </c>
      <c r="AF135">
        <f>((YouTube_BI[[#This Row],[highest_yearly_earnings]]+YouTube_BI[[#This Row],[lowest_yearly_earnings]])/2)/YouTube_BI[[#This Row],[video views]]</f>
        <v>2.9438652750031556E-4</v>
      </c>
      <c r="AG135">
        <f>((YouTube_BI[[#This Row],[highest_monthly_earnings]]+YouTube_BI[[#This Row],[lowest_monthly_earnings]])/2)/YouTube_BI[[#This Row],[video_views_for_the_last_30_days]]</f>
        <v>2.0955796532478831E-3</v>
      </c>
      <c r="AH135">
        <f>YouTube_BI[[#This Row],[highest_yearly_earnings]]/YouTube_BI[[#This Row],[subscribers]]</f>
        <v>0.48318042813455658</v>
      </c>
      <c r="AI135">
        <f>((YouTube_BI[[#This Row],[highest_yearly_earnings]]+YouTube_BI[[#This Row],[lowest_yearly_earnings]])/2)/YouTube_BI[[#This Row],[uploads]]</f>
        <v>4059.3810444874275</v>
      </c>
      <c r="AJ135" s="7" t="str">
        <f>YouTube_BI[[#This Row],[created_date]]&amp;"-"&amp;YouTube_BI[[#This Row],[created_month]]&amp;"-"&amp;YouTube_BI[[#This Row],[created_year]]</f>
        <v>20-May-2010</v>
      </c>
      <c r="AK135" s="5">
        <f ca="1">_xlfn.DAYS(TODAY(),YouTube_BI[[#This Row],[Started Date]])/365</f>
        <v>13.487671232876712</v>
      </c>
    </row>
    <row r="136" spans="1:37" x14ac:dyDescent="0.3">
      <c r="A136">
        <v>135</v>
      </c>
      <c r="B136" t="s">
        <v>350</v>
      </c>
      <c r="C136">
        <v>32600000</v>
      </c>
      <c r="D136">
        <v>23379969006</v>
      </c>
      <c r="E136" t="s">
        <v>30</v>
      </c>
      <c r="F136" t="s">
        <v>350</v>
      </c>
      <c r="G136">
        <v>169</v>
      </c>
      <c r="H136" t="s">
        <v>104</v>
      </c>
      <c r="I136" t="s">
        <v>105</v>
      </c>
      <c r="J136" t="s">
        <v>30</v>
      </c>
      <c r="K136">
        <v>85</v>
      </c>
      <c r="L136">
        <v>3</v>
      </c>
      <c r="M136">
        <v>45</v>
      </c>
      <c r="N136">
        <v>373828000</v>
      </c>
      <c r="O136">
        <v>93500</v>
      </c>
      <c r="P136">
        <v>1500000</v>
      </c>
      <c r="Q136">
        <v>1100000</v>
      </c>
      <c r="R136">
        <v>17900000</v>
      </c>
      <c r="S136">
        <f>(YouTube_BI[[#This Row],[lowest_yearly_earnings]]+YouTube_BI[[#This Row],[highest_yearly_earnings]])/2</f>
        <v>9500000</v>
      </c>
      <c r="T136">
        <v>200000</v>
      </c>
      <c r="U136">
        <v>2011</v>
      </c>
      <c r="V136" t="s">
        <v>45</v>
      </c>
      <c r="W136">
        <v>25</v>
      </c>
      <c r="X136">
        <v>68.900000000000006</v>
      </c>
      <c r="Y136">
        <v>36991981</v>
      </c>
      <c r="Z136">
        <v>5.56</v>
      </c>
      <c r="AA136">
        <v>30628482</v>
      </c>
      <c r="AB136">
        <v>56.130366000000002</v>
      </c>
      <c r="AC136">
        <v>-106.346771</v>
      </c>
      <c r="AD136" s="1" t="s">
        <v>1321</v>
      </c>
      <c r="AE136" s="4">
        <f>YouTube_BI[[#This Row],[video views]]/YouTube_BI[[#This Row],[subscribers]]</f>
        <v>717.17696337423308</v>
      </c>
      <c r="AF136">
        <f>((YouTube_BI[[#This Row],[highest_yearly_earnings]]+YouTube_BI[[#This Row],[lowest_yearly_earnings]])/2)/YouTube_BI[[#This Row],[video views]]</f>
        <v>4.0633073540696378E-4</v>
      </c>
      <c r="AG136">
        <f>((YouTube_BI[[#This Row],[highest_monthly_earnings]]+YouTube_BI[[#This Row],[lowest_monthly_earnings]])/2)/YouTube_BI[[#This Row],[video_views_for_the_last_30_days]]</f>
        <v>2.1313277764105419E-3</v>
      </c>
      <c r="AH136">
        <f>YouTube_BI[[#This Row],[highest_yearly_earnings]]/YouTube_BI[[#This Row],[subscribers]]</f>
        <v>0.54907975460122704</v>
      </c>
      <c r="AI136">
        <f>((YouTube_BI[[#This Row],[highest_yearly_earnings]]+YouTube_BI[[#This Row],[lowest_yearly_earnings]])/2)/YouTube_BI[[#This Row],[uploads]]</f>
        <v>56213.017751479289</v>
      </c>
      <c r="AJ136" s="7" t="str">
        <f>YouTube_BI[[#This Row],[created_date]]&amp;"-"&amp;YouTube_BI[[#This Row],[created_month]]&amp;"-"&amp;YouTube_BI[[#This Row],[created_year]]</f>
        <v>25-Feb-2011</v>
      </c>
      <c r="AK136" s="5">
        <f ca="1">_xlfn.DAYS(TODAY(),YouTube_BI[[#This Row],[Started Date]])/365</f>
        <v>12.717808219178082</v>
      </c>
    </row>
    <row r="137" spans="1:37" x14ac:dyDescent="0.3">
      <c r="A137">
        <v>136</v>
      </c>
      <c r="B137" t="s">
        <v>351</v>
      </c>
      <c r="C137">
        <v>32200000</v>
      </c>
      <c r="D137">
        <v>16613441479</v>
      </c>
      <c r="E137" t="s">
        <v>36</v>
      </c>
      <c r="F137" t="s">
        <v>352</v>
      </c>
      <c r="G137">
        <v>2</v>
      </c>
      <c r="H137" t="s">
        <v>41</v>
      </c>
      <c r="I137" t="s">
        <v>41</v>
      </c>
      <c r="J137" t="s">
        <v>44</v>
      </c>
      <c r="K137">
        <v>4053139</v>
      </c>
      <c r="L137" t="s">
        <v>41</v>
      </c>
      <c r="M137">
        <v>6723</v>
      </c>
      <c r="N137">
        <v>1</v>
      </c>
      <c r="O137">
        <v>0</v>
      </c>
      <c r="P137">
        <v>0</v>
      </c>
      <c r="Q137">
        <v>0</v>
      </c>
      <c r="R137">
        <v>0.05</v>
      </c>
      <c r="S137">
        <f>(YouTube_BI[[#This Row],[lowest_yearly_earnings]]+YouTube_BI[[#This Row],[highest_yearly_earnings]])/2</f>
        <v>2.5000000000000001E-2</v>
      </c>
      <c r="T137" t="s">
        <v>41</v>
      </c>
      <c r="U137">
        <v>2006</v>
      </c>
      <c r="V137" t="s">
        <v>79</v>
      </c>
      <c r="W137">
        <v>16</v>
      </c>
      <c r="X137" t="s">
        <v>41</v>
      </c>
      <c r="Y137" t="s">
        <v>41</v>
      </c>
      <c r="Z137" t="s">
        <v>41</v>
      </c>
      <c r="AA137" t="s">
        <v>41</v>
      </c>
      <c r="AB137" t="s">
        <v>41</v>
      </c>
      <c r="AC137" t="s">
        <v>41</v>
      </c>
      <c r="AD137" s="1" t="s">
        <v>1322</v>
      </c>
      <c r="AE137" s="4">
        <f>YouTube_BI[[#This Row],[video views]]/YouTube_BI[[#This Row],[subscribers]]</f>
        <v>515.9453875465839</v>
      </c>
      <c r="AF137">
        <f>((YouTube_BI[[#This Row],[highest_yearly_earnings]]+YouTube_BI[[#This Row],[lowest_yearly_earnings]])/2)/YouTube_BI[[#This Row],[video views]]</f>
        <v>1.5048056136713708E-12</v>
      </c>
      <c r="AG137">
        <f>((YouTube_BI[[#This Row],[highest_monthly_earnings]]+YouTube_BI[[#This Row],[lowest_monthly_earnings]])/2)/YouTube_BI[[#This Row],[video_views_for_the_last_30_days]]</f>
        <v>0</v>
      </c>
      <c r="AH137">
        <f>YouTube_BI[[#This Row],[highest_yearly_earnings]]/YouTube_BI[[#This Row],[subscribers]]</f>
        <v>1.5527950310559006E-9</v>
      </c>
      <c r="AI137">
        <f>((YouTube_BI[[#This Row],[highest_yearly_earnings]]+YouTube_BI[[#This Row],[lowest_yearly_earnings]])/2)/YouTube_BI[[#This Row],[uploads]]</f>
        <v>1.2500000000000001E-2</v>
      </c>
      <c r="AJ137" s="7" t="str">
        <f>YouTube_BI[[#This Row],[created_date]]&amp;"-"&amp;YouTube_BI[[#This Row],[created_month]]&amp;"-"&amp;YouTube_BI[[#This Row],[created_year]]</f>
        <v>16-Dec-2006</v>
      </c>
      <c r="AK137" s="5">
        <f ca="1">_xlfn.DAYS(TODAY(),YouTube_BI[[#This Row],[Started Date]])/365</f>
        <v>16.915068493150685</v>
      </c>
    </row>
    <row r="138" spans="1:37" x14ac:dyDescent="0.3">
      <c r="A138">
        <v>137</v>
      </c>
      <c r="B138" t="s">
        <v>353</v>
      </c>
      <c r="C138">
        <v>32100000</v>
      </c>
      <c r="D138">
        <v>18699145555</v>
      </c>
      <c r="E138" t="s">
        <v>30</v>
      </c>
      <c r="F138" t="s">
        <v>353</v>
      </c>
      <c r="G138">
        <v>134</v>
      </c>
      <c r="H138" t="s">
        <v>224</v>
      </c>
      <c r="I138" t="s">
        <v>225</v>
      </c>
      <c r="J138" t="s">
        <v>30</v>
      </c>
      <c r="K138">
        <v>140</v>
      </c>
      <c r="L138">
        <v>3</v>
      </c>
      <c r="M138">
        <v>46</v>
      </c>
      <c r="N138">
        <v>465647000</v>
      </c>
      <c r="O138">
        <v>116400</v>
      </c>
      <c r="P138">
        <v>1900000</v>
      </c>
      <c r="Q138">
        <v>1400000</v>
      </c>
      <c r="R138">
        <v>22400000</v>
      </c>
      <c r="S138">
        <f>(YouTube_BI[[#This Row],[lowest_yearly_earnings]]+YouTube_BI[[#This Row],[highest_yearly_earnings]])/2</f>
        <v>11900000</v>
      </c>
      <c r="T138">
        <v>300000</v>
      </c>
      <c r="U138">
        <v>2013</v>
      </c>
      <c r="V138" t="s">
        <v>33</v>
      </c>
      <c r="W138">
        <v>14</v>
      </c>
      <c r="X138">
        <v>55.3</v>
      </c>
      <c r="Y138">
        <v>50339443</v>
      </c>
      <c r="Z138">
        <v>9.7100000000000009</v>
      </c>
      <c r="AA138">
        <v>40827302</v>
      </c>
      <c r="AB138">
        <v>4.5708679999999999</v>
      </c>
      <c r="AC138">
        <v>-74.297332999999995</v>
      </c>
      <c r="AD138" s="1" t="s">
        <v>1323</v>
      </c>
      <c r="AE138" s="4">
        <f>YouTube_BI[[#This Row],[video views]]/YouTube_BI[[#This Row],[subscribers]]</f>
        <v>582.52789890965732</v>
      </c>
      <c r="AF138">
        <f>((YouTube_BI[[#This Row],[highest_yearly_earnings]]+YouTube_BI[[#This Row],[lowest_yearly_earnings]])/2)/YouTube_BI[[#This Row],[video views]]</f>
        <v>6.3639271457609659E-4</v>
      </c>
      <c r="AG138">
        <f>((YouTube_BI[[#This Row],[highest_monthly_earnings]]+YouTube_BI[[#This Row],[lowest_monthly_earnings]])/2)/YouTube_BI[[#This Row],[video_views_for_the_last_30_days]]</f>
        <v>2.1651594448154933E-3</v>
      </c>
      <c r="AH138">
        <f>YouTube_BI[[#This Row],[highest_yearly_earnings]]/YouTube_BI[[#This Row],[subscribers]]</f>
        <v>0.69781931464174451</v>
      </c>
      <c r="AI138">
        <f>((YouTube_BI[[#This Row],[highest_yearly_earnings]]+YouTube_BI[[#This Row],[lowest_yearly_earnings]])/2)/YouTube_BI[[#This Row],[uploads]]</f>
        <v>88805.970149253728</v>
      </c>
      <c r="AJ138" s="7" t="str">
        <f>YouTube_BI[[#This Row],[created_date]]&amp;"-"&amp;YouTube_BI[[#This Row],[created_month]]&amp;"-"&amp;YouTube_BI[[#This Row],[created_year]]</f>
        <v>14-Mar-2013</v>
      </c>
      <c r="AK138" s="5">
        <f ca="1">_xlfn.DAYS(TODAY(),YouTube_BI[[#This Row],[Started Date]])/365</f>
        <v>10.668493150684931</v>
      </c>
    </row>
    <row r="139" spans="1:37" x14ac:dyDescent="0.3">
      <c r="A139">
        <v>138</v>
      </c>
      <c r="B139" t="s">
        <v>354</v>
      </c>
      <c r="C139">
        <v>32100000</v>
      </c>
      <c r="D139">
        <v>10602236110</v>
      </c>
      <c r="E139" t="s">
        <v>52</v>
      </c>
      <c r="F139" t="s">
        <v>354</v>
      </c>
      <c r="G139">
        <v>3091</v>
      </c>
      <c r="H139" t="s">
        <v>95</v>
      </c>
      <c r="I139" t="s">
        <v>96</v>
      </c>
      <c r="J139" t="s">
        <v>209</v>
      </c>
      <c r="K139">
        <v>400</v>
      </c>
      <c r="L139">
        <v>4</v>
      </c>
      <c r="M139">
        <v>5</v>
      </c>
      <c r="N139">
        <v>56534000</v>
      </c>
      <c r="O139">
        <v>14100</v>
      </c>
      <c r="P139">
        <v>226100</v>
      </c>
      <c r="Q139">
        <v>169600</v>
      </c>
      <c r="R139">
        <v>2700000</v>
      </c>
      <c r="S139">
        <f>(YouTube_BI[[#This Row],[lowest_yearly_earnings]]+YouTube_BI[[#This Row],[highest_yearly_earnings]])/2</f>
        <v>1434800</v>
      </c>
      <c r="T139">
        <v>100000</v>
      </c>
      <c r="U139">
        <v>2006</v>
      </c>
      <c r="V139" t="s">
        <v>70</v>
      </c>
      <c r="W139">
        <v>4</v>
      </c>
      <c r="X139">
        <v>60</v>
      </c>
      <c r="Y139">
        <v>66834405</v>
      </c>
      <c r="Z139">
        <v>3.85</v>
      </c>
      <c r="AA139">
        <v>55908316</v>
      </c>
      <c r="AB139">
        <v>55.378050999999999</v>
      </c>
      <c r="AC139">
        <v>-3.4359730000000002</v>
      </c>
      <c r="AD139" s="1" t="s">
        <v>1324</v>
      </c>
      <c r="AE139" s="4">
        <f>YouTube_BI[[#This Row],[video views]]/YouTube_BI[[#This Row],[subscribers]]</f>
        <v>330.28772928348911</v>
      </c>
      <c r="AF139">
        <f>((YouTube_BI[[#This Row],[highest_yearly_earnings]]+YouTube_BI[[#This Row],[lowest_yearly_earnings]])/2)/YouTube_BI[[#This Row],[video views]]</f>
        <v>1.3532994220405076E-4</v>
      </c>
      <c r="AG139">
        <f>((YouTube_BI[[#This Row],[highest_monthly_earnings]]+YouTube_BI[[#This Row],[lowest_monthly_earnings]])/2)/YouTube_BI[[#This Row],[video_views_for_the_last_30_days]]</f>
        <v>2.1243853256447446E-3</v>
      </c>
      <c r="AH139">
        <f>YouTube_BI[[#This Row],[highest_yearly_earnings]]/YouTube_BI[[#This Row],[subscribers]]</f>
        <v>8.4112149532710276E-2</v>
      </c>
      <c r="AI139">
        <f>((YouTube_BI[[#This Row],[highest_yearly_earnings]]+YouTube_BI[[#This Row],[lowest_yearly_earnings]])/2)/YouTube_BI[[#This Row],[uploads]]</f>
        <v>464.18634746036884</v>
      </c>
      <c r="AJ139" s="7" t="str">
        <f>YouTube_BI[[#This Row],[created_date]]&amp;"-"&amp;YouTube_BI[[#This Row],[created_month]]&amp;"-"&amp;YouTube_BI[[#This Row],[created_year]]</f>
        <v>4-Jan-2006</v>
      </c>
      <c r="AK139" s="5">
        <f ca="1">_xlfn.DAYS(TODAY(),YouTube_BI[[#This Row],[Started Date]])/365</f>
        <v>17.863013698630137</v>
      </c>
    </row>
    <row r="140" spans="1:37" x14ac:dyDescent="0.3">
      <c r="A140">
        <v>139</v>
      </c>
      <c r="B140" t="s">
        <v>355</v>
      </c>
      <c r="C140">
        <v>32100000</v>
      </c>
      <c r="D140">
        <v>13061739758</v>
      </c>
      <c r="E140" t="s">
        <v>60</v>
      </c>
      <c r="F140" t="s">
        <v>355</v>
      </c>
      <c r="G140">
        <v>11882</v>
      </c>
      <c r="H140" t="s">
        <v>114</v>
      </c>
      <c r="I140" t="s">
        <v>115</v>
      </c>
      <c r="J140" t="s">
        <v>44</v>
      </c>
      <c r="K140">
        <v>287</v>
      </c>
      <c r="L140">
        <v>9</v>
      </c>
      <c r="M140">
        <v>40</v>
      </c>
      <c r="N140">
        <v>44505000</v>
      </c>
      <c r="O140">
        <v>11100</v>
      </c>
      <c r="P140">
        <v>178000</v>
      </c>
      <c r="Q140">
        <v>133500</v>
      </c>
      <c r="R140">
        <v>2100000</v>
      </c>
      <c r="S140">
        <f>(YouTube_BI[[#This Row],[lowest_yearly_earnings]]+YouTube_BI[[#This Row],[highest_yearly_earnings]])/2</f>
        <v>1116750</v>
      </c>
      <c r="T140" t="s">
        <v>41</v>
      </c>
      <c r="U140">
        <v>2012</v>
      </c>
      <c r="V140" t="s">
        <v>45</v>
      </c>
      <c r="W140">
        <v>12</v>
      </c>
      <c r="X140">
        <v>51.3</v>
      </c>
      <c r="Y140">
        <v>212559417</v>
      </c>
      <c r="Z140">
        <v>12.08</v>
      </c>
      <c r="AA140">
        <v>183241641</v>
      </c>
      <c r="AB140">
        <v>-14.235004</v>
      </c>
      <c r="AC140">
        <v>-51.925280000000001</v>
      </c>
      <c r="AD140" s="1" t="s">
        <v>1325</v>
      </c>
      <c r="AE140" s="4">
        <f>YouTube_BI[[#This Row],[video views]]/YouTube_BI[[#This Row],[subscribers]]</f>
        <v>406.90778062305299</v>
      </c>
      <c r="AF140">
        <f>((YouTube_BI[[#This Row],[highest_yearly_earnings]]+YouTube_BI[[#This Row],[lowest_yearly_earnings]])/2)/YouTube_BI[[#This Row],[video views]]</f>
        <v>8.549779896786089E-5</v>
      </c>
      <c r="AG140">
        <f>((YouTube_BI[[#This Row],[highest_monthly_earnings]]+YouTube_BI[[#This Row],[lowest_monthly_earnings]])/2)/YouTube_BI[[#This Row],[video_views_for_the_last_30_days]]</f>
        <v>2.124480395461184E-3</v>
      </c>
      <c r="AH140">
        <f>YouTube_BI[[#This Row],[highest_yearly_earnings]]/YouTube_BI[[#This Row],[subscribers]]</f>
        <v>6.5420560747663545E-2</v>
      </c>
      <c r="AI140">
        <f>((YouTube_BI[[#This Row],[highest_yearly_earnings]]+YouTube_BI[[#This Row],[lowest_yearly_earnings]])/2)/YouTube_BI[[#This Row],[uploads]]</f>
        <v>93.986702575324017</v>
      </c>
      <c r="AJ140" s="7" t="str">
        <f>YouTube_BI[[#This Row],[created_date]]&amp;"-"&amp;YouTube_BI[[#This Row],[created_month]]&amp;"-"&amp;YouTube_BI[[#This Row],[created_year]]</f>
        <v>12-Feb-2012</v>
      </c>
      <c r="AK140" s="5">
        <f ca="1">_xlfn.DAYS(TODAY(),YouTube_BI[[#This Row],[Started Date]])/365</f>
        <v>11.753424657534246</v>
      </c>
    </row>
    <row r="141" spans="1:37" x14ac:dyDescent="0.3">
      <c r="A141">
        <v>140</v>
      </c>
      <c r="B141" t="s">
        <v>356</v>
      </c>
      <c r="C141">
        <v>32000000</v>
      </c>
      <c r="D141">
        <v>26800674545</v>
      </c>
      <c r="E141" t="s">
        <v>44</v>
      </c>
      <c r="F141" t="s">
        <v>356</v>
      </c>
      <c r="G141">
        <v>44892</v>
      </c>
      <c r="H141" t="s">
        <v>31</v>
      </c>
      <c r="I141" t="s">
        <v>32</v>
      </c>
      <c r="J141" t="s">
        <v>44</v>
      </c>
      <c r="K141">
        <v>60</v>
      </c>
      <c r="L141">
        <v>38</v>
      </c>
      <c r="M141">
        <v>40</v>
      </c>
      <c r="N141">
        <v>1667000000</v>
      </c>
      <c r="O141">
        <v>416800</v>
      </c>
      <c r="P141">
        <v>6700000</v>
      </c>
      <c r="Q141">
        <v>5000000</v>
      </c>
      <c r="R141">
        <v>80000000</v>
      </c>
      <c r="S141">
        <f>(YouTube_BI[[#This Row],[lowest_yearly_earnings]]+YouTube_BI[[#This Row],[highest_yearly_earnings]])/2</f>
        <v>42500000</v>
      </c>
      <c r="T141">
        <v>1200000</v>
      </c>
      <c r="U141">
        <v>2006</v>
      </c>
      <c r="V141" t="s">
        <v>57</v>
      </c>
      <c r="W141">
        <v>19</v>
      </c>
      <c r="X141">
        <v>28.1</v>
      </c>
      <c r="Y141">
        <v>1366417754</v>
      </c>
      <c r="Z141">
        <v>5.36</v>
      </c>
      <c r="AA141">
        <v>471031528</v>
      </c>
      <c r="AB141">
        <v>20.593684</v>
      </c>
      <c r="AC141">
        <v>78.962879999999998</v>
      </c>
      <c r="AD141" s="1" t="s">
        <v>1326</v>
      </c>
      <c r="AE141" s="4">
        <f>YouTube_BI[[#This Row],[video views]]/YouTube_BI[[#This Row],[subscribers]]</f>
        <v>837.52107953125005</v>
      </c>
      <c r="AF141">
        <f>((YouTube_BI[[#This Row],[highest_yearly_earnings]]+YouTube_BI[[#This Row],[lowest_yearly_earnings]])/2)/YouTube_BI[[#This Row],[video views]]</f>
        <v>1.5857809820659498E-3</v>
      </c>
      <c r="AG141">
        <f>((YouTube_BI[[#This Row],[highest_monthly_earnings]]+YouTube_BI[[#This Row],[lowest_monthly_earnings]])/2)/YouTube_BI[[#This Row],[video_views_for_the_last_30_days]]</f>
        <v>2.1346130773845229E-3</v>
      </c>
      <c r="AH141">
        <f>YouTube_BI[[#This Row],[highest_yearly_earnings]]/YouTube_BI[[#This Row],[subscribers]]</f>
        <v>2.5</v>
      </c>
      <c r="AI141">
        <f>((YouTube_BI[[#This Row],[highest_yearly_earnings]]+YouTube_BI[[#This Row],[lowest_yearly_earnings]])/2)/YouTube_BI[[#This Row],[uploads]]</f>
        <v>946.71656419852093</v>
      </c>
      <c r="AJ141" s="7" t="str">
        <f>YouTube_BI[[#This Row],[created_date]]&amp;"-"&amp;YouTube_BI[[#This Row],[created_month]]&amp;"-"&amp;YouTube_BI[[#This Row],[created_year]]</f>
        <v>19-May-2006</v>
      </c>
      <c r="AK141" s="5">
        <f ca="1">_xlfn.DAYS(TODAY(),YouTube_BI[[#This Row],[Started Date]])/365</f>
        <v>17.493150684931507</v>
      </c>
    </row>
    <row r="142" spans="1:37" x14ac:dyDescent="0.3">
      <c r="A142">
        <v>141</v>
      </c>
      <c r="B142" t="s">
        <v>357</v>
      </c>
      <c r="C142">
        <v>31900000</v>
      </c>
      <c r="D142">
        <v>27330239663</v>
      </c>
      <c r="E142" t="s">
        <v>30</v>
      </c>
      <c r="F142" t="s">
        <v>357</v>
      </c>
      <c r="G142">
        <v>4158</v>
      </c>
      <c r="H142" t="s">
        <v>41</v>
      </c>
      <c r="I142" t="s">
        <v>41</v>
      </c>
      <c r="J142" t="s">
        <v>30</v>
      </c>
      <c r="K142">
        <v>53</v>
      </c>
      <c r="L142" t="s">
        <v>41</v>
      </c>
      <c r="M142">
        <v>47</v>
      </c>
      <c r="N142">
        <v>233402000</v>
      </c>
      <c r="O142">
        <v>58400</v>
      </c>
      <c r="P142">
        <v>933600</v>
      </c>
      <c r="Q142">
        <v>700200</v>
      </c>
      <c r="R142">
        <v>11200000</v>
      </c>
      <c r="S142">
        <f>(YouTube_BI[[#This Row],[lowest_yearly_earnings]]+YouTube_BI[[#This Row],[highest_yearly_earnings]])/2</f>
        <v>5950100</v>
      </c>
      <c r="T142">
        <v>100000</v>
      </c>
      <c r="U142">
        <v>2006</v>
      </c>
      <c r="V142" t="s">
        <v>33</v>
      </c>
      <c r="W142">
        <v>18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s="1" t="s">
        <v>1327</v>
      </c>
      <c r="AE142" s="4">
        <f>YouTube_BI[[#This Row],[video views]]/YouTube_BI[[#This Row],[subscribers]]</f>
        <v>856.74732485893412</v>
      </c>
      <c r="AF142">
        <f>((YouTube_BI[[#This Row],[highest_yearly_earnings]]+YouTube_BI[[#This Row],[lowest_yearly_earnings]])/2)/YouTube_BI[[#This Row],[video views]]</f>
        <v>2.1771122658888775E-4</v>
      </c>
      <c r="AG142">
        <f>((YouTube_BI[[#This Row],[highest_monthly_earnings]]+YouTube_BI[[#This Row],[lowest_monthly_earnings]])/2)/YouTube_BI[[#This Row],[video_views_for_the_last_30_days]]</f>
        <v>2.1250889024087196E-3</v>
      </c>
      <c r="AH142">
        <f>YouTube_BI[[#This Row],[highest_yearly_earnings]]/YouTube_BI[[#This Row],[subscribers]]</f>
        <v>0.35109717868338558</v>
      </c>
      <c r="AI142">
        <f>((YouTube_BI[[#This Row],[highest_yearly_earnings]]+YouTube_BI[[#This Row],[lowest_yearly_earnings]])/2)/YouTube_BI[[#This Row],[uploads]]</f>
        <v>1431.0004810004809</v>
      </c>
      <c r="AJ142" s="7" t="str">
        <f>YouTube_BI[[#This Row],[created_date]]&amp;"-"&amp;YouTube_BI[[#This Row],[created_month]]&amp;"-"&amp;YouTube_BI[[#This Row],[created_year]]</f>
        <v>18-Mar-2006</v>
      </c>
      <c r="AK142" s="5">
        <f ca="1">_xlfn.DAYS(TODAY(),YouTube_BI[[#This Row],[Started Date]])/365</f>
        <v>17.663013698630138</v>
      </c>
    </row>
    <row r="143" spans="1:37" x14ac:dyDescent="0.3">
      <c r="A143">
        <v>142</v>
      </c>
      <c r="B143" t="s">
        <v>358</v>
      </c>
      <c r="C143">
        <v>31900000</v>
      </c>
      <c r="D143">
        <v>19428308461</v>
      </c>
      <c r="E143" t="s">
        <v>44</v>
      </c>
      <c r="F143" t="s">
        <v>358</v>
      </c>
      <c r="G143">
        <v>93311</v>
      </c>
      <c r="H143" t="s">
        <v>212</v>
      </c>
      <c r="I143" t="s">
        <v>213</v>
      </c>
      <c r="J143" t="s">
        <v>44</v>
      </c>
      <c r="K143">
        <v>129</v>
      </c>
      <c r="L143">
        <v>2</v>
      </c>
      <c r="M143">
        <v>41</v>
      </c>
      <c r="N143">
        <v>798510000</v>
      </c>
      <c r="O143">
        <v>199600</v>
      </c>
      <c r="P143">
        <v>3200000</v>
      </c>
      <c r="Q143">
        <v>2400000</v>
      </c>
      <c r="R143">
        <v>38300000</v>
      </c>
      <c r="S143">
        <f>(YouTube_BI[[#This Row],[lowest_yearly_earnings]]+YouTube_BI[[#This Row],[highest_yearly_earnings]])/2</f>
        <v>20350000</v>
      </c>
      <c r="T143">
        <v>500000</v>
      </c>
      <c r="U143">
        <v>2006</v>
      </c>
      <c r="V143" t="s">
        <v>154</v>
      </c>
      <c r="W143">
        <v>20</v>
      </c>
      <c r="X143">
        <v>35.5</v>
      </c>
      <c r="Y143">
        <v>108116615</v>
      </c>
      <c r="Z143">
        <v>2.15</v>
      </c>
      <c r="AA143">
        <v>50975903</v>
      </c>
      <c r="AB143">
        <v>12.879721</v>
      </c>
      <c r="AC143">
        <v>121.774017</v>
      </c>
      <c r="AD143" s="1" t="s">
        <v>1328</v>
      </c>
      <c r="AE143" s="4">
        <f>YouTube_BI[[#This Row],[video views]]/YouTube_BI[[#This Row],[subscribers]]</f>
        <v>609.03788278996865</v>
      </c>
      <c r="AF143">
        <f>((YouTube_BI[[#This Row],[highest_yearly_earnings]]+YouTube_BI[[#This Row],[lowest_yearly_earnings]])/2)/YouTube_BI[[#This Row],[video views]]</f>
        <v>1.0474406477975263E-3</v>
      </c>
      <c r="AG143">
        <f>((YouTube_BI[[#This Row],[highest_monthly_earnings]]+YouTube_BI[[#This Row],[lowest_monthly_earnings]])/2)/YouTube_BI[[#This Row],[video_views_for_the_last_30_days]]</f>
        <v>2.1287147311868353E-3</v>
      </c>
      <c r="AH143">
        <f>YouTube_BI[[#This Row],[highest_yearly_earnings]]/YouTube_BI[[#This Row],[subscribers]]</f>
        <v>1.2006269592476488</v>
      </c>
      <c r="AI143">
        <f>((YouTube_BI[[#This Row],[highest_yearly_earnings]]+YouTube_BI[[#This Row],[lowest_yearly_earnings]])/2)/YouTube_BI[[#This Row],[uploads]]</f>
        <v>218.08789960454823</v>
      </c>
      <c r="AJ143" s="7" t="str">
        <f>YouTube_BI[[#This Row],[created_date]]&amp;"-"&amp;YouTube_BI[[#This Row],[created_month]]&amp;"-"&amp;YouTube_BI[[#This Row],[created_year]]</f>
        <v>20-Nov-2006</v>
      </c>
      <c r="AK143" s="5">
        <f ca="1">_xlfn.DAYS(TODAY(),YouTube_BI[[#This Row],[Started Date]])/365</f>
        <v>16.986301369863014</v>
      </c>
    </row>
    <row r="144" spans="1:37" x14ac:dyDescent="0.3">
      <c r="A144">
        <v>143</v>
      </c>
      <c r="B144" t="s">
        <v>359</v>
      </c>
      <c r="C144">
        <v>31800000</v>
      </c>
      <c r="D144">
        <v>6762424690</v>
      </c>
      <c r="E144" t="s">
        <v>93</v>
      </c>
      <c r="F144" t="s">
        <v>359</v>
      </c>
      <c r="G144">
        <v>6734</v>
      </c>
      <c r="H144" t="s">
        <v>245</v>
      </c>
      <c r="I144" t="s">
        <v>246</v>
      </c>
      <c r="J144" t="s">
        <v>226</v>
      </c>
      <c r="K144">
        <v>884</v>
      </c>
      <c r="L144">
        <v>4</v>
      </c>
      <c r="M144">
        <v>4</v>
      </c>
      <c r="N144">
        <v>31455000</v>
      </c>
      <c r="O144">
        <v>7900</v>
      </c>
      <c r="P144">
        <v>125800</v>
      </c>
      <c r="Q144">
        <v>94400</v>
      </c>
      <c r="R144">
        <v>1500000</v>
      </c>
      <c r="S144">
        <f>(YouTube_BI[[#This Row],[lowest_yearly_earnings]]+YouTube_BI[[#This Row],[highest_yearly_earnings]])/2</f>
        <v>797200</v>
      </c>
      <c r="T144" t="s">
        <v>41</v>
      </c>
      <c r="U144">
        <v>2017</v>
      </c>
      <c r="V144" t="s">
        <v>84</v>
      </c>
      <c r="W144">
        <v>1</v>
      </c>
      <c r="X144">
        <v>40.200000000000003</v>
      </c>
      <c r="Y144">
        <v>126014024</v>
      </c>
      <c r="Z144">
        <v>3.42</v>
      </c>
      <c r="AA144">
        <v>102626859</v>
      </c>
      <c r="AB144">
        <v>23.634501</v>
      </c>
      <c r="AC144">
        <v>-102.552784</v>
      </c>
      <c r="AD144" s="1" t="s">
        <v>1329</v>
      </c>
      <c r="AE144" s="4">
        <f>YouTube_BI[[#This Row],[video views]]/YouTube_BI[[#This Row],[subscribers]]</f>
        <v>212.65486446540879</v>
      </c>
      <c r="AF144">
        <f>((YouTube_BI[[#This Row],[highest_yearly_earnings]]+YouTube_BI[[#This Row],[lowest_yearly_earnings]])/2)/YouTube_BI[[#This Row],[video views]]</f>
        <v>1.1788671024741571E-4</v>
      </c>
      <c r="AG144">
        <f>((YouTube_BI[[#This Row],[highest_monthly_earnings]]+YouTube_BI[[#This Row],[lowest_monthly_earnings]])/2)/YouTube_BI[[#This Row],[video_views_for_the_last_30_days]]</f>
        <v>2.1252583055158163E-3</v>
      </c>
      <c r="AH144">
        <f>YouTube_BI[[#This Row],[highest_yearly_earnings]]/YouTube_BI[[#This Row],[subscribers]]</f>
        <v>4.716981132075472E-2</v>
      </c>
      <c r="AI144">
        <f>((YouTube_BI[[#This Row],[highest_yearly_earnings]]+YouTube_BI[[#This Row],[lowest_yearly_earnings]])/2)/YouTube_BI[[#This Row],[uploads]]</f>
        <v>118.38431838431839</v>
      </c>
      <c r="AJ144" s="7" t="str">
        <f>YouTube_BI[[#This Row],[created_date]]&amp;"-"&amp;YouTube_BI[[#This Row],[created_month]]&amp;"-"&amp;YouTube_BI[[#This Row],[created_year]]</f>
        <v>1-Jun-2017</v>
      </c>
      <c r="AK144" s="5">
        <f ca="1">_xlfn.DAYS(TODAY(),YouTube_BI[[#This Row],[Started Date]])/365</f>
        <v>6.4493150684931511</v>
      </c>
    </row>
    <row r="145" spans="1:37" x14ac:dyDescent="0.3">
      <c r="A145">
        <v>144</v>
      </c>
      <c r="B145" t="s">
        <v>360</v>
      </c>
      <c r="C145">
        <v>31700000</v>
      </c>
      <c r="D145">
        <v>5711208484</v>
      </c>
      <c r="E145" t="s">
        <v>361</v>
      </c>
      <c r="F145" t="s">
        <v>360</v>
      </c>
      <c r="G145">
        <v>929</v>
      </c>
      <c r="H145" t="s">
        <v>31</v>
      </c>
      <c r="I145" t="s">
        <v>32</v>
      </c>
      <c r="J145" t="s">
        <v>362</v>
      </c>
      <c r="K145">
        <v>1132</v>
      </c>
      <c r="L145">
        <v>40</v>
      </c>
      <c r="M145">
        <v>1</v>
      </c>
      <c r="N145">
        <v>109125000</v>
      </c>
      <c r="O145">
        <v>27300</v>
      </c>
      <c r="P145">
        <v>436500</v>
      </c>
      <c r="Q145">
        <v>327400</v>
      </c>
      <c r="R145">
        <v>5200000</v>
      </c>
      <c r="S145">
        <f>(YouTube_BI[[#This Row],[lowest_yearly_earnings]]+YouTube_BI[[#This Row],[highest_yearly_earnings]])/2</f>
        <v>2763700</v>
      </c>
      <c r="T145">
        <v>500000</v>
      </c>
      <c r="U145">
        <v>2012</v>
      </c>
      <c r="V145" t="s">
        <v>84</v>
      </c>
      <c r="W145">
        <v>21</v>
      </c>
      <c r="X145">
        <v>28.1</v>
      </c>
      <c r="Y145">
        <v>1366417754</v>
      </c>
      <c r="Z145">
        <v>5.36</v>
      </c>
      <c r="AA145">
        <v>471031528</v>
      </c>
      <c r="AB145">
        <v>20.593684</v>
      </c>
      <c r="AC145">
        <v>78.962879999999998</v>
      </c>
      <c r="AD145" s="1" t="s">
        <v>1330</v>
      </c>
      <c r="AE145" s="4">
        <f>YouTube_BI[[#This Row],[video views]]/YouTube_BI[[#This Row],[subscribers]]</f>
        <v>180.164305488959</v>
      </c>
      <c r="AF145">
        <f>((YouTube_BI[[#This Row],[highest_yearly_earnings]]+YouTube_BI[[#This Row],[lowest_yearly_earnings]])/2)/YouTube_BI[[#This Row],[video views]]</f>
        <v>4.8390809191128806E-4</v>
      </c>
      <c r="AG145">
        <f>((YouTube_BI[[#This Row],[highest_monthly_earnings]]+YouTube_BI[[#This Row],[lowest_monthly_earnings]])/2)/YouTube_BI[[#This Row],[video_views_for_the_last_30_days]]</f>
        <v>2.1250859106529208E-3</v>
      </c>
      <c r="AH145">
        <f>YouTube_BI[[#This Row],[highest_yearly_earnings]]/YouTube_BI[[#This Row],[subscribers]]</f>
        <v>0.16403785488958991</v>
      </c>
      <c r="AI145">
        <f>((YouTube_BI[[#This Row],[highest_yearly_earnings]]+YouTube_BI[[#This Row],[lowest_yearly_earnings]])/2)/YouTube_BI[[#This Row],[uploads]]</f>
        <v>2974.9192680301398</v>
      </c>
      <c r="AJ145" s="7" t="str">
        <f>YouTube_BI[[#This Row],[created_date]]&amp;"-"&amp;YouTube_BI[[#This Row],[created_month]]&amp;"-"&amp;YouTube_BI[[#This Row],[created_year]]</f>
        <v>21-Jun-2012</v>
      </c>
      <c r="AK145" s="5">
        <f ca="1">_xlfn.DAYS(TODAY(),YouTube_BI[[#This Row],[Started Date]])/365</f>
        <v>11.397260273972602</v>
      </c>
    </row>
    <row r="146" spans="1:37" x14ac:dyDescent="0.3">
      <c r="A146">
        <v>145</v>
      </c>
      <c r="B146" t="s">
        <v>363</v>
      </c>
      <c r="C146">
        <v>31700000</v>
      </c>
      <c r="D146">
        <v>16476978876</v>
      </c>
      <c r="E146" t="s">
        <v>30</v>
      </c>
      <c r="F146" t="s">
        <v>363</v>
      </c>
      <c r="G146">
        <v>6518</v>
      </c>
      <c r="H146" t="s">
        <v>31</v>
      </c>
      <c r="I146" t="s">
        <v>32</v>
      </c>
      <c r="J146" t="s">
        <v>30</v>
      </c>
      <c r="K146">
        <v>177</v>
      </c>
      <c r="L146">
        <v>39</v>
      </c>
      <c r="M146">
        <v>48</v>
      </c>
      <c r="N146">
        <v>112648000</v>
      </c>
      <c r="O146">
        <v>28200</v>
      </c>
      <c r="P146">
        <v>450600</v>
      </c>
      <c r="Q146">
        <v>337900</v>
      </c>
      <c r="R146">
        <v>5400000</v>
      </c>
      <c r="S146">
        <f>(YouTube_BI[[#This Row],[lowest_yearly_earnings]]+YouTube_BI[[#This Row],[highest_yearly_earnings]])/2</f>
        <v>2868950</v>
      </c>
      <c r="T146">
        <v>200000</v>
      </c>
      <c r="U146">
        <v>2012</v>
      </c>
      <c r="V146" t="s">
        <v>33</v>
      </c>
      <c r="W146">
        <v>15</v>
      </c>
      <c r="X146">
        <v>28.1</v>
      </c>
      <c r="Y146">
        <v>1366417754</v>
      </c>
      <c r="Z146">
        <v>5.36</v>
      </c>
      <c r="AA146">
        <v>471031528</v>
      </c>
      <c r="AB146">
        <v>20.593684</v>
      </c>
      <c r="AC146">
        <v>78.962879999999998</v>
      </c>
      <c r="AD146" s="1" t="s">
        <v>1331</v>
      </c>
      <c r="AE146" s="4">
        <f>YouTube_BI[[#This Row],[video views]]/YouTube_BI[[#This Row],[subscribers]]</f>
        <v>519.77851343848579</v>
      </c>
      <c r="AF146">
        <f>((YouTube_BI[[#This Row],[highest_yearly_earnings]]+YouTube_BI[[#This Row],[lowest_yearly_earnings]])/2)/YouTube_BI[[#This Row],[video views]]</f>
        <v>1.7411869139304711E-4</v>
      </c>
      <c r="AG146">
        <f>((YouTube_BI[[#This Row],[highest_monthly_earnings]]+YouTube_BI[[#This Row],[lowest_monthly_earnings]])/2)/YouTube_BI[[#This Row],[video_views_for_the_last_30_days]]</f>
        <v>2.125204175839784E-3</v>
      </c>
      <c r="AH146">
        <f>YouTube_BI[[#This Row],[highest_yearly_earnings]]/YouTube_BI[[#This Row],[subscribers]]</f>
        <v>0.17034700315457413</v>
      </c>
      <c r="AI146">
        <f>((YouTube_BI[[#This Row],[highest_yearly_earnings]]+YouTube_BI[[#This Row],[lowest_yearly_earnings]])/2)/YouTube_BI[[#This Row],[uploads]]</f>
        <v>440.15802393372201</v>
      </c>
      <c r="AJ146" s="7" t="str">
        <f>YouTube_BI[[#This Row],[created_date]]&amp;"-"&amp;YouTube_BI[[#This Row],[created_month]]&amp;"-"&amp;YouTube_BI[[#This Row],[created_year]]</f>
        <v>15-Mar-2012</v>
      </c>
      <c r="AK146" s="5">
        <f ca="1">_xlfn.DAYS(TODAY(),YouTube_BI[[#This Row],[Started Date]])/365</f>
        <v>11.665753424657535</v>
      </c>
    </row>
    <row r="147" spans="1:37" x14ac:dyDescent="0.3">
      <c r="A147">
        <v>146</v>
      </c>
      <c r="B147" t="s">
        <v>2243</v>
      </c>
      <c r="C147">
        <v>31700000</v>
      </c>
      <c r="D147">
        <v>21031745531</v>
      </c>
      <c r="E147" t="s">
        <v>44</v>
      </c>
      <c r="F147" t="s">
        <v>2243</v>
      </c>
      <c r="G147">
        <v>166</v>
      </c>
      <c r="H147" t="s">
        <v>38</v>
      </c>
      <c r="I147" t="s">
        <v>39</v>
      </c>
      <c r="J147" t="s">
        <v>44</v>
      </c>
      <c r="K147">
        <v>110</v>
      </c>
      <c r="L147">
        <v>41</v>
      </c>
      <c r="M147">
        <v>42</v>
      </c>
      <c r="N147">
        <v>153280000</v>
      </c>
      <c r="O147">
        <v>38300</v>
      </c>
      <c r="P147">
        <v>613100</v>
      </c>
      <c r="Q147">
        <v>459800</v>
      </c>
      <c r="R147">
        <v>7400000</v>
      </c>
      <c r="S147">
        <f>(YouTube_BI[[#This Row],[lowest_yearly_earnings]]+YouTube_BI[[#This Row],[highest_yearly_earnings]])/2</f>
        <v>3929900</v>
      </c>
      <c r="T147">
        <v>200000</v>
      </c>
      <c r="U147">
        <v>2018</v>
      </c>
      <c r="V147" t="s">
        <v>63</v>
      </c>
      <c r="W147">
        <v>5</v>
      </c>
      <c r="X147">
        <v>88.2</v>
      </c>
      <c r="Y147">
        <v>328239523</v>
      </c>
      <c r="Z147">
        <v>14.7</v>
      </c>
      <c r="AA147">
        <v>270663028</v>
      </c>
      <c r="AB147">
        <v>37.090240000000001</v>
      </c>
      <c r="AC147">
        <v>-95.712890999999999</v>
      </c>
      <c r="AD147" s="1" t="s">
        <v>2104</v>
      </c>
      <c r="AE147" s="4">
        <f>YouTube_BI[[#This Row],[video views]]/YouTube_BI[[#This Row],[subscribers]]</f>
        <v>663.4620041324921</v>
      </c>
      <c r="AF147">
        <f>((YouTube_BI[[#This Row],[highest_yearly_earnings]]+YouTube_BI[[#This Row],[lowest_yearly_earnings]])/2)/YouTube_BI[[#This Row],[video views]]</f>
        <v>1.8685562709036562E-4</v>
      </c>
      <c r="AG147">
        <f>((YouTube_BI[[#This Row],[highest_monthly_earnings]]+YouTube_BI[[#This Row],[lowest_monthly_earnings]])/2)/YouTube_BI[[#This Row],[video_views_for_the_last_30_days]]</f>
        <v>2.1248695198329854E-3</v>
      </c>
      <c r="AH147">
        <f>YouTube_BI[[#This Row],[highest_yearly_earnings]]/YouTube_BI[[#This Row],[subscribers]]</f>
        <v>0.2334384858044164</v>
      </c>
      <c r="AI147">
        <f>((YouTube_BI[[#This Row],[highest_yearly_earnings]]+YouTube_BI[[#This Row],[lowest_yearly_earnings]])/2)/YouTube_BI[[#This Row],[uploads]]</f>
        <v>23674.096385542169</v>
      </c>
      <c r="AJ147" s="7" t="str">
        <f>YouTube_BI[[#This Row],[created_date]]&amp;"-"&amp;YouTube_BI[[#This Row],[created_month]]&amp;"-"&amp;YouTube_BI[[#This Row],[created_year]]</f>
        <v>5-Apr-2018</v>
      </c>
      <c r="AK147" s="5">
        <f ca="1">_xlfn.DAYS(TODAY(),YouTube_BI[[#This Row],[Started Date]])/365</f>
        <v>5.6054794520547944</v>
      </c>
    </row>
    <row r="148" spans="1:37" x14ac:dyDescent="0.3">
      <c r="A148">
        <v>147</v>
      </c>
      <c r="B148" t="s">
        <v>364</v>
      </c>
      <c r="C148">
        <v>31700000</v>
      </c>
      <c r="D148">
        <v>2930015381</v>
      </c>
      <c r="E148" t="s">
        <v>60</v>
      </c>
      <c r="F148" t="s">
        <v>364</v>
      </c>
      <c r="G148">
        <v>116</v>
      </c>
      <c r="H148" t="s">
        <v>38</v>
      </c>
      <c r="I148" t="s">
        <v>39</v>
      </c>
      <c r="J148" t="s">
        <v>40</v>
      </c>
      <c r="K148">
        <v>2986</v>
      </c>
      <c r="L148">
        <v>41</v>
      </c>
      <c r="M148">
        <v>12</v>
      </c>
      <c r="N148">
        <v>27022000</v>
      </c>
      <c r="O148">
        <v>6800</v>
      </c>
      <c r="P148">
        <v>108100</v>
      </c>
      <c r="Q148">
        <v>81100</v>
      </c>
      <c r="R148">
        <v>1300000</v>
      </c>
      <c r="S148">
        <f>(YouTube_BI[[#This Row],[lowest_yearly_earnings]]+YouTube_BI[[#This Row],[highest_yearly_earnings]])/2</f>
        <v>690550</v>
      </c>
      <c r="T148">
        <v>200000</v>
      </c>
      <c r="U148">
        <v>2014</v>
      </c>
      <c r="V148" t="s">
        <v>45</v>
      </c>
      <c r="W148">
        <v>8</v>
      </c>
      <c r="X148">
        <v>88.2</v>
      </c>
      <c r="Y148">
        <v>328239523</v>
      </c>
      <c r="Z148">
        <v>14.7</v>
      </c>
      <c r="AA148">
        <v>270663028</v>
      </c>
      <c r="AB148">
        <v>37.090240000000001</v>
      </c>
      <c r="AC148">
        <v>-95.712890999999999</v>
      </c>
      <c r="AD148" s="1" t="s">
        <v>1332</v>
      </c>
      <c r="AE148" s="4">
        <f>YouTube_BI[[#This Row],[video views]]/YouTube_BI[[#This Row],[subscribers]]</f>
        <v>92.429507287066244</v>
      </c>
      <c r="AF148">
        <f>((YouTube_BI[[#This Row],[highest_yearly_earnings]]+YouTube_BI[[#This Row],[lowest_yearly_earnings]])/2)/YouTube_BI[[#This Row],[video views]]</f>
        <v>2.3568135665018886E-4</v>
      </c>
      <c r="AG148">
        <f>((YouTube_BI[[#This Row],[highest_monthly_earnings]]+YouTube_BI[[#This Row],[lowest_monthly_earnings]])/2)/YouTube_BI[[#This Row],[video_views_for_the_last_30_days]]</f>
        <v>2.1260454444526683E-3</v>
      </c>
      <c r="AH148">
        <f>YouTube_BI[[#This Row],[highest_yearly_earnings]]/YouTube_BI[[#This Row],[subscribers]]</f>
        <v>4.1009463722397478E-2</v>
      </c>
      <c r="AI148">
        <f>((YouTube_BI[[#This Row],[highest_yearly_earnings]]+YouTube_BI[[#This Row],[lowest_yearly_earnings]])/2)/YouTube_BI[[#This Row],[uploads]]</f>
        <v>5953.0172413793107</v>
      </c>
      <c r="AJ148" s="7" t="str">
        <f>YouTube_BI[[#This Row],[created_date]]&amp;"-"&amp;YouTube_BI[[#This Row],[created_month]]&amp;"-"&amp;YouTube_BI[[#This Row],[created_year]]</f>
        <v>8-Feb-2014</v>
      </c>
      <c r="AK148" s="5">
        <f ca="1">_xlfn.DAYS(TODAY(),YouTube_BI[[#This Row],[Started Date]])/365</f>
        <v>9.7616438356164377</v>
      </c>
    </row>
    <row r="149" spans="1:37" x14ac:dyDescent="0.3">
      <c r="A149">
        <v>148</v>
      </c>
      <c r="B149" t="s">
        <v>365</v>
      </c>
      <c r="C149">
        <v>31600000</v>
      </c>
      <c r="D149">
        <v>11615848291</v>
      </c>
      <c r="E149" t="s">
        <v>44</v>
      </c>
      <c r="F149" t="s">
        <v>365</v>
      </c>
      <c r="G149">
        <v>1321</v>
      </c>
      <c r="H149" t="s">
        <v>38</v>
      </c>
      <c r="I149" t="s">
        <v>39</v>
      </c>
      <c r="J149" t="s">
        <v>44</v>
      </c>
      <c r="K149">
        <v>339</v>
      </c>
      <c r="L149">
        <v>42</v>
      </c>
      <c r="M149">
        <v>43</v>
      </c>
      <c r="N149">
        <v>312099000</v>
      </c>
      <c r="O149">
        <v>78000</v>
      </c>
      <c r="P149">
        <v>1200000</v>
      </c>
      <c r="Q149">
        <v>936300</v>
      </c>
      <c r="R149">
        <v>15000000</v>
      </c>
      <c r="S149">
        <f>(YouTube_BI[[#This Row],[lowest_yearly_earnings]]+YouTube_BI[[#This Row],[highest_yearly_earnings]])/2</f>
        <v>7968150</v>
      </c>
      <c r="T149">
        <v>400000</v>
      </c>
      <c r="U149">
        <v>2011</v>
      </c>
      <c r="V149" t="s">
        <v>70</v>
      </c>
      <c r="W149">
        <v>19</v>
      </c>
      <c r="X149">
        <v>88.2</v>
      </c>
      <c r="Y149">
        <v>328239523</v>
      </c>
      <c r="Z149">
        <v>14.7</v>
      </c>
      <c r="AA149">
        <v>270663028</v>
      </c>
      <c r="AB149">
        <v>37.090240000000001</v>
      </c>
      <c r="AC149">
        <v>-95.712890999999999</v>
      </c>
      <c r="AD149" s="1" t="s">
        <v>1333</v>
      </c>
      <c r="AE149" s="4">
        <f>YouTube_BI[[#This Row],[video views]]/YouTube_BI[[#This Row],[subscribers]]</f>
        <v>367.59013579113923</v>
      </c>
      <c r="AF149">
        <f>((YouTube_BI[[#This Row],[highest_yearly_earnings]]+YouTube_BI[[#This Row],[lowest_yearly_earnings]])/2)/YouTube_BI[[#This Row],[video views]]</f>
        <v>6.859722854829079E-4</v>
      </c>
      <c r="AG149">
        <f>((YouTube_BI[[#This Row],[highest_monthly_earnings]]+YouTube_BI[[#This Row],[lowest_monthly_earnings]])/2)/YouTube_BI[[#This Row],[video_views_for_the_last_30_days]]</f>
        <v>2.0474272586583101E-3</v>
      </c>
      <c r="AH149">
        <f>YouTube_BI[[#This Row],[highest_yearly_earnings]]/YouTube_BI[[#This Row],[subscribers]]</f>
        <v>0.47468354430379744</v>
      </c>
      <c r="AI149">
        <f>((YouTube_BI[[#This Row],[highest_yearly_earnings]]+YouTube_BI[[#This Row],[lowest_yearly_earnings]])/2)/YouTube_BI[[#This Row],[uploads]]</f>
        <v>6031.9076457229376</v>
      </c>
      <c r="AJ149" s="7" t="str">
        <f>YouTube_BI[[#This Row],[created_date]]&amp;"-"&amp;YouTube_BI[[#This Row],[created_month]]&amp;"-"&amp;YouTube_BI[[#This Row],[created_year]]</f>
        <v>19-Jan-2011</v>
      </c>
      <c r="AK149" s="5">
        <f ca="1">_xlfn.DAYS(TODAY(),YouTube_BI[[#This Row],[Started Date]])/365</f>
        <v>12.819178082191781</v>
      </c>
    </row>
    <row r="150" spans="1:37" x14ac:dyDescent="0.3">
      <c r="A150">
        <v>149</v>
      </c>
      <c r="B150" t="s">
        <v>366</v>
      </c>
      <c r="C150">
        <v>31600000</v>
      </c>
      <c r="D150">
        <v>26583873105</v>
      </c>
      <c r="E150" t="s">
        <v>30</v>
      </c>
      <c r="F150" t="s">
        <v>366</v>
      </c>
      <c r="G150">
        <v>204</v>
      </c>
      <c r="H150" t="s">
        <v>38</v>
      </c>
      <c r="I150" t="s">
        <v>39</v>
      </c>
      <c r="J150" t="s">
        <v>30</v>
      </c>
      <c r="K150">
        <v>63</v>
      </c>
      <c r="L150">
        <v>42</v>
      </c>
      <c r="M150">
        <v>49</v>
      </c>
      <c r="N150">
        <v>105126000</v>
      </c>
      <c r="O150">
        <v>26300</v>
      </c>
      <c r="P150">
        <v>420500</v>
      </c>
      <c r="Q150">
        <v>315400</v>
      </c>
      <c r="R150">
        <v>5000000</v>
      </c>
      <c r="S150">
        <f>(YouTube_BI[[#This Row],[lowest_yearly_earnings]]+YouTube_BI[[#This Row],[highest_yearly_earnings]])/2</f>
        <v>2657700</v>
      </c>
      <c r="T150" t="s">
        <v>41</v>
      </c>
      <c r="U150">
        <v>2009</v>
      </c>
      <c r="V150" t="s">
        <v>49</v>
      </c>
      <c r="W150">
        <v>26</v>
      </c>
      <c r="X150">
        <v>88.2</v>
      </c>
      <c r="Y150">
        <v>328239523</v>
      </c>
      <c r="Z150">
        <v>14.7</v>
      </c>
      <c r="AA150">
        <v>270663028</v>
      </c>
      <c r="AB150">
        <v>37.090240000000001</v>
      </c>
      <c r="AC150">
        <v>-95.712890999999999</v>
      </c>
      <c r="AD150" s="1" t="s">
        <v>106</v>
      </c>
      <c r="AE150" s="4">
        <f>YouTube_BI[[#This Row],[video views]]/YouTube_BI[[#This Row],[subscribers]]</f>
        <v>841.26180712025314</v>
      </c>
      <c r="AF150">
        <f>((YouTube_BI[[#This Row],[highest_yearly_earnings]]+YouTube_BI[[#This Row],[lowest_yearly_earnings]])/2)/YouTube_BI[[#This Row],[video views]]</f>
        <v>9.9974145584532197E-5</v>
      </c>
      <c r="AG150">
        <f>((YouTube_BI[[#This Row],[highest_monthly_earnings]]+YouTube_BI[[#This Row],[lowest_monthly_earnings]])/2)/YouTube_BI[[#This Row],[video_views_for_the_last_30_days]]</f>
        <v>2.1250689648612143E-3</v>
      </c>
      <c r="AH150">
        <f>YouTube_BI[[#This Row],[highest_yearly_earnings]]/YouTube_BI[[#This Row],[subscribers]]</f>
        <v>0.15822784810126583</v>
      </c>
      <c r="AI150">
        <f>((YouTube_BI[[#This Row],[highest_yearly_earnings]]+YouTube_BI[[#This Row],[lowest_yearly_earnings]])/2)/YouTube_BI[[#This Row],[uploads]]</f>
        <v>13027.941176470587</v>
      </c>
      <c r="AJ150" s="7" t="str">
        <f>YouTube_BI[[#This Row],[created_date]]&amp;"-"&amp;YouTube_BI[[#This Row],[created_month]]&amp;"-"&amp;YouTube_BI[[#This Row],[created_year]]</f>
        <v>26-Sep-2009</v>
      </c>
      <c r="AK150" s="5">
        <f ca="1">_xlfn.DAYS(TODAY(),YouTube_BI[[#This Row],[Started Date]])/365</f>
        <v>14.134246575342466</v>
      </c>
    </row>
    <row r="151" spans="1:37" x14ac:dyDescent="0.3">
      <c r="A151">
        <v>150</v>
      </c>
      <c r="B151" t="s">
        <v>367</v>
      </c>
      <c r="C151">
        <v>31400000</v>
      </c>
      <c r="D151">
        <v>15176762479</v>
      </c>
      <c r="E151" t="s">
        <v>44</v>
      </c>
      <c r="F151" t="s">
        <v>368</v>
      </c>
      <c r="G151">
        <v>0</v>
      </c>
      <c r="H151" t="s">
        <v>41</v>
      </c>
      <c r="I151" t="s">
        <v>41</v>
      </c>
      <c r="J151" t="s">
        <v>41</v>
      </c>
      <c r="K151">
        <v>4057944</v>
      </c>
      <c r="L151" t="s">
        <v>41</v>
      </c>
      <c r="M151" t="s">
        <v>41</v>
      </c>
      <c r="N151" t="s">
        <v>41</v>
      </c>
      <c r="O151">
        <v>0</v>
      </c>
      <c r="P151">
        <v>0</v>
      </c>
      <c r="Q151">
        <v>0</v>
      </c>
      <c r="R151">
        <v>0</v>
      </c>
      <c r="S151">
        <f>(YouTube_BI[[#This Row],[lowest_yearly_earnings]]+YouTube_BI[[#This Row],[highest_yearly_earnings]])/2</f>
        <v>0</v>
      </c>
      <c r="T151" t="s">
        <v>41</v>
      </c>
      <c r="U151">
        <v>2006</v>
      </c>
      <c r="V151" t="s">
        <v>33</v>
      </c>
      <c r="W151">
        <v>31</v>
      </c>
      <c r="X151" t="s">
        <v>41</v>
      </c>
      <c r="Y151" t="s">
        <v>41</v>
      </c>
      <c r="Z151" t="s">
        <v>41</v>
      </c>
      <c r="AA151" t="s">
        <v>41</v>
      </c>
      <c r="AB151" t="s">
        <v>41</v>
      </c>
      <c r="AC151" t="s">
        <v>41</v>
      </c>
      <c r="AD151" s="1" t="s">
        <v>1334</v>
      </c>
      <c r="AE151" s="4">
        <f>YouTube_BI[[#This Row],[video views]]/YouTube_BI[[#This Row],[subscribers]]</f>
        <v>483.33638468152867</v>
      </c>
      <c r="AF151">
        <f>((YouTube_BI[[#This Row],[highest_yearly_earnings]]+YouTube_BI[[#This Row],[lowest_yearly_earnings]])/2)/YouTube_BI[[#This Row],[video views]]</f>
        <v>0</v>
      </c>
      <c r="AG151" t="e">
        <f>((YouTube_BI[[#This Row],[highest_monthly_earnings]]+YouTube_BI[[#This Row],[lowest_monthly_earnings]])/2)/YouTube_BI[[#This Row],[video_views_for_the_last_30_days]]</f>
        <v>#VALUE!</v>
      </c>
      <c r="AH151">
        <f>YouTube_BI[[#This Row],[highest_yearly_earnings]]/YouTube_BI[[#This Row],[subscribers]]</f>
        <v>0</v>
      </c>
      <c r="AI151" t="e">
        <f>((YouTube_BI[[#This Row],[highest_yearly_earnings]]+YouTube_BI[[#This Row],[lowest_yearly_earnings]])/2)/YouTube_BI[[#This Row],[uploads]]</f>
        <v>#DIV/0!</v>
      </c>
      <c r="AJ151" s="7" t="str">
        <f>YouTube_BI[[#This Row],[created_date]]&amp;"-"&amp;YouTube_BI[[#This Row],[created_month]]&amp;"-"&amp;YouTube_BI[[#This Row],[created_year]]</f>
        <v>31-Mar-2006</v>
      </c>
      <c r="AK151" s="5">
        <f ca="1">_xlfn.DAYS(TODAY(),YouTube_BI[[#This Row],[Started Date]])/365</f>
        <v>17.627397260273973</v>
      </c>
    </row>
    <row r="152" spans="1:37" x14ac:dyDescent="0.3">
      <c r="A152">
        <v>151</v>
      </c>
      <c r="B152" t="s">
        <v>369</v>
      </c>
      <c r="C152">
        <v>31400000</v>
      </c>
      <c r="D152">
        <v>22919271731</v>
      </c>
      <c r="E152" t="s">
        <v>36</v>
      </c>
      <c r="F152" t="s">
        <v>369</v>
      </c>
      <c r="G152">
        <v>3589</v>
      </c>
      <c r="H152" t="s">
        <v>95</v>
      </c>
      <c r="I152" t="s">
        <v>96</v>
      </c>
      <c r="J152" t="s">
        <v>48</v>
      </c>
      <c r="K152">
        <v>91</v>
      </c>
      <c r="L152">
        <v>5</v>
      </c>
      <c r="M152">
        <v>11</v>
      </c>
      <c r="N152">
        <v>244925000</v>
      </c>
      <c r="O152">
        <v>61200</v>
      </c>
      <c r="P152">
        <v>979700</v>
      </c>
      <c r="Q152">
        <v>734800</v>
      </c>
      <c r="R152">
        <v>11800000</v>
      </c>
      <c r="S152">
        <f>(YouTube_BI[[#This Row],[lowest_yearly_earnings]]+YouTube_BI[[#This Row],[highest_yearly_earnings]])/2</f>
        <v>6267400</v>
      </c>
      <c r="T152">
        <v>300000</v>
      </c>
      <c r="U152">
        <v>2013</v>
      </c>
      <c r="V152" t="s">
        <v>138</v>
      </c>
      <c r="W152">
        <v>9</v>
      </c>
      <c r="X152">
        <v>60</v>
      </c>
      <c r="Y152">
        <v>66834405</v>
      </c>
      <c r="Z152">
        <v>3.85</v>
      </c>
      <c r="AA152">
        <v>55908316</v>
      </c>
      <c r="AB152">
        <v>55.378050999999999</v>
      </c>
      <c r="AC152">
        <v>-3.4359730000000002</v>
      </c>
      <c r="AD152" s="1" t="s">
        <v>1335</v>
      </c>
      <c r="AE152" s="4">
        <f>YouTube_BI[[#This Row],[video views]]/YouTube_BI[[#This Row],[subscribers]]</f>
        <v>729.91311245222926</v>
      </c>
      <c r="AF152">
        <f>((YouTube_BI[[#This Row],[highest_yearly_earnings]]+YouTube_BI[[#This Row],[lowest_yearly_earnings]])/2)/YouTube_BI[[#This Row],[video views]]</f>
        <v>2.7345546025892616E-4</v>
      </c>
      <c r="AG152">
        <f>((YouTube_BI[[#This Row],[highest_monthly_earnings]]+YouTube_BI[[#This Row],[lowest_monthly_earnings]])/2)/YouTube_BI[[#This Row],[video_views_for_the_last_30_days]]</f>
        <v>2.1249362049607021E-3</v>
      </c>
      <c r="AH152">
        <f>YouTube_BI[[#This Row],[highest_yearly_earnings]]/YouTube_BI[[#This Row],[subscribers]]</f>
        <v>0.37579617834394907</v>
      </c>
      <c r="AI152">
        <f>((YouTube_BI[[#This Row],[highest_yearly_earnings]]+YouTube_BI[[#This Row],[lowest_yearly_earnings]])/2)/YouTube_BI[[#This Row],[uploads]]</f>
        <v>1746.2803009194761</v>
      </c>
      <c r="AJ152" s="7" t="str">
        <f>YouTube_BI[[#This Row],[created_date]]&amp;"-"&amp;YouTube_BI[[#This Row],[created_month]]&amp;"-"&amp;YouTube_BI[[#This Row],[created_year]]</f>
        <v>9-Oct-2013</v>
      </c>
      <c r="AK152" s="5">
        <f ca="1">_xlfn.DAYS(TODAY(),YouTube_BI[[#This Row],[Started Date]])/365</f>
        <v>10.095890410958905</v>
      </c>
    </row>
    <row r="153" spans="1:37" x14ac:dyDescent="0.3">
      <c r="A153">
        <v>152</v>
      </c>
      <c r="B153" t="s">
        <v>370</v>
      </c>
      <c r="C153">
        <v>31200000</v>
      </c>
      <c r="D153">
        <v>9673649438</v>
      </c>
      <c r="E153" t="s">
        <v>56</v>
      </c>
      <c r="F153" t="s">
        <v>370</v>
      </c>
      <c r="G153">
        <v>65</v>
      </c>
      <c r="H153" t="s">
        <v>371</v>
      </c>
      <c r="I153" t="s">
        <v>372</v>
      </c>
      <c r="J153" t="s">
        <v>209</v>
      </c>
      <c r="K153">
        <v>3361188</v>
      </c>
      <c r="L153">
        <v>522</v>
      </c>
      <c r="M153">
        <v>2270</v>
      </c>
      <c r="N153">
        <v>3589</v>
      </c>
      <c r="O153">
        <v>0.9</v>
      </c>
      <c r="P153">
        <v>14</v>
      </c>
      <c r="Q153">
        <v>11</v>
      </c>
      <c r="R153">
        <v>172</v>
      </c>
      <c r="S153">
        <f>(YouTube_BI[[#This Row],[lowest_yearly_earnings]]+YouTube_BI[[#This Row],[highest_yearly_earnings]])/2</f>
        <v>91.5</v>
      </c>
      <c r="T153">
        <v>100</v>
      </c>
      <c r="U153">
        <v>2018</v>
      </c>
      <c r="V153" t="s">
        <v>79</v>
      </c>
      <c r="W153">
        <v>16</v>
      </c>
      <c r="X153">
        <v>79.3</v>
      </c>
      <c r="Y153">
        <v>28515829</v>
      </c>
      <c r="Z153">
        <v>8.8000000000000007</v>
      </c>
      <c r="AA153">
        <v>25162368</v>
      </c>
      <c r="AB153">
        <v>6.4237500000000001</v>
      </c>
      <c r="AC153">
        <v>-66.589730000000003</v>
      </c>
      <c r="AD153" s="1" t="s">
        <v>1336</v>
      </c>
      <c r="AE153" s="4">
        <f>YouTube_BI[[#This Row],[video views]]/YouTube_BI[[#This Row],[subscribers]]</f>
        <v>310.05286660256411</v>
      </c>
      <c r="AF153">
        <f>((YouTube_BI[[#This Row],[highest_yearly_earnings]]+YouTube_BI[[#This Row],[lowest_yearly_earnings]])/2)/YouTube_BI[[#This Row],[video views]]</f>
        <v>9.4586847069907227E-9</v>
      </c>
      <c r="AG153">
        <f>((YouTube_BI[[#This Row],[highest_monthly_earnings]]+YouTube_BI[[#This Row],[lowest_monthly_earnings]])/2)/YouTube_BI[[#This Row],[video_views_for_the_last_30_days]]</f>
        <v>2.0757871273335191E-3</v>
      </c>
      <c r="AH153">
        <f>YouTube_BI[[#This Row],[highest_yearly_earnings]]/YouTube_BI[[#This Row],[subscribers]]</f>
        <v>5.512820512820513E-6</v>
      </c>
      <c r="AI153">
        <f>((YouTube_BI[[#This Row],[highest_yearly_earnings]]+YouTube_BI[[#This Row],[lowest_yearly_earnings]])/2)/YouTube_BI[[#This Row],[uploads]]</f>
        <v>1.4076923076923078</v>
      </c>
      <c r="AJ153" s="7" t="str">
        <f>YouTube_BI[[#This Row],[created_date]]&amp;"-"&amp;YouTube_BI[[#This Row],[created_month]]&amp;"-"&amp;YouTube_BI[[#This Row],[created_year]]</f>
        <v>16-Dec-2018</v>
      </c>
      <c r="AK153" s="5">
        <f ca="1">_xlfn.DAYS(TODAY(),YouTube_BI[[#This Row],[Started Date]])/365</f>
        <v>4.9068493150684933</v>
      </c>
    </row>
    <row r="154" spans="1:37" x14ac:dyDescent="0.3">
      <c r="A154">
        <v>153</v>
      </c>
      <c r="B154" t="s">
        <v>373</v>
      </c>
      <c r="C154">
        <v>31200000</v>
      </c>
      <c r="D154">
        <v>17111726160</v>
      </c>
      <c r="E154" t="s">
        <v>209</v>
      </c>
      <c r="F154" t="s">
        <v>373</v>
      </c>
      <c r="G154">
        <v>8976</v>
      </c>
      <c r="H154" t="s">
        <v>38</v>
      </c>
      <c r="I154" t="s">
        <v>39</v>
      </c>
      <c r="J154" t="s">
        <v>209</v>
      </c>
      <c r="K154">
        <v>166</v>
      </c>
      <c r="L154">
        <v>44</v>
      </c>
      <c r="M154">
        <v>6</v>
      </c>
      <c r="N154">
        <v>22511000</v>
      </c>
      <c r="O154">
        <v>0</v>
      </c>
      <c r="P154">
        <v>0</v>
      </c>
      <c r="Q154">
        <v>0</v>
      </c>
      <c r="R154">
        <v>0</v>
      </c>
      <c r="S154">
        <f>(YouTube_BI[[#This Row],[lowest_yearly_earnings]]+YouTube_BI[[#This Row],[highest_yearly_earnings]])/2</f>
        <v>0</v>
      </c>
      <c r="T154">
        <v>100000</v>
      </c>
      <c r="U154">
        <v>2006</v>
      </c>
      <c r="V154" t="s">
        <v>70</v>
      </c>
      <c r="W154">
        <v>8</v>
      </c>
      <c r="X154">
        <v>88.2</v>
      </c>
      <c r="Y154">
        <v>328239523</v>
      </c>
      <c r="Z154">
        <v>14.7</v>
      </c>
      <c r="AA154">
        <v>270663028</v>
      </c>
      <c r="AB154">
        <v>37.090240000000001</v>
      </c>
      <c r="AC154">
        <v>-95.712890999999999</v>
      </c>
      <c r="AD154" s="1" t="s">
        <v>1337</v>
      </c>
      <c r="AE154" s="4">
        <f>YouTube_BI[[#This Row],[video views]]/YouTube_BI[[#This Row],[subscribers]]</f>
        <v>548.45276153846157</v>
      </c>
      <c r="AF154">
        <f>((YouTube_BI[[#This Row],[highest_yearly_earnings]]+YouTube_BI[[#This Row],[lowest_yearly_earnings]])/2)/YouTube_BI[[#This Row],[video views]]</f>
        <v>0</v>
      </c>
      <c r="AG154">
        <f>((YouTube_BI[[#This Row],[highest_monthly_earnings]]+YouTube_BI[[#This Row],[lowest_monthly_earnings]])/2)/YouTube_BI[[#This Row],[video_views_for_the_last_30_days]]</f>
        <v>0</v>
      </c>
      <c r="AH154">
        <f>YouTube_BI[[#This Row],[highest_yearly_earnings]]/YouTube_BI[[#This Row],[subscribers]]</f>
        <v>0</v>
      </c>
      <c r="AI154">
        <f>((YouTube_BI[[#This Row],[highest_yearly_earnings]]+YouTube_BI[[#This Row],[lowest_yearly_earnings]])/2)/YouTube_BI[[#This Row],[uploads]]</f>
        <v>0</v>
      </c>
      <c r="AJ154" s="7" t="str">
        <f>YouTube_BI[[#This Row],[created_date]]&amp;"-"&amp;YouTube_BI[[#This Row],[created_month]]&amp;"-"&amp;YouTube_BI[[#This Row],[created_year]]</f>
        <v>8-Jan-2006</v>
      </c>
      <c r="AK154" s="5">
        <f ca="1">_xlfn.DAYS(TODAY(),YouTube_BI[[#This Row],[Started Date]])/365</f>
        <v>17.852054794520548</v>
      </c>
    </row>
    <row r="155" spans="1:37" x14ac:dyDescent="0.3">
      <c r="A155">
        <v>154</v>
      </c>
      <c r="B155" t="s">
        <v>374</v>
      </c>
      <c r="C155">
        <v>31200000</v>
      </c>
      <c r="D155">
        <v>6187804950</v>
      </c>
      <c r="E155" t="s">
        <v>44</v>
      </c>
      <c r="F155" t="s">
        <v>374</v>
      </c>
      <c r="G155">
        <v>3027</v>
      </c>
      <c r="H155" t="s">
        <v>134</v>
      </c>
      <c r="I155" t="s">
        <v>135</v>
      </c>
      <c r="J155" t="s">
        <v>40</v>
      </c>
      <c r="K155">
        <v>997</v>
      </c>
      <c r="L155">
        <v>3</v>
      </c>
      <c r="M155">
        <v>12</v>
      </c>
      <c r="N155">
        <v>190679000</v>
      </c>
      <c r="O155">
        <v>47700</v>
      </c>
      <c r="P155">
        <v>762700</v>
      </c>
      <c r="Q155">
        <v>572000</v>
      </c>
      <c r="R155">
        <v>9200000</v>
      </c>
      <c r="S155">
        <f>(YouTube_BI[[#This Row],[lowest_yearly_earnings]]+YouTube_BI[[#This Row],[highest_yearly_earnings]])/2</f>
        <v>4886000</v>
      </c>
      <c r="T155">
        <v>1900000</v>
      </c>
      <c r="U155">
        <v>2015</v>
      </c>
      <c r="V155" t="s">
        <v>45</v>
      </c>
      <c r="W155">
        <v>17</v>
      </c>
      <c r="X155">
        <v>90</v>
      </c>
      <c r="Y155">
        <v>44938712</v>
      </c>
      <c r="Z155">
        <v>9.7899999999999991</v>
      </c>
      <c r="AA155">
        <v>41339571</v>
      </c>
      <c r="AB155">
        <v>-38.416097000000001</v>
      </c>
      <c r="AC155">
        <v>-63.616672000000001</v>
      </c>
      <c r="AD155" s="1" t="s">
        <v>1338</v>
      </c>
      <c r="AE155" s="4">
        <f>YouTube_BI[[#This Row],[video views]]/YouTube_BI[[#This Row],[subscribers]]</f>
        <v>198.32708173076924</v>
      </c>
      <c r="AF155">
        <f>((YouTube_BI[[#This Row],[highest_yearly_earnings]]+YouTube_BI[[#This Row],[lowest_yearly_earnings]])/2)/YouTube_BI[[#This Row],[video views]]</f>
        <v>7.896176494703506E-4</v>
      </c>
      <c r="AG155">
        <f>((YouTube_BI[[#This Row],[highest_monthly_earnings]]+YouTube_BI[[#This Row],[lowest_monthly_earnings]])/2)/YouTube_BI[[#This Row],[video_views_for_the_last_30_days]]</f>
        <v>2.1250373664640572E-3</v>
      </c>
      <c r="AH155">
        <f>YouTube_BI[[#This Row],[highest_yearly_earnings]]/YouTube_BI[[#This Row],[subscribers]]</f>
        <v>0.29487179487179488</v>
      </c>
      <c r="AI155">
        <f>((YouTube_BI[[#This Row],[highest_yearly_earnings]]+YouTube_BI[[#This Row],[lowest_yearly_earnings]])/2)/YouTube_BI[[#This Row],[uploads]]</f>
        <v>1614.1394119590354</v>
      </c>
      <c r="AJ155" s="7" t="str">
        <f>YouTube_BI[[#This Row],[created_date]]&amp;"-"&amp;YouTube_BI[[#This Row],[created_month]]&amp;"-"&amp;YouTube_BI[[#This Row],[created_year]]</f>
        <v>17-Feb-2015</v>
      </c>
      <c r="AK155" s="5">
        <f ca="1">_xlfn.DAYS(TODAY(),YouTube_BI[[#This Row],[Started Date]])/365</f>
        <v>8.7369863013698623</v>
      </c>
    </row>
    <row r="156" spans="1:37" x14ac:dyDescent="0.3">
      <c r="A156">
        <v>155</v>
      </c>
      <c r="B156" t="s">
        <v>375</v>
      </c>
      <c r="C156">
        <v>30700000</v>
      </c>
      <c r="D156">
        <v>16793072362</v>
      </c>
      <c r="E156" t="s">
        <v>30</v>
      </c>
      <c r="F156" t="s">
        <v>375</v>
      </c>
      <c r="G156">
        <v>92</v>
      </c>
      <c r="H156" t="s">
        <v>38</v>
      </c>
      <c r="I156" t="s">
        <v>39</v>
      </c>
      <c r="J156" t="s">
        <v>30</v>
      </c>
      <c r="K156">
        <v>169</v>
      </c>
      <c r="L156">
        <v>45</v>
      </c>
      <c r="M156">
        <v>50</v>
      </c>
      <c r="N156">
        <v>188837000</v>
      </c>
      <c r="O156">
        <v>47200</v>
      </c>
      <c r="P156">
        <v>755300</v>
      </c>
      <c r="Q156">
        <v>566500</v>
      </c>
      <c r="R156">
        <v>9100000</v>
      </c>
      <c r="S156">
        <f>(YouTube_BI[[#This Row],[lowest_yearly_earnings]]+YouTube_BI[[#This Row],[highest_yearly_earnings]])/2</f>
        <v>4833250</v>
      </c>
      <c r="T156">
        <v>100000</v>
      </c>
      <c r="U156">
        <v>2009</v>
      </c>
      <c r="V156" t="s">
        <v>88</v>
      </c>
      <c r="W156">
        <v>3</v>
      </c>
      <c r="X156">
        <v>88.2</v>
      </c>
      <c r="Y156">
        <v>328239523</v>
      </c>
      <c r="Z156">
        <v>14.7</v>
      </c>
      <c r="AA156">
        <v>270663028</v>
      </c>
      <c r="AB156">
        <v>37.090240000000001</v>
      </c>
      <c r="AC156">
        <v>-95.712890999999999</v>
      </c>
      <c r="AD156" s="1" t="s">
        <v>1339</v>
      </c>
      <c r="AE156" s="4">
        <f>YouTube_BI[[#This Row],[video views]]/YouTube_BI[[#This Row],[subscribers]]</f>
        <v>547.00561439739408</v>
      </c>
      <c r="AF156">
        <f>((YouTube_BI[[#This Row],[highest_yearly_earnings]]+YouTube_BI[[#This Row],[lowest_yearly_earnings]])/2)/YouTube_BI[[#This Row],[video views]]</f>
        <v>2.8781213442138562E-4</v>
      </c>
      <c r="AG156">
        <f>((YouTube_BI[[#This Row],[highest_monthly_earnings]]+YouTube_BI[[#This Row],[lowest_monthly_earnings]])/2)/YouTube_BI[[#This Row],[video_views_for_the_last_30_days]]</f>
        <v>2.1248484142408534E-3</v>
      </c>
      <c r="AH156">
        <f>YouTube_BI[[#This Row],[highest_yearly_earnings]]/YouTube_BI[[#This Row],[subscribers]]</f>
        <v>0.29641693811074921</v>
      </c>
      <c r="AI156">
        <f>((YouTube_BI[[#This Row],[highest_yearly_earnings]]+YouTube_BI[[#This Row],[lowest_yearly_earnings]])/2)/YouTube_BI[[#This Row],[uploads]]</f>
        <v>52535.32608695652</v>
      </c>
      <c r="AJ156" s="7" t="str">
        <f>YouTube_BI[[#This Row],[created_date]]&amp;"-"&amp;YouTube_BI[[#This Row],[created_month]]&amp;"-"&amp;YouTube_BI[[#This Row],[created_year]]</f>
        <v>3-Aug-2009</v>
      </c>
      <c r="AK156" s="5">
        <f ca="1">_xlfn.DAYS(TODAY(),YouTube_BI[[#This Row],[Started Date]])/365</f>
        <v>14.282191780821918</v>
      </c>
    </row>
    <row r="157" spans="1:37" x14ac:dyDescent="0.3">
      <c r="A157">
        <v>156</v>
      </c>
      <c r="B157" t="s">
        <v>376</v>
      </c>
      <c r="C157">
        <v>30700000</v>
      </c>
      <c r="D157">
        <v>12355992466</v>
      </c>
      <c r="E157" t="s">
        <v>41</v>
      </c>
      <c r="F157" t="s">
        <v>376</v>
      </c>
      <c r="G157">
        <v>578</v>
      </c>
      <c r="H157" t="s">
        <v>38</v>
      </c>
      <c r="I157" t="s">
        <v>39</v>
      </c>
      <c r="J157" t="s">
        <v>44</v>
      </c>
      <c r="K157">
        <v>313</v>
      </c>
      <c r="L157">
        <v>45</v>
      </c>
      <c r="M157">
        <v>45</v>
      </c>
      <c r="N157">
        <v>102998000</v>
      </c>
      <c r="O157">
        <v>25700</v>
      </c>
      <c r="P157">
        <v>412000</v>
      </c>
      <c r="Q157">
        <v>309000</v>
      </c>
      <c r="R157">
        <v>4900000</v>
      </c>
      <c r="S157">
        <f>(YouTube_BI[[#This Row],[lowest_yearly_earnings]]+YouTube_BI[[#This Row],[highest_yearly_earnings]])/2</f>
        <v>2604500</v>
      </c>
      <c r="T157">
        <v>200000</v>
      </c>
      <c r="U157">
        <v>2016</v>
      </c>
      <c r="V157" t="s">
        <v>154</v>
      </c>
      <c r="W157">
        <v>27</v>
      </c>
      <c r="X157">
        <v>88.2</v>
      </c>
      <c r="Y157">
        <v>328239523</v>
      </c>
      <c r="Z157">
        <v>14.7</v>
      </c>
      <c r="AA157">
        <v>270663028</v>
      </c>
      <c r="AB157">
        <v>37.090240000000001</v>
      </c>
      <c r="AC157">
        <v>-95.712890999999999</v>
      </c>
      <c r="AD157" s="1" t="s">
        <v>1340</v>
      </c>
      <c r="AE157" s="4">
        <f>YouTube_BI[[#This Row],[video views]]/YouTube_BI[[#This Row],[subscribers]]</f>
        <v>402.47532462540715</v>
      </c>
      <c r="AF157">
        <f>((YouTube_BI[[#This Row],[highest_yearly_earnings]]+YouTube_BI[[#This Row],[lowest_yearly_earnings]])/2)/YouTube_BI[[#This Row],[video views]]</f>
        <v>2.107884095241079E-4</v>
      </c>
      <c r="AG157">
        <f>((YouTube_BI[[#This Row],[highest_monthly_earnings]]+YouTube_BI[[#This Row],[lowest_monthly_earnings]])/2)/YouTube_BI[[#This Row],[video_views_for_the_last_30_days]]</f>
        <v>2.1247985397774712E-3</v>
      </c>
      <c r="AH157">
        <f>YouTube_BI[[#This Row],[highest_yearly_earnings]]/YouTube_BI[[#This Row],[subscribers]]</f>
        <v>0.15960912052117263</v>
      </c>
      <c r="AI157">
        <f>((YouTube_BI[[#This Row],[highest_yearly_earnings]]+YouTube_BI[[#This Row],[lowest_yearly_earnings]])/2)/YouTube_BI[[#This Row],[uploads]]</f>
        <v>4506.0553633217996</v>
      </c>
      <c r="AJ157" s="7" t="str">
        <f>YouTube_BI[[#This Row],[created_date]]&amp;"-"&amp;YouTube_BI[[#This Row],[created_month]]&amp;"-"&amp;YouTube_BI[[#This Row],[created_year]]</f>
        <v>27-Nov-2016</v>
      </c>
      <c r="AK157" s="5">
        <f ca="1">_xlfn.DAYS(TODAY(),YouTube_BI[[#This Row],[Started Date]])/365</f>
        <v>6.9589041095890414</v>
      </c>
    </row>
    <row r="158" spans="1:37" x14ac:dyDescent="0.3">
      <c r="A158">
        <v>157</v>
      </c>
      <c r="B158" t="s">
        <v>377</v>
      </c>
      <c r="C158">
        <v>30700000</v>
      </c>
      <c r="D158">
        <v>3145161634</v>
      </c>
      <c r="E158" t="s">
        <v>209</v>
      </c>
      <c r="F158" t="s">
        <v>377</v>
      </c>
      <c r="G158">
        <v>67</v>
      </c>
      <c r="H158" t="s">
        <v>31</v>
      </c>
      <c r="I158" t="s">
        <v>32</v>
      </c>
      <c r="J158" t="s">
        <v>44</v>
      </c>
      <c r="K158">
        <v>2687</v>
      </c>
      <c r="L158">
        <v>41</v>
      </c>
      <c r="M158">
        <v>45</v>
      </c>
      <c r="N158">
        <v>31822000</v>
      </c>
      <c r="O158">
        <v>8000</v>
      </c>
      <c r="P158">
        <v>127300</v>
      </c>
      <c r="Q158">
        <v>95500</v>
      </c>
      <c r="R158">
        <v>1500000</v>
      </c>
      <c r="S158">
        <f>(YouTube_BI[[#This Row],[lowest_yearly_earnings]]+YouTube_BI[[#This Row],[highest_yearly_earnings]])/2</f>
        <v>797750</v>
      </c>
      <c r="T158">
        <v>300000</v>
      </c>
      <c r="U158">
        <v>2016</v>
      </c>
      <c r="V158" t="s">
        <v>138</v>
      </c>
      <c r="W158">
        <v>20</v>
      </c>
      <c r="X158">
        <v>28.1</v>
      </c>
      <c r="Y158">
        <v>1366417754</v>
      </c>
      <c r="Z158">
        <v>5.36</v>
      </c>
      <c r="AA158">
        <v>471031528</v>
      </c>
      <c r="AB158">
        <v>20.593684</v>
      </c>
      <c r="AC158">
        <v>78.962879999999998</v>
      </c>
      <c r="AD158" s="1" t="s">
        <v>1341</v>
      </c>
      <c r="AE158" s="4">
        <f>YouTube_BI[[#This Row],[video views]]/YouTube_BI[[#This Row],[subscribers]]</f>
        <v>102.44826169381108</v>
      </c>
      <c r="AF158">
        <f>((YouTube_BI[[#This Row],[highest_yearly_earnings]]+YouTube_BI[[#This Row],[lowest_yearly_earnings]])/2)/YouTube_BI[[#This Row],[video views]]</f>
        <v>2.5364356202750246E-4</v>
      </c>
      <c r="AG158">
        <f>((YouTube_BI[[#This Row],[highest_monthly_earnings]]+YouTube_BI[[#This Row],[lowest_monthly_earnings]])/2)/YouTube_BI[[#This Row],[video_views_for_the_last_30_days]]</f>
        <v>2.1258877506127836E-3</v>
      </c>
      <c r="AH158">
        <f>YouTube_BI[[#This Row],[highest_yearly_earnings]]/YouTube_BI[[#This Row],[subscribers]]</f>
        <v>4.8859934853420196E-2</v>
      </c>
      <c r="AI158">
        <f>((YouTube_BI[[#This Row],[highest_yearly_earnings]]+YouTube_BI[[#This Row],[lowest_yearly_earnings]])/2)/YouTube_BI[[#This Row],[uploads]]</f>
        <v>11906.716417910447</v>
      </c>
      <c r="AJ158" s="7" t="str">
        <f>YouTube_BI[[#This Row],[created_date]]&amp;"-"&amp;YouTube_BI[[#This Row],[created_month]]&amp;"-"&amp;YouTube_BI[[#This Row],[created_year]]</f>
        <v>20-Oct-2016</v>
      </c>
      <c r="AK158" s="5">
        <f ca="1">_xlfn.DAYS(TODAY(),YouTube_BI[[#This Row],[Started Date]])/365</f>
        <v>7.0630136986301366</v>
      </c>
    </row>
    <row r="159" spans="1:37" x14ac:dyDescent="0.3">
      <c r="A159">
        <v>158</v>
      </c>
      <c r="B159" t="s">
        <v>378</v>
      </c>
      <c r="C159">
        <v>30500000</v>
      </c>
      <c r="D159">
        <v>16709857823</v>
      </c>
      <c r="E159" t="s">
        <v>141</v>
      </c>
      <c r="F159" t="s">
        <v>378</v>
      </c>
      <c r="G159">
        <v>180092</v>
      </c>
      <c r="H159" t="s">
        <v>31</v>
      </c>
      <c r="I159" t="s">
        <v>32</v>
      </c>
      <c r="J159" t="s">
        <v>142</v>
      </c>
      <c r="K159">
        <v>168</v>
      </c>
      <c r="L159">
        <v>41</v>
      </c>
      <c r="M159">
        <v>4</v>
      </c>
      <c r="N159">
        <v>461472000</v>
      </c>
      <c r="O159">
        <v>115400</v>
      </c>
      <c r="P159">
        <v>1800000</v>
      </c>
      <c r="Q159">
        <v>1400000</v>
      </c>
      <c r="R159">
        <v>22200000</v>
      </c>
      <c r="S159">
        <f>(YouTube_BI[[#This Row],[lowest_yearly_earnings]]+YouTube_BI[[#This Row],[highest_yearly_earnings]])/2</f>
        <v>11800000</v>
      </c>
      <c r="T159">
        <v>600000</v>
      </c>
      <c r="U159">
        <v>2007</v>
      </c>
      <c r="V159" t="s">
        <v>84</v>
      </c>
      <c r="W159">
        <v>19</v>
      </c>
      <c r="X159">
        <v>28.1</v>
      </c>
      <c r="Y159">
        <v>1366417754</v>
      </c>
      <c r="Z159">
        <v>5.36</v>
      </c>
      <c r="AA159">
        <v>471031528</v>
      </c>
      <c r="AB159">
        <v>20.593684</v>
      </c>
      <c r="AC159">
        <v>78.962879999999998</v>
      </c>
      <c r="AD159" s="1" t="s">
        <v>1342</v>
      </c>
      <c r="AE159" s="4">
        <f>YouTube_BI[[#This Row],[video views]]/YouTube_BI[[#This Row],[subscribers]]</f>
        <v>547.86419091803282</v>
      </c>
      <c r="AF159">
        <f>((YouTube_BI[[#This Row],[highest_yearly_earnings]]+YouTube_BI[[#This Row],[lowest_yearly_earnings]])/2)/YouTube_BI[[#This Row],[video views]]</f>
        <v>7.0616998211427574E-4</v>
      </c>
      <c r="AG159">
        <f>((YouTube_BI[[#This Row],[highest_monthly_earnings]]+YouTube_BI[[#This Row],[lowest_monthly_earnings]])/2)/YouTube_BI[[#This Row],[video_views_for_the_last_30_days]]</f>
        <v>2.0753155121004093E-3</v>
      </c>
      <c r="AH159">
        <f>YouTube_BI[[#This Row],[highest_yearly_earnings]]/YouTube_BI[[#This Row],[subscribers]]</f>
        <v>0.72786885245901645</v>
      </c>
      <c r="AI159">
        <f>((YouTube_BI[[#This Row],[highest_yearly_earnings]]+YouTube_BI[[#This Row],[lowest_yearly_earnings]])/2)/YouTube_BI[[#This Row],[uploads]]</f>
        <v>65.522066499344774</v>
      </c>
      <c r="AJ159" s="7" t="str">
        <f>YouTube_BI[[#This Row],[created_date]]&amp;"-"&amp;YouTube_BI[[#This Row],[created_month]]&amp;"-"&amp;YouTube_BI[[#This Row],[created_year]]</f>
        <v>19-Jun-2007</v>
      </c>
      <c r="AK159" s="5">
        <f ca="1">_xlfn.DAYS(TODAY(),YouTube_BI[[#This Row],[Started Date]])/365</f>
        <v>16.408219178082192</v>
      </c>
    </row>
    <row r="160" spans="1:37" x14ac:dyDescent="0.3">
      <c r="A160">
        <v>159</v>
      </c>
      <c r="B160" t="s">
        <v>379</v>
      </c>
      <c r="C160">
        <v>30500000</v>
      </c>
      <c r="D160">
        <v>4521573939</v>
      </c>
      <c r="E160" t="s">
        <v>60</v>
      </c>
      <c r="F160" t="s">
        <v>379</v>
      </c>
      <c r="G160">
        <v>641</v>
      </c>
      <c r="H160" t="s">
        <v>380</v>
      </c>
      <c r="I160" t="s">
        <v>381</v>
      </c>
      <c r="J160" t="s">
        <v>44</v>
      </c>
      <c r="K160">
        <v>1573</v>
      </c>
      <c r="L160">
        <v>1</v>
      </c>
      <c r="M160">
        <v>7</v>
      </c>
      <c r="N160">
        <v>157908000</v>
      </c>
      <c r="O160">
        <v>39500</v>
      </c>
      <c r="P160">
        <v>631600</v>
      </c>
      <c r="Q160">
        <v>473700</v>
      </c>
      <c r="R160">
        <v>7600000</v>
      </c>
      <c r="S160">
        <f>(YouTube_BI[[#This Row],[lowest_yearly_earnings]]+YouTube_BI[[#This Row],[highest_yearly_earnings]])/2</f>
        <v>4036850</v>
      </c>
      <c r="T160">
        <v>1300000</v>
      </c>
      <c r="U160">
        <v>2016</v>
      </c>
      <c r="V160" t="s">
        <v>97</v>
      </c>
      <c r="W160">
        <v>28</v>
      </c>
      <c r="X160">
        <v>54.4</v>
      </c>
      <c r="Y160">
        <v>4207083</v>
      </c>
      <c r="Z160">
        <v>2.1800000000000002</v>
      </c>
      <c r="AA160">
        <v>4207083</v>
      </c>
      <c r="AB160">
        <v>29.31166</v>
      </c>
      <c r="AC160">
        <v>47.481766</v>
      </c>
      <c r="AD160" s="1" t="s">
        <v>1343</v>
      </c>
      <c r="AE160" s="4">
        <f>YouTube_BI[[#This Row],[video views]]/YouTube_BI[[#This Row],[subscribers]]</f>
        <v>148.24832586885245</v>
      </c>
      <c r="AF160">
        <f>((YouTube_BI[[#This Row],[highest_yearly_earnings]]+YouTube_BI[[#This Row],[lowest_yearly_earnings]])/2)/YouTube_BI[[#This Row],[video views]]</f>
        <v>8.9279752016900506E-4</v>
      </c>
      <c r="AG160">
        <f>((YouTube_BI[[#This Row],[highest_monthly_earnings]]+YouTube_BI[[#This Row],[lowest_monthly_earnings]])/2)/YouTube_BI[[#This Row],[video_views_for_the_last_30_days]]</f>
        <v>2.1249715023937991E-3</v>
      </c>
      <c r="AH160">
        <f>YouTube_BI[[#This Row],[highest_yearly_earnings]]/YouTube_BI[[#This Row],[subscribers]]</f>
        <v>0.24918032786885247</v>
      </c>
      <c r="AI160">
        <f>((YouTube_BI[[#This Row],[highest_yearly_earnings]]+YouTube_BI[[#This Row],[lowest_yearly_earnings]])/2)/YouTube_BI[[#This Row],[uploads]]</f>
        <v>6297.7379095163806</v>
      </c>
      <c r="AJ160" s="7" t="str">
        <f>YouTube_BI[[#This Row],[created_date]]&amp;"-"&amp;YouTube_BI[[#This Row],[created_month]]&amp;"-"&amp;YouTube_BI[[#This Row],[created_year]]</f>
        <v>28-Jul-2016</v>
      </c>
      <c r="AK160" s="5">
        <f ca="1">_xlfn.DAYS(TODAY(),YouTube_BI[[#This Row],[Started Date]])/365</f>
        <v>7.2931506849315069</v>
      </c>
    </row>
    <row r="161" spans="1:37" x14ac:dyDescent="0.3">
      <c r="A161">
        <v>160</v>
      </c>
      <c r="B161" t="s">
        <v>382</v>
      </c>
      <c r="C161">
        <v>30400000</v>
      </c>
      <c r="D161">
        <v>4332274962</v>
      </c>
      <c r="E161" t="s">
        <v>44</v>
      </c>
      <c r="F161" t="s">
        <v>382</v>
      </c>
      <c r="G161">
        <v>2197</v>
      </c>
      <c r="H161" t="s">
        <v>329</v>
      </c>
      <c r="I161" t="s">
        <v>330</v>
      </c>
      <c r="J161" t="s">
        <v>44</v>
      </c>
      <c r="K161">
        <v>1701</v>
      </c>
      <c r="L161">
        <v>4</v>
      </c>
      <c r="M161">
        <v>46</v>
      </c>
      <c r="N161">
        <v>21440000</v>
      </c>
      <c r="O161">
        <v>5400</v>
      </c>
      <c r="P161">
        <v>85800</v>
      </c>
      <c r="Q161">
        <v>64300</v>
      </c>
      <c r="R161">
        <v>1000000</v>
      </c>
      <c r="S161">
        <f>(YouTube_BI[[#This Row],[lowest_yearly_earnings]]+YouTube_BI[[#This Row],[highest_yearly_earnings]])/2</f>
        <v>532150</v>
      </c>
      <c r="T161" t="s">
        <v>41</v>
      </c>
      <c r="U161">
        <v>2014</v>
      </c>
      <c r="V161" t="s">
        <v>70</v>
      </c>
      <c r="W161">
        <v>26</v>
      </c>
      <c r="X161">
        <v>36.299999999999997</v>
      </c>
      <c r="Y161">
        <v>270203917</v>
      </c>
      <c r="Z161">
        <v>4.6900000000000004</v>
      </c>
      <c r="AA161">
        <v>151509724</v>
      </c>
      <c r="AB161">
        <v>-0.78927499999999995</v>
      </c>
      <c r="AC161">
        <v>113.92132700000001</v>
      </c>
      <c r="AD161" s="1" t="s">
        <v>1344</v>
      </c>
      <c r="AE161" s="4">
        <f>YouTube_BI[[#This Row],[video views]]/YouTube_BI[[#This Row],[subscribers]]</f>
        <v>142.50904480263159</v>
      </c>
      <c r="AF161">
        <f>((YouTube_BI[[#This Row],[highest_yearly_earnings]]+YouTube_BI[[#This Row],[lowest_yearly_earnings]])/2)/YouTube_BI[[#This Row],[video views]]</f>
        <v>1.2283384703595367E-4</v>
      </c>
      <c r="AG161">
        <f>((YouTube_BI[[#This Row],[highest_monthly_earnings]]+YouTube_BI[[#This Row],[lowest_monthly_earnings]])/2)/YouTube_BI[[#This Row],[video_views_for_the_last_30_days]]</f>
        <v>2.1268656716417911E-3</v>
      </c>
      <c r="AH161">
        <f>YouTube_BI[[#This Row],[highest_yearly_earnings]]/YouTube_BI[[#This Row],[subscribers]]</f>
        <v>3.2894736842105261E-2</v>
      </c>
      <c r="AI161">
        <f>((YouTube_BI[[#This Row],[highest_yearly_earnings]]+YouTube_BI[[#This Row],[lowest_yearly_earnings]])/2)/YouTube_BI[[#This Row],[uploads]]</f>
        <v>242.2166590805644</v>
      </c>
      <c r="AJ161" s="7" t="str">
        <f>YouTube_BI[[#This Row],[created_date]]&amp;"-"&amp;YouTube_BI[[#This Row],[created_month]]&amp;"-"&amp;YouTube_BI[[#This Row],[created_year]]</f>
        <v>26-Jan-2014</v>
      </c>
      <c r="AK161" s="5">
        <f ca="1">_xlfn.DAYS(TODAY(),YouTube_BI[[#This Row],[Started Date]])/365</f>
        <v>9.7972602739726025</v>
      </c>
    </row>
    <row r="162" spans="1:37" x14ac:dyDescent="0.3">
      <c r="A162">
        <v>161</v>
      </c>
      <c r="B162" t="s">
        <v>383</v>
      </c>
      <c r="C162">
        <v>30400000</v>
      </c>
      <c r="D162">
        <v>14037426379</v>
      </c>
      <c r="E162" t="s">
        <v>30</v>
      </c>
      <c r="F162" t="s">
        <v>383</v>
      </c>
      <c r="G162">
        <v>2725</v>
      </c>
      <c r="H162" t="s">
        <v>38</v>
      </c>
      <c r="I162" t="s">
        <v>39</v>
      </c>
      <c r="J162" t="s">
        <v>30</v>
      </c>
      <c r="K162">
        <v>255</v>
      </c>
      <c r="L162">
        <v>46</v>
      </c>
      <c r="M162">
        <v>51</v>
      </c>
      <c r="N162">
        <v>45822000</v>
      </c>
      <c r="O162">
        <v>11500</v>
      </c>
      <c r="P162">
        <v>183300</v>
      </c>
      <c r="Q162">
        <v>137500</v>
      </c>
      <c r="R162">
        <v>2200000</v>
      </c>
      <c r="S162">
        <f>(YouTube_BI[[#This Row],[lowest_yearly_earnings]]+YouTube_BI[[#This Row],[highest_yearly_earnings]])/2</f>
        <v>1168750</v>
      </c>
      <c r="T162" t="s">
        <v>41</v>
      </c>
      <c r="U162">
        <v>2012</v>
      </c>
      <c r="V162" t="s">
        <v>49</v>
      </c>
      <c r="W162">
        <v>23</v>
      </c>
      <c r="X162">
        <v>88.2</v>
      </c>
      <c r="Y162">
        <v>328239523</v>
      </c>
      <c r="Z162">
        <v>14.7</v>
      </c>
      <c r="AA162">
        <v>270663028</v>
      </c>
      <c r="AB162">
        <v>37.090240000000001</v>
      </c>
      <c r="AC162">
        <v>-95.712890999999999</v>
      </c>
      <c r="AD162" s="1" t="s">
        <v>1345</v>
      </c>
      <c r="AE162" s="4">
        <f>YouTube_BI[[#This Row],[video views]]/YouTube_BI[[#This Row],[subscribers]]</f>
        <v>461.75744667763161</v>
      </c>
      <c r="AF162">
        <f>((YouTube_BI[[#This Row],[highest_yearly_earnings]]+YouTube_BI[[#This Row],[lowest_yearly_earnings]])/2)/YouTube_BI[[#This Row],[video views]]</f>
        <v>8.3259564000168207E-5</v>
      </c>
      <c r="AG162">
        <f>((YouTube_BI[[#This Row],[highest_monthly_earnings]]+YouTube_BI[[#This Row],[lowest_monthly_earnings]])/2)/YouTube_BI[[#This Row],[video_views_for_the_last_30_days]]</f>
        <v>2.1256165160839771E-3</v>
      </c>
      <c r="AH162">
        <f>YouTube_BI[[#This Row],[highest_yearly_earnings]]/YouTube_BI[[#This Row],[subscribers]]</f>
        <v>7.2368421052631582E-2</v>
      </c>
      <c r="AI162">
        <f>((YouTube_BI[[#This Row],[highest_yearly_earnings]]+YouTube_BI[[#This Row],[lowest_yearly_earnings]])/2)/YouTube_BI[[#This Row],[uploads]]</f>
        <v>428.89908256880733</v>
      </c>
      <c r="AJ162" s="7" t="str">
        <f>YouTube_BI[[#This Row],[created_date]]&amp;"-"&amp;YouTube_BI[[#This Row],[created_month]]&amp;"-"&amp;YouTube_BI[[#This Row],[created_year]]</f>
        <v>23-Sep-2012</v>
      </c>
      <c r="AK162" s="5">
        <f ca="1">_xlfn.DAYS(TODAY(),YouTube_BI[[#This Row],[Started Date]])/365</f>
        <v>11.139726027397261</v>
      </c>
    </row>
    <row r="163" spans="1:37" x14ac:dyDescent="0.3">
      <c r="A163">
        <v>162</v>
      </c>
      <c r="B163" t="s">
        <v>2244</v>
      </c>
      <c r="C163">
        <v>30400000</v>
      </c>
      <c r="D163">
        <v>17999961915</v>
      </c>
      <c r="E163" t="s">
        <v>41</v>
      </c>
      <c r="F163" t="s">
        <v>2244</v>
      </c>
      <c r="G163">
        <v>532</v>
      </c>
      <c r="H163" t="s">
        <v>38</v>
      </c>
      <c r="I163" t="s">
        <v>39</v>
      </c>
      <c r="J163" t="s">
        <v>44</v>
      </c>
      <c r="K163">
        <v>147</v>
      </c>
      <c r="L163">
        <v>46</v>
      </c>
      <c r="M163">
        <v>46</v>
      </c>
      <c r="N163">
        <v>122926000</v>
      </c>
      <c r="O163">
        <v>30700</v>
      </c>
      <c r="P163">
        <v>491700</v>
      </c>
      <c r="Q163">
        <v>368800</v>
      </c>
      <c r="R163">
        <v>5900000</v>
      </c>
      <c r="S163">
        <f>(YouTube_BI[[#This Row],[lowest_yearly_earnings]]+YouTube_BI[[#This Row],[highest_yearly_earnings]])/2</f>
        <v>3134400</v>
      </c>
      <c r="T163">
        <v>300000</v>
      </c>
      <c r="U163">
        <v>2018</v>
      </c>
      <c r="V163" t="s">
        <v>154</v>
      </c>
      <c r="W163">
        <v>3</v>
      </c>
      <c r="X163">
        <v>88.2</v>
      </c>
      <c r="Y163">
        <v>328239523</v>
      </c>
      <c r="Z163">
        <v>14.7</v>
      </c>
      <c r="AA163">
        <v>270663028</v>
      </c>
      <c r="AB163">
        <v>37.090240000000001</v>
      </c>
      <c r="AC163">
        <v>-95.712890999999999</v>
      </c>
      <c r="AD163" s="1" t="s">
        <v>2116</v>
      </c>
      <c r="AE163" s="4">
        <v>592.10401036184214</v>
      </c>
      <c r="AF163">
        <v>1.7413370177122399E-4</v>
      </c>
      <c r="AG163">
        <v>2.1248556041846313E-3</v>
      </c>
      <c r="AH163">
        <v>0.19407894736842105</v>
      </c>
      <c r="AI163">
        <v>5891.729323308271</v>
      </c>
      <c r="AJ163" s="7" t="s">
        <v>2173</v>
      </c>
      <c r="AK163" s="5">
        <v>5.0109589041095894</v>
      </c>
    </row>
    <row r="164" spans="1:37" x14ac:dyDescent="0.3">
      <c r="A164">
        <v>163</v>
      </c>
      <c r="B164" t="s">
        <v>2245</v>
      </c>
      <c r="C164">
        <v>30300000</v>
      </c>
      <c r="D164">
        <v>13546549817</v>
      </c>
      <c r="E164" t="s">
        <v>44</v>
      </c>
      <c r="F164" t="s">
        <v>2245</v>
      </c>
      <c r="G164">
        <v>223</v>
      </c>
      <c r="H164" t="s">
        <v>38</v>
      </c>
      <c r="I164" t="s">
        <v>39</v>
      </c>
      <c r="J164" t="s">
        <v>44</v>
      </c>
      <c r="K164">
        <v>269</v>
      </c>
      <c r="L164">
        <v>47</v>
      </c>
      <c r="M164">
        <v>47</v>
      </c>
      <c r="N164">
        <v>22724000</v>
      </c>
      <c r="O164">
        <v>5700</v>
      </c>
      <c r="P164">
        <v>90900</v>
      </c>
      <c r="Q164">
        <v>68200</v>
      </c>
      <c r="R164">
        <v>1100000</v>
      </c>
      <c r="S164">
        <f>(YouTube_BI[[#This Row],[lowest_yearly_earnings]]+YouTube_BI[[#This Row],[highest_yearly_earnings]])/2</f>
        <v>584100</v>
      </c>
      <c r="T164" t="s">
        <v>41</v>
      </c>
      <c r="U164">
        <v>2012</v>
      </c>
      <c r="V164" t="s">
        <v>45</v>
      </c>
      <c r="W164">
        <v>21</v>
      </c>
      <c r="X164">
        <v>88.2</v>
      </c>
      <c r="Y164">
        <v>328239523</v>
      </c>
      <c r="Z164">
        <v>14.7</v>
      </c>
      <c r="AA164">
        <v>270663028</v>
      </c>
      <c r="AB164">
        <v>37.090240000000001</v>
      </c>
      <c r="AC164">
        <v>-95.712890999999999</v>
      </c>
      <c r="AD164" s="1" t="s">
        <v>2121</v>
      </c>
      <c r="AE164" s="4">
        <v>447.0808520462046</v>
      </c>
      <c r="AF164">
        <v>4.3117990033668512E-5</v>
      </c>
      <c r="AG164">
        <v>2.1255060728744939E-3</v>
      </c>
      <c r="AH164">
        <v>3.6303630363036306E-2</v>
      </c>
      <c r="AI164">
        <v>2619.2825112107626</v>
      </c>
      <c r="AJ164" s="7" t="s">
        <v>2174</v>
      </c>
      <c r="AK164" s="5">
        <v>11.715068493150685</v>
      </c>
    </row>
    <row r="165" spans="1:37" x14ac:dyDescent="0.3">
      <c r="A165">
        <v>164</v>
      </c>
      <c r="B165" t="s">
        <v>384</v>
      </c>
      <c r="C165">
        <v>30200000</v>
      </c>
      <c r="D165">
        <v>14199108016</v>
      </c>
      <c r="E165" t="s">
        <v>30</v>
      </c>
      <c r="F165" t="s">
        <v>384</v>
      </c>
      <c r="G165">
        <v>15</v>
      </c>
      <c r="H165" t="s">
        <v>95</v>
      </c>
      <c r="I165" t="s">
        <v>96</v>
      </c>
      <c r="J165" t="s">
        <v>30</v>
      </c>
      <c r="K165">
        <v>248</v>
      </c>
      <c r="L165">
        <v>6</v>
      </c>
      <c r="M165">
        <v>53</v>
      </c>
      <c r="N165">
        <v>137099000</v>
      </c>
      <c r="O165">
        <v>34300</v>
      </c>
      <c r="P165">
        <v>548400</v>
      </c>
      <c r="Q165">
        <v>411300</v>
      </c>
      <c r="R165">
        <v>6600000</v>
      </c>
      <c r="S165">
        <f>(YouTube_BI[[#This Row],[lowest_yearly_earnings]]+YouTube_BI[[#This Row],[highest_yearly_earnings]])/2</f>
        <v>3505650</v>
      </c>
      <c r="T165">
        <v>100000</v>
      </c>
      <c r="U165">
        <v>2008</v>
      </c>
      <c r="V165" t="s">
        <v>63</v>
      </c>
      <c r="W165">
        <v>4</v>
      </c>
      <c r="X165">
        <v>60</v>
      </c>
      <c r="Y165">
        <v>66834405</v>
      </c>
      <c r="Z165">
        <v>3.85</v>
      </c>
      <c r="AA165">
        <v>55908316</v>
      </c>
      <c r="AB165">
        <v>55.378050999999999</v>
      </c>
      <c r="AC165">
        <v>-3.4359730000000002</v>
      </c>
      <c r="AD165" s="1" t="s">
        <v>1346</v>
      </c>
      <c r="AE165" s="4">
        <f>YouTube_BI[[#This Row],[video views]]/YouTube_BI[[#This Row],[subscribers]]</f>
        <v>470.16913960264901</v>
      </c>
      <c r="AF165">
        <f>((YouTube_BI[[#This Row],[highest_yearly_earnings]]+YouTube_BI[[#This Row],[lowest_yearly_earnings]])/2)/YouTube_BI[[#This Row],[video views]]</f>
        <v>2.4689226929253046E-4</v>
      </c>
      <c r="AG165">
        <f>((YouTube_BI[[#This Row],[highest_monthly_earnings]]+YouTube_BI[[#This Row],[lowest_monthly_earnings]])/2)/YouTube_BI[[#This Row],[video_views_for_the_last_30_days]]</f>
        <v>2.1251066747386923E-3</v>
      </c>
      <c r="AH165">
        <f>YouTube_BI[[#This Row],[highest_yearly_earnings]]/YouTube_BI[[#This Row],[subscribers]]</f>
        <v>0.2185430463576159</v>
      </c>
      <c r="AI165">
        <f>((YouTube_BI[[#This Row],[highest_yearly_earnings]]+YouTube_BI[[#This Row],[lowest_yearly_earnings]])/2)/YouTube_BI[[#This Row],[uploads]]</f>
        <v>233710</v>
      </c>
      <c r="AJ165" s="7" t="str">
        <f>YouTube_BI[[#This Row],[created_date]]&amp;"-"&amp;YouTube_BI[[#This Row],[created_month]]&amp;"-"&amp;YouTube_BI[[#This Row],[created_year]]</f>
        <v>4-Apr-2008</v>
      </c>
      <c r="AK165" s="5">
        <f ca="1">_xlfn.DAYS(TODAY(),YouTube_BI[[#This Row],[Started Date]])/365</f>
        <v>15.613698630136986</v>
      </c>
    </row>
    <row r="166" spans="1:37" x14ac:dyDescent="0.3">
      <c r="A166">
        <v>165</v>
      </c>
      <c r="B166" t="s">
        <v>385</v>
      </c>
      <c r="C166">
        <v>30200000</v>
      </c>
      <c r="D166">
        <v>15199330166</v>
      </c>
      <c r="E166" t="s">
        <v>209</v>
      </c>
      <c r="F166" t="s">
        <v>386</v>
      </c>
      <c r="G166">
        <v>2</v>
      </c>
      <c r="H166" t="s">
        <v>38</v>
      </c>
      <c r="I166" t="s">
        <v>39</v>
      </c>
      <c r="J166" t="s">
        <v>44</v>
      </c>
      <c r="K166">
        <v>4057345</v>
      </c>
      <c r="L166">
        <v>7736</v>
      </c>
      <c r="M166">
        <v>6776</v>
      </c>
      <c r="N166" t="s">
        <v>41</v>
      </c>
      <c r="O166">
        <v>0</v>
      </c>
      <c r="P166">
        <v>0</v>
      </c>
      <c r="Q166">
        <v>0</v>
      </c>
      <c r="R166">
        <v>0</v>
      </c>
      <c r="S166">
        <f>(YouTube_BI[[#This Row],[lowest_yearly_earnings]]+YouTube_BI[[#This Row],[highest_yearly_earnings]])/2</f>
        <v>0</v>
      </c>
      <c r="T166" t="s">
        <v>41</v>
      </c>
      <c r="U166">
        <v>2008</v>
      </c>
      <c r="V166" t="s">
        <v>84</v>
      </c>
      <c r="W166">
        <v>27</v>
      </c>
      <c r="X166">
        <v>88.2</v>
      </c>
      <c r="Y166">
        <v>328239523</v>
      </c>
      <c r="Z166">
        <v>14.7</v>
      </c>
      <c r="AA166">
        <v>270663028</v>
      </c>
      <c r="AB166">
        <v>37.090240000000001</v>
      </c>
      <c r="AC166">
        <v>-95.712890999999999</v>
      </c>
      <c r="AD166" s="1" t="s">
        <v>1347</v>
      </c>
      <c r="AE166" s="4">
        <f>YouTube_BI[[#This Row],[video views]]/YouTube_BI[[#This Row],[subscribers]]</f>
        <v>503.28907834437086</v>
      </c>
      <c r="AF166">
        <f>((YouTube_BI[[#This Row],[highest_yearly_earnings]]+YouTube_BI[[#This Row],[lowest_yearly_earnings]])/2)/YouTube_BI[[#This Row],[video views]]</f>
        <v>0</v>
      </c>
      <c r="AG166" t="e">
        <f>((YouTube_BI[[#This Row],[highest_monthly_earnings]]+YouTube_BI[[#This Row],[lowest_monthly_earnings]])/2)/YouTube_BI[[#This Row],[video_views_for_the_last_30_days]]</f>
        <v>#VALUE!</v>
      </c>
      <c r="AH166">
        <f>YouTube_BI[[#This Row],[highest_yearly_earnings]]/YouTube_BI[[#This Row],[subscribers]]</f>
        <v>0</v>
      </c>
      <c r="AI166">
        <f>((YouTube_BI[[#This Row],[highest_yearly_earnings]]+YouTube_BI[[#This Row],[lowest_yearly_earnings]])/2)/YouTube_BI[[#This Row],[uploads]]</f>
        <v>0</v>
      </c>
      <c r="AJ166" s="7" t="str">
        <f>YouTube_BI[[#This Row],[created_date]]&amp;"-"&amp;YouTube_BI[[#This Row],[created_month]]&amp;"-"&amp;YouTube_BI[[#This Row],[created_year]]</f>
        <v>27-Jun-2008</v>
      </c>
      <c r="AK166" s="5">
        <f ca="1">_xlfn.DAYS(TODAY(),YouTube_BI[[#This Row],[Started Date]])/365</f>
        <v>15.383561643835616</v>
      </c>
    </row>
    <row r="167" spans="1:37" x14ac:dyDescent="0.3">
      <c r="A167">
        <v>166</v>
      </c>
      <c r="B167" t="s">
        <v>2246</v>
      </c>
      <c r="C167">
        <v>30200000</v>
      </c>
      <c r="D167">
        <v>27684955537</v>
      </c>
      <c r="E167" t="s">
        <v>44</v>
      </c>
      <c r="F167" t="s">
        <v>2246</v>
      </c>
      <c r="G167">
        <v>3254</v>
      </c>
      <c r="H167" t="s">
        <v>387</v>
      </c>
      <c r="I167" t="s">
        <v>388</v>
      </c>
      <c r="J167" t="s">
        <v>30</v>
      </c>
      <c r="K167">
        <v>51</v>
      </c>
      <c r="L167">
        <v>1</v>
      </c>
      <c r="M167">
        <v>52</v>
      </c>
      <c r="N167">
        <v>116434000</v>
      </c>
      <c r="O167">
        <v>29100</v>
      </c>
      <c r="P167">
        <v>465700</v>
      </c>
      <c r="Q167">
        <v>349300</v>
      </c>
      <c r="R167">
        <v>5600000</v>
      </c>
      <c r="S167">
        <f>(YouTube_BI[[#This Row],[lowest_yearly_earnings]]+YouTube_BI[[#This Row],[highest_yearly_earnings]])/2</f>
        <v>2974650</v>
      </c>
      <c r="T167">
        <v>100000</v>
      </c>
      <c r="U167">
        <v>2008</v>
      </c>
      <c r="V167" t="s">
        <v>154</v>
      </c>
      <c r="W167">
        <v>24</v>
      </c>
      <c r="X167">
        <v>34.4</v>
      </c>
      <c r="Y167">
        <v>10101694</v>
      </c>
      <c r="Z167">
        <v>14.72</v>
      </c>
      <c r="AA167">
        <v>9213048</v>
      </c>
      <c r="AB167">
        <v>30.585163999999999</v>
      </c>
      <c r="AC167">
        <v>36.238413999999999</v>
      </c>
      <c r="AD167" s="1" t="s">
        <v>2103</v>
      </c>
      <c r="AE167" s="4">
        <f>YouTube_BI[[#This Row],[video views]]/YouTube_BI[[#This Row],[subscribers]]</f>
        <v>916.72038201986754</v>
      </c>
      <c r="AF167">
        <f>((YouTube_BI[[#This Row],[highest_yearly_earnings]]+YouTube_BI[[#This Row],[lowest_yearly_earnings]])/2)/YouTube_BI[[#This Row],[video views]]</f>
        <v>1.0744644310605742E-4</v>
      </c>
      <c r="AG167">
        <f>((YouTube_BI[[#This Row],[highest_monthly_earnings]]+YouTube_BI[[#This Row],[lowest_monthly_earnings]])/2)/YouTube_BI[[#This Row],[video_views_for_the_last_30_days]]</f>
        <v>2.1248089046154903E-3</v>
      </c>
      <c r="AH167">
        <f>YouTube_BI[[#This Row],[highest_yearly_earnings]]/YouTube_BI[[#This Row],[subscribers]]</f>
        <v>0.18543046357615894</v>
      </c>
      <c r="AI167">
        <f>((YouTube_BI[[#This Row],[highest_yearly_earnings]]+YouTube_BI[[#This Row],[lowest_yearly_earnings]])/2)/YouTube_BI[[#This Row],[uploads]]</f>
        <v>914.15181315304244</v>
      </c>
      <c r="AJ167" s="7" t="str">
        <f>YouTube_BI[[#This Row],[created_date]]&amp;"-"&amp;YouTube_BI[[#This Row],[created_month]]&amp;"-"&amp;YouTube_BI[[#This Row],[created_year]]</f>
        <v>24-Nov-2008</v>
      </c>
      <c r="AK167" s="5">
        <f ca="1">_xlfn.DAYS(TODAY(),YouTube_BI[[#This Row],[Started Date]])/365</f>
        <v>14.972602739726028</v>
      </c>
    </row>
    <row r="168" spans="1:37" x14ac:dyDescent="0.3">
      <c r="A168">
        <v>167</v>
      </c>
      <c r="B168" t="s">
        <v>389</v>
      </c>
      <c r="C168">
        <v>30100000</v>
      </c>
      <c r="D168">
        <v>7277493940</v>
      </c>
      <c r="E168" t="s">
        <v>60</v>
      </c>
      <c r="F168" t="s">
        <v>390</v>
      </c>
      <c r="G168">
        <v>0</v>
      </c>
      <c r="H168" t="s">
        <v>41</v>
      </c>
      <c r="I168" t="s">
        <v>41</v>
      </c>
      <c r="J168" t="s">
        <v>41</v>
      </c>
      <c r="K168">
        <v>4057944</v>
      </c>
      <c r="L168" t="s">
        <v>41</v>
      </c>
      <c r="M168" t="s">
        <v>41</v>
      </c>
      <c r="N168" t="s">
        <v>41</v>
      </c>
      <c r="O168">
        <v>0</v>
      </c>
      <c r="P168">
        <v>0</v>
      </c>
      <c r="Q168">
        <v>0</v>
      </c>
      <c r="R168">
        <v>0</v>
      </c>
      <c r="S168">
        <f>(YouTube_BI[[#This Row],[lowest_yearly_earnings]]+YouTube_BI[[#This Row],[highest_yearly_earnings]])/2</f>
        <v>0</v>
      </c>
      <c r="T168">
        <v>6</v>
      </c>
      <c r="U168">
        <v>2006</v>
      </c>
      <c r="V168" t="s">
        <v>88</v>
      </c>
      <c r="W168">
        <v>10</v>
      </c>
      <c r="X168" t="s">
        <v>41</v>
      </c>
      <c r="Y168" t="s">
        <v>41</v>
      </c>
      <c r="Z168" t="s">
        <v>41</v>
      </c>
      <c r="AA168" t="s">
        <v>41</v>
      </c>
      <c r="AB168" t="s">
        <v>41</v>
      </c>
      <c r="AC168" t="s">
        <v>41</v>
      </c>
      <c r="AD168" s="1" t="s">
        <v>1348</v>
      </c>
      <c r="AE168" s="4">
        <f>YouTube_BI[[#This Row],[video views]]/YouTube_BI[[#This Row],[subscribers]]</f>
        <v>241.77720730897011</v>
      </c>
      <c r="AF168">
        <f>((YouTube_BI[[#This Row],[highest_yearly_earnings]]+YouTube_BI[[#This Row],[lowest_yearly_earnings]])/2)/YouTube_BI[[#This Row],[video views]]</f>
        <v>0</v>
      </c>
      <c r="AG168" t="e">
        <f>((YouTube_BI[[#This Row],[highest_monthly_earnings]]+YouTube_BI[[#This Row],[lowest_monthly_earnings]])/2)/YouTube_BI[[#This Row],[video_views_for_the_last_30_days]]</f>
        <v>#VALUE!</v>
      </c>
      <c r="AH168">
        <f>YouTube_BI[[#This Row],[highest_yearly_earnings]]/YouTube_BI[[#This Row],[subscribers]]</f>
        <v>0</v>
      </c>
      <c r="AI168" t="e">
        <f>((YouTube_BI[[#This Row],[highest_yearly_earnings]]+YouTube_BI[[#This Row],[lowest_yearly_earnings]])/2)/YouTube_BI[[#This Row],[uploads]]</f>
        <v>#DIV/0!</v>
      </c>
      <c r="AJ168" s="7" t="str">
        <f>YouTube_BI[[#This Row],[created_date]]&amp;"-"&amp;YouTube_BI[[#This Row],[created_month]]&amp;"-"&amp;YouTube_BI[[#This Row],[created_year]]</f>
        <v>10-Aug-2006</v>
      </c>
      <c r="AK168" s="5">
        <f ca="1">_xlfn.DAYS(TODAY(),YouTube_BI[[#This Row],[Started Date]])/365</f>
        <v>17.265753424657536</v>
      </c>
    </row>
    <row r="169" spans="1:37" x14ac:dyDescent="0.3">
      <c r="A169">
        <v>168</v>
      </c>
      <c r="B169" t="s">
        <v>391</v>
      </c>
      <c r="C169">
        <v>30100000</v>
      </c>
      <c r="D169">
        <v>19607009165</v>
      </c>
      <c r="E169" t="s">
        <v>30</v>
      </c>
      <c r="F169" t="s">
        <v>391</v>
      </c>
      <c r="G169">
        <v>11501</v>
      </c>
      <c r="H169" t="s">
        <v>392</v>
      </c>
      <c r="I169" t="s">
        <v>393</v>
      </c>
      <c r="J169" t="s">
        <v>30</v>
      </c>
      <c r="K169">
        <v>127</v>
      </c>
      <c r="L169">
        <v>1</v>
      </c>
      <c r="M169">
        <v>54</v>
      </c>
      <c r="N169">
        <v>100040000</v>
      </c>
      <c r="O169">
        <v>25000</v>
      </c>
      <c r="P169">
        <v>400200</v>
      </c>
      <c r="Q169">
        <v>300100</v>
      </c>
      <c r="R169">
        <v>4800000</v>
      </c>
      <c r="S169">
        <f>(YouTube_BI[[#This Row],[lowest_yearly_earnings]]+YouTube_BI[[#This Row],[highest_yearly_earnings]])/2</f>
        <v>2550050</v>
      </c>
      <c r="T169">
        <v>100000</v>
      </c>
      <c r="U169">
        <v>2007</v>
      </c>
      <c r="V169" t="s">
        <v>97</v>
      </c>
      <c r="W169">
        <v>12</v>
      </c>
      <c r="X169">
        <v>85</v>
      </c>
      <c r="Y169">
        <v>17332850</v>
      </c>
      <c r="Z169">
        <v>3.2</v>
      </c>
      <c r="AA169">
        <v>15924729</v>
      </c>
      <c r="AB169">
        <v>52.132632999999998</v>
      </c>
      <c r="AC169">
        <v>5.2912660000000002</v>
      </c>
      <c r="AD169" s="1" t="s">
        <v>1349</v>
      </c>
      <c r="AE169" s="4">
        <f>YouTube_BI[[#This Row],[video views]]/YouTube_BI[[#This Row],[subscribers]]</f>
        <v>651.39565332225914</v>
      </c>
      <c r="AF169">
        <f>((YouTube_BI[[#This Row],[highest_yearly_earnings]]+YouTube_BI[[#This Row],[lowest_yearly_earnings]])/2)/YouTube_BI[[#This Row],[video views]]</f>
        <v>1.3005808170641511E-4</v>
      </c>
      <c r="AG169">
        <f>((YouTube_BI[[#This Row],[highest_monthly_earnings]]+YouTube_BI[[#This Row],[lowest_monthly_earnings]])/2)/YouTube_BI[[#This Row],[video_views_for_the_last_30_days]]</f>
        <v>2.1251499400239903E-3</v>
      </c>
      <c r="AH169">
        <f>YouTube_BI[[#This Row],[highest_yearly_earnings]]/YouTube_BI[[#This Row],[subscribers]]</f>
        <v>0.15946843853820597</v>
      </c>
      <c r="AI169">
        <f>((YouTube_BI[[#This Row],[highest_yearly_earnings]]+YouTube_BI[[#This Row],[lowest_yearly_earnings]])/2)/YouTube_BI[[#This Row],[uploads]]</f>
        <v>221.72419789583515</v>
      </c>
      <c r="AJ169" s="7" t="str">
        <f>YouTube_BI[[#This Row],[created_date]]&amp;"-"&amp;YouTube_BI[[#This Row],[created_month]]&amp;"-"&amp;YouTube_BI[[#This Row],[created_year]]</f>
        <v>12-Jul-2007</v>
      </c>
      <c r="AK169" s="5">
        <f ca="1">_xlfn.DAYS(TODAY(),YouTube_BI[[#This Row],[Started Date]])/365</f>
        <v>16.345205479452055</v>
      </c>
    </row>
    <row r="170" spans="1:37" x14ac:dyDescent="0.3">
      <c r="A170">
        <v>169</v>
      </c>
      <c r="B170" t="s">
        <v>394</v>
      </c>
      <c r="C170">
        <v>30100000</v>
      </c>
      <c r="D170">
        <v>22593193994</v>
      </c>
      <c r="E170" t="s">
        <v>48</v>
      </c>
      <c r="F170" t="s">
        <v>394</v>
      </c>
      <c r="G170">
        <v>1349</v>
      </c>
      <c r="H170" t="s">
        <v>38</v>
      </c>
      <c r="I170" t="s">
        <v>39</v>
      </c>
      <c r="J170" t="s">
        <v>48</v>
      </c>
      <c r="K170">
        <v>95</v>
      </c>
      <c r="L170">
        <v>49</v>
      </c>
      <c r="M170">
        <v>12</v>
      </c>
      <c r="N170">
        <v>107525000</v>
      </c>
      <c r="O170">
        <v>26900</v>
      </c>
      <c r="P170">
        <v>430100</v>
      </c>
      <c r="Q170">
        <v>322600</v>
      </c>
      <c r="R170">
        <v>5200000</v>
      </c>
      <c r="S170">
        <f>(YouTube_BI[[#This Row],[lowest_yearly_earnings]]+YouTube_BI[[#This Row],[highest_yearly_earnings]])/2</f>
        <v>2761300</v>
      </c>
      <c r="T170" t="s">
        <v>41</v>
      </c>
      <c r="U170">
        <v>2015</v>
      </c>
      <c r="V170" t="s">
        <v>79</v>
      </c>
      <c r="W170">
        <v>14</v>
      </c>
      <c r="X170">
        <v>88.2</v>
      </c>
      <c r="Y170">
        <v>328239523</v>
      </c>
      <c r="Z170">
        <v>14.7</v>
      </c>
      <c r="AA170">
        <v>270663028</v>
      </c>
      <c r="AB170">
        <v>37.090240000000001</v>
      </c>
      <c r="AC170">
        <v>-95.712890999999999</v>
      </c>
      <c r="AD170" s="1" t="s">
        <v>1350</v>
      </c>
      <c r="AE170" s="4">
        <f>YouTube_BI[[#This Row],[video views]]/YouTube_BI[[#This Row],[subscribers]]</f>
        <v>750.604451627907</v>
      </c>
      <c r="AF170">
        <f>((YouTube_BI[[#This Row],[highest_yearly_earnings]]+YouTube_BI[[#This Row],[lowest_yearly_earnings]])/2)/YouTube_BI[[#This Row],[video views]]</f>
        <v>1.2221822203329504E-4</v>
      </c>
      <c r="AG170">
        <f>((YouTube_BI[[#This Row],[highest_monthly_earnings]]+YouTube_BI[[#This Row],[lowest_monthly_earnings]])/2)/YouTube_BI[[#This Row],[video_views_for_the_last_30_days]]</f>
        <v>2.1250871890258079E-3</v>
      </c>
      <c r="AH170">
        <f>YouTube_BI[[#This Row],[highest_yearly_earnings]]/YouTube_BI[[#This Row],[subscribers]]</f>
        <v>0.17275747508305647</v>
      </c>
      <c r="AI170">
        <f>((YouTube_BI[[#This Row],[highest_yearly_earnings]]+YouTube_BI[[#This Row],[lowest_yearly_earnings]])/2)/YouTube_BI[[#This Row],[uploads]]</f>
        <v>2046.923647146034</v>
      </c>
      <c r="AJ170" s="7" t="str">
        <f>YouTube_BI[[#This Row],[created_date]]&amp;"-"&amp;YouTube_BI[[#This Row],[created_month]]&amp;"-"&amp;YouTube_BI[[#This Row],[created_year]]</f>
        <v>14-Dec-2015</v>
      </c>
      <c r="AK170" s="5">
        <f ca="1">_xlfn.DAYS(TODAY(),YouTube_BI[[#This Row],[Started Date]])/365</f>
        <v>7.9150684931506845</v>
      </c>
    </row>
    <row r="171" spans="1:37" x14ac:dyDescent="0.3">
      <c r="A171">
        <v>170</v>
      </c>
      <c r="B171" t="s">
        <v>395</v>
      </c>
      <c r="C171">
        <v>30100000</v>
      </c>
      <c r="D171">
        <v>16246625836</v>
      </c>
      <c r="E171" t="s">
        <v>60</v>
      </c>
      <c r="F171" t="s">
        <v>395</v>
      </c>
      <c r="G171">
        <v>5114</v>
      </c>
      <c r="H171" t="s">
        <v>41</v>
      </c>
      <c r="I171" t="s">
        <v>41</v>
      </c>
      <c r="J171" t="s">
        <v>40</v>
      </c>
      <c r="K171">
        <v>183</v>
      </c>
      <c r="L171">
        <v>2</v>
      </c>
      <c r="M171">
        <v>14</v>
      </c>
      <c r="N171">
        <v>40425000</v>
      </c>
      <c r="O171">
        <v>10100</v>
      </c>
      <c r="P171">
        <v>161700</v>
      </c>
      <c r="Q171">
        <v>121300</v>
      </c>
      <c r="R171">
        <v>1900000</v>
      </c>
      <c r="S171">
        <f>(YouTube_BI[[#This Row],[lowest_yearly_earnings]]+YouTube_BI[[#This Row],[highest_yearly_earnings]])/2</f>
        <v>1010650</v>
      </c>
      <c r="T171">
        <v>100000</v>
      </c>
      <c r="U171">
        <v>2007</v>
      </c>
      <c r="V171" t="s">
        <v>45</v>
      </c>
      <c r="W171">
        <v>24</v>
      </c>
      <c r="X171" t="s">
        <v>41</v>
      </c>
      <c r="Y171" t="s">
        <v>41</v>
      </c>
      <c r="Z171" t="s">
        <v>41</v>
      </c>
      <c r="AA171" t="s">
        <v>41</v>
      </c>
      <c r="AB171" t="s">
        <v>41</v>
      </c>
      <c r="AC171" t="s">
        <v>41</v>
      </c>
      <c r="AD171" s="1" t="s">
        <v>1351</v>
      </c>
      <c r="AE171" s="4">
        <f>YouTube_BI[[#This Row],[video views]]/YouTube_BI[[#This Row],[subscribers]]</f>
        <v>539.75501116279065</v>
      </c>
      <c r="AF171">
        <f>((YouTube_BI[[#This Row],[highest_yearly_earnings]]+YouTube_BI[[#This Row],[lowest_yearly_earnings]])/2)/YouTube_BI[[#This Row],[video views]]</f>
        <v>6.2206762819671545E-5</v>
      </c>
      <c r="AG171">
        <f>((YouTube_BI[[#This Row],[highest_monthly_earnings]]+YouTube_BI[[#This Row],[lowest_monthly_earnings]])/2)/YouTube_BI[[#This Row],[video_views_for_the_last_30_days]]</f>
        <v>2.1249226963512679E-3</v>
      </c>
      <c r="AH171">
        <f>YouTube_BI[[#This Row],[highest_yearly_earnings]]/YouTube_BI[[#This Row],[subscribers]]</f>
        <v>6.3122923588039864E-2</v>
      </c>
      <c r="AI171">
        <f>((YouTube_BI[[#This Row],[highest_yearly_earnings]]+YouTube_BI[[#This Row],[lowest_yearly_earnings]])/2)/YouTube_BI[[#This Row],[uploads]]</f>
        <v>197.62416894798591</v>
      </c>
      <c r="AJ171" s="7" t="str">
        <f>YouTube_BI[[#This Row],[created_date]]&amp;"-"&amp;YouTube_BI[[#This Row],[created_month]]&amp;"-"&amp;YouTube_BI[[#This Row],[created_year]]</f>
        <v>24-Feb-2007</v>
      </c>
      <c r="AK171" s="5">
        <f ca="1">_xlfn.DAYS(TODAY(),YouTube_BI[[#This Row],[Started Date]])/365</f>
        <v>16.723287671232878</v>
      </c>
    </row>
    <row r="172" spans="1:37" x14ac:dyDescent="0.3">
      <c r="A172">
        <v>171</v>
      </c>
      <c r="B172" t="s">
        <v>396</v>
      </c>
      <c r="C172">
        <v>30000000</v>
      </c>
      <c r="D172">
        <v>12831200855</v>
      </c>
      <c r="E172" t="s">
        <v>30</v>
      </c>
      <c r="F172" t="s">
        <v>396</v>
      </c>
      <c r="G172">
        <v>133</v>
      </c>
      <c r="H172" t="s">
        <v>104</v>
      </c>
      <c r="I172" t="s">
        <v>105</v>
      </c>
      <c r="J172" t="s">
        <v>30</v>
      </c>
      <c r="K172">
        <v>295</v>
      </c>
      <c r="L172">
        <v>4</v>
      </c>
      <c r="M172">
        <v>55</v>
      </c>
      <c r="N172">
        <v>88749000</v>
      </c>
      <c r="O172">
        <v>22200</v>
      </c>
      <c r="P172">
        <v>355000</v>
      </c>
      <c r="Q172">
        <v>266200</v>
      </c>
      <c r="R172">
        <v>4300000</v>
      </c>
      <c r="S172">
        <f>(YouTube_BI[[#This Row],[lowest_yearly_earnings]]+YouTube_BI[[#This Row],[highest_yearly_earnings]])/2</f>
        <v>2283100</v>
      </c>
      <c r="T172" t="s">
        <v>41</v>
      </c>
      <c r="U172">
        <v>2011</v>
      </c>
      <c r="V172" t="s">
        <v>70</v>
      </c>
      <c r="W172">
        <v>19</v>
      </c>
      <c r="X172">
        <v>68.900000000000006</v>
      </c>
      <c r="Y172">
        <v>36991981</v>
      </c>
      <c r="Z172">
        <v>5.56</v>
      </c>
      <c r="AA172">
        <v>30628482</v>
      </c>
      <c r="AB172">
        <v>56.130366000000002</v>
      </c>
      <c r="AC172">
        <v>-106.346771</v>
      </c>
      <c r="AD172" s="1" t="s">
        <v>1352</v>
      </c>
      <c r="AE172" s="4">
        <f>YouTube_BI[[#This Row],[video views]]/YouTube_BI[[#This Row],[subscribers]]</f>
        <v>427.70669516666669</v>
      </c>
      <c r="AF172">
        <f>((YouTube_BI[[#This Row],[highest_yearly_earnings]]+YouTube_BI[[#This Row],[lowest_yearly_earnings]])/2)/YouTube_BI[[#This Row],[video views]]</f>
        <v>1.779334627990281E-4</v>
      </c>
      <c r="AG172">
        <f>((YouTube_BI[[#This Row],[highest_monthly_earnings]]+YouTube_BI[[#This Row],[lowest_monthly_earnings]])/2)/YouTube_BI[[#This Row],[video_views_for_the_last_30_days]]</f>
        <v>2.1250943672604761E-3</v>
      </c>
      <c r="AH172">
        <f>YouTube_BI[[#This Row],[highest_yearly_earnings]]/YouTube_BI[[#This Row],[subscribers]]</f>
        <v>0.14333333333333334</v>
      </c>
      <c r="AI172">
        <f>((YouTube_BI[[#This Row],[highest_yearly_earnings]]+YouTube_BI[[#This Row],[lowest_yearly_earnings]])/2)/YouTube_BI[[#This Row],[uploads]]</f>
        <v>17166.165413533836</v>
      </c>
      <c r="AJ172" s="7" t="str">
        <f>YouTube_BI[[#This Row],[created_date]]&amp;"-"&amp;YouTube_BI[[#This Row],[created_month]]&amp;"-"&amp;YouTube_BI[[#This Row],[created_year]]</f>
        <v>19-Jan-2011</v>
      </c>
      <c r="AK172" s="5">
        <f ca="1">_xlfn.DAYS(TODAY(),YouTube_BI[[#This Row],[Started Date]])/365</f>
        <v>12.819178082191781</v>
      </c>
    </row>
    <row r="173" spans="1:37" x14ac:dyDescent="0.3">
      <c r="A173">
        <v>172</v>
      </c>
      <c r="B173" t="s">
        <v>397</v>
      </c>
      <c r="C173">
        <v>29800000</v>
      </c>
      <c r="D173">
        <v>4457913639</v>
      </c>
      <c r="E173" t="s">
        <v>209</v>
      </c>
      <c r="F173" t="s">
        <v>397</v>
      </c>
      <c r="G173">
        <v>151</v>
      </c>
      <c r="H173" t="s">
        <v>31</v>
      </c>
      <c r="I173" t="s">
        <v>32</v>
      </c>
      <c r="J173" t="s">
        <v>209</v>
      </c>
      <c r="K173">
        <v>1622</v>
      </c>
      <c r="L173">
        <v>42</v>
      </c>
      <c r="M173">
        <v>8</v>
      </c>
      <c r="N173">
        <v>26171000</v>
      </c>
      <c r="O173">
        <v>6500</v>
      </c>
      <c r="P173">
        <v>104700</v>
      </c>
      <c r="Q173">
        <v>78500</v>
      </c>
      <c r="R173">
        <v>1300000</v>
      </c>
      <c r="S173">
        <f>(YouTube_BI[[#This Row],[lowest_yearly_earnings]]+YouTube_BI[[#This Row],[highest_yearly_earnings]])/2</f>
        <v>689250</v>
      </c>
      <c r="T173">
        <v>100000</v>
      </c>
      <c r="U173">
        <v>2009</v>
      </c>
      <c r="V173" t="s">
        <v>97</v>
      </c>
      <c r="W173">
        <v>6</v>
      </c>
      <c r="X173">
        <v>28.1</v>
      </c>
      <c r="Y173">
        <v>1366417754</v>
      </c>
      <c r="Z173">
        <v>5.36</v>
      </c>
      <c r="AA173">
        <v>471031528</v>
      </c>
      <c r="AB173">
        <v>20.593684</v>
      </c>
      <c r="AC173">
        <v>78.962879999999998</v>
      </c>
      <c r="AD173" s="1" t="s">
        <v>1353</v>
      </c>
      <c r="AE173" s="4">
        <f>YouTube_BI[[#This Row],[video views]]/YouTube_BI[[#This Row],[subscribers]]</f>
        <v>149.59441741610738</v>
      </c>
      <c r="AF173">
        <f>((YouTube_BI[[#This Row],[highest_yearly_earnings]]+YouTube_BI[[#This Row],[lowest_yearly_earnings]])/2)/YouTube_BI[[#This Row],[video views]]</f>
        <v>1.5461268562273287E-4</v>
      </c>
      <c r="AG173">
        <f>((YouTube_BI[[#This Row],[highest_monthly_earnings]]+YouTube_BI[[#This Row],[lowest_monthly_earnings]])/2)/YouTube_BI[[#This Row],[video_views_for_the_last_30_days]]</f>
        <v>2.1244889381376334E-3</v>
      </c>
      <c r="AH173">
        <f>YouTube_BI[[#This Row],[highest_yearly_earnings]]/YouTube_BI[[#This Row],[subscribers]]</f>
        <v>4.3624161073825503E-2</v>
      </c>
      <c r="AI173">
        <f>((YouTube_BI[[#This Row],[highest_yearly_earnings]]+YouTube_BI[[#This Row],[lowest_yearly_earnings]])/2)/YouTube_BI[[#This Row],[uploads]]</f>
        <v>4564.5695364238409</v>
      </c>
      <c r="AJ173" s="7" t="str">
        <f>YouTube_BI[[#This Row],[created_date]]&amp;"-"&amp;YouTube_BI[[#This Row],[created_month]]&amp;"-"&amp;YouTube_BI[[#This Row],[created_year]]</f>
        <v>6-Jul-2009</v>
      </c>
      <c r="AK173" s="5">
        <f ca="1">_xlfn.DAYS(TODAY(),YouTube_BI[[#This Row],[Started Date]])/365</f>
        <v>14.358904109589041</v>
      </c>
    </row>
    <row r="174" spans="1:37" x14ac:dyDescent="0.3">
      <c r="A174">
        <v>173</v>
      </c>
      <c r="B174" t="s">
        <v>398</v>
      </c>
      <c r="C174">
        <v>29600000</v>
      </c>
      <c r="D174">
        <v>17208027242</v>
      </c>
      <c r="E174" t="s">
        <v>30</v>
      </c>
      <c r="F174" t="s">
        <v>398</v>
      </c>
      <c r="G174">
        <v>4903</v>
      </c>
      <c r="H174" t="s">
        <v>38</v>
      </c>
      <c r="I174" t="s">
        <v>39</v>
      </c>
      <c r="J174" t="s">
        <v>30</v>
      </c>
      <c r="K174">
        <v>165</v>
      </c>
      <c r="L174">
        <v>50</v>
      </c>
      <c r="M174">
        <v>56</v>
      </c>
      <c r="N174">
        <v>81884000</v>
      </c>
      <c r="O174">
        <v>20500</v>
      </c>
      <c r="P174">
        <v>327500</v>
      </c>
      <c r="Q174">
        <v>245700</v>
      </c>
      <c r="R174">
        <v>3900000</v>
      </c>
      <c r="S174">
        <f>(YouTube_BI[[#This Row],[lowest_yearly_earnings]]+YouTube_BI[[#This Row],[highest_yearly_earnings]])/2</f>
        <v>2072850</v>
      </c>
      <c r="T174" t="s">
        <v>41</v>
      </c>
      <c r="U174">
        <v>2006</v>
      </c>
      <c r="V174" t="s">
        <v>138</v>
      </c>
      <c r="W174">
        <v>24</v>
      </c>
      <c r="X174">
        <v>88.2</v>
      </c>
      <c r="Y174">
        <v>328239523</v>
      </c>
      <c r="Z174">
        <v>14.7</v>
      </c>
      <c r="AA174">
        <v>270663028</v>
      </c>
      <c r="AB174">
        <v>37.090240000000001</v>
      </c>
      <c r="AC174">
        <v>-95.712890999999999</v>
      </c>
      <c r="AD174" s="1" t="s">
        <v>1354</v>
      </c>
      <c r="AE174" s="4">
        <f>YouTube_BI[[#This Row],[video views]]/YouTube_BI[[#This Row],[subscribers]]</f>
        <v>581.35227168918914</v>
      </c>
      <c r="AF174">
        <f>((YouTube_BI[[#This Row],[highest_yearly_earnings]]+YouTube_BI[[#This Row],[lowest_yearly_earnings]])/2)/YouTube_BI[[#This Row],[video views]]</f>
        <v>1.2045831697318276E-4</v>
      </c>
      <c r="AG174">
        <f>((YouTube_BI[[#This Row],[highest_monthly_earnings]]+YouTube_BI[[#This Row],[lowest_monthly_earnings]])/2)/YouTube_BI[[#This Row],[video_views_for_the_last_30_days]]</f>
        <v>2.1249572566069074E-3</v>
      </c>
      <c r="AH174">
        <f>YouTube_BI[[#This Row],[highest_yearly_earnings]]/YouTube_BI[[#This Row],[subscribers]]</f>
        <v>0.13175675675675674</v>
      </c>
      <c r="AI174">
        <f>((YouTube_BI[[#This Row],[highest_yearly_earnings]]+YouTube_BI[[#This Row],[lowest_yearly_earnings]])/2)/YouTube_BI[[#This Row],[uploads]]</f>
        <v>422.77177238425452</v>
      </c>
      <c r="AJ174" s="7" t="str">
        <f>YouTube_BI[[#This Row],[created_date]]&amp;"-"&amp;YouTube_BI[[#This Row],[created_month]]&amp;"-"&amp;YouTube_BI[[#This Row],[created_year]]</f>
        <v>24-Oct-2006</v>
      </c>
      <c r="AK174" s="5">
        <f ca="1">_xlfn.DAYS(TODAY(),YouTube_BI[[#This Row],[Started Date]])/365</f>
        <v>17.06027397260274</v>
      </c>
    </row>
    <row r="175" spans="1:37" x14ac:dyDescent="0.3">
      <c r="A175">
        <v>174</v>
      </c>
      <c r="B175" t="s">
        <v>399</v>
      </c>
      <c r="C175">
        <v>29300000</v>
      </c>
      <c r="D175">
        <v>0</v>
      </c>
      <c r="E175" t="s">
        <v>41</v>
      </c>
      <c r="F175" t="s">
        <v>400</v>
      </c>
      <c r="G175">
        <v>3</v>
      </c>
      <c r="H175" t="s">
        <v>41</v>
      </c>
      <c r="I175" t="s">
        <v>41</v>
      </c>
      <c r="J175" t="s">
        <v>48</v>
      </c>
      <c r="K175">
        <v>4019724</v>
      </c>
      <c r="L175" t="s">
        <v>41</v>
      </c>
      <c r="M175">
        <v>4847</v>
      </c>
      <c r="N175">
        <v>1</v>
      </c>
      <c r="O175">
        <v>0</v>
      </c>
      <c r="P175">
        <v>0</v>
      </c>
      <c r="Q175">
        <v>0</v>
      </c>
      <c r="R175">
        <v>0.05</v>
      </c>
      <c r="S175">
        <f>(YouTube_BI[[#This Row],[lowest_yearly_earnings]]+YouTube_BI[[#This Row],[highest_yearly_earnings]])/2</f>
        <v>2.5000000000000001E-2</v>
      </c>
      <c r="T175" t="s">
        <v>41</v>
      </c>
      <c r="U175">
        <v>2017</v>
      </c>
      <c r="V175" t="s">
        <v>88</v>
      </c>
      <c r="W175">
        <v>7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s="1" t="s">
        <v>1355</v>
      </c>
      <c r="AE175" s="4">
        <f>YouTube_BI[[#This Row],[video views]]/YouTube_BI[[#This Row],[subscribers]]</f>
        <v>0</v>
      </c>
      <c r="AF175" t="e">
        <f>((YouTube_BI[[#This Row],[highest_yearly_earnings]]+YouTube_BI[[#This Row],[lowest_yearly_earnings]])/2)/YouTube_BI[[#This Row],[video views]]</f>
        <v>#DIV/0!</v>
      </c>
      <c r="AG175">
        <f>((YouTube_BI[[#This Row],[highest_monthly_earnings]]+YouTube_BI[[#This Row],[lowest_monthly_earnings]])/2)/YouTube_BI[[#This Row],[video_views_for_the_last_30_days]]</f>
        <v>0</v>
      </c>
      <c r="AH175">
        <f>YouTube_BI[[#This Row],[highest_yearly_earnings]]/YouTube_BI[[#This Row],[subscribers]]</f>
        <v>1.7064846416382253E-9</v>
      </c>
      <c r="AI175">
        <f>((YouTube_BI[[#This Row],[highest_yearly_earnings]]+YouTube_BI[[#This Row],[lowest_yearly_earnings]])/2)/YouTube_BI[[#This Row],[uploads]]</f>
        <v>8.3333333333333332E-3</v>
      </c>
      <c r="AJ175" s="7" t="str">
        <f>YouTube_BI[[#This Row],[created_date]]&amp;"-"&amp;YouTube_BI[[#This Row],[created_month]]&amp;"-"&amp;YouTube_BI[[#This Row],[created_year]]</f>
        <v>7-Aug-2017</v>
      </c>
      <c r="AK175" s="5">
        <f ca="1">_xlfn.DAYS(TODAY(),YouTube_BI[[#This Row],[Started Date]])/365</f>
        <v>6.2657534246575342</v>
      </c>
    </row>
    <row r="176" spans="1:37" x14ac:dyDescent="0.3">
      <c r="A176">
        <v>175</v>
      </c>
      <c r="B176" t="s">
        <v>401</v>
      </c>
      <c r="C176">
        <v>29300000</v>
      </c>
      <c r="D176">
        <v>21226945136</v>
      </c>
      <c r="E176" t="s">
        <v>30</v>
      </c>
      <c r="F176" t="s">
        <v>402</v>
      </c>
      <c r="G176">
        <v>14</v>
      </c>
      <c r="H176" t="s">
        <v>134</v>
      </c>
      <c r="I176" t="s">
        <v>135</v>
      </c>
      <c r="J176" t="s">
        <v>69</v>
      </c>
      <c r="K176">
        <v>4051498</v>
      </c>
      <c r="L176">
        <v>3624</v>
      </c>
      <c r="M176">
        <v>7658</v>
      </c>
      <c r="N176">
        <v>15</v>
      </c>
      <c r="O176">
        <v>0</v>
      </c>
      <c r="P176">
        <v>0.06</v>
      </c>
      <c r="Q176">
        <v>0.05</v>
      </c>
      <c r="R176">
        <v>0.72</v>
      </c>
      <c r="S176">
        <f>(YouTube_BI[[#This Row],[lowest_yearly_earnings]]+YouTube_BI[[#This Row],[highest_yearly_earnings]])/2</f>
        <v>0.38500000000000001</v>
      </c>
      <c r="T176" t="s">
        <v>41</v>
      </c>
      <c r="U176">
        <v>2015</v>
      </c>
      <c r="V176" t="s">
        <v>138</v>
      </c>
      <c r="W176">
        <v>31</v>
      </c>
      <c r="X176">
        <v>90</v>
      </c>
      <c r="Y176">
        <v>44938712</v>
      </c>
      <c r="Z176">
        <v>9.7899999999999991</v>
      </c>
      <c r="AA176">
        <v>41339571</v>
      </c>
      <c r="AB176">
        <v>-38.416097000000001</v>
      </c>
      <c r="AC176">
        <v>-63.616672000000001</v>
      </c>
      <c r="AD176" s="1" t="s">
        <v>1356</v>
      </c>
      <c r="AE176" s="4">
        <f>YouTube_BI[[#This Row],[video views]]/YouTube_BI[[#This Row],[subscribers]]</f>
        <v>724.46911726962458</v>
      </c>
      <c r="AF176">
        <f>((YouTube_BI[[#This Row],[highest_yearly_earnings]]+YouTube_BI[[#This Row],[lowest_yearly_earnings]])/2)/YouTube_BI[[#This Row],[video views]]</f>
        <v>1.8137324873330752E-11</v>
      </c>
      <c r="AG176">
        <f>((YouTube_BI[[#This Row],[highest_monthly_earnings]]+YouTube_BI[[#This Row],[lowest_monthly_earnings]])/2)/YouTube_BI[[#This Row],[video_views_for_the_last_30_days]]</f>
        <v>2E-3</v>
      </c>
      <c r="AH176">
        <f>YouTube_BI[[#This Row],[highest_yearly_earnings]]/YouTube_BI[[#This Row],[subscribers]]</f>
        <v>2.4573378839590442E-8</v>
      </c>
      <c r="AI176">
        <f>((YouTube_BI[[#This Row],[highest_yearly_earnings]]+YouTube_BI[[#This Row],[lowest_yearly_earnings]])/2)/YouTube_BI[[#This Row],[uploads]]</f>
        <v>2.75E-2</v>
      </c>
      <c r="AJ176" s="7" t="str">
        <f>YouTube_BI[[#This Row],[created_date]]&amp;"-"&amp;YouTube_BI[[#This Row],[created_month]]&amp;"-"&amp;YouTube_BI[[#This Row],[created_year]]</f>
        <v>31-Oct-2015</v>
      </c>
      <c r="AK176" s="5">
        <f ca="1">_xlfn.DAYS(TODAY(),YouTube_BI[[#This Row],[Started Date]])/365</f>
        <v>8.0356164383561648</v>
      </c>
    </row>
    <row r="177" spans="1:37" x14ac:dyDescent="0.3">
      <c r="A177">
        <v>176</v>
      </c>
      <c r="B177" t="s">
        <v>403</v>
      </c>
      <c r="C177">
        <v>29200000</v>
      </c>
      <c r="D177">
        <v>14727238483</v>
      </c>
      <c r="E177" t="s">
        <v>44</v>
      </c>
      <c r="F177" t="s">
        <v>403</v>
      </c>
      <c r="G177">
        <v>1513</v>
      </c>
      <c r="H177" t="s">
        <v>38</v>
      </c>
      <c r="I177" t="s">
        <v>39</v>
      </c>
      <c r="J177" t="s">
        <v>44</v>
      </c>
      <c r="K177">
        <v>230</v>
      </c>
      <c r="L177">
        <v>51</v>
      </c>
      <c r="M177">
        <v>48</v>
      </c>
      <c r="N177">
        <v>180519000</v>
      </c>
      <c r="O177">
        <v>0</v>
      </c>
      <c r="P177">
        <v>0</v>
      </c>
      <c r="Q177">
        <v>0</v>
      </c>
      <c r="R177">
        <v>0</v>
      </c>
      <c r="S177">
        <f>(YouTube_BI[[#This Row],[lowest_yearly_earnings]]+YouTube_BI[[#This Row],[highest_yearly_earnings]])/2</f>
        <v>0</v>
      </c>
      <c r="T177">
        <v>1000000</v>
      </c>
      <c r="U177">
        <v>2015</v>
      </c>
      <c r="V177" t="s">
        <v>70</v>
      </c>
      <c r="W177">
        <v>19</v>
      </c>
      <c r="X177">
        <v>88.2</v>
      </c>
      <c r="Y177">
        <v>328239523</v>
      </c>
      <c r="Z177">
        <v>14.7</v>
      </c>
      <c r="AA177">
        <v>270663028</v>
      </c>
      <c r="AB177">
        <v>37.090240000000001</v>
      </c>
      <c r="AC177">
        <v>-95.712890999999999</v>
      </c>
      <c r="AD177" s="1" t="s">
        <v>1357</v>
      </c>
      <c r="AE177" s="4">
        <f>YouTube_BI[[#This Row],[video views]]/YouTube_BI[[#This Row],[subscribers]]</f>
        <v>504.35748229452054</v>
      </c>
      <c r="AF177">
        <f>((YouTube_BI[[#This Row],[highest_yearly_earnings]]+YouTube_BI[[#This Row],[lowest_yearly_earnings]])/2)/YouTube_BI[[#This Row],[video views]]</f>
        <v>0</v>
      </c>
      <c r="AG177">
        <f>((YouTube_BI[[#This Row],[highest_monthly_earnings]]+YouTube_BI[[#This Row],[lowest_monthly_earnings]])/2)/YouTube_BI[[#This Row],[video_views_for_the_last_30_days]]</f>
        <v>0</v>
      </c>
      <c r="AH177">
        <f>YouTube_BI[[#This Row],[highest_yearly_earnings]]/YouTube_BI[[#This Row],[subscribers]]</f>
        <v>0</v>
      </c>
      <c r="AI177">
        <f>((YouTube_BI[[#This Row],[highest_yearly_earnings]]+YouTube_BI[[#This Row],[lowest_yearly_earnings]])/2)/YouTube_BI[[#This Row],[uploads]]</f>
        <v>0</v>
      </c>
      <c r="AJ177" s="7" t="str">
        <f>YouTube_BI[[#This Row],[created_date]]&amp;"-"&amp;YouTube_BI[[#This Row],[created_month]]&amp;"-"&amp;YouTube_BI[[#This Row],[created_year]]</f>
        <v>19-Jan-2015</v>
      </c>
      <c r="AK177" s="5">
        <f ca="1">_xlfn.DAYS(TODAY(),YouTube_BI[[#This Row],[Started Date]])/365</f>
        <v>8.8164383561643831</v>
      </c>
    </row>
    <row r="178" spans="1:37" x14ac:dyDescent="0.3">
      <c r="A178">
        <v>177</v>
      </c>
      <c r="B178" t="s">
        <v>404</v>
      </c>
      <c r="C178">
        <v>29200000</v>
      </c>
      <c r="D178">
        <v>11627437847</v>
      </c>
      <c r="E178" t="s">
        <v>209</v>
      </c>
      <c r="F178" t="s">
        <v>404</v>
      </c>
      <c r="G178">
        <v>3654</v>
      </c>
      <c r="H178" t="s">
        <v>114</v>
      </c>
      <c r="I178" t="s">
        <v>115</v>
      </c>
      <c r="J178" t="s">
        <v>40</v>
      </c>
      <c r="K178">
        <v>338</v>
      </c>
      <c r="L178">
        <v>10</v>
      </c>
      <c r="M178">
        <v>15</v>
      </c>
      <c r="N178">
        <v>303100000</v>
      </c>
      <c r="O178">
        <v>75800</v>
      </c>
      <c r="P178">
        <v>1200000</v>
      </c>
      <c r="Q178">
        <v>909300</v>
      </c>
      <c r="R178">
        <v>14500000</v>
      </c>
      <c r="S178">
        <f>(YouTube_BI[[#This Row],[lowest_yearly_earnings]]+YouTube_BI[[#This Row],[highest_yearly_earnings]])/2</f>
        <v>7704650</v>
      </c>
      <c r="T178">
        <v>1000000</v>
      </c>
      <c r="U178">
        <v>2012</v>
      </c>
      <c r="V178" t="s">
        <v>154</v>
      </c>
      <c r="W178">
        <v>7</v>
      </c>
      <c r="X178">
        <v>51.3</v>
      </c>
      <c r="Y178">
        <v>212559417</v>
      </c>
      <c r="Z178">
        <v>12.08</v>
      </c>
      <c r="AA178">
        <v>183241641</v>
      </c>
      <c r="AB178">
        <v>-14.235004</v>
      </c>
      <c r="AC178">
        <v>-51.925280000000001</v>
      </c>
      <c r="AD178" s="1" t="s">
        <v>1358</v>
      </c>
      <c r="AE178" s="4">
        <f>YouTube_BI[[#This Row],[video views]]/YouTube_BI[[#This Row],[subscribers]]</f>
        <v>398.19992626712326</v>
      </c>
      <c r="AF178">
        <f>((YouTube_BI[[#This Row],[highest_yearly_earnings]]+YouTube_BI[[#This Row],[lowest_yearly_earnings]])/2)/YouTube_BI[[#This Row],[video views]]</f>
        <v>6.6262663377623476E-4</v>
      </c>
      <c r="AG178">
        <f>((YouTube_BI[[#This Row],[highest_monthly_earnings]]+YouTube_BI[[#This Row],[lowest_monthly_earnings]])/2)/YouTube_BI[[#This Row],[video_views_for_the_last_30_days]]</f>
        <v>2.1045859452325966E-3</v>
      </c>
      <c r="AH178">
        <f>YouTube_BI[[#This Row],[highest_yearly_earnings]]/YouTube_BI[[#This Row],[subscribers]]</f>
        <v>0.49657534246575341</v>
      </c>
      <c r="AI178">
        <f>((YouTube_BI[[#This Row],[highest_yearly_earnings]]+YouTube_BI[[#This Row],[lowest_yearly_earnings]])/2)/YouTube_BI[[#This Row],[uploads]]</f>
        <v>2108.552271483306</v>
      </c>
      <c r="AJ178" s="7" t="str">
        <f>YouTube_BI[[#This Row],[created_date]]&amp;"-"&amp;YouTube_BI[[#This Row],[created_month]]&amp;"-"&amp;YouTube_BI[[#This Row],[created_year]]</f>
        <v>7-Nov-2012</v>
      </c>
      <c r="AK178" s="5">
        <f ca="1">_xlfn.DAYS(TODAY(),YouTube_BI[[#This Row],[Started Date]])/365</f>
        <v>11.016438356164384</v>
      </c>
    </row>
    <row r="179" spans="1:37" x14ac:dyDescent="0.3">
      <c r="A179">
        <v>178</v>
      </c>
      <c r="B179" t="s">
        <v>405</v>
      </c>
      <c r="C179">
        <v>29200000</v>
      </c>
      <c r="D179">
        <v>4079141673</v>
      </c>
      <c r="E179" t="s">
        <v>209</v>
      </c>
      <c r="F179" t="s">
        <v>405</v>
      </c>
      <c r="G179">
        <v>404</v>
      </c>
      <c r="H179" t="s">
        <v>270</v>
      </c>
      <c r="I179" t="s">
        <v>271</v>
      </c>
      <c r="J179" t="s">
        <v>209</v>
      </c>
      <c r="K179">
        <v>1852</v>
      </c>
      <c r="L179">
        <v>3</v>
      </c>
      <c r="M179">
        <v>9</v>
      </c>
      <c r="N179">
        <v>12143000</v>
      </c>
      <c r="O179">
        <v>3000</v>
      </c>
      <c r="P179">
        <v>48600</v>
      </c>
      <c r="Q179">
        <v>36400</v>
      </c>
      <c r="R179">
        <v>582900</v>
      </c>
      <c r="S179">
        <f>(YouTube_BI[[#This Row],[lowest_yearly_earnings]]+YouTube_BI[[#This Row],[highest_yearly_earnings]])/2</f>
        <v>309650</v>
      </c>
      <c r="T179" t="s">
        <v>41</v>
      </c>
      <c r="U179">
        <v>2006</v>
      </c>
      <c r="V179" t="s">
        <v>45</v>
      </c>
      <c r="W179">
        <v>28</v>
      </c>
      <c r="X179">
        <v>88.9</v>
      </c>
      <c r="Y179">
        <v>47076781</v>
      </c>
      <c r="Z179">
        <v>13.96</v>
      </c>
      <c r="AA179">
        <v>37927409</v>
      </c>
      <c r="AB179">
        <v>40.463667000000001</v>
      </c>
      <c r="AC179">
        <v>-3.7492200000000002</v>
      </c>
      <c r="AD179" s="1" t="s">
        <v>1359</v>
      </c>
      <c r="AE179" s="4">
        <f>YouTube_BI[[#This Row],[video views]]/YouTube_BI[[#This Row],[subscribers]]</f>
        <v>139.69663263698629</v>
      </c>
      <c r="AF179">
        <f>((YouTube_BI[[#This Row],[highest_yearly_earnings]]+YouTube_BI[[#This Row],[lowest_yearly_earnings]])/2)/YouTube_BI[[#This Row],[video views]]</f>
        <v>7.5910577475056973E-5</v>
      </c>
      <c r="AG179">
        <f>((YouTube_BI[[#This Row],[highest_monthly_earnings]]+YouTube_BI[[#This Row],[lowest_monthly_earnings]])/2)/YouTube_BI[[#This Row],[video_views_for_the_last_30_days]]</f>
        <v>2.1246808861072222E-3</v>
      </c>
      <c r="AH179">
        <f>YouTube_BI[[#This Row],[highest_yearly_earnings]]/YouTube_BI[[#This Row],[subscribers]]</f>
        <v>1.9962328767123286E-2</v>
      </c>
      <c r="AI179">
        <f>((YouTube_BI[[#This Row],[highest_yearly_earnings]]+YouTube_BI[[#This Row],[lowest_yearly_earnings]])/2)/YouTube_BI[[#This Row],[uploads]]</f>
        <v>766.46039603960401</v>
      </c>
      <c r="AJ179" s="7" t="str">
        <f>YouTube_BI[[#This Row],[created_date]]&amp;"-"&amp;YouTube_BI[[#This Row],[created_month]]&amp;"-"&amp;YouTube_BI[[#This Row],[created_year]]</f>
        <v>28-Feb-2006</v>
      </c>
      <c r="AK179" s="5">
        <f ca="1">_xlfn.DAYS(TODAY(),YouTube_BI[[#This Row],[Started Date]])/365</f>
        <v>17.712328767123289</v>
      </c>
    </row>
    <row r="180" spans="1:37" x14ac:dyDescent="0.3">
      <c r="A180">
        <v>179</v>
      </c>
      <c r="B180" t="s">
        <v>406</v>
      </c>
      <c r="C180">
        <v>29000000</v>
      </c>
      <c r="D180">
        <v>19466238065</v>
      </c>
      <c r="E180" t="s">
        <v>209</v>
      </c>
      <c r="F180" t="s">
        <v>407</v>
      </c>
      <c r="G180">
        <v>42</v>
      </c>
      <c r="H180" t="s">
        <v>41</v>
      </c>
      <c r="I180" t="s">
        <v>41</v>
      </c>
      <c r="J180" t="s">
        <v>41</v>
      </c>
      <c r="K180">
        <v>3997024</v>
      </c>
      <c r="L180" t="s">
        <v>41</v>
      </c>
      <c r="M180" t="s">
        <v>41</v>
      </c>
      <c r="N180">
        <v>60805</v>
      </c>
      <c r="O180">
        <v>15</v>
      </c>
      <c r="P180">
        <v>243</v>
      </c>
      <c r="Q180">
        <v>182</v>
      </c>
      <c r="R180">
        <v>2900</v>
      </c>
      <c r="S180">
        <f>(YouTube_BI[[#This Row],[lowest_yearly_earnings]]+YouTube_BI[[#This Row],[highest_yearly_earnings]])/2</f>
        <v>1541</v>
      </c>
      <c r="T180">
        <v>151</v>
      </c>
      <c r="U180">
        <v>2021</v>
      </c>
      <c r="V180" t="s">
        <v>70</v>
      </c>
      <c r="W180">
        <v>28</v>
      </c>
      <c r="X180" t="s">
        <v>41</v>
      </c>
      <c r="Y180" t="s">
        <v>41</v>
      </c>
      <c r="Z180" t="s">
        <v>41</v>
      </c>
      <c r="AA180" t="s">
        <v>41</v>
      </c>
      <c r="AB180" t="s">
        <v>41</v>
      </c>
      <c r="AC180" t="s">
        <v>41</v>
      </c>
      <c r="AD180" s="1" t="s">
        <v>1360</v>
      </c>
      <c r="AE180" s="4">
        <f>YouTube_BI[[#This Row],[video views]]/YouTube_BI[[#This Row],[subscribers]]</f>
        <v>671.24958844827586</v>
      </c>
      <c r="AF180">
        <f>((YouTube_BI[[#This Row],[highest_yearly_earnings]]+YouTube_BI[[#This Row],[lowest_yearly_earnings]])/2)/YouTube_BI[[#This Row],[video views]]</f>
        <v>7.9162701845853539E-8</v>
      </c>
      <c r="AG180">
        <f>((YouTube_BI[[#This Row],[highest_monthly_earnings]]+YouTube_BI[[#This Row],[lowest_monthly_earnings]])/2)/YouTube_BI[[#This Row],[video_views_for_the_last_30_days]]</f>
        <v>2.1215360578899761E-3</v>
      </c>
      <c r="AH180">
        <f>YouTube_BI[[#This Row],[highest_yearly_earnings]]/YouTube_BI[[#This Row],[subscribers]]</f>
        <v>1E-4</v>
      </c>
      <c r="AI180">
        <f>((YouTube_BI[[#This Row],[highest_yearly_earnings]]+YouTube_BI[[#This Row],[lowest_yearly_earnings]])/2)/YouTube_BI[[#This Row],[uploads]]</f>
        <v>36.69047619047619</v>
      </c>
      <c r="AJ180" s="7" t="str">
        <f>YouTube_BI[[#This Row],[created_date]]&amp;"-"&amp;YouTube_BI[[#This Row],[created_month]]&amp;"-"&amp;YouTube_BI[[#This Row],[created_year]]</f>
        <v>28-Jan-2021</v>
      </c>
      <c r="AK180" s="5">
        <f ca="1">_xlfn.DAYS(TODAY(),YouTube_BI[[#This Row],[Started Date]])/365</f>
        <v>2.7863013698630139</v>
      </c>
    </row>
    <row r="181" spans="1:37" x14ac:dyDescent="0.3">
      <c r="A181">
        <v>180</v>
      </c>
      <c r="B181" t="s">
        <v>408</v>
      </c>
      <c r="C181">
        <v>28900000</v>
      </c>
      <c r="D181">
        <v>17930570614</v>
      </c>
      <c r="E181" t="s">
        <v>48</v>
      </c>
      <c r="F181" t="s">
        <v>408</v>
      </c>
      <c r="G181">
        <v>555</v>
      </c>
      <c r="H181" t="s">
        <v>31</v>
      </c>
      <c r="I181" t="s">
        <v>32</v>
      </c>
      <c r="J181" t="s">
        <v>48</v>
      </c>
      <c r="K181">
        <v>149</v>
      </c>
      <c r="L181">
        <v>44</v>
      </c>
      <c r="M181">
        <v>13</v>
      </c>
      <c r="N181">
        <v>109828000</v>
      </c>
      <c r="O181">
        <v>27500</v>
      </c>
      <c r="P181">
        <v>439300</v>
      </c>
      <c r="Q181">
        <v>329500</v>
      </c>
      <c r="R181">
        <v>5300000</v>
      </c>
      <c r="S181">
        <f>(YouTube_BI[[#This Row],[lowest_yearly_earnings]]+YouTube_BI[[#This Row],[highest_yearly_earnings]])/2</f>
        <v>2814750</v>
      </c>
      <c r="T181">
        <v>200000</v>
      </c>
      <c r="U181">
        <v>2014</v>
      </c>
      <c r="V181" t="s">
        <v>33</v>
      </c>
      <c r="W181">
        <v>13</v>
      </c>
      <c r="X181">
        <v>28.1</v>
      </c>
      <c r="Y181">
        <v>1366417754</v>
      </c>
      <c r="Z181">
        <v>5.36</v>
      </c>
      <c r="AA181">
        <v>471031528</v>
      </c>
      <c r="AB181">
        <v>20.593684</v>
      </c>
      <c r="AC181">
        <v>78.962879999999998</v>
      </c>
      <c r="AD181" s="1" t="s">
        <v>1361</v>
      </c>
      <c r="AE181" s="4">
        <f>YouTube_BI[[#This Row],[video views]]/YouTube_BI[[#This Row],[subscribers]]</f>
        <v>620.43496934256052</v>
      </c>
      <c r="AF181">
        <f>((YouTube_BI[[#This Row],[highest_yearly_earnings]]+YouTube_BI[[#This Row],[lowest_yearly_earnings]])/2)/YouTube_BI[[#This Row],[video views]]</f>
        <v>1.5698050333112505E-4</v>
      </c>
      <c r="AG181">
        <f>((YouTube_BI[[#This Row],[highest_monthly_earnings]]+YouTube_BI[[#This Row],[lowest_monthly_earnings]])/2)/YouTube_BI[[#This Row],[video_views_for_the_last_30_days]]</f>
        <v>2.125141129766544E-3</v>
      </c>
      <c r="AH181">
        <f>YouTube_BI[[#This Row],[highest_yearly_earnings]]/YouTube_BI[[#This Row],[subscribers]]</f>
        <v>0.18339100346020762</v>
      </c>
      <c r="AI181">
        <f>((YouTube_BI[[#This Row],[highest_yearly_earnings]]+YouTube_BI[[#This Row],[lowest_yearly_earnings]])/2)/YouTube_BI[[#This Row],[uploads]]</f>
        <v>5071.6216216216217</v>
      </c>
      <c r="AJ181" s="7" t="str">
        <f>YouTube_BI[[#This Row],[created_date]]&amp;"-"&amp;YouTube_BI[[#This Row],[created_month]]&amp;"-"&amp;YouTube_BI[[#This Row],[created_year]]</f>
        <v>13-Mar-2014</v>
      </c>
      <c r="AK181" s="5">
        <f ca="1">_xlfn.DAYS(TODAY(),YouTube_BI[[#This Row],[Started Date]])/365</f>
        <v>9.6712328767123292</v>
      </c>
    </row>
    <row r="182" spans="1:37" x14ac:dyDescent="0.3">
      <c r="A182">
        <v>181</v>
      </c>
      <c r="B182" t="s">
        <v>409</v>
      </c>
      <c r="C182">
        <v>28500000</v>
      </c>
      <c r="D182">
        <v>25857994495</v>
      </c>
      <c r="E182" t="s">
        <v>30</v>
      </c>
      <c r="F182" t="s">
        <v>410</v>
      </c>
      <c r="G182">
        <v>0</v>
      </c>
      <c r="H182" t="s">
        <v>41</v>
      </c>
      <c r="I182" t="s">
        <v>41</v>
      </c>
      <c r="J182" t="s">
        <v>30</v>
      </c>
      <c r="K182">
        <v>4057944</v>
      </c>
      <c r="L182" t="s">
        <v>41</v>
      </c>
      <c r="M182">
        <v>4721</v>
      </c>
      <c r="N182" t="s">
        <v>41</v>
      </c>
      <c r="O182">
        <v>0</v>
      </c>
      <c r="P182">
        <v>0</v>
      </c>
      <c r="Q182">
        <v>0</v>
      </c>
      <c r="R182">
        <v>0</v>
      </c>
      <c r="S182">
        <f>(YouTube_BI[[#This Row],[lowest_yearly_earnings]]+YouTube_BI[[#This Row],[highest_yearly_earnings]])/2</f>
        <v>0</v>
      </c>
      <c r="T182" t="s">
        <v>41</v>
      </c>
      <c r="U182">
        <v>2010</v>
      </c>
      <c r="V182" t="s">
        <v>79</v>
      </c>
      <c r="W182">
        <v>16</v>
      </c>
      <c r="X182" t="s">
        <v>41</v>
      </c>
      <c r="Y182" t="s">
        <v>41</v>
      </c>
      <c r="Z182" t="s">
        <v>41</v>
      </c>
      <c r="AA182" t="s">
        <v>41</v>
      </c>
      <c r="AB182" t="s">
        <v>41</v>
      </c>
      <c r="AC182" t="s">
        <v>41</v>
      </c>
      <c r="AD182" s="1" t="s">
        <v>1362</v>
      </c>
      <c r="AE182" s="4">
        <f>YouTube_BI[[#This Row],[video views]]/YouTube_BI[[#This Row],[subscribers]]</f>
        <v>907.29805245614034</v>
      </c>
      <c r="AF182">
        <f>((YouTube_BI[[#This Row],[highest_yearly_earnings]]+YouTube_BI[[#This Row],[lowest_yearly_earnings]])/2)/YouTube_BI[[#This Row],[video views]]</f>
        <v>0</v>
      </c>
      <c r="AG182" t="e">
        <f>((YouTube_BI[[#This Row],[highest_monthly_earnings]]+YouTube_BI[[#This Row],[lowest_monthly_earnings]])/2)/YouTube_BI[[#This Row],[video_views_for_the_last_30_days]]</f>
        <v>#VALUE!</v>
      </c>
      <c r="AH182">
        <f>YouTube_BI[[#This Row],[highest_yearly_earnings]]/YouTube_BI[[#This Row],[subscribers]]</f>
        <v>0</v>
      </c>
      <c r="AI182" t="e">
        <f>((YouTube_BI[[#This Row],[highest_yearly_earnings]]+YouTube_BI[[#This Row],[lowest_yearly_earnings]])/2)/YouTube_BI[[#This Row],[uploads]]</f>
        <v>#DIV/0!</v>
      </c>
      <c r="AJ182" s="7" t="str">
        <f>YouTube_BI[[#This Row],[created_date]]&amp;"-"&amp;YouTube_BI[[#This Row],[created_month]]&amp;"-"&amp;YouTube_BI[[#This Row],[created_year]]</f>
        <v>16-Dec-2010</v>
      </c>
      <c r="AK182" s="5">
        <f ca="1">_xlfn.DAYS(TODAY(),YouTube_BI[[#This Row],[Started Date]])/365</f>
        <v>12.912328767123288</v>
      </c>
    </row>
    <row r="183" spans="1:37" x14ac:dyDescent="0.3">
      <c r="A183">
        <v>182</v>
      </c>
      <c r="B183" t="s">
        <v>411</v>
      </c>
      <c r="C183">
        <v>28400000</v>
      </c>
      <c r="D183">
        <v>9956764048</v>
      </c>
      <c r="E183" t="s">
        <v>44</v>
      </c>
      <c r="F183" t="s">
        <v>411</v>
      </c>
      <c r="G183">
        <v>5809</v>
      </c>
      <c r="H183" t="s">
        <v>38</v>
      </c>
      <c r="I183" t="s">
        <v>39</v>
      </c>
      <c r="J183" t="s">
        <v>44</v>
      </c>
      <c r="K183">
        <v>445</v>
      </c>
      <c r="L183">
        <v>53</v>
      </c>
      <c r="M183">
        <v>49</v>
      </c>
      <c r="N183">
        <v>26435000</v>
      </c>
      <c r="O183">
        <v>6600</v>
      </c>
      <c r="P183">
        <v>105700</v>
      </c>
      <c r="Q183">
        <v>79300</v>
      </c>
      <c r="R183">
        <v>1300000</v>
      </c>
      <c r="S183">
        <f>(YouTube_BI[[#This Row],[lowest_yearly_earnings]]+YouTube_BI[[#This Row],[highest_yearly_earnings]])/2</f>
        <v>689650</v>
      </c>
      <c r="T183" t="s">
        <v>41</v>
      </c>
      <c r="U183">
        <v>2006</v>
      </c>
      <c r="V183" t="s">
        <v>154</v>
      </c>
      <c r="W183">
        <v>21</v>
      </c>
      <c r="X183">
        <v>88.2</v>
      </c>
      <c r="Y183">
        <v>328239523</v>
      </c>
      <c r="Z183">
        <v>14.7</v>
      </c>
      <c r="AA183">
        <v>270663028</v>
      </c>
      <c r="AB183">
        <v>37.090240000000001</v>
      </c>
      <c r="AC183">
        <v>-95.712890999999999</v>
      </c>
      <c r="AD183" s="1" t="s">
        <v>1363</v>
      </c>
      <c r="AE183" s="4">
        <f>YouTube_BI[[#This Row],[video views]]/YouTube_BI[[#This Row],[subscribers]]</f>
        <v>350.59028338028168</v>
      </c>
      <c r="AF183">
        <f>((YouTube_BI[[#This Row],[highest_yearly_earnings]]+YouTube_BI[[#This Row],[lowest_yearly_earnings]])/2)/YouTube_BI[[#This Row],[video views]]</f>
        <v>6.9264471536666463E-5</v>
      </c>
      <c r="AG183">
        <f>((YouTube_BI[[#This Row],[highest_monthly_earnings]]+YouTube_BI[[#This Row],[lowest_monthly_earnings]])/2)/YouTube_BI[[#This Row],[video_views_for_the_last_30_days]]</f>
        <v>2.1240779269907318E-3</v>
      </c>
      <c r="AH183">
        <f>YouTube_BI[[#This Row],[highest_yearly_earnings]]/YouTube_BI[[#This Row],[subscribers]]</f>
        <v>4.5774647887323945E-2</v>
      </c>
      <c r="AI183">
        <f>((YouTube_BI[[#This Row],[highest_yearly_earnings]]+YouTube_BI[[#This Row],[lowest_yearly_earnings]])/2)/YouTube_BI[[#This Row],[uploads]]</f>
        <v>118.72095024961267</v>
      </c>
      <c r="AJ183" s="7" t="str">
        <f>YouTube_BI[[#This Row],[created_date]]&amp;"-"&amp;YouTube_BI[[#This Row],[created_month]]&amp;"-"&amp;YouTube_BI[[#This Row],[created_year]]</f>
        <v>21-Nov-2006</v>
      </c>
      <c r="AK183" s="5">
        <f ca="1">_xlfn.DAYS(TODAY(),YouTube_BI[[#This Row],[Started Date]])/365</f>
        <v>16.983561643835618</v>
      </c>
    </row>
    <row r="184" spans="1:37" x14ac:dyDescent="0.3">
      <c r="A184">
        <v>183</v>
      </c>
      <c r="B184" t="s">
        <v>412</v>
      </c>
      <c r="C184">
        <v>28400000</v>
      </c>
      <c r="D184">
        <v>10062770060</v>
      </c>
      <c r="E184" t="s">
        <v>413</v>
      </c>
      <c r="F184" t="s">
        <v>412</v>
      </c>
      <c r="G184">
        <v>5436</v>
      </c>
      <c r="H184" t="s">
        <v>31</v>
      </c>
      <c r="I184" t="s">
        <v>32</v>
      </c>
      <c r="J184" t="s">
        <v>129</v>
      </c>
      <c r="K184">
        <v>432</v>
      </c>
      <c r="L184">
        <v>45</v>
      </c>
      <c r="M184">
        <v>11</v>
      </c>
      <c r="N184">
        <v>227355000</v>
      </c>
      <c r="O184">
        <v>56800</v>
      </c>
      <c r="P184">
        <v>909400</v>
      </c>
      <c r="Q184">
        <v>682100</v>
      </c>
      <c r="R184">
        <v>10900000</v>
      </c>
      <c r="S184">
        <f>(YouTube_BI[[#This Row],[lowest_yearly_earnings]]+YouTube_BI[[#This Row],[highest_yearly_earnings]])/2</f>
        <v>5791050</v>
      </c>
      <c r="T184">
        <v>500000</v>
      </c>
      <c r="U184">
        <v>2012</v>
      </c>
      <c r="V184" t="s">
        <v>45</v>
      </c>
      <c r="W184">
        <v>23</v>
      </c>
      <c r="X184">
        <v>28.1</v>
      </c>
      <c r="Y184">
        <v>1366417754</v>
      </c>
      <c r="Z184">
        <v>5.36</v>
      </c>
      <c r="AA184">
        <v>471031528</v>
      </c>
      <c r="AB184">
        <v>20.593684</v>
      </c>
      <c r="AC184">
        <v>78.962879999999998</v>
      </c>
      <c r="AD184" s="1" t="s">
        <v>1364</v>
      </c>
      <c r="AE184" s="4">
        <f>YouTube_BI[[#This Row],[video views]]/YouTube_BI[[#This Row],[subscribers]]</f>
        <v>354.32288943661973</v>
      </c>
      <c r="AF184">
        <f>((YouTube_BI[[#This Row],[highest_yearly_earnings]]+YouTube_BI[[#This Row],[lowest_yearly_earnings]])/2)/YouTube_BI[[#This Row],[video views]]</f>
        <v>5.7549262931284753E-4</v>
      </c>
      <c r="AG184">
        <f>((YouTube_BI[[#This Row],[highest_monthly_earnings]]+YouTube_BI[[#This Row],[lowest_monthly_earnings]])/2)/YouTube_BI[[#This Row],[video_views_for_the_last_30_days]]</f>
        <v>2.1248707967715685E-3</v>
      </c>
      <c r="AH184">
        <f>YouTube_BI[[#This Row],[highest_yearly_earnings]]/YouTube_BI[[#This Row],[subscribers]]</f>
        <v>0.38380281690140844</v>
      </c>
      <c r="AI184">
        <f>((YouTube_BI[[#This Row],[highest_yearly_earnings]]+YouTube_BI[[#This Row],[lowest_yearly_earnings]])/2)/YouTube_BI[[#This Row],[uploads]]</f>
        <v>1065.3145695364237</v>
      </c>
      <c r="AJ184" s="7" t="str">
        <f>YouTube_BI[[#This Row],[created_date]]&amp;"-"&amp;YouTube_BI[[#This Row],[created_month]]&amp;"-"&amp;YouTube_BI[[#This Row],[created_year]]</f>
        <v>23-Feb-2012</v>
      </c>
      <c r="AK184" s="5">
        <f ca="1">_xlfn.DAYS(TODAY(),YouTube_BI[[#This Row],[Started Date]])/365</f>
        <v>11.723287671232876</v>
      </c>
    </row>
    <row r="185" spans="1:37" x14ac:dyDescent="0.3">
      <c r="A185">
        <v>184</v>
      </c>
      <c r="B185" t="s">
        <v>414</v>
      </c>
      <c r="C185">
        <v>28300000</v>
      </c>
      <c r="D185">
        <v>13577142726</v>
      </c>
      <c r="E185" t="s">
        <v>36</v>
      </c>
      <c r="F185" t="s">
        <v>415</v>
      </c>
      <c r="G185">
        <v>6</v>
      </c>
      <c r="H185" t="s">
        <v>41</v>
      </c>
      <c r="I185" t="s">
        <v>41</v>
      </c>
      <c r="J185" t="s">
        <v>41</v>
      </c>
      <c r="K185">
        <v>4057907</v>
      </c>
      <c r="L185" t="s">
        <v>41</v>
      </c>
      <c r="M185" t="s">
        <v>41</v>
      </c>
      <c r="N185">
        <v>2</v>
      </c>
      <c r="O185">
        <v>0</v>
      </c>
      <c r="P185">
        <v>0.01</v>
      </c>
      <c r="Q185">
        <v>0.01</v>
      </c>
      <c r="R185">
        <v>0.1</v>
      </c>
      <c r="S185">
        <f>(YouTube_BI[[#This Row],[lowest_yearly_earnings]]+YouTube_BI[[#This Row],[highest_yearly_earnings]])/2</f>
        <v>5.5E-2</v>
      </c>
      <c r="T185" t="s">
        <v>41</v>
      </c>
      <c r="U185">
        <v>2019</v>
      </c>
      <c r="V185" t="s">
        <v>97</v>
      </c>
      <c r="W185">
        <v>21</v>
      </c>
      <c r="X185" t="s">
        <v>41</v>
      </c>
      <c r="Y185" t="s">
        <v>41</v>
      </c>
      <c r="Z185" t="s">
        <v>41</v>
      </c>
      <c r="AA185" t="s">
        <v>41</v>
      </c>
      <c r="AB185" t="s">
        <v>41</v>
      </c>
      <c r="AC185" t="s">
        <v>41</v>
      </c>
      <c r="AD185" s="1" t="s">
        <v>1365</v>
      </c>
      <c r="AE185" s="4">
        <f>YouTube_BI[[#This Row],[video views]]/YouTube_BI[[#This Row],[subscribers]]</f>
        <v>479.75769349823321</v>
      </c>
      <c r="AF185">
        <f>((YouTube_BI[[#This Row],[highest_yearly_earnings]]+YouTube_BI[[#This Row],[lowest_yearly_earnings]])/2)/YouTube_BI[[#This Row],[video views]]</f>
        <v>4.0509259650541884E-12</v>
      </c>
      <c r="AG185">
        <f>((YouTube_BI[[#This Row],[highest_monthly_earnings]]+YouTube_BI[[#This Row],[lowest_monthly_earnings]])/2)/YouTube_BI[[#This Row],[video_views_for_the_last_30_days]]</f>
        <v>2.5000000000000001E-3</v>
      </c>
      <c r="AH185">
        <f>YouTube_BI[[#This Row],[highest_yearly_earnings]]/YouTube_BI[[#This Row],[subscribers]]</f>
        <v>3.5335689045936399E-9</v>
      </c>
      <c r="AI185">
        <f>((YouTube_BI[[#This Row],[highest_yearly_earnings]]+YouTube_BI[[#This Row],[lowest_yearly_earnings]])/2)/YouTube_BI[[#This Row],[uploads]]</f>
        <v>9.1666666666666667E-3</v>
      </c>
      <c r="AJ185" s="7" t="str">
        <f>YouTube_BI[[#This Row],[created_date]]&amp;"-"&amp;YouTube_BI[[#This Row],[created_month]]&amp;"-"&amp;YouTube_BI[[#This Row],[created_year]]</f>
        <v>21-Jul-2019</v>
      </c>
      <c r="AK185" s="5">
        <f ca="1">_xlfn.DAYS(TODAY(),YouTube_BI[[#This Row],[Started Date]])/365</f>
        <v>4.3123287671232875</v>
      </c>
    </row>
    <row r="186" spans="1:37" x14ac:dyDescent="0.3">
      <c r="A186">
        <v>185</v>
      </c>
      <c r="B186" t="s">
        <v>416</v>
      </c>
      <c r="C186">
        <v>28300000</v>
      </c>
      <c r="D186">
        <v>14814192034</v>
      </c>
      <c r="E186" t="s">
        <v>48</v>
      </c>
      <c r="F186" t="s">
        <v>416</v>
      </c>
      <c r="G186">
        <v>505</v>
      </c>
      <c r="H186" t="s">
        <v>31</v>
      </c>
      <c r="I186" t="s">
        <v>32</v>
      </c>
      <c r="J186" t="s">
        <v>48</v>
      </c>
      <c r="K186">
        <v>223</v>
      </c>
      <c r="L186">
        <v>45</v>
      </c>
      <c r="M186">
        <v>14</v>
      </c>
      <c r="N186">
        <v>288110000</v>
      </c>
      <c r="O186">
        <v>72000</v>
      </c>
      <c r="P186">
        <v>1200000</v>
      </c>
      <c r="Q186">
        <v>864300</v>
      </c>
      <c r="R186">
        <v>13800000</v>
      </c>
      <c r="S186">
        <f>(YouTube_BI[[#This Row],[lowest_yearly_earnings]]+YouTube_BI[[#This Row],[highest_yearly_earnings]])/2</f>
        <v>7332150</v>
      </c>
      <c r="T186">
        <v>800000</v>
      </c>
      <c r="U186">
        <v>2014</v>
      </c>
      <c r="V186" t="s">
        <v>33</v>
      </c>
      <c r="W186">
        <v>13</v>
      </c>
      <c r="X186">
        <v>28.1</v>
      </c>
      <c r="Y186">
        <v>1366417754</v>
      </c>
      <c r="Z186">
        <v>5.36</v>
      </c>
      <c r="AA186">
        <v>471031528</v>
      </c>
      <c r="AB186">
        <v>20.593684</v>
      </c>
      <c r="AC186">
        <v>78.962879999999998</v>
      </c>
      <c r="AD186" s="1" t="s">
        <v>1366</v>
      </c>
      <c r="AE186" s="4">
        <f>YouTube_BI[[#This Row],[video views]]/YouTube_BI[[#This Row],[subscribers]]</f>
        <v>523.46968318021197</v>
      </c>
      <c r="AF186">
        <f>((YouTube_BI[[#This Row],[highest_yearly_earnings]]+YouTube_BI[[#This Row],[lowest_yearly_earnings]])/2)/YouTube_BI[[#This Row],[video views]]</f>
        <v>4.9494093118085739E-4</v>
      </c>
      <c r="AG186">
        <f>((YouTube_BI[[#This Row],[highest_monthly_earnings]]+YouTube_BI[[#This Row],[lowest_monthly_earnings]])/2)/YouTube_BI[[#This Row],[video_views_for_the_last_30_days]]</f>
        <v>2.2074901947172956E-3</v>
      </c>
      <c r="AH186">
        <f>YouTube_BI[[#This Row],[highest_yearly_earnings]]/YouTube_BI[[#This Row],[subscribers]]</f>
        <v>0.48763250883392228</v>
      </c>
      <c r="AI186">
        <f>((YouTube_BI[[#This Row],[highest_yearly_earnings]]+YouTube_BI[[#This Row],[lowest_yearly_earnings]])/2)/YouTube_BI[[#This Row],[uploads]]</f>
        <v>14519.108910891089</v>
      </c>
      <c r="AJ186" s="7" t="str">
        <f>YouTube_BI[[#This Row],[created_date]]&amp;"-"&amp;YouTube_BI[[#This Row],[created_month]]&amp;"-"&amp;YouTube_BI[[#This Row],[created_year]]</f>
        <v>13-Mar-2014</v>
      </c>
      <c r="AK186" s="5">
        <f ca="1">_xlfn.DAYS(TODAY(),YouTube_BI[[#This Row],[Started Date]])/365</f>
        <v>9.6712328767123292</v>
      </c>
    </row>
    <row r="187" spans="1:37" x14ac:dyDescent="0.3">
      <c r="A187">
        <v>186</v>
      </c>
      <c r="B187" t="s">
        <v>417</v>
      </c>
      <c r="C187">
        <v>28300000</v>
      </c>
      <c r="D187">
        <v>23844936965</v>
      </c>
      <c r="E187" t="s">
        <v>44</v>
      </c>
      <c r="F187" t="s">
        <v>417</v>
      </c>
      <c r="G187">
        <v>106983</v>
      </c>
      <c r="H187" t="s">
        <v>200</v>
      </c>
      <c r="I187" t="s">
        <v>201</v>
      </c>
      <c r="J187" t="s">
        <v>44</v>
      </c>
      <c r="K187">
        <v>80</v>
      </c>
      <c r="L187">
        <v>3</v>
      </c>
      <c r="M187">
        <v>49</v>
      </c>
      <c r="N187">
        <v>684860000</v>
      </c>
      <c r="O187">
        <v>171200</v>
      </c>
      <c r="P187">
        <v>2700000</v>
      </c>
      <c r="Q187">
        <v>2100000</v>
      </c>
      <c r="R187">
        <v>32900000</v>
      </c>
      <c r="S187">
        <f>(YouTube_BI[[#This Row],[lowest_yearly_earnings]]+YouTube_BI[[#This Row],[highest_yearly_earnings]])/2</f>
        <v>17500000</v>
      </c>
      <c r="T187">
        <v>700000</v>
      </c>
      <c r="U187">
        <v>2011</v>
      </c>
      <c r="V187" t="s">
        <v>57</v>
      </c>
      <c r="W187">
        <v>25</v>
      </c>
      <c r="X187">
        <v>9</v>
      </c>
      <c r="Y187">
        <v>216565318</v>
      </c>
      <c r="Z187">
        <v>4.45</v>
      </c>
      <c r="AA187">
        <v>79927762</v>
      </c>
      <c r="AB187">
        <v>30.375321</v>
      </c>
      <c r="AC187">
        <v>69.345116000000004</v>
      </c>
      <c r="AD187" s="1" t="s">
        <v>1367</v>
      </c>
      <c r="AE187" s="4">
        <f>YouTube_BI[[#This Row],[video views]]/YouTube_BI[[#This Row],[subscribers]]</f>
        <v>842.57727791519437</v>
      </c>
      <c r="AF187">
        <f>((YouTube_BI[[#This Row],[highest_yearly_earnings]]+YouTube_BI[[#This Row],[lowest_yearly_earnings]])/2)/YouTube_BI[[#This Row],[video views]]</f>
        <v>7.3390841945553456E-4</v>
      </c>
      <c r="AG187">
        <f>((YouTube_BI[[#This Row],[highest_monthly_earnings]]+YouTube_BI[[#This Row],[lowest_monthly_earnings]])/2)/YouTube_BI[[#This Row],[video_views_for_the_last_30_days]]</f>
        <v>2.0961948427415823E-3</v>
      </c>
      <c r="AH187">
        <f>YouTube_BI[[#This Row],[highest_yearly_earnings]]/YouTube_BI[[#This Row],[subscribers]]</f>
        <v>1.1625441696113075</v>
      </c>
      <c r="AI187">
        <f>((YouTube_BI[[#This Row],[highest_yearly_earnings]]+YouTube_BI[[#This Row],[lowest_yearly_earnings]])/2)/YouTube_BI[[#This Row],[uploads]]</f>
        <v>163.57739080040753</v>
      </c>
      <c r="AJ187" s="7" t="str">
        <f>YouTube_BI[[#This Row],[created_date]]&amp;"-"&amp;YouTube_BI[[#This Row],[created_month]]&amp;"-"&amp;YouTube_BI[[#This Row],[created_year]]</f>
        <v>25-May-2011</v>
      </c>
      <c r="AK187" s="5">
        <f ca="1">_xlfn.DAYS(TODAY(),YouTube_BI[[#This Row],[Started Date]])/365</f>
        <v>12.473972602739726</v>
      </c>
    </row>
    <row r="188" spans="1:37" x14ac:dyDescent="0.3">
      <c r="A188">
        <v>187</v>
      </c>
      <c r="B188" t="s">
        <v>418</v>
      </c>
      <c r="C188">
        <v>28200000</v>
      </c>
      <c r="D188">
        <v>7600740993</v>
      </c>
      <c r="E188" t="s">
        <v>44</v>
      </c>
      <c r="F188" t="s">
        <v>418</v>
      </c>
      <c r="G188">
        <v>3009</v>
      </c>
      <c r="H188" t="s">
        <v>31</v>
      </c>
      <c r="I188" t="s">
        <v>32</v>
      </c>
      <c r="J188" t="s">
        <v>129</v>
      </c>
      <c r="K188">
        <v>721</v>
      </c>
      <c r="L188">
        <v>46</v>
      </c>
      <c r="M188">
        <v>13</v>
      </c>
      <c r="N188">
        <v>184966000</v>
      </c>
      <c r="O188">
        <v>46200</v>
      </c>
      <c r="P188">
        <v>739900</v>
      </c>
      <c r="Q188">
        <v>554900</v>
      </c>
      <c r="R188">
        <v>8900000</v>
      </c>
      <c r="S188">
        <f>(YouTube_BI[[#This Row],[lowest_yearly_earnings]]+YouTube_BI[[#This Row],[highest_yearly_earnings]])/2</f>
        <v>4727450</v>
      </c>
      <c r="T188">
        <v>500000</v>
      </c>
      <c r="U188">
        <v>2011</v>
      </c>
      <c r="V188" t="s">
        <v>33</v>
      </c>
      <c r="W188">
        <v>1</v>
      </c>
      <c r="X188">
        <v>28.1</v>
      </c>
      <c r="Y188">
        <v>1366417754</v>
      </c>
      <c r="Z188">
        <v>5.36</v>
      </c>
      <c r="AA188">
        <v>471031528</v>
      </c>
      <c r="AB188">
        <v>20.593684</v>
      </c>
      <c r="AC188">
        <v>78.962879999999998</v>
      </c>
      <c r="AD188" s="1" t="s">
        <v>1368</v>
      </c>
      <c r="AE188" s="4">
        <f>YouTube_BI[[#This Row],[video views]]/YouTube_BI[[#This Row],[subscribers]]</f>
        <v>269.52982244680851</v>
      </c>
      <c r="AF188">
        <f>((YouTube_BI[[#This Row],[highest_yearly_earnings]]+YouTube_BI[[#This Row],[lowest_yearly_earnings]])/2)/YouTube_BI[[#This Row],[video views]]</f>
        <v>6.2197225301504234E-4</v>
      </c>
      <c r="AG188">
        <f>((YouTube_BI[[#This Row],[highest_monthly_earnings]]+YouTube_BI[[#This Row],[lowest_monthly_earnings]])/2)/YouTube_BI[[#This Row],[video_views_for_the_last_30_days]]</f>
        <v>2.1249851324027119E-3</v>
      </c>
      <c r="AH188">
        <f>YouTube_BI[[#This Row],[highest_yearly_earnings]]/YouTube_BI[[#This Row],[subscribers]]</f>
        <v>0.31560283687943264</v>
      </c>
      <c r="AI188">
        <f>((YouTube_BI[[#This Row],[highest_yearly_earnings]]+YouTube_BI[[#This Row],[lowest_yearly_earnings]])/2)/YouTube_BI[[#This Row],[uploads]]</f>
        <v>1571.103356596876</v>
      </c>
      <c r="AJ188" s="7" t="str">
        <f>YouTube_BI[[#This Row],[created_date]]&amp;"-"&amp;YouTube_BI[[#This Row],[created_month]]&amp;"-"&amp;YouTube_BI[[#This Row],[created_year]]</f>
        <v>1-Mar-2011</v>
      </c>
      <c r="AK188" s="5">
        <f ca="1">_xlfn.DAYS(TODAY(),YouTube_BI[[#This Row],[Started Date]])/365</f>
        <v>12.706849315068494</v>
      </c>
    </row>
    <row r="189" spans="1:37" x14ac:dyDescent="0.3">
      <c r="A189">
        <v>188</v>
      </c>
      <c r="B189" t="s">
        <v>419</v>
      </c>
      <c r="C189">
        <v>28200000</v>
      </c>
      <c r="D189">
        <v>14412474625</v>
      </c>
      <c r="E189" t="s">
        <v>30</v>
      </c>
      <c r="F189" t="s">
        <v>419</v>
      </c>
      <c r="G189">
        <v>15</v>
      </c>
      <c r="H189" t="s">
        <v>38</v>
      </c>
      <c r="I189" t="s">
        <v>39</v>
      </c>
      <c r="J189" t="s">
        <v>30</v>
      </c>
      <c r="K189">
        <v>242</v>
      </c>
      <c r="L189">
        <v>54</v>
      </c>
      <c r="M189">
        <v>59</v>
      </c>
      <c r="N189">
        <v>158591000</v>
      </c>
      <c r="O189">
        <v>39600</v>
      </c>
      <c r="P189">
        <v>634400</v>
      </c>
      <c r="Q189">
        <v>475800</v>
      </c>
      <c r="R189">
        <v>7600000</v>
      </c>
      <c r="S189">
        <f>(YouTube_BI[[#This Row],[lowest_yearly_earnings]]+YouTube_BI[[#This Row],[highest_yearly_earnings]])/2</f>
        <v>4037900</v>
      </c>
      <c r="T189">
        <v>200000</v>
      </c>
      <c r="U189">
        <v>2005</v>
      </c>
      <c r="V189" t="s">
        <v>84</v>
      </c>
      <c r="W189">
        <v>22</v>
      </c>
      <c r="X189">
        <v>88.2</v>
      </c>
      <c r="Y189">
        <v>328239523</v>
      </c>
      <c r="Z189">
        <v>14.7</v>
      </c>
      <c r="AA189">
        <v>270663028</v>
      </c>
      <c r="AB189">
        <v>37.090240000000001</v>
      </c>
      <c r="AC189">
        <v>-95.712890999999999</v>
      </c>
      <c r="AD189" s="1" t="s">
        <v>1369</v>
      </c>
      <c r="AE189" s="4">
        <f>YouTube_BI[[#This Row],[video views]]/YouTube_BI[[#This Row],[subscribers]]</f>
        <v>511.08066046099293</v>
      </c>
      <c r="AF189">
        <f>((YouTube_BI[[#This Row],[highest_yearly_earnings]]+YouTube_BI[[#This Row],[lowest_yearly_earnings]])/2)/YouTube_BI[[#This Row],[video views]]</f>
        <v>2.8016701538511815E-4</v>
      </c>
      <c r="AG189">
        <f>((YouTube_BI[[#This Row],[highest_monthly_earnings]]+YouTube_BI[[#This Row],[lowest_monthly_earnings]])/2)/YouTube_BI[[#This Row],[video_views_for_the_last_30_days]]</f>
        <v>2.1249629550226684E-3</v>
      </c>
      <c r="AH189">
        <f>YouTube_BI[[#This Row],[highest_yearly_earnings]]/YouTube_BI[[#This Row],[subscribers]]</f>
        <v>0.26950354609929078</v>
      </c>
      <c r="AI189">
        <f>((YouTube_BI[[#This Row],[highest_yearly_earnings]]+YouTube_BI[[#This Row],[lowest_yearly_earnings]])/2)/YouTube_BI[[#This Row],[uploads]]</f>
        <v>269193.33333333331</v>
      </c>
      <c r="AJ189" s="7" t="str">
        <f>YouTube_BI[[#This Row],[created_date]]&amp;"-"&amp;YouTube_BI[[#This Row],[created_month]]&amp;"-"&amp;YouTube_BI[[#This Row],[created_year]]</f>
        <v>22-Jun-2005</v>
      </c>
      <c r="AK189" s="5">
        <f ca="1">_xlfn.DAYS(TODAY(),YouTube_BI[[#This Row],[Started Date]])/365</f>
        <v>18.399999999999999</v>
      </c>
    </row>
    <row r="190" spans="1:37" x14ac:dyDescent="0.3">
      <c r="A190">
        <v>189</v>
      </c>
      <c r="B190" t="s">
        <v>420</v>
      </c>
      <c r="C190">
        <v>28100000</v>
      </c>
      <c r="D190">
        <v>15318895118</v>
      </c>
      <c r="E190" t="s">
        <v>30</v>
      </c>
      <c r="F190" t="s">
        <v>421</v>
      </c>
      <c r="G190">
        <v>3</v>
      </c>
      <c r="H190" t="s">
        <v>41</v>
      </c>
      <c r="I190" t="s">
        <v>41</v>
      </c>
      <c r="J190" t="s">
        <v>129</v>
      </c>
      <c r="K190">
        <v>4011030</v>
      </c>
      <c r="L190" t="s">
        <v>41</v>
      </c>
      <c r="M190">
        <v>4909</v>
      </c>
      <c r="N190">
        <v>31</v>
      </c>
      <c r="O190">
        <v>0.01</v>
      </c>
      <c r="P190">
        <v>0.12</v>
      </c>
      <c r="Q190">
        <v>0.09</v>
      </c>
      <c r="R190">
        <v>1</v>
      </c>
      <c r="S190">
        <f>(YouTube_BI[[#This Row],[lowest_yearly_earnings]]+YouTube_BI[[#This Row],[highest_yearly_earnings]])/2</f>
        <v>0.54500000000000004</v>
      </c>
      <c r="T190">
        <v>1</v>
      </c>
      <c r="U190">
        <v>2005</v>
      </c>
      <c r="V190" t="s">
        <v>49</v>
      </c>
      <c r="W190">
        <v>23</v>
      </c>
      <c r="X190" t="s">
        <v>41</v>
      </c>
      <c r="Y190" t="s">
        <v>41</v>
      </c>
      <c r="Z190" t="s">
        <v>41</v>
      </c>
      <c r="AA190" t="s">
        <v>41</v>
      </c>
      <c r="AB190" t="s">
        <v>41</v>
      </c>
      <c r="AC190" t="s">
        <v>41</v>
      </c>
      <c r="AD190" s="1" t="s">
        <v>1370</v>
      </c>
      <c r="AE190" s="4">
        <f>YouTube_BI[[#This Row],[video views]]/YouTube_BI[[#This Row],[subscribers]]</f>
        <v>545.15640989323845</v>
      </c>
      <c r="AF190">
        <f>((YouTube_BI[[#This Row],[highest_yearly_earnings]]+YouTube_BI[[#This Row],[lowest_yearly_earnings]])/2)/YouTube_BI[[#This Row],[video views]]</f>
        <v>3.5576978352675998E-11</v>
      </c>
      <c r="AG190">
        <f>((YouTube_BI[[#This Row],[highest_monthly_earnings]]+YouTube_BI[[#This Row],[lowest_monthly_earnings]])/2)/YouTube_BI[[#This Row],[video_views_for_the_last_30_days]]</f>
        <v>2.096774193548387E-3</v>
      </c>
      <c r="AH190">
        <f>YouTube_BI[[#This Row],[highest_yearly_earnings]]/YouTube_BI[[#This Row],[subscribers]]</f>
        <v>3.5587188612099644E-8</v>
      </c>
      <c r="AI190">
        <f>((YouTube_BI[[#This Row],[highest_yearly_earnings]]+YouTube_BI[[#This Row],[lowest_yearly_earnings]])/2)/YouTube_BI[[#This Row],[uploads]]</f>
        <v>0.18166666666666667</v>
      </c>
      <c r="AJ190" s="7" t="str">
        <f>YouTube_BI[[#This Row],[created_date]]&amp;"-"&amp;YouTube_BI[[#This Row],[created_month]]&amp;"-"&amp;YouTube_BI[[#This Row],[created_year]]</f>
        <v>23-Sep-2005</v>
      </c>
      <c r="AK190" s="5">
        <f ca="1">_xlfn.DAYS(TODAY(),YouTube_BI[[#This Row],[Started Date]])/365</f>
        <v>18.145205479452056</v>
      </c>
    </row>
    <row r="191" spans="1:37" x14ac:dyDescent="0.3">
      <c r="A191">
        <v>190</v>
      </c>
      <c r="B191" t="s">
        <v>422</v>
      </c>
      <c r="C191">
        <v>28000000</v>
      </c>
      <c r="D191">
        <v>8603468420</v>
      </c>
      <c r="E191" t="s">
        <v>36</v>
      </c>
      <c r="F191" t="s">
        <v>422</v>
      </c>
      <c r="G191">
        <v>3878</v>
      </c>
      <c r="H191" t="s">
        <v>41</v>
      </c>
      <c r="I191" t="s">
        <v>41</v>
      </c>
      <c r="J191" t="s">
        <v>129</v>
      </c>
      <c r="K191">
        <v>587</v>
      </c>
      <c r="L191" t="s">
        <v>41</v>
      </c>
      <c r="M191">
        <v>14</v>
      </c>
      <c r="N191">
        <v>129211000</v>
      </c>
      <c r="O191">
        <v>32300</v>
      </c>
      <c r="P191">
        <v>516800</v>
      </c>
      <c r="Q191">
        <v>387600</v>
      </c>
      <c r="R191">
        <v>6200000</v>
      </c>
      <c r="S191">
        <f>(YouTube_BI[[#This Row],[lowest_yearly_earnings]]+YouTube_BI[[#This Row],[highest_yearly_earnings]])/2</f>
        <v>3293800</v>
      </c>
      <c r="T191">
        <v>400000</v>
      </c>
      <c r="U191">
        <v>2016</v>
      </c>
      <c r="V191" t="s">
        <v>154</v>
      </c>
      <c r="W191">
        <v>26</v>
      </c>
      <c r="X191" t="s">
        <v>41</v>
      </c>
      <c r="Y191" t="s">
        <v>41</v>
      </c>
      <c r="Z191" t="s">
        <v>41</v>
      </c>
      <c r="AA191" t="s">
        <v>41</v>
      </c>
      <c r="AB191" t="s">
        <v>41</v>
      </c>
      <c r="AC191" t="s">
        <v>41</v>
      </c>
      <c r="AD191" s="1" t="s">
        <v>1371</v>
      </c>
      <c r="AE191" s="4">
        <f>YouTube_BI[[#This Row],[video views]]/YouTube_BI[[#This Row],[subscribers]]</f>
        <v>307.26672928571429</v>
      </c>
      <c r="AF191">
        <f>((YouTube_BI[[#This Row],[highest_yearly_earnings]]+YouTube_BI[[#This Row],[lowest_yearly_earnings]])/2)/YouTube_BI[[#This Row],[video views]]</f>
        <v>3.8284559659021797E-4</v>
      </c>
      <c r="AG191">
        <f>((YouTube_BI[[#This Row],[highest_monthly_earnings]]+YouTube_BI[[#This Row],[lowest_monthly_earnings]])/2)/YouTube_BI[[#This Row],[video_views_for_the_last_30_days]]</f>
        <v>2.1248190943495525E-3</v>
      </c>
      <c r="AH191">
        <f>YouTube_BI[[#This Row],[highest_yearly_earnings]]/YouTube_BI[[#This Row],[subscribers]]</f>
        <v>0.22142857142857142</v>
      </c>
      <c r="AI191">
        <f>((YouTube_BI[[#This Row],[highest_yearly_earnings]]+YouTube_BI[[#This Row],[lowest_yearly_earnings]])/2)/YouTube_BI[[#This Row],[uploads]]</f>
        <v>849.35533780299124</v>
      </c>
      <c r="AJ191" s="7" t="str">
        <f>YouTube_BI[[#This Row],[created_date]]&amp;"-"&amp;YouTube_BI[[#This Row],[created_month]]&amp;"-"&amp;YouTube_BI[[#This Row],[created_year]]</f>
        <v>26-Nov-2016</v>
      </c>
      <c r="AK191" s="5">
        <f ca="1">_xlfn.DAYS(TODAY(),YouTube_BI[[#This Row],[Started Date]])/365</f>
        <v>6.9616438356164387</v>
      </c>
    </row>
    <row r="192" spans="1:37" x14ac:dyDescent="0.3">
      <c r="A192">
        <v>191</v>
      </c>
      <c r="B192" t="s">
        <v>423</v>
      </c>
      <c r="C192">
        <v>27800000</v>
      </c>
      <c r="D192">
        <v>2303069221</v>
      </c>
      <c r="E192" t="s">
        <v>56</v>
      </c>
      <c r="F192" t="s">
        <v>424</v>
      </c>
      <c r="G192">
        <v>0</v>
      </c>
      <c r="H192" t="s">
        <v>425</v>
      </c>
      <c r="I192" t="s">
        <v>426</v>
      </c>
      <c r="J192" t="s">
        <v>41</v>
      </c>
      <c r="K192">
        <v>4057944</v>
      </c>
      <c r="L192">
        <v>3017</v>
      </c>
      <c r="M192" t="s">
        <v>41</v>
      </c>
      <c r="N192" t="s">
        <v>41</v>
      </c>
      <c r="O192">
        <v>0</v>
      </c>
      <c r="P192">
        <v>0</v>
      </c>
      <c r="Q192">
        <v>0</v>
      </c>
      <c r="R192">
        <v>0</v>
      </c>
      <c r="S192">
        <f>(YouTube_BI[[#This Row],[lowest_yearly_earnings]]+YouTube_BI[[#This Row],[highest_yearly_earnings]])/2</f>
        <v>0</v>
      </c>
      <c r="T192">
        <v>1</v>
      </c>
      <c r="U192">
        <v>2008</v>
      </c>
      <c r="V192" t="s">
        <v>70</v>
      </c>
      <c r="W192">
        <v>2</v>
      </c>
      <c r="X192">
        <v>84.8</v>
      </c>
      <c r="Y192">
        <v>5703569</v>
      </c>
      <c r="Z192">
        <v>4.1100000000000003</v>
      </c>
      <c r="AA192">
        <v>5703569</v>
      </c>
      <c r="AB192">
        <v>1.3520829999999999</v>
      </c>
      <c r="AC192">
        <v>103.819836</v>
      </c>
      <c r="AD192" s="1" t="s">
        <v>1372</v>
      </c>
      <c r="AE192" s="4">
        <f>YouTube_BI[[#This Row],[video views]]/YouTube_BI[[#This Row],[subscribers]]</f>
        <v>82.844216582733807</v>
      </c>
      <c r="AF192">
        <f>((YouTube_BI[[#This Row],[highest_yearly_earnings]]+YouTube_BI[[#This Row],[lowest_yearly_earnings]])/2)/YouTube_BI[[#This Row],[video views]]</f>
        <v>0</v>
      </c>
      <c r="AG192" t="e">
        <f>((YouTube_BI[[#This Row],[highest_monthly_earnings]]+YouTube_BI[[#This Row],[lowest_monthly_earnings]])/2)/YouTube_BI[[#This Row],[video_views_for_the_last_30_days]]</f>
        <v>#VALUE!</v>
      </c>
      <c r="AH192">
        <f>YouTube_BI[[#This Row],[highest_yearly_earnings]]/YouTube_BI[[#This Row],[subscribers]]</f>
        <v>0</v>
      </c>
      <c r="AI192" t="e">
        <f>((YouTube_BI[[#This Row],[highest_yearly_earnings]]+YouTube_BI[[#This Row],[lowest_yearly_earnings]])/2)/YouTube_BI[[#This Row],[uploads]]</f>
        <v>#DIV/0!</v>
      </c>
      <c r="AJ192" s="7" t="str">
        <f>YouTube_BI[[#This Row],[created_date]]&amp;"-"&amp;YouTube_BI[[#This Row],[created_month]]&amp;"-"&amp;YouTube_BI[[#This Row],[created_year]]</f>
        <v>2-Jan-2008</v>
      </c>
      <c r="AK192" s="5">
        <f ca="1">_xlfn.DAYS(TODAY(),YouTube_BI[[#This Row],[Started Date]])/365</f>
        <v>15.868493150684932</v>
      </c>
    </row>
    <row r="193" spans="1:37" x14ac:dyDescent="0.3">
      <c r="A193">
        <v>192</v>
      </c>
      <c r="B193" t="s">
        <v>427</v>
      </c>
      <c r="C193">
        <v>27800000</v>
      </c>
      <c r="D193">
        <v>21037851468</v>
      </c>
      <c r="E193" t="s">
        <v>30</v>
      </c>
      <c r="F193" t="s">
        <v>427</v>
      </c>
      <c r="G193">
        <v>292</v>
      </c>
      <c r="H193" t="s">
        <v>428</v>
      </c>
      <c r="I193" t="s">
        <v>429</v>
      </c>
      <c r="J193" t="s">
        <v>30</v>
      </c>
      <c r="K193">
        <v>111</v>
      </c>
      <c r="L193">
        <v>1</v>
      </c>
      <c r="M193">
        <v>61</v>
      </c>
      <c r="N193">
        <v>127441000</v>
      </c>
      <c r="O193">
        <v>31900</v>
      </c>
      <c r="P193">
        <v>509800</v>
      </c>
      <c r="Q193">
        <v>382300</v>
      </c>
      <c r="R193">
        <v>6100000</v>
      </c>
      <c r="S193">
        <f>(YouTube_BI[[#This Row],[lowest_yearly_earnings]]+YouTube_BI[[#This Row],[highest_yearly_earnings]])/2</f>
        <v>3241150</v>
      </c>
      <c r="T193" t="s">
        <v>41</v>
      </c>
      <c r="U193">
        <v>2013</v>
      </c>
      <c r="V193" t="s">
        <v>70</v>
      </c>
      <c r="W193">
        <v>1</v>
      </c>
      <c r="X193">
        <v>113.1</v>
      </c>
      <c r="Y193">
        <v>25766605</v>
      </c>
      <c r="Z193">
        <v>5.27</v>
      </c>
      <c r="AA193">
        <v>21844756</v>
      </c>
      <c r="AB193">
        <v>-25.274398000000001</v>
      </c>
      <c r="AC193">
        <v>133.775136</v>
      </c>
      <c r="AD193" s="1" t="s">
        <v>1373</v>
      </c>
      <c r="AE193" s="4">
        <f>YouTube_BI[[#This Row],[video views]]/YouTube_BI[[#This Row],[subscribers]]</f>
        <v>756.75724705035975</v>
      </c>
      <c r="AF193">
        <f>((YouTube_BI[[#This Row],[highest_yearly_earnings]]+YouTube_BI[[#This Row],[lowest_yearly_earnings]])/2)/YouTube_BI[[#This Row],[video views]]</f>
        <v>1.5406278559053471E-4</v>
      </c>
      <c r="AG193">
        <f>((YouTube_BI[[#This Row],[highest_monthly_earnings]]+YouTube_BI[[#This Row],[lowest_monthly_earnings]])/2)/YouTube_BI[[#This Row],[video_views_for_the_last_30_days]]</f>
        <v>2.1252971963496834E-3</v>
      </c>
      <c r="AH193">
        <f>YouTube_BI[[#This Row],[highest_yearly_earnings]]/YouTube_BI[[#This Row],[subscribers]]</f>
        <v>0.21942446043165467</v>
      </c>
      <c r="AI193">
        <f>((YouTube_BI[[#This Row],[highest_yearly_earnings]]+YouTube_BI[[#This Row],[lowest_yearly_earnings]])/2)/YouTube_BI[[#This Row],[uploads]]</f>
        <v>11099.828767123288</v>
      </c>
      <c r="AJ193" s="7" t="str">
        <f>YouTube_BI[[#This Row],[created_date]]&amp;"-"&amp;YouTube_BI[[#This Row],[created_month]]&amp;"-"&amp;YouTube_BI[[#This Row],[created_year]]</f>
        <v>1-Jan-2013</v>
      </c>
      <c r="AK193" s="5">
        <f ca="1">_xlfn.DAYS(TODAY(),YouTube_BI[[#This Row],[Started Date]])/365</f>
        <v>10.865753424657534</v>
      </c>
    </row>
    <row r="194" spans="1:37" x14ac:dyDescent="0.3">
      <c r="A194">
        <v>193</v>
      </c>
      <c r="B194" t="s">
        <v>430</v>
      </c>
      <c r="C194">
        <v>27700000</v>
      </c>
      <c r="D194">
        <v>15777682516</v>
      </c>
      <c r="E194" t="s">
        <v>30</v>
      </c>
      <c r="F194" t="s">
        <v>430</v>
      </c>
      <c r="G194">
        <v>619</v>
      </c>
      <c r="H194" t="s">
        <v>224</v>
      </c>
      <c r="I194" t="s">
        <v>225</v>
      </c>
      <c r="J194" t="s">
        <v>30</v>
      </c>
      <c r="K194">
        <v>197</v>
      </c>
      <c r="L194">
        <v>4</v>
      </c>
      <c r="M194">
        <v>62</v>
      </c>
      <c r="N194">
        <v>173836000</v>
      </c>
      <c r="O194">
        <v>43500</v>
      </c>
      <c r="P194">
        <v>695300</v>
      </c>
      <c r="Q194">
        <v>521500</v>
      </c>
      <c r="R194">
        <v>8300000</v>
      </c>
      <c r="S194">
        <f>(YouTube_BI[[#This Row],[lowest_yearly_earnings]]+YouTube_BI[[#This Row],[highest_yearly_earnings]])/2</f>
        <v>4410750</v>
      </c>
      <c r="T194">
        <v>200000</v>
      </c>
      <c r="U194">
        <v>2009</v>
      </c>
      <c r="V194" t="s">
        <v>97</v>
      </c>
      <c r="W194">
        <v>7</v>
      </c>
      <c r="X194">
        <v>55.3</v>
      </c>
      <c r="Y194">
        <v>50339443</v>
      </c>
      <c r="Z194">
        <v>9.7100000000000009</v>
      </c>
      <c r="AA194">
        <v>40827302</v>
      </c>
      <c r="AB194">
        <v>4.5708679999999999</v>
      </c>
      <c r="AC194">
        <v>-74.297332999999995</v>
      </c>
      <c r="AD194" s="1" t="s">
        <v>1374</v>
      </c>
      <c r="AE194" s="4">
        <f>YouTube_BI[[#This Row],[video views]]/YouTube_BI[[#This Row],[subscribers]]</f>
        <v>569.59142657039706</v>
      </c>
      <c r="AF194">
        <f>((YouTube_BI[[#This Row],[highest_yearly_earnings]]+YouTube_BI[[#This Row],[lowest_yearly_earnings]])/2)/YouTube_BI[[#This Row],[video views]]</f>
        <v>2.7955626534677063E-4</v>
      </c>
      <c r="AG194">
        <f>((YouTube_BI[[#This Row],[highest_monthly_earnings]]+YouTube_BI[[#This Row],[lowest_monthly_earnings]])/2)/YouTube_BI[[#This Row],[video_views_for_the_last_30_days]]</f>
        <v>2.1249913711774318E-3</v>
      </c>
      <c r="AH194">
        <f>YouTube_BI[[#This Row],[highest_yearly_earnings]]/YouTube_BI[[#This Row],[subscribers]]</f>
        <v>0.29963898916967507</v>
      </c>
      <c r="AI194">
        <f>((YouTube_BI[[#This Row],[highest_yearly_earnings]]+YouTube_BI[[#This Row],[lowest_yearly_earnings]])/2)/YouTube_BI[[#This Row],[uploads]]</f>
        <v>7125.6058158319875</v>
      </c>
      <c r="AJ194" s="7" t="str">
        <f>YouTube_BI[[#This Row],[created_date]]&amp;"-"&amp;YouTube_BI[[#This Row],[created_month]]&amp;"-"&amp;YouTube_BI[[#This Row],[created_year]]</f>
        <v>7-Jul-2009</v>
      </c>
      <c r="AK194" s="5">
        <f ca="1">_xlfn.DAYS(TODAY(),YouTube_BI[[#This Row],[Started Date]])/365</f>
        <v>14.356164383561644</v>
      </c>
    </row>
    <row r="195" spans="1:37" x14ac:dyDescent="0.3">
      <c r="A195">
        <v>194</v>
      </c>
      <c r="B195" t="s">
        <v>431</v>
      </c>
      <c r="C195">
        <v>27500000</v>
      </c>
      <c r="D195">
        <v>4552581106</v>
      </c>
      <c r="E195" t="s">
        <v>56</v>
      </c>
      <c r="F195" t="s">
        <v>432</v>
      </c>
      <c r="G195">
        <v>27</v>
      </c>
      <c r="H195" t="s">
        <v>38</v>
      </c>
      <c r="I195" t="s">
        <v>39</v>
      </c>
      <c r="J195" t="s">
        <v>30</v>
      </c>
      <c r="K195">
        <v>2161873</v>
      </c>
      <c r="L195">
        <v>5889</v>
      </c>
      <c r="M195">
        <v>4311</v>
      </c>
      <c r="N195">
        <v>649</v>
      </c>
      <c r="O195">
        <v>0</v>
      </c>
      <c r="P195">
        <v>0</v>
      </c>
      <c r="Q195">
        <v>0</v>
      </c>
      <c r="R195">
        <v>0</v>
      </c>
      <c r="S195">
        <f>(YouTube_BI[[#This Row],[lowest_yearly_earnings]]+YouTube_BI[[#This Row],[highest_yearly_earnings]])/2</f>
        <v>0</v>
      </c>
      <c r="T195" t="s">
        <v>41</v>
      </c>
      <c r="U195">
        <v>2011</v>
      </c>
      <c r="V195" t="s">
        <v>84</v>
      </c>
      <c r="W195">
        <v>23</v>
      </c>
      <c r="X195">
        <v>88.2</v>
      </c>
      <c r="Y195">
        <v>328239523</v>
      </c>
      <c r="Z195">
        <v>14.7</v>
      </c>
      <c r="AA195">
        <v>270663028</v>
      </c>
      <c r="AB195">
        <v>37.090240000000001</v>
      </c>
      <c r="AC195">
        <v>-95.712890999999999</v>
      </c>
      <c r="AD195" s="1" t="s">
        <v>1375</v>
      </c>
      <c r="AE195" s="4">
        <f>YouTube_BI[[#This Row],[video views]]/YouTube_BI[[#This Row],[subscribers]]</f>
        <v>165.54840385454546</v>
      </c>
      <c r="AF195">
        <f>((YouTube_BI[[#This Row],[highest_yearly_earnings]]+YouTube_BI[[#This Row],[lowest_yearly_earnings]])/2)/YouTube_BI[[#This Row],[video views]]</f>
        <v>0</v>
      </c>
      <c r="AG195">
        <f>((YouTube_BI[[#This Row],[highest_monthly_earnings]]+YouTube_BI[[#This Row],[lowest_monthly_earnings]])/2)/YouTube_BI[[#This Row],[video_views_for_the_last_30_days]]</f>
        <v>0</v>
      </c>
      <c r="AH195">
        <f>YouTube_BI[[#This Row],[highest_yearly_earnings]]/YouTube_BI[[#This Row],[subscribers]]</f>
        <v>0</v>
      </c>
      <c r="AI195">
        <f>((YouTube_BI[[#This Row],[highest_yearly_earnings]]+YouTube_BI[[#This Row],[lowest_yearly_earnings]])/2)/YouTube_BI[[#This Row],[uploads]]</f>
        <v>0</v>
      </c>
      <c r="AJ195" s="7" t="str">
        <f>YouTube_BI[[#This Row],[created_date]]&amp;"-"&amp;YouTube_BI[[#This Row],[created_month]]&amp;"-"&amp;YouTube_BI[[#This Row],[created_year]]</f>
        <v>23-Jun-2011</v>
      </c>
      <c r="AK195" s="5">
        <f ca="1">_xlfn.DAYS(TODAY(),YouTube_BI[[#This Row],[Started Date]])/365</f>
        <v>12.394520547945206</v>
      </c>
    </row>
    <row r="196" spans="1:37" x14ac:dyDescent="0.3">
      <c r="A196">
        <v>195</v>
      </c>
      <c r="B196" t="s">
        <v>433</v>
      </c>
      <c r="C196">
        <v>27500000</v>
      </c>
      <c r="D196">
        <v>13379395501</v>
      </c>
      <c r="E196" t="s">
        <v>30</v>
      </c>
      <c r="F196" t="s">
        <v>433</v>
      </c>
      <c r="G196">
        <v>682</v>
      </c>
      <c r="H196" t="s">
        <v>38</v>
      </c>
      <c r="I196" t="s">
        <v>39</v>
      </c>
      <c r="J196" t="s">
        <v>30</v>
      </c>
      <c r="K196">
        <v>275</v>
      </c>
      <c r="L196">
        <v>57</v>
      </c>
      <c r="M196">
        <v>63</v>
      </c>
      <c r="N196">
        <v>90450000</v>
      </c>
      <c r="O196">
        <v>22600</v>
      </c>
      <c r="P196">
        <v>361800</v>
      </c>
      <c r="Q196">
        <v>271300</v>
      </c>
      <c r="R196">
        <v>4300000</v>
      </c>
      <c r="S196">
        <f>(YouTube_BI[[#This Row],[lowest_yearly_earnings]]+YouTube_BI[[#This Row],[highest_yearly_earnings]])/2</f>
        <v>2285650</v>
      </c>
      <c r="T196">
        <v>100000</v>
      </c>
      <c r="U196">
        <v>2008</v>
      </c>
      <c r="V196" t="s">
        <v>57</v>
      </c>
      <c r="W196">
        <v>9</v>
      </c>
      <c r="X196">
        <v>88.2</v>
      </c>
      <c r="Y196">
        <v>328239523</v>
      </c>
      <c r="Z196">
        <v>14.7</v>
      </c>
      <c r="AA196">
        <v>270663028</v>
      </c>
      <c r="AB196">
        <v>37.090240000000001</v>
      </c>
      <c r="AC196">
        <v>-95.712890999999999</v>
      </c>
      <c r="AD196" s="1" t="s">
        <v>1376</v>
      </c>
      <c r="AE196" s="4">
        <f>YouTube_BI[[#This Row],[video views]]/YouTube_BI[[#This Row],[subscribers]]</f>
        <v>486.52347276363639</v>
      </c>
      <c r="AF196">
        <f>((YouTube_BI[[#This Row],[highest_yearly_earnings]]+YouTube_BI[[#This Row],[lowest_yearly_earnings]])/2)/YouTube_BI[[#This Row],[video views]]</f>
        <v>1.7083357763279862E-4</v>
      </c>
      <c r="AG196">
        <f>((YouTube_BI[[#This Row],[highest_monthly_earnings]]+YouTube_BI[[#This Row],[lowest_monthly_earnings]])/2)/YouTube_BI[[#This Row],[video_views_for_the_last_30_days]]</f>
        <v>2.1249309010503039E-3</v>
      </c>
      <c r="AH196">
        <f>YouTube_BI[[#This Row],[highest_yearly_earnings]]/YouTube_BI[[#This Row],[subscribers]]</f>
        <v>0.15636363636363637</v>
      </c>
      <c r="AI196">
        <f>((YouTube_BI[[#This Row],[highest_yearly_earnings]]+YouTube_BI[[#This Row],[lowest_yearly_earnings]])/2)/YouTube_BI[[#This Row],[uploads]]</f>
        <v>3351.3929618768329</v>
      </c>
      <c r="AJ196" s="7" t="str">
        <f>YouTube_BI[[#This Row],[created_date]]&amp;"-"&amp;YouTube_BI[[#This Row],[created_month]]&amp;"-"&amp;YouTube_BI[[#This Row],[created_year]]</f>
        <v>9-May-2008</v>
      </c>
      <c r="AK196" s="5">
        <f ca="1">_xlfn.DAYS(TODAY(),YouTube_BI[[#This Row],[Started Date]])/365</f>
        <v>15.517808219178082</v>
      </c>
    </row>
    <row r="197" spans="1:37" x14ac:dyDescent="0.3">
      <c r="A197">
        <v>196</v>
      </c>
      <c r="B197" t="s">
        <v>434</v>
      </c>
      <c r="C197">
        <v>27400000</v>
      </c>
      <c r="D197">
        <v>19883150017</v>
      </c>
      <c r="E197" t="s">
        <v>30</v>
      </c>
      <c r="F197" t="s">
        <v>434</v>
      </c>
      <c r="G197">
        <v>1753</v>
      </c>
      <c r="H197" t="s">
        <v>82</v>
      </c>
      <c r="I197" t="s">
        <v>83</v>
      </c>
      <c r="J197" t="s">
        <v>30</v>
      </c>
      <c r="K197">
        <v>124</v>
      </c>
      <c r="L197">
        <v>4</v>
      </c>
      <c r="M197">
        <v>64</v>
      </c>
      <c r="N197">
        <v>307631000</v>
      </c>
      <c r="O197">
        <v>76900</v>
      </c>
      <c r="P197">
        <v>1200000</v>
      </c>
      <c r="Q197">
        <v>922900</v>
      </c>
      <c r="R197">
        <v>14800000</v>
      </c>
      <c r="S197">
        <f>(YouTube_BI[[#This Row],[lowest_yearly_earnings]]+YouTube_BI[[#This Row],[highest_yearly_earnings]])/2</f>
        <v>7861450</v>
      </c>
      <c r="T197">
        <v>200000</v>
      </c>
      <c r="U197">
        <v>2008</v>
      </c>
      <c r="V197" t="s">
        <v>70</v>
      </c>
      <c r="W197">
        <v>25</v>
      </c>
      <c r="X197">
        <v>94.3</v>
      </c>
      <c r="Y197">
        <v>51709098</v>
      </c>
      <c r="Z197">
        <v>4.1500000000000004</v>
      </c>
      <c r="AA197">
        <v>42106719</v>
      </c>
      <c r="AB197">
        <v>35.907756999999997</v>
      </c>
      <c r="AC197">
        <v>127.76692199999999</v>
      </c>
      <c r="AD197" s="1" t="s">
        <v>1377</v>
      </c>
      <c r="AE197" s="4">
        <f>YouTube_BI[[#This Row],[video views]]/YouTube_BI[[#This Row],[subscribers]]</f>
        <v>725.66240937956206</v>
      </c>
      <c r="AF197">
        <f>((YouTube_BI[[#This Row],[highest_yearly_earnings]]+YouTube_BI[[#This Row],[lowest_yearly_earnings]])/2)/YouTube_BI[[#This Row],[video views]]</f>
        <v>3.953825220489961E-4</v>
      </c>
      <c r="AG197">
        <f>((YouTube_BI[[#This Row],[highest_monthly_earnings]]+YouTube_BI[[#This Row],[lowest_monthly_earnings]])/2)/YouTube_BI[[#This Row],[video_views_for_the_last_30_days]]</f>
        <v>2.0753760186717203E-3</v>
      </c>
      <c r="AH197">
        <f>YouTube_BI[[#This Row],[highest_yearly_earnings]]/YouTube_BI[[#This Row],[subscribers]]</f>
        <v>0.54014598540145986</v>
      </c>
      <c r="AI197">
        <f>((YouTube_BI[[#This Row],[highest_yearly_earnings]]+YouTube_BI[[#This Row],[lowest_yearly_earnings]])/2)/YouTube_BI[[#This Row],[uploads]]</f>
        <v>4484.5693097547064</v>
      </c>
      <c r="AJ197" s="7" t="str">
        <f>YouTube_BI[[#This Row],[created_date]]&amp;"-"&amp;YouTube_BI[[#This Row],[created_month]]&amp;"-"&amp;YouTube_BI[[#This Row],[created_year]]</f>
        <v>25-Jan-2008</v>
      </c>
      <c r="AK197" s="5">
        <f ca="1">_xlfn.DAYS(TODAY(),YouTube_BI[[#This Row],[Started Date]])/365</f>
        <v>15.805479452054794</v>
      </c>
    </row>
    <row r="198" spans="1:37" x14ac:dyDescent="0.3">
      <c r="A198">
        <v>197</v>
      </c>
      <c r="B198" t="s">
        <v>435</v>
      </c>
      <c r="C198">
        <v>27400000</v>
      </c>
      <c r="D198">
        <v>10336420490</v>
      </c>
      <c r="E198" t="s">
        <v>56</v>
      </c>
      <c r="F198" t="s">
        <v>435</v>
      </c>
      <c r="G198">
        <v>642</v>
      </c>
      <c r="H198" t="s">
        <v>38</v>
      </c>
      <c r="I198" t="s">
        <v>39</v>
      </c>
      <c r="J198" t="s">
        <v>44</v>
      </c>
      <c r="K198">
        <v>418</v>
      </c>
      <c r="L198">
        <v>58</v>
      </c>
      <c r="M198">
        <v>50</v>
      </c>
      <c r="N198">
        <v>175844000</v>
      </c>
      <c r="O198">
        <v>44000</v>
      </c>
      <c r="P198">
        <v>703400</v>
      </c>
      <c r="Q198">
        <v>527500</v>
      </c>
      <c r="R198">
        <v>8400000</v>
      </c>
      <c r="S198">
        <f>(YouTube_BI[[#This Row],[lowest_yearly_earnings]]+YouTube_BI[[#This Row],[highest_yearly_earnings]])/2</f>
        <v>4463750</v>
      </c>
      <c r="T198">
        <v>400000</v>
      </c>
      <c r="U198">
        <v>2015</v>
      </c>
      <c r="V198" t="s">
        <v>57</v>
      </c>
      <c r="W198">
        <v>12</v>
      </c>
      <c r="X198">
        <v>88.2</v>
      </c>
      <c r="Y198">
        <v>328239523</v>
      </c>
      <c r="Z198">
        <v>14.7</v>
      </c>
      <c r="AA198">
        <v>270663028</v>
      </c>
      <c r="AB198">
        <v>37.090240000000001</v>
      </c>
      <c r="AC198">
        <v>-95.712890999999999</v>
      </c>
      <c r="AD198" s="1" t="s">
        <v>58</v>
      </c>
      <c r="AE198" s="4">
        <f>YouTube_BI[[#This Row],[video views]]/YouTube_BI[[#This Row],[subscribers]]</f>
        <v>377.24162372262776</v>
      </c>
      <c r="AF198">
        <f>((YouTube_BI[[#This Row],[highest_yearly_earnings]]+YouTube_BI[[#This Row],[lowest_yearly_earnings]])/2)/YouTube_BI[[#This Row],[video views]]</f>
        <v>4.3184678915863259E-4</v>
      </c>
      <c r="AG198">
        <f>((YouTube_BI[[#This Row],[highest_monthly_earnings]]+YouTube_BI[[#This Row],[lowest_monthly_earnings]])/2)/YouTube_BI[[#This Row],[video_views_for_the_last_30_days]]</f>
        <v>2.1251791360524103E-3</v>
      </c>
      <c r="AH198">
        <f>YouTube_BI[[#This Row],[highest_yearly_earnings]]/YouTube_BI[[#This Row],[subscribers]]</f>
        <v>0.30656934306569344</v>
      </c>
      <c r="AI198">
        <f>((YouTube_BI[[#This Row],[highest_yearly_earnings]]+YouTube_BI[[#This Row],[lowest_yearly_earnings]])/2)/YouTube_BI[[#This Row],[uploads]]</f>
        <v>6952.8816199376943</v>
      </c>
      <c r="AJ198" s="7" t="str">
        <f>YouTube_BI[[#This Row],[created_date]]&amp;"-"&amp;YouTube_BI[[#This Row],[created_month]]&amp;"-"&amp;YouTube_BI[[#This Row],[created_year]]</f>
        <v>12-May-2015</v>
      </c>
      <c r="AK198" s="5">
        <f ca="1">_xlfn.DAYS(TODAY(),YouTube_BI[[#This Row],[Started Date]])/365</f>
        <v>8.506849315068493</v>
      </c>
    </row>
    <row r="199" spans="1:37" x14ac:dyDescent="0.3">
      <c r="A199">
        <v>198</v>
      </c>
      <c r="B199" t="s">
        <v>436</v>
      </c>
      <c r="C199">
        <v>27400000</v>
      </c>
      <c r="D199">
        <v>19417887510</v>
      </c>
      <c r="E199" t="s">
        <v>60</v>
      </c>
      <c r="F199" t="s">
        <v>436</v>
      </c>
      <c r="G199">
        <v>3664</v>
      </c>
      <c r="H199" t="s">
        <v>95</v>
      </c>
      <c r="I199" t="s">
        <v>96</v>
      </c>
      <c r="J199" t="s">
        <v>40</v>
      </c>
      <c r="K199">
        <v>132</v>
      </c>
      <c r="L199">
        <v>7</v>
      </c>
      <c r="M199">
        <v>16</v>
      </c>
      <c r="N199">
        <v>78668000</v>
      </c>
      <c r="O199">
        <v>19700</v>
      </c>
      <c r="P199">
        <v>314700</v>
      </c>
      <c r="Q199">
        <v>236000</v>
      </c>
      <c r="R199">
        <v>3800000</v>
      </c>
      <c r="S199">
        <f>(YouTube_BI[[#This Row],[lowest_yearly_earnings]]+YouTube_BI[[#This Row],[highest_yearly_earnings]])/2</f>
        <v>2018000</v>
      </c>
      <c r="T199">
        <v>500000</v>
      </c>
      <c r="U199">
        <v>2012</v>
      </c>
      <c r="V199" t="s">
        <v>97</v>
      </c>
      <c r="W199">
        <v>14</v>
      </c>
      <c r="X199">
        <v>60</v>
      </c>
      <c r="Y199">
        <v>66834405</v>
      </c>
      <c r="Z199">
        <v>3.85</v>
      </c>
      <c r="AA199">
        <v>55908316</v>
      </c>
      <c r="AB199">
        <v>55.378050999999999</v>
      </c>
      <c r="AC199">
        <v>-3.4359730000000002</v>
      </c>
      <c r="AD199" s="1" t="s">
        <v>1378</v>
      </c>
      <c r="AE199" s="4">
        <f>YouTube_BI[[#This Row],[video views]]/YouTube_BI[[#This Row],[subscribers]]</f>
        <v>708.68202591240879</v>
      </c>
      <c r="AF199">
        <f>((YouTube_BI[[#This Row],[highest_yearly_earnings]]+YouTube_BI[[#This Row],[lowest_yearly_earnings]])/2)/YouTube_BI[[#This Row],[video views]]</f>
        <v>1.0392479609127162E-4</v>
      </c>
      <c r="AG199">
        <f>((YouTube_BI[[#This Row],[highest_monthly_earnings]]+YouTube_BI[[#This Row],[lowest_monthly_earnings]])/2)/YouTube_BI[[#This Row],[video_views_for_the_last_30_days]]</f>
        <v>2.1253877052931306E-3</v>
      </c>
      <c r="AH199">
        <f>YouTube_BI[[#This Row],[highest_yearly_earnings]]/YouTube_BI[[#This Row],[subscribers]]</f>
        <v>0.13868613138686131</v>
      </c>
      <c r="AI199">
        <f>((YouTube_BI[[#This Row],[highest_yearly_earnings]]+YouTube_BI[[#This Row],[lowest_yearly_earnings]])/2)/YouTube_BI[[#This Row],[uploads]]</f>
        <v>550.76419213973804</v>
      </c>
      <c r="AJ199" s="7" t="str">
        <f>YouTube_BI[[#This Row],[created_date]]&amp;"-"&amp;YouTube_BI[[#This Row],[created_month]]&amp;"-"&amp;YouTube_BI[[#This Row],[created_year]]</f>
        <v>14-Jul-2012</v>
      </c>
      <c r="AK199" s="5">
        <f ca="1">_xlfn.DAYS(TODAY(),YouTube_BI[[#This Row],[Started Date]])/365</f>
        <v>11.334246575342465</v>
      </c>
    </row>
    <row r="200" spans="1:37" x14ac:dyDescent="0.3">
      <c r="A200">
        <v>199</v>
      </c>
      <c r="B200" t="s">
        <v>437</v>
      </c>
      <c r="C200">
        <v>27300000</v>
      </c>
      <c r="D200">
        <v>22440611155</v>
      </c>
      <c r="E200" t="s">
        <v>36</v>
      </c>
      <c r="F200" t="s">
        <v>437</v>
      </c>
      <c r="G200">
        <v>5438</v>
      </c>
      <c r="H200" t="s">
        <v>38</v>
      </c>
      <c r="I200" t="s">
        <v>39</v>
      </c>
      <c r="J200" t="s">
        <v>44</v>
      </c>
      <c r="K200">
        <v>100</v>
      </c>
      <c r="L200">
        <v>59</v>
      </c>
      <c r="M200">
        <v>51</v>
      </c>
      <c r="N200">
        <v>42546000</v>
      </c>
      <c r="O200">
        <v>10600</v>
      </c>
      <c r="P200">
        <v>170200</v>
      </c>
      <c r="Q200">
        <v>127600</v>
      </c>
      <c r="R200">
        <v>2000000</v>
      </c>
      <c r="S200">
        <f>(YouTube_BI[[#This Row],[lowest_yearly_earnings]]+YouTube_BI[[#This Row],[highest_yearly_earnings]])/2</f>
        <v>1063800</v>
      </c>
      <c r="T200">
        <v>200000</v>
      </c>
      <c r="U200">
        <v>2012</v>
      </c>
      <c r="V200" t="s">
        <v>49</v>
      </c>
      <c r="W200">
        <v>27</v>
      </c>
      <c r="X200">
        <v>88.2</v>
      </c>
      <c r="Y200">
        <v>328239523</v>
      </c>
      <c r="Z200">
        <v>14.7</v>
      </c>
      <c r="AA200">
        <v>270663028</v>
      </c>
      <c r="AB200">
        <v>37.090240000000001</v>
      </c>
      <c r="AC200">
        <v>-95.712890999999999</v>
      </c>
      <c r="AD200" s="1" t="s">
        <v>1379</v>
      </c>
      <c r="AE200" s="4">
        <f>YouTube_BI[[#This Row],[video views]]/YouTube_BI[[#This Row],[subscribers]]</f>
        <v>822.00040860805859</v>
      </c>
      <c r="AF200">
        <f>((YouTube_BI[[#This Row],[highest_yearly_earnings]]+YouTube_BI[[#This Row],[lowest_yearly_earnings]])/2)/YouTube_BI[[#This Row],[video views]]</f>
        <v>4.7405126030311984E-5</v>
      </c>
      <c r="AG200">
        <f>((YouTube_BI[[#This Row],[highest_monthly_earnings]]+YouTube_BI[[#This Row],[lowest_monthly_earnings]])/2)/YouTube_BI[[#This Row],[video_views_for_the_last_30_days]]</f>
        <v>2.1247590842852441E-3</v>
      </c>
      <c r="AH200">
        <f>YouTube_BI[[#This Row],[highest_yearly_earnings]]/YouTube_BI[[#This Row],[subscribers]]</f>
        <v>7.3260073260073263E-2</v>
      </c>
      <c r="AI200">
        <f>((YouTube_BI[[#This Row],[highest_yearly_earnings]]+YouTube_BI[[#This Row],[lowest_yearly_earnings]])/2)/YouTube_BI[[#This Row],[uploads]]</f>
        <v>195.62339095255609</v>
      </c>
      <c r="AJ200" s="7" t="str">
        <f>YouTube_BI[[#This Row],[created_date]]&amp;"-"&amp;YouTube_BI[[#This Row],[created_month]]&amp;"-"&amp;YouTube_BI[[#This Row],[created_year]]</f>
        <v>27-Sep-2012</v>
      </c>
      <c r="AK200" s="5">
        <f ca="1">_xlfn.DAYS(TODAY(),YouTube_BI[[#This Row],[Started Date]])/365</f>
        <v>11.128767123287671</v>
      </c>
    </row>
    <row r="201" spans="1:37" x14ac:dyDescent="0.3">
      <c r="A201">
        <v>200</v>
      </c>
      <c r="B201" t="s">
        <v>438</v>
      </c>
      <c r="C201">
        <v>27300000</v>
      </c>
      <c r="D201">
        <v>7705492350</v>
      </c>
      <c r="E201" t="s">
        <v>44</v>
      </c>
      <c r="F201" t="s">
        <v>438</v>
      </c>
      <c r="G201">
        <v>1259</v>
      </c>
      <c r="H201" t="s">
        <v>31</v>
      </c>
      <c r="I201" t="s">
        <v>32</v>
      </c>
      <c r="J201" t="s">
        <v>362</v>
      </c>
      <c r="K201">
        <v>707</v>
      </c>
      <c r="L201">
        <v>48</v>
      </c>
      <c r="M201">
        <v>2</v>
      </c>
      <c r="N201">
        <v>102235000</v>
      </c>
      <c r="O201">
        <v>25600</v>
      </c>
      <c r="P201">
        <v>408900</v>
      </c>
      <c r="Q201">
        <v>306700</v>
      </c>
      <c r="R201">
        <v>4900000</v>
      </c>
      <c r="S201">
        <f>(YouTube_BI[[#This Row],[lowest_yearly_earnings]]+YouTube_BI[[#This Row],[highest_yearly_earnings]])/2</f>
        <v>2603350</v>
      </c>
      <c r="T201">
        <v>100000</v>
      </c>
      <c r="U201">
        <v>2017</v>
      </c>
      <c r="V201" t="s">
        <v>49</v>
      </c>
      <c r="W201">
        <v>10</v>
      </c>
      <c r="X201">
        <v>28.1</v>
      </c>
      <c r="Y201">
        <v>1366417754</v>
      </c>
      <c r="Z201">
        <v>5.36</v>
      </c>
      <c r="AA201">
        <v>471031528</v>
      </c>
      <c r="AB201">
        <v>20.593684</v>
      </c>
      <c r="AC201">
        <v>78.962879999999998</v>
      </c>
      <c r="AD201" s="1" t="s">
        <v>1380</v>
      </c>
      <c r="AE201" s="4">
        <f>YouTube_BI[[#This Row],[video views]]/YouTube_BI[[#This Row],[subscribers]]</f>
        <v>282.25246703296705</v>
      </c>
      <c r="AF201">
        <f>((YouTube_BI[[#This Row],[highest_yearly_earnings]]+YouTube_BI[[#This Row],[lowest_yearly_earnings]])/2)/YouTube_BI[[#This Row],[video views]]</f>
        <v>3.3785641225119118E-4</v>
      </c>
      <c r="AG201">
        <f>((YouTube_BI[[#This Row],[highest_monthly_earnings]]+YouTube_BI[[#This Row],[lowest_monthly_earnings]])/2)/YouTube_BI[[#This Row],[video_views_for_the_last_30_days]]</f>
        <v>2.1250061133662639E-3</v>
      </c>
      <c r="AH201">
        <f>YouTube_BI[[#This Row],[highest_yearly_earnings]]/YouTube_BI[[#This Row],[subscribers]]</f>
        <v>0.17948717948717949</v>
      </c>
      <c r="AI201">
        <f>((YouTube_BI[[#This Row],[highest_yearly_earnings]]+YouTube_BI[[#This Row],[lowest_yearly_earnings]])/2)/YouTube_BI[[#This Row],[uploads]]</f>
        <v>2067.7918983320096</v>
      </c>
      <c r="AJ201" s="7" t="str">
        <f>YouTube_BI[[#This Row],[created_date]]&amp;"-"&amp;YouTube_BI[[#This Row],[created_month]]&amp;"-"&amp;YouTube_BI[[#This Row],[created_year]]</f>
        <v>10-Sep-2017</v>
      </c>
      <c r="AK201" s="5">
        <f ca="1">_xlfn.DAYS(TODAY(),YouTube_BI[[#This Row],[Started Date]])/365</f>
        <v>6.1726027397260275</v>
      </c>
    </row>
    <row r="202" spans="1:37" x14ac:dyDescent="0.3">
      <c r="A202">
        <v>201</v>
      </c>
      <c r="B202" t="s">
        <v>439</v>
      </c>
      <c r="C202">
        <v>27100000</v>
      </c>
      <c r="D202">
        <v>15916882228</v>
      </c>
      <c r="E202" t="s">
        <v>44</v>
      </c>
      <c r="F202" t="s">
        <v>440</v>
      </c>
      <c r="G202">
        <v>2</v>
      </c>
      <c r="H202" t="s">
        <v>41</v>
      </c>
      <c r="I202" t="s">
        <v>41</v>
      </c>
      <c r="J202" t="s">
        <v>69</v>
      </c>
      <c r="K202">
        <v>4052296</v>
      </c>
      <c r="L202" t="s">
        <v>41</v>
      </c>
      <c r="M202">
        <v>7692</v>
      </c>
      <c r="N202">
        <v>14</v>
      </c>
      <c r="O202">
        <v>0</v>
      </c>
      <c r="P202">
        <v>0.06</v>
      </c>
      <c r="Q202">
        <v>0.04</v>
      </c>
      <c r="R202">
        <v>0.67</v>
      </c>
      <c r="S202">
        <f>(YouTube_BI[[#This Row],[lowest_yearly_earnings]]+YouTube_BI[[#This Row],[highest_yearly_earnings]])/2</f>
        <v>0.35500000000000004</v>
      </c>
      <c r="T202" t="s">
        <v>41</v>
      </c>
      <c r="U202">
        <v>2017</v>
      </c>
      <c r="V202" t="s">
        <v>84</v>
      </c>
      <c r="W202">
        <v>7</v>
      </c>
      <c r="X202" t="s">
        <v>41</v>
      </c>
      <c r="Y202" t="s">
        <v>41</v>
      </c>
      <c r="Z202" t="s">
        <v>41</v>
      </c>
      <c r="AA202" t="s">
        <v>41</v>
      </c>
      <c r="AB202" t="s">
        <v>41</v>
      </c>
      <c r="AC202" t="s">
        <v>41</v>
      </c>
      <c r="AD202" s="1" t="s">
        <v>1381</v>
      </c>
      <c r="AE202" s="4">
        <f>YouTube_BI[[#This Row],[video views]]/YouTube_BI[[#This Row],[subscribers]]</f>
        <v>587.33882760147605</v>
      </c>
      <c r="AF202">
        <f>((YouTube_BI[[#This Row],[highest_yearly_earnings]]+YouTube_BI[[#This Row],[lowest_yearly_earnings]])/2)/YouTube_BI[[#This Row],[video views]]</f>
        <v>2.2303362864336954E-11</v>
      </c>
      <c r="AG202">
        <f>((YouTube_BI[[#This Row],[highest_monthly_earnings]]+YouTube_BI[[#This Row],[lowest_monthly_earnings]])/2)/YouTube_BI[[#This Row],[video_views_for_the_last_30_days]]</f>
        <v>2.142857142857143E-3</v>
      </c>
      <c r="AH202">
        <f>YouTube_BI[[#This Row],[highest_yearly_earnings]]/YouTube_BI[[#This Row],[subscribers]]</f>
        <v>2.4723247232472327E-8</v>
      </c>
      <c r="AI202">
        <f>((YouTube_BI[[#This Row],[highest_yearly_earnings]]+YouTube_BI[[#This Row],[lowest_yearly_earnings]])/2)/YouTube_BI[[#This Row],[uploads]]</f>
        <v>0.17750000000000002</v>
      </c>
      <c r="AJ202" s="7" t="str">
        <f>YouTube_BI[[#This Row],[created_date]]&amp;"-"&amp;YouTube_BI[[#This Row],[created_month]]&amp;"-"&amp;YouTube_BI[[#This Row],[created_year]]</f>
        <v>7-Jun-2017</v>
      </c>
      <c r="AK202" s="5">
        <f ca="1">_xlfn.DAYS(TODAY(),YouTube_BI[[#This Row],[Started Date]])/365</f>
        <v>6.4328767123287669</v>
      </c>
    </row>
    <row r="203" spans="1:37" x14ac:dyDescent="0.3">
      <c r="A203">
        <v>202</v>
      </c>
      <c r="B203" t="s">
        <v>441</v>
      </c>
      <c r="C203">
        <v>27100000</v>
      </c>
      <c r="D203">
        <v>17318452893</v>
      </c>
      <c r="E203" t="s">
        <v>44</v>
      </c>
      <c r="F203" t="s">
        <v>441</v>
      </c>
      <c r="G203">
        <v>889</v>
      </c>
      <c r="H203" t="s">
        <v>31</v>
      </c>
      <c r="I203" t="s">
        <v>32</v>
      </c>
      <c r="J203" t="s">
        <v>44</v>
      </c>
      <c r="K203">
        <v>159</v>
      </c>
      <c r="L203">
        <v>49</v>
      </c>
      <c r="M203">
        <v>52</v>
      </c>
      <c r="N203">
        <v>429692000</v>
      </c>
      <c r="O203">
        <v>107400</v>
      </c>
      <c r="P203">
        <v>1700000</v>
      </c>
      <c r="Q203">
        <v>1300000</v>
      </c>
      <c r="R203">
        <v>20600000</v>
      </c>
      <c r="S203">
        <f>(YouTube_BI[[#This Row],[lowest_yearly_earnings]]+YouTube_BI[[#This Row],[highest_yearly_earnings]])/2</f>
        <v>10950000</v>
      </c>
      <c r="T203">
        <v>700000</v>
      </c>
      <c r="U203">
        <v>2015</v>
      </c>
      <c r="V203" t="s">
        <v>49</v>
      </c>
      <c r="W203">
        <v>26</v>
      </c>
      <c r="X203">
        <v>28.1</v>
      </c>
      <c r="Y203">
        <v>1366417754</v>
      </c>
      <c r="Z203">
        <v>5.36</v>
      </c>
      <c r="AA203">
        <v>471031528</v>
      </c>
      <c r="AB203">
        <v>20.593684</v>
      </c>
      <c r="AC203">
        <v>78.962879999999998</v>
      </c>
      <c r="AD203" s="1" t="s">
        <v>1382</v>
      </c>
      <c r="AE203" s="4">
        <f>YouTube_BI[[#This Row],[video views]]/YouTube_BI[[#This Row],[subscribers]]</f>
        <v>639.0573023247232</v>
      </c>
      <c r="AF203">
        <f>((YouTube_BI[[#This Row],[highest_yearly_earnings]]+YouTube_BI[[#This Row],[lowest_yearly_earnings]])/2)/YouTube_BI[[#This Row],[video views]]</f>
        <v>6.322735678327199E-4</v>
      </c>
      <c r="AG203">
        <f>((YouTube_BI[[#This Row],[highest_monthly_earnings]]+YouTube_BI[[#This Row],[lowest_monthly_earnings]])/2)/YouTube_BI[[#This Row],[video_views_for_the_last_30_days]]</f>
        <v>2.103134338084023E-3</v>
      </c>
      <c r="AH203">
        <f>YouTube_BI[[#This Row],[highest_yearly_earnings]]/YouTube_BI[[#This Row],[subscribers]]</f>
        <v>0.76014760147601479</v>
      </c>
      <c r="AI203">
        <f>((YouTube_BI[[#This Row],[highest_yearly_earnings]]+YouTube_BI[[#This Row],[lowest_yearly_earnings]])/2)/YouTube_BI[[#This Row],[uploads]]</f>
        <v>12317.210348706412</v>
      </c>
      <c r="AJ203" s="7" t="str">
        <f>YouTube_BI[[#This Row],[created_date]]&amp;"-"&amp;YouTube_BI[[#This Row],[created_month]]&amp;"-"&amp;YouTube_BI[[#This Row],[created_year]]</f>
        <v>26-Sep-2015</v>
      </c>
      <c r="AK203" s="5">
        <f ca="1">_xlfn.DAYS(TODAY(),YouTube_BI[[#This Row],[Started Date]])/365</f>
        <v>8.131506849315068</v>
      </c>
    </row>
    <row r="204" spans="1:37" x14ac:dyDescent="0.3">
      <c r="A204">
        <v>203</v>
      </c>
      <c r="B204" t="s">
        <v>442</v>
      </c>
      <c r="C204">
        <v>27100000</v>
      </c>
      <c r="D204">
        <v>12732444881</v>
      </c>
      <c r="E204" t="s">
        <v>93</v>
      </c>
      <c r="F204" t="s">
        <v>442</v>
      </c>
      <c r="G204">
        <v>545</v>
      </c>
      <c r="H204" t="s">
        <v>41</v>
      </c>
      <c r="I204" t="s">
        <v>41</v>
      </c>
      <c r="J204" t="s">
        <v>226</v>
      </c>
      <c r="K204">
        <v>296</v>
      </c>
      <c r="L204" t="s">
        <v>41</v>
      </c>
      <c r="M204">
        <v>5</v>
      </c>
      <c r="N204">
        <v>502779000</v>
      </c>
      <c r="O204">
        <v>125700</v>
      </c>
      <c r="P204">
        <v>2000000</v>
      </c>
      <c r="Q204">
        <v>1500000</v>
      </c>
      <c r="R204">
        <v>24100000</v>
      </c>
      <c r="S204">
        <f>(YouTube_BI[[#This Row],[lowest_yearly_earnings]]+YouTube_BI[[#This Row],[highest_yearly_earnings]])/2</f>
        <v>12800000</v>
      </c>
      <c r="T204">
        <v>1300000</v>
      </c>
      <c r="U204">
        <v>2018</v>
      </c>
      <c r="V204" t="s">
        <v>63</v>
      </c>
      <c r="W204">
        <v>9</v>
      </c>
      <c r="X204" t="s">
        <v>41</v>
      </c>
      <c r="Y204" t="s">
        <v>41</v>
      </c>
      <c r="Z204" t="s">
        <v>41</v>
      </c>
      <c r="AA204" t="s">
        <v>41</v>
      </c>
      <c r="AB204" t="s">
        <v>41</v>
      </c>
      <c r="AC204" t="s">
        <v>41</v>
      </c>
      <c r="AD204" s="1" t="s">
        <v>1383</v>
      </c>
      <c r="AE204" s="4">
        <f>YouTube_BI[[#This Row],[video views]]/YouTube_BI[[#This Row],[subscribers]]</f>
        <v>469.83191442804429</v>
      </c>
      <c r="AF204">
        <f>((YouTube_BI[[#This Row],[highest_yearly_earnings]]+YouTube_BI[[#This Row],[lowest_yearly_earnings]])/2)/YouTube_BI[[#This Row],[video views]]</f>
        <v>1.0053057460394593E-3</v>
      </c>
      <c r="AG204">
        <f>((YouTube_BI[[#This Row],[highest_monthly_earnings]]+YouTube_BI[[#This Row],[lowest_monthly_earnings]])/2)/YouTube_BI[[#This Row],[video_views_for_the_last_30_days]]</f>
        <v>2.1139506622193847E-3</v>
      </c>
      <c r="AH204">
        <f>YouTube_BI[[#This Row],[highest_yearly_earnings]]/YouTube_BI[[#This Row],[subscribers]]</f>
        <v>0.88929889298892983</v>
      </c>
      <c r="AI204">
        <f>((YouTube_BI[[#This Row],[highest_yearly_earnings]]+YouTube_BI[[#This Row],[lowest_yearly_earnings]])/2)/YouTube_BI[[#This Row],[uploads]]</f>
        <v>23486.238532110092</v>
      </c>
      <c r="AJ204" s="7" t="str">
        <f>YouTube_BI[[#This Row],[created_date]]&amp;"-"&amp;YouTube_BI[[#This Row],[created_month]]&amp;"-"&amp;YouTube_BI[[#This Row],[created_year]]</f>
        <v>9-Apr-2018</v>
      </c>
      <c r="AK204" s="5">
        <f ca="1">_xlfn.DAYS(TODAY(),YouTube_BI[[#This Row],[Started Date]])/365</f>
        <v>5.5945205479452058</v>
      </c>
    </row>
    <row r="205" spans="1:37" x14ac:dyDescent="0.3">
      <c r="A205">
        <v>204</v>
      </c>
      <c r="B205" t="s">
        <v>443</v>
      </c>
      <c r="C205">
        <v>27000000</v>
      </c>
      <c r="D205">
        <v>6570935979</v>
      </c>
      <c r="E205" t="s">
        <v>209</v>
      </c>
      <c r="F205" t="s">
        <v>443</v>
      </c>
      <c r="G205">
        <v>554</v>
      </c>
      <c r="H205" t="s">
        <v>38</v>
      </c>
      <c r="I205" t="s">
        <v>39</v>
      </c>
      <c r="J205" t="s">
        <v>44</v>
      </c>
      <c r="K205">
        <v>909</v>
      </c>
      <c r="L205">
        <v>60</v>
      </c>
      <c r="M205">
        <v>53</v>
      </c>
      <c r="N205">
        <v>144453000</v>
      </c>
      <c r="O205">
        <v>36100</v>
      </c>
      <c r="P205">
        <v>577800</v>
      </c>
      <c r="Q205">
        <v>433400</v>
      </c>
      <c r="R205">
        <v>6900000</v>
      </c>
      <c r="S205">
        <f>(YouTube_BI[[#This Row],[lowest_yearly_earnings]]+YouTube_BI[[#This Row],[highest_yearly_earnings]])/2</f>
        <v>3666700</v>
      </c>
      <c r="T205">
        <v>300000</v>
      </c>
      <c r="U205">
        <v>2009</v>
      </c>
      <c r="V205" t="s">
        <v>88</v>
      </c>
      <c r="W205">
        <v>1</v>
      </c>
      <c r="X205">
        <v>88.2</v>
      </c>
      <c r="Y205">
        <v>328239523</v>
      </c>
      <c r="Z205">
        <v>14.7</v>
      </c>
      <c r="AA205">
        <v>270663028</v>
      </c>
      <c r="AB205">
        <v>37.090240000000001</v>
      </c>
      <c r="AC205">
        <v>-95.712890999999999</v>
      </c>
      <c r="AD205" s="1" t="s">
        <v>1384</v>
      </c>
      <c r="AE205" s="4">
        <f>YouTube_BI[[#This Row],[video views]]/YouTube_BI[[#This Row],[subscribers]]</f>
        <v>243.36799922222221</v>
      </c>
      <c r="AF205">
        <f>((YouTube_BI[[#This Row],[highest_yearly_earnings]]+YouTube_BI[[#This Row],[lowest_yearly_earnings]])/2)/YouTube_BI[[#This Row],[video views]]</f>
        <v>5.5801791582179108E-4</v>
      </c>
      <c r="AG205">
        <f>((YouTube_BI[[#This Row],[highest_monthly_earnings]]+YouTube_BI[[#This Row],[lowest_monthly_earnings]])/2)/YouTube_BI[[#This Row],[video_views_for_the_last_30_days]]</f>
        <v>2.1249126013305366E-3</v>
      </c>
      <c r="AH205">
        <f>YouTube_BI[[#This Row],[highest_yearly_earnings]]/YouTube_BI[[#This Row],[subscribers]]</f>
        <v>0.25555555555555554</v>
      </c>
      <c r="AI205">
        <f>((YouTube_BI[[#This Row],[highest_yearly_earnings]]+YouTube_BI[[#This Row],[lowest_yearly_earnings]])/2)/YouTube_BI[[#This Row],[uploads]]</f>
        <v>6618.5920577617326</v>
      </c>
      <c r="AJ205" s="7" t="str">
        <f>YouTube_BI[[#This Row],[created_date]]&amp;"-"&amp;YouTube_BI[[#This Row],[created_month]]&amp;"-"&amp;YouTube_BI[[#This Row],[created_year]]</f>
        <v>1-Aug-2009</v>
      </c>
      <c r="AK205" s="5">
        <f ca="1">_xlfn.DAYS(TODAY(),YouTube_BI[[#This Row],[Started Date]])/365</f>
        <v>14.287671232876713</v>
      </c>
    </row>
    <row r="206" spans="1:37" x14ac:dyDescent="0.3">
      <c r="A206">
        <v>205</v>
      </c>
      <c r="B206" t="s">
        <v>444</v>
      </c>
      <c r="C206">
        <v>26900000</v>
      </c>
      <c r="D206">
        <v>7938616641</v>
      </c>
      <c r="E206" t="s">
        <v>44</v>
      </c>
      <c r="F206" t="s">
        <v>444</v>
      </c>
      <c r="G206">
        <v>3956</v>
      </c>
      <c r="H206" t="s">
        <v>114</v>
      </c>
      <c r="I206" t="s">
        <v>115</v>
      </c>
      <c r="J206" t="s">
        <v>44</v>
      </c>
      <c r="K206">
        <v>664</v>
      </c>
      <c r="L206">
        <v>11</v>
      </c>
      <c r="M206">
        <v>54</v>
      </c>
      <c r="N206">
        <v>82912000</v>
      </c>
      <c r="O206">
        <v>20700</v>
      </c>
      <c r="P206">
        <v>331600</v>
      </c>
      <c r="Q206">
        <v>248700</v>
      </c>
      <c r="R206">
        <v>4000000</v>
      </c>
      <c r="S206">
        <f>(YouTube_BI[[#This Row],[lowest_yearly_earnings]]+YouTube_BI[[#This Row],[highest_yearly_earnings]])/2</f>
        <v>2124350</v>
      </c>
      <c r="T206">
        <v>200000</v>
      </c>
      <c r="U206">
        <v>2011</v>
      </c>
      <c r="V206" t="s">
        <v>49</v>
      </c>
      <c r="W206">
        <v>29</v>
      </c>
      <c r="X206">
        <v>51.3</v>
      </c>
      <c r="Y206">
        <v>212559417</v>
      </c>
      <c r="Z206">
        <v>12.08</v>
      </c>
      <c r="AA206">
        <v>183241641</v>
      </c>
      <c r="AB206">
        <v>-14.235004</v>
      </c>
      <c r="AC206">
        <v>-51.925280000000001</v>
      </c>
      <c r="AD206" s="1" t="s">
        <v>1385</v>
      </c>
      <c r="AE206" s="4">
        <f>YouTube_BI[[#This Row],[video views]]/YouTube_BI[[#This Row],[subscribers]]</f>
        <v>295.11586026022303</v>
      </c>
      <c r="AF206">
        <f>((YouTube_BI[[#This Row],[highest_yearly_earnings]]+YouTube_BI[[#This Row],[lowest_yearly_earnings]])/2)/YouTube_BI[[#This Row],[video views]]</f>
        <v>2.6759700034241772E-4</v>
      </c>
      <c r="AG206">
        <f>((YouTube_BI[[#This Row],[highest_monthly_earnings]]+YouTube_BI[[#This Row],[lowest_monthly_earnings]])/2)/YouTube_BI[[#This Row],[video_views_for_the_last_30_days]]</f>
        <v>2.1245416827479738E-3</v>
      </c>
      <c r="AH206">
        <f>YouTube_BI[[#This Row],[highest_yearly_earnings]]/YouTube_BI[[#This Row],[subscribers]]</f>
        <v>0.14869888475836432</v>
      </c>
      <c r="AI206">
        <f>((YouTube_BI[[#This Row],[highest_yearly_earnings]]+YouTube_BI[[#This Row],[lowest_yearly_earnings]])/2)/YouTube_BI[[#This Row],[uploads]]</f>
        <v>536.99443882709807</v>
      </c>
      <c r="AJ206" s="7" t="str">
        <f>YouTube_BI[[#This Row],[created_date]]&amp;"-"&amp;YouTube_BI[[#This Row],[created_month]]&amp;"-"&amp;YouTube_BI[[#This Row],[created_year]]</f>
        <v>29-Sep-2011</v>
      </c>
      <c r="AK206" s="5">
        <f ca="1">_xlfn.DAYS(TODAY(),YouTube_BI[[#This Row],[Started Date]])/365</f>
        <v>12.126027397260273</v>
      </c>
    </row>
    <row r="207" spans="1:37" x14ac:dyDescent="0.3">
      <c r="A207">
        <v>206</v>
      </c>
      <c r="B207" t="s">
        <v>445</v>
      </c>
      <c r="C207">
        <v>26700000</v>
      </c>
      <c r="D207">
        <v>4388047013</v>
      </c>
      <c r="E207" t="s">
        <v>56</v>
      </c>
      <c r="F207" t="s">
        <v>445</v>
      </c>
      <c r="G207">
        <v>241</v>
      </c>
      <c r="H207" t="s">
        <v>38</v>
      </c>
      <c r="I207" t="s">
        <v>39</v>
      </c>
      <c r="J207" t="s">
        <v>44</v>
      </c>
      <c r="K207">
        <v>1632</v>
      </c>
      <c r="L207">
        <v>61</v>
      </c>
      <c r="M207">
        <v>54</v>
      </c>
      <c r="N207">
        <v>276187000</v>
      </c>
      <c r="O207">
        <v>69000</v>
      </c>
      <c r="P207">
        <v>1100000</v>
      </c>
      <c r="Q207">
        <v>828600</v>
      </c>
      <c r="R207">
        <v>13300000</v>
      </c>
      <c r="S207">
        <f>(YouTube_BI[[#This Row],[lowest_yearly_earnings]]+YouTube_BI[[#This Row],[highest_yearly_earnings]])/2</f>
        <v>7064300</v>
      </c>
      <c r="T207">
        <v>1200000</v>
      </c>
      <c r="U207">
        <v>2016</v>
      </c>
      <c r="V207" t="s">
        <v>63</v>
      </c>
      <c r="W207">
        <v>24</v>
      </c>
      <c r="X207">
        <v>88.2</v>
      </c>
      <c r="Y207">
        <v>328239523</v>
      </c>
      <c r="Z207">
        <v>14.7</v>
      </c>
      <c r="AA207">
        <v>270663028</v>
      </c>
      <c r="AB207">
        <v>37.090240000000001</v>
      </c>
      <c r="AC207">
        <v>-95.712890999999999</v>
      </c>
      <c r="AD207" s="1" t="s">
        <v>1386</v>
      </c>
      <c r="AE207" s="4">
        <f>YouTube_BI[[#This Row],[video views]]/YouTube_BI[[#This Row],[subscribers]]</f>
        <v>164.34633007490638</v>
      </c>
      <c r="AF207">
        <f>((YouTube_BI[[#This Row],[highest_yearly_earnings]]+YouTube_BI[[#This Row],[lowest_yearly_earnings]])/2)/YouTube_BI[[#This Row],[video views]]</f>
        <v>1.6098961517666858E-3</v>
      </c>
      <c r="AG207">
        <f>((YouTube_BI[[#This Row],[highest_monthly_earnings]]+YouTube_BI[[#This Row],[lowest_monthly_earnings]])/2)/YouTube_BI[[#This Row],[video_views_for_the_last_30_days]]</f>
        <v>2.1163197398863815E-3</v>
      </c>
      <c r="AH207">
        <f>YouTube_BI[[#This Row],[highest_yearly_earnings]]/YouTube_BI[[#This Row],[subscribers]]</f>
        <v>0.49812734082397003</v>
      </c>
      <c r="AI207">
        <f>((YouTube_BI[[#This Row],[highest_yearly_earnings]]+YouTube_BI[[#This Row],[lowest_yearly_earnings]])/2)/YouTube_BI[[#This Row],[uploads]]</f>
        <v>29312.448132780082</v>
      </c>
      <c r="AJ207" s="7" t="str">
        <f>YouTube_BI[[#This Row],[created_date]]&amp;"-"&amp;YouTube_BI[[#This Row],[created_month]]&amp;"-"&amp;YouTube_BI[[#This Row],[created_year]]</f>
        <v>24-Apr-2016</v>
      </c>
      <c r="AK207" s="5">
        <f ca="1">_xlfn.DAYS(TODAY(),YouTube_BI[[#This Row],[Started Date]])/365</f>
        <v>7.5534246575342463</v>
      </c>
    </row>
    <row r="208" spans="1:37" x14ac:dyDescent="0.3">
      <c r="A208">
        <v>207</v>
      </c>
      <c r="B208" t="s">
        <v>446</v>
      </c>
      <c r="C208">
        <v>26700000</v>
      </c>
      <c r="D208">
        <v>10317306313</v>
      </c>
      <c r="E208" t="s">
        <v>209</v>
      </c>
      <c r="F208" t="s">
        <v>446</v>
      </c>
      <c r="G208">
        <v>975</v>
      </c>
      <c r="H208" t="s">
        <v>224</v>
      </c>
      <c r="I208" t="s">
        <v>225</v>
      </c>
      <c r="J208" t="s">
        <v>209</v>
      </c>
      <c r="K208">
        <v>420</v>
      </c>
      <c r="L208">
        <v>5</v>
      </c>
      <c r="M208">
        <v>11</v>
      </c>
      <c r="N208">
        <v>24363000</v>
      </c>
      <c r="O208">
        <v>6100</v>
      </c>
      <c r="P208">
        <v>97500</v>
      </c>
      <c r="Q208">
        <v>73100</v>
      </c>
      <c r="R208">
        <v>1200000</v>
      </c>
      <c r="S208">
        <f>(YouTube_BI[[#This Row],[lowest_yearly_earnings]]+YouTube_BI[[#This Row],[highest_yearly_earnings]])/2</f>
        <v>636550</v>
      </c>
      <c r="T208" t="s">
        <v>41</v>
      </c>
      <c r="U208">
        <v>2011</v>
      </c>
      <c r="V208" t="s">
        <v>154</v>
      </c>
      <c r="W208">
        <v>13</v>
      </c>
      <c r="X208">
        <v>55.3</v>
      </c>
      <c r="Y208">
        <v>50339443</v>
      </c>
      <c r="Z208">
        <v>9.7100000000000009</v>
      </c>
      <c r="AA208">
        <v>40827302</v>
      </c>
      <c r="AB208">
        <v>4.5708679999999999</v>
      </c>
      <c r="AC208">
        <v>-74.297332999999995</v>
      </c>
      <c r="AD208" s="1" t="s">
        <v>1387</v>
      </c>
      <c r="AE208" s="4">
        <f>YouTube_BI[[#This Row],[video views]]/YouTube_BI[[#This Row],[subscribers]]</f>
        <v>386.41596677902623</v>
      </c>
      <c r="AF208">
        <f>((YouTube_BI[[#This Row],[highest_yearly_earnings]]+YouTube_BI[[#This Row],[lowest_yearly_earnings]])/2)/YouTube_BI[[#This Row],[video views]]</f>
        <v>6.1697305545531302E-5</v>
      </c>
      <c r="AG208">
        <f>((YouTube_BI[[#This Row],[highest_monthly_earnings]]+YouTube_BI[[#This Row],[lowest_monthly_earnings]])/2)/YouTube_BI[[#This Row],[video_views_for_the_last_30_days]]</f>
        <v>2.1261749374050813E-3</v>
      </c>
      <c r="AH208">
        <f>YouTube_BI[[#This Row],[highest_yearly_earnings]]/YouTube_BI[[#This Row],[subscribers]]</f>
        <v>4.49438202247191E-2</v>
      </c>
      <c r="AI208">
        <f>((YouTube_BI[[#This Row],[highest_yearly_earnings]]+YouTube_BI[[#This Row],[lowest_yearly_earnings]])/2)/YouTube_BI[[#This Row],[uploads]]</f>
        <v>652.87179487179492</v>
      </c>
      <c r="AJ208" s="7" t="str">
        <f>YouTube_BI[[#This Row],[created_date]]&amp;"-"&amp;YouTube_BI[[#This Row],[created_month]]&amp;"-"&amp;YouTube_BI[[#This Row],[created_year]]</f>
        <v>13-Nov-2011</v>
      </c>
      <c r="AK208" s="5">
        <f ca="1">_xlfn.DAYS(TODAY(),YouTube_BI[[#This Row],[Started Date]])/365</f>
        <v>12.002739726027396</v>
      </c>
    </row>
    <row r="209" spans="1:37" x14ac:dyDescent="0.3">
      <c r="A209">
        <v>208</v>
      </c>
      <c r="B209" t="s">
        <v>447</v>
      </c>
      <c r="C209">
        <v>26700000</v>
      </c>
      <c r="D209">
        <v>7173668905</v>
      </c>
      <c r="E209" t="s">
        <v>44</v>
      </c>
      <c r="F209" t="s">
        <v>447</v>
      </c>
      <c r="G209">
        <v>6471</v>
      </c>
      <c r="H209" t="s">
        <v>38</v>
      </c>
      <c r="I209" t="s">
        <v>39</v>
      </c>
      <c r="J209" t="s">
        <v>44</v>
      </c>
      <c r="K209">
        <v>797</v>
      </c>
      <c r="L209">
        <v>62</v>
      </c>
      <c r="M209">
        <v>55</v>
      </c>
      <c r="N209">
        <v>118226000</v>
      </c>
      <c r="O209">
        <v>29600</v>
      </c>
      <c r="P209">
        <v>472900</v>
      </c>
      <c r="Q209">
        <v>354700</v>
      </c>
      <c r="R209">
        <v>5700000</v>
      </c>
      <c r="S209">
        <f>(YouTube_BI[[#This Row],[lowest_yearly_earnings]]+YouTube_BI[[#This Row],[highest_yearly_earnings]])/2</f>
        <v>3027350</v>
      </c>
      <c r="T209">
        <v>200000</v>
      </c>
      <c r="U209">
        <v>2012</v>
      </c>
      <c r="V209" t="s">
        <v>97</v>
      </c>
      <c r="W209">
        <v>17</v>
      </c>
      <c r="X209">
        <v>88.2</v>
      </c>
      <c r="Y209">
        <v>328239523</v>
      </c>
      <c r="Z209">
        <v>14.7</v>
      </c>
      <c r="AA209">
        <v>270663028</v>
      </c>
      <c r="AB209">
        <v>37.090240000000001</v>
      </c>
      <c r="AC209">
        <v>-95.712890999999999</v>
      </c>
      <c r="AD209" s="1" t="s">
        <v>1388</v>
      </c>
      <c r="AE209" s="4">
        <f>YouTube_BI[[#This Row],[video views]]/YouTube_BI[[#This Row],[subscribers]]</f>
        <v>268.67673801498125</v>
      </c>
      <c r="AF209">
        <f>((YouTube_BI[[#This Row],[highest_yearly_earnings]]+YouTube_BI[[#This Row],[lowest_yearly_earnings]])/2)/YouTube_BI[[#This Row],[video views]]</f>
        <v>4.2200860397807835E-4</v>
      </c>
      <c r="AG209">
        <f>((YouTube_BI[[#This Row],[highest_monthly_earnings]]+YouTube_BI[[#This Row],[lowest_monthly_earnings]])/2)/YouTube_BI[[#This Row],[video_views_for_the_last_30_days]]</f>
        <v>2.1251670529325189E-3</v>
      </c>
      <c r="AH209">
        <f>YouTube_BI[[#This Row],[highest_yearly_earnings]]/YouTube_BI[[#This Row],[subscribers]]</f>
        <v>0.21348314606741572</v>
      </c>
      <c r="AI209">
        <f>((YouTube_BI[[#This Row],[highest_yearly_earnings]]+YouTube_BI[[#This Row],[lowest_yearly_earnings]])/2)/YouTube_BI[[#This Row],[uploads]]</f>
        <v>467.83341060114356</v>
      </c>
      <c r="AJ209" s="7" t="str">
        <f>YouTube_BI[[#This Row],[created_date]]&amp;"-"&amp;YouTube_BI[[#This Row],[created_month]]&amp;"-"&amp;YouTube_BI[[#This Row],[created_year]]</f>
        <v>17-Jul-2012</v>
      </c>
      <c r="AK209" s="5">
        <f ca="1">_xlfn.DAYS(TODAY(),YouTube_BI[[#This Row],[Started Date]])/365</f>
        <v>11.326027397260274</v>
      </c>
    </row>
    <row r="210" spans="1:37" x14ac:dyDescent="0.3">
      <c r="A210">
        <v>209</v>
      </c>
      <c r="B210" t="s">
        <v>448</v>
      </c>
      <c r="C210">
        <v>26500000</v>
      </c>
      <c r="D210">
        <v>15065753455</v>
      </c>
      <c r="E210" t="s">
        <v>141</v>
      </c>
      <c r="F210" t="s">
        <v>448</v>
      </c>
      <c r="G210">
        <v>10022</v>
      </c>
      <c r="H210" t="s">
        <v>212</v>
      </c>
      <c r="I210" t="s">
        <v>213</v>
      </c>
      <c r="J210" t="s">
        <v>142</v>
      </c>
      <c r="K210">
        <v>219</v>
      </c>
      <c r="L210">
        <v>3</v>
      </c>
      <c r="M210">
        <v>5</v>
      </c>
      <c r="N210">
        <v>163130000</v>
      </c>
      <c r="O210">
        <v>40800</v>
      </c>
      <c r="P210">
        <v>652500</v>
      </c>
      <c r="Q210">
        <v>489400</v>
      </c>
      <c r="R210">
        <v>7800000</v>
      </c>
      <c r="S210">
        <f>(YouTube_BI[[#This Row],[lowest_yearly_earnings]]+YouTube_BI[[#This Row],[highest_yearly_earnings]])/2</f>
        <v>4144700</v>
      </c>
      <c r="T210">
        <v>300000</v>
      </c>
      <c r="U210">
        <v>2016</v>
      </c>
      <c r="V210" t="s">
        <v>63</v>
      </c>
      <c r="W210">
        <v>20</v>
      </c>
      <c r="X210">
        <v>35.5</v>
      </c>
      <c r="Y210">
        <v>108116615</v>
      </c>
      <c r="Z210">
        <v>2.15</v>
      </c>
      <c r="AA210">
        <v>50975903</v>
      </c>
      <c r="AB210">
        <v>12.879721</v>
      </c>
      <c r="AC210">
        <v>121.774017</v>
      </c>
      <c r="AD210" s="1" t="s">
        <v>1389</v>
      </c>
      <c r="AE210" s="4">
        <f>YouTube_BI[[#This Row],[video views]]/YouTube_BI[[#This Row],[subscribers]]</f>
        <v>568.51899830188677</v>
      </c>
      <c r="AF210">
        <f>((YouTube_BI[[#This Row],[highest_yearly_earnings]]+YouTube_BI[[#This Row],[lowest_yearly_earnings]])/2)/YouTube_BI[[#This Row],[video views]]</f>
        <v>2.7510738260650769E-4</v>
      </c>
      <c r="AG210">
        <f>((YouTube_BI[[#This Row],[highest_monthly_earnings]]+YouTube_BI[[#This Row],[lowest_monthly_earnings]])/2)/YouTube_BI[[#This Row],[video_views_for_the_last_30_days]]</f>
        <v>2.12499233739962E-3</v>
      </c>
      <c r="AH210">
        <f>YouTube_BI[[#This Row],[highest_yearly_earnings]]/YouTube_BI[[#This Row],[subscribers]]</f>
        <v>0.29433962264150942</v>
      </c>
      <c r="AI210">
        <f>((YouTube_BI[[#This Row],[highest_yearly_earnings]]+YouTube_BI[[#This Row],[lowest_yearly_earnings]])/2)/YouTube_BI[[#This Row],[uploads]]</f>
        <v>413.56016763121136</v>
      </c>
      <c r="AJ210" s="7" t="str">
        <f>YouTube_BI[[#This Row],[created_date]]&amp;"-"&amp;YouTube_BI[[#This Row],[created_month]]&amp;"-"&amp;YouTube_BI[[#This Row],[created_year]]</f>
        <v>20-Apr-2016</v>
      </c>
      <c r="AK210" s="5">
        <f ca="1">_xlfn.DAYS(TODAY(),YouTube_BI[[#This Row],[Started Date]])/365</f>
        <v>7.5643835616438357</v>
      </c>
    </row>
    <row r="211" spans="1:37" x14ac:dyDescent="0.3">
      <c r="A211">
        <v>210</v>
      </c>
      <c r="B211" t="s">
        <v>449</v>
      </c>
      <c r="C211">
        <v>26500000</v>
      </c>
      <c r="D211">
        <v>20358117330</v>
      </c>
      <c r="E211" t="s">
        <v>30</v>
      </c>
      <c r="F211" t="s">
        <v>449</v>
      </c>
      <c r="G211">
        <v>6873</v>
      </c>
      <c r="H211" t="s">
        <v>38</v>
      </c>
      <c r="I211" t="s">
        <v>39</v>
      </c>
      <c r="J211" t="s">
        <v>30</v>
      </c>
      <c r="K211">
        <v>117</v>
      </c>
      <c r="L211">
        <v>63</v>
      </c>
      <c r="M211">
        <v>65</v>
      </c>
      <c r="N211">
        <v>89098000</v>
      </c>
      <c r="O211">
        <v>22300</v>
      </c>
      <c r="P211">
        <v>356400</v>
      </c>
      <c r="Q211">
        <v>267300</v>
      </c>
      <c r="R211">
        <v>4300000</v>
      </c>
      <c r="S211">
        <f>(YouTube_BI[[#This Row],[lowest_yearly_earnings]]+YouTube_BI[[#This Row],[highest_yearly_earnings]])/2</f>
        <v>2283650</v>
      </c>
      <c r="T211" t="s">
        <v>41</v>
      </c>
      <c r="U211">
        <v>2008</v>
      </c>
      <c r="V211" t="s">
        <v>154</v>
      </c>
      <c r="W211">
        <v>8</v>
      </c>
      <c r="X211">
        <v>88.2</v>
      </c>
      <c r="Y211">
        <v>328239523</v>
      </c>
      <c r="Z211">
        <v>14.7</v>
      </c>
      <c r="AA211">
        <v>270663028</v>
      </c>
      <c r="AB211">
        <v>37.090240000000001</v>
      </c>
      <c r="AC211">
        <v>-95.712890999999999</v>
      </c>
      <c r="AD211" s="1" t="s">
        <v>1390</v>
      </c>
      <c r="AE211" s="4">
        <f>YouTube_BI[[#This Row],[video views]]/YouTube_BI[[#This Row],[subscribers]]</f>
        <v>768.23084264150941</v>
      </c>
      <c r="AF211">
        <f>((YouTube_BI[[#This Row],[highest_yearly_earnings]]+YouTube_BI[[#This Row],[lowest_yearly_earnings]])/2)/YouTube_BI[[#This Row],[video views]]</f>
        <v>1.121739286095371E-4</v>
      </c>
      <c r="AG211">
        <f>((YouTube_BI[[#This Row],[highest_monthly_earnings]]+YouTube_BI[[#This Row],[lowest_monthly_earnings]])/2)/YouTube_BI[[#This Row],[video_views_for_the_last_30_days]]</f>
        <v>2.1251879952411952E-3</v>
      </c>
      <c r="AH211">
        <f>YouTube_BI[[#This Row],[highest_yearly_earnings]]/YouTube_BI[[#This Row],[subscribers]]</f>
        <v>0.16226415094339622</v>
      </c>
      <c r="AI211">
        <f>((YouTube_BI[[#This Row],[highest_yearly_earnings]]+YouTube_BI[[#This Row],[lowest_yearly_earnings]])/2)/YouTube_BI[[#This Row],[uploads]]</f>
        <v>332.26393132547651</v>
      </c>
      <c r="AJ211" s="7" t="str">
        <f>YouTube_BI[[#This Row],[created_date]]&amp;"-"&amp;YouTube_BI[[#This Row],[created_month]]&amp;"-"&amp;YouTube_BI[[#This Row],[created_year]]</f>
        <v>8-Nov-2008</v>
      </c>
      <c r="AK211" s="5">
        <f ca="1">_xlfn.DAYS(TODAY(),YouTube_BI[[#This Row],[Started Date]])/365</f>
        <v>15.016438356164384</v>
      </c>
    </row>
    <row r="212" spans="1:37" x14ac:dyDescent="0.3">
      <c r="A212">
        <v>211</v>
      </c>
      <c r="B212" t="s">
        <v>450</v>
      </c>
      <c r="C212">
        <v>26400000</v>
      </c>
      <c r="D212">
        <v>8595760553</v>
      </c>
      <c r="E212" t="s">
        <v>36</v>
      </c>
      <c r="F212" t="s">
        <v>450</v>
      </c>
      <c r="G212">
        <v>3622</v>
      </c>
      <c r="H212" t="s">
        <v>31</v>
      </c>
      <c r="I212" t="s">
        <v>32</v>
      </c>
      <c r="J212" t="s">
        <v>129</v>
      </c>
      <c r="K212">
        <v>588</v>
      </c>
      <c r="L212">
        <v>50</v>
      </c>
      <c r="M212">
        <v>15</v>
      </c>
      <c r="N212">
        <v>99677000</v>
      </c>
      <c r="O212">
        <v>24900</v>
      </c>
      <c r="P212">
        <v>398700</v>
      </c>
      <c r="Q212">
        <v>299000</v>
      </c>
      <c r="R212">
        <v>4800000</v>
      </c>
      <c r="S212">
        <f>(YouTube_BI[[#This Row],[lowest_yearly_earnings]]+YouTube_BI[[#This Row],[highest_yearly_earnings]])/2</f>
        <v>2549500</v>
      </c>
      <c r="T212">
        <v>400000</v>
      </c>
      <c r="U212">
        <v>2015</v>
      </c>
      <c r="V212" t="s">
        <v>97</v>
      </c>
      <c r="W212">
        <v>22</v>
      </c>
      <c r="X212">
        <v>28.1</v>
      </c>
      <c r="Y212">
        <v>1366417754</v>
      </c>
      <c r="Z212">
        <v>5.36</v>
      </c>
      <c r="AA212">
        <v>471031528</v>
      </c>
      <c r="AB212">
        <v>20.593684</v>
      </c>
      <c r="AC212">
        <v>78.962879999999998</v>
      </c>
      <c r="AD212" s="1" t="s">
        <v>1391</v>
      </c>
      <c r="AE212" s="4">
        <f>YouTube_BI[[#This Row],[video views]]/YouTube_BI[[#This Row],[subscribers]]</f>
        <v>325.59699064393942</v>
      </c>
      <c r="AF212">
        <f>((YouTube_BI[[#This Row],[highest_yearly_earnings]]+YouTube_BI[[#This Row],[lowest_yearly_earnings]])/2)/YouTube_BI[[#This Row],[video views]]</f>
        <v>2.9659969984973593E-4</v>
      </c>
      <c r="AG212">
        <f>((YouTube_BI[[#This Row],[highest_monthly_earnings]]+YouTube_BI[[#This Row],[lowest_monthly_earnings]])/2)/YouTube_BI[[#This Row],[video_views_for_the_last_30_days]]</f>
        <v>2.1248633084864112E-3</v>
      </c>
      <c r="AH212">
        <f>YouTube_BI[[#This Row],[highest_yearly_earnings]]/YouTube_BI[[#This Row],[subscribers]]</f>
        <v>0.18181818181818182</v>
      </c>
      <c r="AI212">
        <f>((YouTube_BI[[#This Row],[highest_yearly_earnings]]+YouTube_BI[[#This Row],[lowest_yearly_earnings]])/2)/YouTube_BI[[#This Row],[uploads]]</f>
        <v>703.89287686361126</v>
      </c>
      <c r="AJ212" s="7" t="str">
        <f>YouTube_BI[[#This Row],[created_date]]&amp;"-"&amp;YouTube_BI[[#This Row],[created_month]]&amp;"-"&amp;YouTube_BI[[#This Row],[created_year]]</f>
        <v>22-Jul-2015</v>
      </c>
      <c r="AK212" s="5">
        <f ca="1">_xlfn.DAYS(TODAY(),YouTube_BI[[#This Row],[Started Date]])/365</f>
        <v>8.3123287671232884</v>
      </c>
    </row>
    <row r="213" spans="1:37" x14ac:dyDescent="0.3">
      <c r="A213">
        <v>212</v>
      </c>
      <c r="B213" t="s">
        <v>451</v>
      </c>
      <c r="C213">
        <v>26400000</v>
      </c>
      <c r="D213">
        <v>27006526665</v>
      </c>
      <c r="E213" t="s">
        <v>209</v>
      </c>
      <c r="F213" t="s">
        <v>451</v>
      </c>
      <c r="G213">
        <v>865</v>
      </c>
      <c r="H213" t="s">
        <v>38</v>
      </c>
      <c r="I213" t="s">
        <v>39</v>
      </c>
      <c r="J213" t="s">
        <v>209</v>
      </c>
      <c r="K213">
        <v>61</v>
      </c>
      <c r="L213">
        <v>63</v>
      </c>
      <c r="M213">
        <v>12</v>
      </c>
      <c r="N213">
        <v>1046000000</v>
      </c>
      <c r="O213">
        <v>261500</v>
      </c>
      <c r="P213">
        <v>4200000</v>
      </c>
      <c r="Q213">
        <v>3100000</v>
      </c>
      <c r="R213">
        <v>50200000</v>
      </c>
      <c r="S213">
        <f>(YouTube_BI[[#This Row],[lowest_yearly_earnings]]+YouTube_BI[[#This Row],[highest_yearly_earnings]])/2</f>
        <v>26650000</v>
      </c>
      <c r="T213">
        <v>1300000</v>
      </c>
      <c r="U213">
        <v>2020</v>
      </c>
      <c r="V213" t="s">
        <v>45</v>
      </c>
      <c r="W213">
        <v>3</v>
      </c>
      <c r="X213">
        <v>88.2</v>
      </c>
      <c r="Y213">
        <v>328239523</v>
      </c>
      <c r="Z213">
        <v>14.7</v>
      </c>
      <c r="AA213">
        <v>270663028</v>
      </c>
      <c r="AB213">
        <v>37.090240000000001</v>
      </c>
      <c r="AC213">
        <v>-95.712890999999999</v>
      </c>
      <c r="AD213" s="1" t="s">
        <v>1392</v>
      </c>
      <c r="AE213" s="4">
        <f>YouTube_BI[[#This Row],[video views]]/YouTube_BI[[#This Row],[subscribers]]</f>
        <v>1022.9744948863637</v>
      </c>
      <c r="AF213">
        <f>((YouTube_BI[[#This Row],[highest_yearly_earnings]]+YouTube_BI[[#This Row],[lowest_yearly_earnings]])/2)/YouTube_BI[[#This Row],[video views]]</f>
        <v>9.8679849988032517E-4</v>
      </c>
      <c r="AG213">
        <f>((YouTube_BI[[#This Row],[highest_monthly_earnings]]+YouTube_BI[[#This Row],[lowest_monthly_earnings]])/2)/YouTube_BI[[#This Row],[video_views_for_the_last_30_days]]</f>
        <v>2.1326481835564053E-3</v>
      </c>
      <c r="AH213">
        <f>YouTube_BI[[#This Row],[highest_yearly_earnings]]/YouTube_BI[[#This Row],[subscribers]]</f>
        <v>1.9015151515151516</v>
      </c>
      <c r="AI213">
        <f>((YouTube_BI[[#This Row],[highest_yearly_earnings]]+YouTube_BI[[#This Row],[lowest_yearly_earnings]])/2)/YouTube_BI[[#This Row],[uploads]]</f>
        <v>30809.248554913294</v>
      </c>
      <c r="AJ213" s="7" t="str">
        <f>YouTube_BI[[#This Row],[created_date]]&amp;"-"&amp;YouTube_BI[[#This Row],[created_month]]&amp;"-"&amp;YouTube_BI[[#This Row],[created_year]]</f>
        <v>3-Feb-2020</v>
      </c>
      <c r="AK213" s="5">
        <f ca="1">_xlfn.DAYS(TODAY(),YouTube_BI[[#This Row],[Started Date]])/365</f>
        <v>3.7726027397260276</v>
      </c>
    </row>
    <row r="214" spans="1:37" x14ac:dyDescent="0.3">
      <c r="A214">
        <v>213</v>
      </c>
      <c r="B214" t="s">
        <v>452</v>
      </c>
      <c r="C214">
        <v>26400000</v>
      </c>
      <c r="D214">
        <v>17211600007</v>
      </c>
      <c r="E214" t="s">
        <v>44</v>
      </c>
      <c r="F214" t="s">
        <v>452</v>
      </c>
      <c r="G214">
        <v>967</v>
      </c>
      <c r="H214" t="s">
        <v>453</v>
      </c>
      <c r="I214" t="s">
        <v>454</v>
      </c>
      <c r="J214" t="s">
        <v>44</v>
      </c>
      <c r="K214">
        <v>158</v>
      </c>
      <c r="L214">
        <v>1</v>
      </c>
      <c r="M214">
        <v>55</v>
      </c>
      <c r="N214">
        <v>1225000000</v>
      </c>
      <c r="O214">
        <v>306400</v>
      </c>
      <c r="P214">
        <v>4900000</v>
      </c>
      <c r="Q214">
        <v>3700000</v>
      </c>
      <c r="R214">
        <v>58800000</v>
      </c>
      <c r="S214">
        <f>(YouTube_BI[[#This Row],[lowest_yearly_earnings]]+YouTube_BI[[#This Row],[highest_yearly_earnings]])/2</f>
        <v>31250000</v>
      </c>
      <c r="T214">
        <v>2000000</v>
      </c>
      <c r="U214">
        <v>2020</v>
      </c>
      <c r="V214" t="s">
        <v>79</v>
      </c>
      <c r="W214">
        <v>5</v>
      </c>
      <c r="X214">
        <v>61.9</v>
      </c>
      <c r="Y214">
        <v>60297396</v>
      </c>
      <c r="Z214">
        <v>9.89</v>
      </c>
      <c r="AA214">
        <v>42651966</v>
      </c>
      <c r="AB214">
        <v>41.871940000000002</v>
      </c>
      <c r="AC214">
        <v>12.56738</v>
      </c>
      <c r="AD214" s="1" t="s">
        <v>1393</v>
      </c>
      <c r="AE214" s="4">
        <f>YouTube_BI[[#This Row],[video views]]/YouTube_BI[[#This Row],[subscribers]]</f>
        <v>651.95454571969697</v>
      </c>
      <c r="AF214">
        <f>((YouTube_BI[[#This Row],[highest_yearly_earnings]]+YouTube_BI[[#This Row],[lowest_yearly_earnings]])/2)/YouTube_BI[[#This Row],[video views]]</f>
        <v>1.8156359657028136E-3</v>
      </c>
      <c r="AG214">
        <f>((YouTube_BI[[#This Row],[highest_monthly_earnings]]+YouTube_BI[[#This Row],[lowest_monthly_earnings]])/2)/YouTube_BI[[#This Row],[video_views_for_the_last_30_days]]</f>
        <v>2.1250612244897958E-3</v>
      </c>
      <c r="AH214">
        <f>YouTube_BI[[#This Row],[highest_yearly_earnings]]/YouTube_BI[[#This Row],[subscribers]]</f>
        <v>2.2272727272727271</v>
      </c>
      <c r="AI214">
        <f>((YouTube_BI[[#This Row],[highest_yearly_earnings]]+YouTube_BI[[#This Row],[lowest_yearly_earnings]])/2)/YouTube_BI[[#This Row],[uploads]]</f>
        <v>32316.442605997931</v>
      </c>
      <c r="AJ214" s="7" t="str">
        <f>YouTube_BI[[#This Row],[created_date]]&amp;"-"&amp;YouTube_BI[[#This Row],[created_month]]&amp;"-"&amp;YouTube_BI[[#This Row],[created_year]]</f>
        <v>5-Dec-2020</v>
      </c>
      <c r="AK214" s="5">
        <f ca="1">_xlfn.DAYS(TODAY(),YouTube_BI[[#This Row],[Started Date]])/365</f>
        <v>2.9342465753424656</v>
      </c>
    </row>
    <row r="215" spans="1:37" x14ac:dyDescent="0.3">
      <c r="A215">
        <v>214</v>
      </c>
      <c r="B215" t="s">
        <v>455</v>
      </c>
      <c r="C215">
        <v>26300000</v>
      </c>
      <c r="D215">
        <v>4749833967</v>
      </c>
      <c r="E215" t="s">
        <v>44</v>
      </c>
      <c r="F215" t="s">
        <v>455</v>
      </c>
      <c r="G215">
        <v>190</v>
      </c>
      <c r="H215" t="s">
        <v>31</v>
      </c>
      <c r="I215" t="s">
        <v>32</v>
      </c>
      <c r="J215" t="s">
        <v>44</v>
      </c>
      <c r="K215">
        <v>1462</v>
      </c>
      <c r="L215">
        <v>51</v>
      </c>
      <c r="M215">
        <v>57</v>
      </c>
      <c r="N215">
        <v>17264000</v>
      </c>
      <c r="O215">
        <v>4300</v>
      </c>
      <c r="P215">
        <v>69100</v>
      </c>
      <c r="Q215">
        <v>51800</v>
      </c>
      <c r="R215">
        <v>828600</v>
      </c>
      <c r="S215">
        <f>(YouTube_BI[[#This Row],[lowest_yearly_earnings]]+YouTube_BI[[#This Row],[highest_yearly_earnings]])/2</f>
        <v>440200</v>
      </c>
      <c r="T215" t="s">
        <v>41</v>
      </c>
      <c r="U215">
        <v>2015</v>
      </c>
      <c r="V215" t="s">
        <v>84</v>
      </c>
      <c r="W215">
        <v>20</v>
      </c>
      <c r="X215">
        <v>28.1</v>
      </c>
      <c r="Y215">
        <v>1366417754</v>
      </c>
      <c r="Z215">
        <v>5.36</v>
      </c>
      <c r="AA215">
        <v>471031528</v>
      </c>
      <c r="AB215">
        <v>20.593684</v>
      </c>
      <c r="AC215">
        <v>78.962879999999998</v>
      </c>
      <c r="AD215" s="1" t="s">
        <v>1394</v>
      </c>
      <c r="AE215" s="4">
        <f>YouTube_BI[[#This Row],[video views]]/YouTube_BI[[#This Row],[subscribers]]</f>
        <v>180.60205197718631</v>
      </c>
      <c r="AF215">
        <f>((YouTube_BI[[#This Row],[highest_yearly_earnings]]+YouTube_BI[[#This Row],[lowest_yearly_earnings]])/2)/YouTube_BI[[#This Row],[video views]]</f>
        <v>9.2676923668982641E-5</v>
      </c>
      <c r="AG215">
        <f>((YouTube_BI[[#This Row],[highest_monthly_earnings]]+YouTube_BI[[#This Row],[lowest_monthly_earnings]])/2)/YouTube_BI[[#This Row],[video_views_for_the_last_30_days]]</f>
        <v>2.1258109360518997E-3</v>
      </c>
      <c r="AH215">
        <f>YouTube_BI[[#This Row],[highest_yearly_earnings]]/YouTube_BI[[#This Row],[subscribers]]</f>
        <v>3.1505703422053229E-2</v>
      </c>
      <c r="AI215">
        <f>((YouTube_BI[[#This Row],[highest_yearly_earnings]]+YouTube_BI[[#This Row],[lowest_yearly_earnings]])/2)/YouTube_BI[[#This Row],[uploads]]</f>
        <v>2316.8421052631579</v>
      </c>
      <c r="AJ215" s="7" t="str">
        <f>YouTube_BI[[#This Row],[created_date]]&amp;"-"&amp;YouTube_BI[[#This Row],[created_month]]&amp;"-"&amp;YouTube_BI[[#This Row],[created_year]]</f>
        <v>20-Jun-2015</v>
      </c>
      <c r="AK215" s="5">
        <f ca="1">_xlfn.DAYS(TODAY(),YouTube_BI[[#This Row],[Started Date]])/365</f>
        <v>8.4</v>
      </c>
    </row>
    <row r="216" spans="1:37" x14ac:dyDescent="0.3">
      <c r="A216">
        <v>215</v>
      </c>
      <c r="B216" t="s">
        <v>456</v>
      </c>
      <c r="C216">
        <v>26200000</v>
      </c>
      <c r="D216">
        <v>31977463002</v>
      </c>
      <c r="E216" t="s">
        <v>41</v>
      </c>
      <c r="F216" t="s">
        <v>456</v>
      </c>
      <c r="G216">
        <v>775</v>
      </c>
      <c r="H216" t="s">
        <v>38</v>
      </c>
      <c r="I216" t="s">
        <v>39</v>
      </c>
      <c r="J216" t="s">
        <v>44</v>
      </c>
      <c r="K216">
        <v>33</v>
      </c>
      <c r="L216">
        <v>64</v>
      </c>
      <c r="M216">
        <v>58</v>
      </c>
      <c r="N216">
        <v>487076000</v>
      </c>
      <c r="O216">
        <v>121800</v>
      </c>
      <c r="P216">
        <v>1900000</v>
      </c>
      <c r="Q216">
        <v>1500000</v>
      </c>
      <c r="R216">
        <v>23400000</v>
      </c>
      <c r="S216">
        <f>(YouTube_BI[[#This Row],[lowest_yearly_earnings]]+YouTube_BI[[#This Row],[highest_yearly_earnings]])/2</f>
        <v>12450000</v>
      </c>
      <c r="T216">
        <v>200000</v>
      </c>
      <c r="U216">
        <v>2019</v>
      </c>
      <c r="V216" t="s">
        <v>97</v>
      </c>
      <c r="W216">
        <v>27</v>
      </c>
      <c r="X216">
        <v>88.2</v>
      </c>
      <c r="Y216">
        <v>328239523</v>
      </c>
      <c r="Z216">
        <v>14.7</v>
      </c>
      <c r="AA216">
        <v>270663028</v>
      </c>
      <c r="AB216">
        <v>37.090240000000001</v>
      </c>
      <c r="AC216">
        <v>-95.712890999999999</v>
      </c>
      <c r="AD216" s="1" t="s">
        <v>1395</v>
      </c>
      <c r="AE216" s="4">
        <f>YouTube_BI[[#This Row],[video views]]/YouTube_BI[[#This Row],[subscribers]]</f>
        <v>1220.513855038168</v>
      </c>
      <c r="AF216">
        <f>((YouTube_BI[[#This Row],[highest_yearly_earnings]]+YouTube_BI[[#This Row],[lowest_yearly_earnings]])/2)/YouTube_BI[[#This Row],[video views]]</f>
        <v>3.8933670251518475E-4</v>
      </c>
      <c r="AG216">
        <f>((YouTube_BI[[#This Row],[highest_monthly_earnings]]+YouTube_BI[[#This Row],[lowest_monthly_earnings]])/2)/YouTube_BI[[#This Row],[video_views_for_the_last_30_days]]</f>
        <v>2.0754461316098514E-3</v>
      </c>
      <c r="AH216">
        <f>YouTube_BI[[#This Row],[highest_yearly_earnings]]/YouTube_BI[[#This Row],[subscribers]]</f>
        <v>0.89312977099236646</v>
      </c>
      <c r="AI216">
        <f>((YouTube_BI[[#This Row],[highest_yearly_earnings]]+YouTube_BI[[#This Row],[lowest_yearly_earnings]])/2)/YouTube_BI[[#This Row],[uploads]]</f>
        <v>16064.516129032258</v>
      </c>
      <c r="AJ216" s="7" t="str">
        <f>YouTube_BI[[#This Row],[created_date]]&amp;"-"&amp;YouTube_BI[[#This Row],[created_month]]&amp;"-"&amp;YouTube_BI[[#This Row],[created_year]]</f>
        <v>27-Jul-2019</v>
      </c>
      <c r="AK216" s="5">
        <f ca="1">_xlfn.DAYS(TODAY(),YouTube_BI[[#This Row],[Started Date]])/365</f>
        <v>4.2958904109589042</v>
      </c>
    </row>
    <row r="217" spans="1:37" x14ac:dyDescent="0.3">
      <c r="A217">
        <v>216</v>
      </c>
      <c r="B217" t="s">
        <v>2247</v>
      </c>
      <c r="C217">
        <v>26200000</v>
      </c>
      <c r="D217">
        <v>16097531087</v>
      </c>
      <c r="E217" t="s">
        <v>44</v>
      </c>
      <c r="F217" t="s">
        <v>2247</v>
      </c>
      <c r="G217">
        <v>5985</v>
      </c>
      <c r="H217" t="s">
        <v>61</v>
      </c>
      <c r="I217" t="s">
        <v>62</v>
      </c>
      <c r="J217" t="s">
        <v>44</v>
      </c>
      <c r="K217">
        <v>184</v>
      </c>
      <c r="L217">
        <v>2</v>
      </c>
      <c r="M217">
        <v>56</v>
      </c>
      <c r="N217">
        <v>721848000</v>
      </c>
      <c r="O217">
        <v>180500</v>
      </c>
      <c r="P217">
        <v>2900000</v>
      </c>
      <c r="Q217">
        <v>2200000</v>
      </c>
      <c r="R217">
        <v>34600000</v>
      </c>
      <c r="S217">
        <f>(YouTube_BI[[#This Row],[lowest_yearly_earnings]]+YouTube_BI[[#This Row],[highest_yearly_earnings]])/2</f>
        <v>18400000</v>
      </c>
      <c r="T217">
        <v>1100000</v>
      </c>
      <c r="U217">
        <v>2020</v>
      </c>
      <c r="V217" t="s">
        <v>49</v>
      </c>
      <c r="W217">
        <v>14</v>
      </c>
      <c r="X217">
        <v>63.2</v>
      </c>
      <c r="Y217">
        <v>126226568</v>
      </c>
      <c r="Z217">
        <v>2.29</v>
      </c>
      <c r="AA217">
        <v>115782416</v>
      </c>
      <c r="AB217">
        <v>36.204824000000002</v>
      </c>
      <c r="AC217">
        <v>138.25292400000001</v>
      </c>
      <c r="AD217" s="1" t="s">
        <v>2122</v>
      </c>
      <c r="AE217" s="4">
        <v>614.4095834732824</v>
      </c>
      <c r="AF217">
        <v>1.1430324253176576E-3</v>
      </c>
      <c r="AG217">
        <v>2.1337594618257585E-3</v>
      </c>
      <c r="AH217">
        <v>1.3206106870229009</v>
      </c>
      <c r="AI217">
        <v>3074.3525480367584</v>
      </c>
      <c r="AJ217" s="7" t="s">
        <v>2175</v>
      </c>
      <c r="AK217" s="5">
        <v>3.1452054794520548</v>
      </c>
    </row>
    <row r="218" spans="1:37" x14ac:dyDescent="0.3">
      <c r="A218">
        <v>217</v>
      </c>
      <c r="B218" t="s">
        <v>457</v>
      </c>
      <c r="C218">
        <v>26100000</v>
      </c>
      <c r="D218">
        <v>10435474336</v>
      </c>
      <c r="E218" t="s">
        <v>209</v>
      </c>
      <c r="F218" t="s">
        <v>457</v>
      </c>
      <c r="G218">
        <v>1619</v>
      </c>
      <c r="H218" t="s">
        <v>38</v>
      </c>
      <c r="I218" t="s">
        <v>39</v>
      </c>
      <c r="J218" t="s">
        <v>209</v>
      </c>
      <c r="K218">
        <v>410</v>
      </c>
      <c r="L218">
        <v>65</v>
      </c>
      <c r="M218">
        <v>13</v>
      </c>
      <c r="N218">
        <v>68156000</v>
      </c>
      <c r="O218">
        <v>17000</v>
      </c>
      <c r="P218">
        <v>272600</v>
      </c>
      <c r="Q218">
        <v>204500</v>
      </c>
      <c r="R218">
        <v>3300000</v>
      </c>
      <c r="S218">
        <f>(YouTube_BI[[#This Row],[lowest_yearly_earnings]]+YouTube_BI[[#This Row],[highest_yearly_earnings]])/2</f>
        <v>1752250</v>
      </c>
      <c r="T218">
        <v>400000</v>
      </c>
      <c r="U218">
        <v>2005</v>
      </c>
      <c r="V218" t="s">
        <v>154</v>
      </c>
      <c r="W218">
        <v>19</v>
      </c>
      <c r="X218">
        <v>88.2</v>
      </c>
      <c r="Y218">
        <v>328239523</v>
      </c>
      <c r="Z218">
        <v>14.7</v>
      </c>
      <c r="AA218">
        <v>270663028</v>
      </c>
      <c r="AB218">
        <v>37.090240000000001</v>
      </c>
      <c r="AC218">
        <v>-95.712890999999999</v>
      </c>
      <c r="AD218" s="1" t="s">
        <v>1396</v>
      </c>
      <c r="AE218" s="4">
        <f>YouTube_BI[[#This Row],[video views]]/YouTube_BI[[#This Row],[subscribers]]</f>
        <v>399.82660291187739</v>
      </c>
      <c r="AF218">
        <f>((YouTube_BI[[#This Row],[highest_yearly_earnings]]+YouTube_BI[[#This Row],[lowest_yearly_earnings]])/2)/YouTube_BI[[#This Row],[video views]]</f>
        <v>1.6791282730245795E-4</v>
      </c>
      <c r="AG218">
        <f>((YouTube_BI[[#This Row],[highest_monthly_earnings]]+YouTube_BI[[#This Row],[lowest_monthly_earnings]])/2)/YouTube_BI[[#This Row],[video_views_for_the_last_30_days]]</f>
        <v>2.1245378249897294E-3</v>
      </c>
      <c r="AH218">
        <f>YouTube_BI[[#This Row],[highest_yearly_earnings]]/YouTube_BI[[#This Row],[subscribers]]</f>
        <v>0.12643678160919541</v>
      </c>
      <c r="AI218">
        <f>((YouTube_BI[[#This Row],[highest_yearly_earnings]]+YouTube_BI[[#This Row],[lowest_yearly_earnings]])/2)/YouTube_BI[[#This Row],[uploads]]</f>
        <v>1082.3038912909203</v>
      </c>
      <c r="AJ218" s="7" t="str">
        <f>YouTube_BI[[#This Row],[created_date]]&amp;"-"&amp;YouTube_BI[[#This Row],[created_month]]&amp;"-"&amp;YouTube_BI[[#This Row],[created_year]]</f>
        <v>19-Nov-2005</v>
      </c>
      <c r="AK218" s="5">
        <f ca="1">_xlfn.DAYS(TODAY(),YouTube_BI[[#This Row],[Started Date]])/365</f>
        <v>17.989041095890411</v>
      </c>
    </row>
    <row r="219" spans="1:37" x14ac:dyDescent="0.3">
      <c r="A219">
        <v>218</v>
      </c>
      <c r="B219" t="s">
        <v>458</v>
      </c>
      <c r="C219">
        <v>26100000</v>
      </c>
      <c r="D219">
        <v>7886440199</v>
      </c>
      <c r="E219" t="s">
        <v>44</v>
      </c>
      <c r="F219" t="s">
        <v>458</v>
      </c>
      <c r="G219">
        <v>0</v>
      </c>
      <c r="H219" t="s">
        <v>283</v>
      </c>
      <c r="I219" t="s">
        <v>284</v>
      </c>
      <c r="J219" t="s">
        <v>30</v>
      </c>
      <c r="K219">
        <v>4057944</v>
      </c>
      <c r="L219">
        <v>3695</v>
      </c>
      <c r="M219">
        <v>5641</v>
      </c>
      <c r="N219" t="s">
        <v>41</v>
      </c>
      <c r="O219">
        <v>0</v>
      </c>
      <c r="P219">
        <v>0</v>
      </c>
      <c r="Q219">
        <v>0</v>
      </c>
      <c r="R219">
        <v>0</v>
      </c>
      <c r="S219">
        <f>(YouTube_BI[[#This Row],[lowest_yearly_earnings]]+YouTube_BI[[#This Row],[highest_yearly_earnings]])/2</f>
        <v>0</v>
      </c>
      <c r="T219" t="s">
        <v>41</v>
      </c>
      <c r="U219">
        <v>2019</v>
      </c>
      <c r="V219" t="s">
        <v>97</v>
      </c>
      <c r="W219">
        <v>13</v>
      </c>
      <c r="X219">
        <v>68</v>
      </c>
      <c r="Y219">
        <v>34268528</v>
      </c>
      <c r="Z219">
        <v>5.93</v>
      </c>
      <c r="AA219">
        <v>28807838</v>
      </c>
      <c r="AB219">
        <v>23.885942</v>
      </c>
      <c r="AC219">
        <v>45.079161999999997</v>
      </c>
      <c r="AD219" s="1" t="s">
        <v>1397</v>
      </c>
      <c r="AE219" s="4">
        <f>YouTube_BI[[#This Row],[video views]]/YouTube_BI[[#This Row],[subscribers]]</f>
        <v>302.16245973180077</v>
      </c>
      <c r="AF219">
        <f>((YouTube_BI[[#This Row],[highest_yearly_earnings]]+YouTube_BI[[#This Row],[lowest_yearly_earnings]])/2)/YouTube_BI[[#This Row],[video views]]</f>
        <v>0</v>
      </c>
      <c r="AG219" t="e">
        <f>((YouTube_BI[[#This Row],[highest_monthly_earnings]]+YouTube_BI[[#This Row],[lowest_monthly_earnings]])/2)/YouTube_BI[[#This Row],[video_views_for_the_last_30_days]]</f>
        <v>#VALUE!</v>
      </c>
      <c r="AH219">
        <f>YouTube_BI[[#This Row],[highest_yearly_earnings]]/YouTube_BI[[#This Row],[subscribers]]</f>
        <v>0</v>
      </c>
      <c r="AI219" t="e">
        <f>((YouTube_BI[[#This Row],[highest_yearly_earnings]]+YouTube_BI[[#This Row],[lowest_yearly_earnings]])/2)/YouTube_BI[[#This Row],[uploads]]</f>
        <v>#DIV/0!</v>
      </c>
      <c r="AJ219" s="7" t="str">
        <f>YouTube_BI[[#This Row],[created_date]]&amp;"-"&amp;YouTube_BI[[#This Row],[created_month]]&amp;"-"&amp;YouTube_BI[[#This Row],[created_year]]</f>
        <v>13-Jul-2019</v>
      </c>
      <c r="AK219" s="5">
        <f ca="1">_xlfn.DAYS(TODAY(),YouTube_BI[[#This Row],[Started Date]])/365</f>
        <v>4.3342465753424655</v>
      </c>
    </row>
    <row r="220" spans="1:37" x14ac:dyDescent="0.3">
      <c r="A220">
        <v>219</v>
      </c>
      <c r="B220" t="s">
        <v>459</v>
      </c>
      <c r="C220">
        <v>26000000</v>
      </c>
      <c r="D220">
        <v>14101010609</v>
      </c>
      <c r="E220" t="s">
        <v>56</v>
      </c>
      <c r="F220" t="s">
        <v>459</v>
      </c>
      <c r="G220">
        <v>868</v>
      </c>
      <c r="H220" t="s">
        <v>41</v>
      </c>
      <c r="I220" t="s">
        <v>41</v>
      </c>
      <c r="J220" t="s">
        <v>69</v>
      </c>
      <c r="K220">
        <v>249</v>
      </c>
      <c r="L220" t="s">
        <v>41</v>
      </c>
      <c r="M220">
        <v>6</v>
      </c>
      <c r="N220">
        <v>606362000</v>
      </c>
      <c r="O220">
        <v>151600</v>
      </c>
      <c r="P220">
        <v>2400000</v>
      </c>
      <c r="Q220">
        <v>1800000</v>
      </c>
      <c r="R220">
        <v>29100000</v>
      </c>
      <c r="S220">
        <f>(YouTube_BI[[#This Row],[lowest_yearly_earnings]]+YouTube_BI[[#This Row],[highest_yearly_earnings]])/2</f>
        <v>15450000</v>
      </c>
      <c r="T220">
        <v>1100000</v>
      </c>
      <c r="U220">
        <v>2018</v>
      </c>
      <c r="V220" t="s">
        <v>49</v>
      </c>
      <c r="W220">
        <v>25</v>
      </c>
      <c r="X220" t="s">
        <v>41</v>
      </c>
      <c r="Y220" t="s">
        <v>41</v>
      </c>
      <c r="Z220" t="s">
        <v>41</v>
      </c>
      <c r="AA220" t="s">
        <v>41</v>
      </c>
      <c r="AB220" t="s">
        <v>41</v>
      </c>
      <c r="AC220" t="s">
        <v>41</v>
      </c>
      <c r="AD220" s="1" t="s">
        <v>1398</v>
      </c>
      <c r="AE220" s="4">
        <f>YouTube_BI[[#This Row],[video views]]/YouTube_BI[[#This Row],[subscribers]]</f>
        <v>542.34656188461543</v>
      </c>
      <c r="AF220">
        <f>((YouTube_BI[[#This Row],[highest_yearly_earnings]]+YouTube_BI[[#This Row],[lowest_yearly_earnings]])/2)/YouTube_BI[[#This Row],[video views]]</f>
        <v>1.0956661496402964E-3</v>
      </c>
      <c r="AG220">
        <f>((YouTube_BI[[#This Row],[highest_monthly_earnings]]+YouTube_BI[[#This Row],[lowest_monthly_earnings]])/2)/YouTube_BI[[#This Row],[video_views_for_the_last_30_days]]</f>
        <v>2.1040236690293918E-3</v>
      </c>
      <c r="AH220">
        <f>YouTube_BI[[#This Row],[highest_yearly_earnings]]/YouTube_BI[[#This Row],[subscribers]]</f>
        <v>1.1192307692307693</v>
      </c>
      <c r="AI220">
        <f>((YouTube_BI[[#This Row],[highest_yearly_earnings]]+YouTube_BI[[#This Row],[lowest_yearly_earnings]])/2)/YouTube_BI[[#This Row],[uploads]]</f>
        <v>17799.539170506912</v>
      </c>
      <c r="AJ220" s="7" t="str">
        <f>YouTube_BI[[#This Row],[created_date]]&amp;"-"&amp;YouTube_BI[[#This Row],[created_month]]&amp;"-"&amp;YouTube_BI[[#This Row],[created_year]]</f>
        <v>25-Sep-2018</v>
      </c>
      <c r="AK220" s="5">
        <f ca="1">_xlfn.DAYS(TODAY(),YouTube_BI[[#This Row],[Started Date]])/365</f>
        <v>5.1315068493150688</v>
      </c>
    </row>
    <row r="221" spans="1:37" x14ac:dyDescent="0.3">
      <c r="A221">
        <v>220</v>
      </c>
      <c r="B221" t="s">
        <v>2248</v>
      </c>
      <c r="C221">
        <v>26000000</v>
      </c>
      <c r="D221">
        <v>17308961985</v>
      </c>
      <c r="E221" t="s">
        <v>30</v>
      </c>
      <c r="F221" t="s">
        <v>2248</v>
      </c>
      <c r="G221">
        <v>240</v>
      </c>
      <c r="H221" t="s">
        <v>38</v>
      </c>
      <c r="I221" t="s">
        <v>39</v>
      </c>
      <c r="J221" t="s">
        <v>30</v>
      </c>
      <c r="K221">
        <v>163</v>
      </c>
      <c r="L221">
        <v>66</v>
      </c>
      <c r="M221">
        <v>66</v>
      </c>
      <c r="N221">
        <v>55454000</v>
      </c>
      <c r="O221">
        <v>13900</v>
      </c>
      <c r="P221">
        <v>221800</v>
      </c>
      <c r="Q221">
        <v>166400</v>
      </c>
      <c r="R221">
        <v>2700000</v>
      </c>
      <c r="S221">
        <f>(YouTube_BI[[#This Row],[lowest_yearly_earnings]]+YouTube_BI[[#This Row],[highest_yearly_earnings]])/2</f>
        <v>1433200</v>
      </c>
      <c r="T221" t="s">
        <v>41</v>
      </c>
      <c r="U221">
        <v>2005</v>
      </c>
      <c r="V221" t="s">
        <v>154</v>
      </c>
      <c r="W221">
        <v>7</v>
      </c>
      <c r="X221">
        <v>88.2</v>
      </c>
      <c r="Y221">
        <v>328239523</v>
      </c>
      <c r="Z221">
        <v>14.7</v>
      </c>
      <c r="AA221">
        <v>270663028</v>
      </c>
      <c r="AB221">
        <v>37.090240000000001</v>
      </c>
      <c r="AC221">
        <v>-95.712890999999999</v>
      </c>
      <c r="AD221" s="1" t="s">
        <v>2123</v>
      </c>
      <c r="AE221" s="4">
        <v>665.72930711538459</v>
      </c>
      <c r="AF221">
        <v>8.280103689880512E-5</v>
      </c>
      <c r="AG221">
        <v>2.1251848378836514E-3</v>
      </c>
      <c r="AH221">
        <v>0.10384615384615385</v>
      </c>
      <c r="AI221">
        <v>5971.666666666667</v>
      </c>
      <c r="AJ221" s="7" t="s">
        <v>2176</v>
      </c>
      <c r="AK221" s="5">
        <v>18.008219178082193</v>
      </c>
    </row>
    <row r="222" spans="1:37" x14ac:dyDescent="0.3">
      <c r="A222">
        <v>221</v>
      </c>
      <c r="B222" t="s">
        <v>2321</v>
      </c>
      <c r="C222">
        <v>26000000</v>
      </c>
      <c r="D222">
        <v>18597534412</v>
      </c>
      <c r="E222" t="s">
        <v>30</v>
      </c>
      <c r="F222" t="s">
        <v>460</v>
      </c>
      <c r="G222">
        <v>1</v>
      </c>
      <c r="H222" t="s">
        <v>41</v>
      </c>
      <c r="I222" t="s">
        <v>41</v>
      </c>
      <c r="J222" t="s">
        <v>30</v>
      </c>
      <c r="K222">
        <v>4057142</v>
      </c>
      <c r="L222" t="s">
        <v>41</v>
      </c>
      <c r="M222">
        <v>4914</v>
      </c>
      <c r="N222">
        <v>3</v>
      </c>
      <c r="O222">
        <v>0</v>
      </c>
      <c r="P222">
        <v>0.01</v>
      </c>
      <c r="Q222">
        <v>0.01</v>
      </c>
      <c r="R222">
        <v>0.14000000000000001</v>
      </c>
      <c r="S222">
        <f>(YouTube_BI[[#This Row],[lowest_yearly_earnings]]+YouTube_BI[[#This Row],[highest_yearly_earnings]])/2</f>
        <v>7.5000000000000011E-2</v>
      </c>
      <c r="T222">
        <v>3</v>
      </c>
      <c r="U222">
        <v>2008</v>
      </c>
      <c r="V222" t="s">
        <v>84</v>
      </c>
      <c r="W222">
        <v>14</v>
      </c>
      <c r="X222" t="s">
        <v>41</v>
      </c>
      <c r="Y222" t="s">
        <v>41</v>
      </c>
      <c r="Z222" t="s">
        <v>41</v>
      </c>
      <c r="AA222" t="s">
        <v>41</v>
      </c>
      <c r="AB222" t="s">
        <v>41</v>
      </c>
      <c r="AC222" t="s">
        <v>41</v>
      </c>
      <c r="AD222" s="1" t="s">
        <v>2124</v>
      </c>
      <c r="AE222" s="4">
        <v>715.28978507692307</v>
      </c>
      <c r="AF222">
        <v>4.0327926454383382E-12</v>
      </c>
      <c r="AG222">
        <v>1.6666666666666668E-3</v>
      </c>
      <c r="AH222">
        <v>5.384615384615385E-9</v>
      </c>
      <c r="AI222">
        <v>7.5000000000000011E-2</v>
      </c>
      <c r="AJ222" s="7" t="s">
        <v>2177</v>
      </c>
      <c r="AK222" s="5">
        <v>15.405479452054795</v>
      </c>
    </row>
    <row r="223" spans="1:37" x14ac:dyDescent="0.3">
      <c r="A223">
        <v>222</v>
      </c>
      <c r="B223" t="s">
        <v>461</v>
      </c>
      <c r="C223">
        <v>25900000</v>
      </c>
      <c r="D223">
        <v>11372071889</v>
      </c>
      <c r="E223" t="s">
        <v>30</v>
      </c>
      <c r="F223" t="s">
        <v>461</v>
      </c>
      <c r="G223">
        <v>65286</v>
      </c>
      <c r="H223" t="s">
        <v>329</v>
      </c>
      <c r="I223" t="s">
        <v>330</v>
      </c>
      <c r="J223" t="s">
        <v>44</v>
      </c>
      <c r="K223">
        <v>358</v>
      </c>
      <c r="L223">
        <v>5</v>
      </c>
      <c r="M223">
        <v>60</v>
      </c>
      <c r="N223">
        <v>230183000</v>
      </c>
      <c r="O223">
        <v>57500</v>
      </c>
      <c r="P223">
        <v>920700</v>
      </c>
      <c r="Q223">
        <v>690500</v>
      </c>
      <c r="R223">
        <v>11000000</v>
      </c>
      <c r="S223">
        <f>(YouTube_BI[[#This Row],[lowest_yearly_earnings]]+YouTube_BI[[#This Row],[highest_yearly_earnings]])/2</f>
        <v>5845250</v>
      </c>
      <c r="T223">
        <v>600000</v>
      </c>
      <c r="U223">
        <v>2013</v>
      </c>
      <c r="V223" t="s">
        <v>49</v>
      </c>
      <c r="W223">
        <v>23</v>
      </c>
      <c r="X223">
        <v>36.299999999999997</v>
      </c>
      <c r="Y223">
        <v>270203917</v>
      </c>
      <c r="Z223">
        <v>4.6900000000000004</v>
      </c>
      <c r="AA223">
        <v>151509724</v>
      </c>
      <c r="AB223">
        <v>-0.78927499999999995</v>
      </c>
      <c r="AC223">
        <v>113.92132700000001</v>
      </c>
      <c r="AD223" s="1" t="s">
        <v>1399</v>
      </c>
      <c r="AE223" s="4">
        <f>YouTube_BI[[#This Row],[video views]]/YouTube_BI[[#This Row],[subscribers]]</f>
        <v>439.0761347104247</v>
      </c>
      <c r="AF223">
        <f>((YouTube_BI[[#This Row],[highest_yearly_earnings]]+YouTube_BI[[#This Row],[lowest_yearly_earnings]])/2)/YouTube_BI[[#This Row],[video views]]</f>
        <v>5.1400044398716867E-4</v>
      </c>
      <c r="AG223">
        <f>((YouTube_BI[[#This Row],[highest_monthly_earnings]]+YouTube_BI[[#This Row],[lowest_monthly_earnings]])/2)/YouTube_BI[[#This Row],[video_views_for_the_last_30_days]]</f>
        <v>2.1248311126364676E-3</v>
      </c>
      <c r="AH223">
        <f>YouTube_BI[[#This Row],[highest_yearly_earnings]]/YouTube_BI[[#This Row],[subscribers]]</f>
        <v>0.42471042471042469</v>
      </c>
      <c r="AI223">
        <f>((YouTube_BI[[#This Row],[highest_yearly_earnings]]+YouTube_BI[[#This Row],[lowest_yearly_earnings]])/2)/YouTube_BI[[#This Row],[uploads]]</f>
        <v>89.532977973838186</v>
      </c>
      <c r="AJ223" s="7" t="str">
        <f>YouTube_BI[[#This Row],[created_date]]&amp;"-"&amp;YouTube_BI[[#This Row],[created_month]]&amp;"-"&amp;YouTube_BI[[#This Row],[created_year]]</f>
        <v>23-Sep-2013</v>
      </c>
      <c r="AK223" s="5">
        <f ca="1">_xlfn.DAYS(TODAY(),YouTube_BI[[#This Row],[Started Date]])/365</f>
        <v>10.139726027397261</v>
      </c>
    </row>
    <row r="224" spans="1:37" x14ac:dyDescent="0.3">
      <c r="A224">
        <v>223</v>
      </c>
      <c r="B224" t="s">
        <v>462</v>
      </c>
      <c r="C224">
        <v>25800000</v>
      </c>
      <c r="D224">
        <v>15541421838</v>
      </c>
      <c r="E224" t="s">
        <v>60</v>
      </c>
      <c r="F224" t="s">
        <v>462</v>
      </c>
      <c r="G224">
        <v>1762</v>
      </c>
      <c r="H224" t="s">
        <v>104</v>
      </c>
      <c r="I224" t="s">
        <v>105</v>
      </c>
      <c r="J224" t="s">
        <v>40</v>
      </c>
      <c r="K224">
        <v>206</v>
      </c>
      <c r="L224">
        <v>5</v>
      </c>
      <c r="M224">
        <v>17</v>
      </c>
      <c r="N224">
        <v>54947000</v>
      </c>
      <c r="O224">
        <v>13700</v>
      </c>
      <c r="P224">
        <v>219800</v>
      </c>
      <c r="Q224">
        <v>164800</v>
      </c>
      <c r="R224">
        <v>2600000</v>
      </c>
      <c r="S224">
        <f>(YouTube_BI[[#This Row],[lowest_yearly_earnings]]+YouTube_BI[[#This Row],[highest_yearly_earnings]])/2</f>
        <v>1382400</v>
      </c>
      <c r="T224" t="s">
        <v>41</v>
      </c>
      <c r="U224">
        <v>2011</v>
      </c>
      <c r="V224" t="s">
        <v>49</v>
      </c>
      <c r="W224">
        <v>15</v>
      </c>
      <c r="X224">
        <v>68.900000000000006</v>
      </c>
      <c r="Y224">
        <v>36991981</v>
      </c>
      <c r="Z224">
        <v>5.56</v>
      </c>
      <c r="AA224">
        <v>30628482</v>
      </c>
      <c r="AB224">
        <v>56.130366000000002</v>
      </c>
      <c r="AC224">
        <v>-106.346771</v>
      </c>
      <c r="AD224" s="1" t="s">
        <v>1400</v>
      </c>
      <c r="AE224" s="4">
        <f>YouTube_BI[[#This Row],[video views]]/YouTube_BI[[#This Row],[subscribers]]</f>
        <v>602.38069139534889</v>
      </c>
      <c r="AF224">
        <f>((YouTube_BI[[#This Row],[highest_yearly_earnings]]+YouTube_BI[[#This Row],[lowest_yearly_earnings]])/2)/YouTube_BI[[#This Row],[video views]]</f>
        <v>8.8949390500418898E-5</v>
      </c>
      <c r="AG224">
        <f>((YouTube_BI[[#This Row],[highest_monthly_earnings]]+YouTube_BI[[#This Row],[lowest_monthly_earnings]])/2)/YouTube_BI[[#This Row],[video_views_for_the_last_30_days]]</f>
        <v>2.1247747829726826E-3</v>
      </c>
      <c r="AH224">
        <f>YouTube_BI[[#This Row],[highest_yearly_earnings]]/YouTube_BI[[#This Row],[subscribers]]</f>
        <v>0.10077519379844961</v>
      </c>
      <c r="AI224">
        <f>((YouTube_BI[[#This Row],[highest_yearly_earnings]]+YouTube_BI[[#This Row],[lowest_yearly_earnings]])/2)/YouTube_BI[[#This Row],[uploads]]</f>
        <v>784.56299659477861</v>
      </c>
      <c r="AJ224" s="7" t="str">
        <f>YouTube_BI[[#This Row],[created_date]]&amp;"-"&amp;YouTube_BI[[#This Row],[created_month]]&amp;"-"&amp;YouTube_BI[[#This Row],[created_year]]</f>
        <v>15-Sep-2011</v>
      </c>
      <c r="AK224" s="5">
        <f ca="1">_xlfn.DAYS(TODAY(),YouTube_BI[[#This Row],[Started Date]])/365</f>
        <v>12.164383561643836</v>
      </c>
    </row>
    <row r="225" spans="1:37" x14ac:dyDescent="0.3">
      <c r="A225">
        <v>224</v>
      </c>
      <c r="B225" t="s">
        <v>463</v>
      </c>
      <c r="C225">
        <v>25700000</v>
      </c>
      <c r="D225">
        <v>17793809548</v>
      </c>
      <c r="E225" t="s">
        <v>30</v>
      </c>
      <c r="F225" t="s">
        <v>463</v>
      </c>
      <c r="G225">
        <v>749</v>
      </c>
      <c r="H225" t="s">
        <v>38</v>
      </c>
      <c r="I225" t="s">
        <v>39</v>
      </c>
      <c r="J225" t="s">
        <v>30</v>
      </c>
      <c r="K225">
        <v>153</v>
      </c>
      <c r="L225">
        <v>67</v>
      </c>
      <c r="M225">
        <v>67</v>
      </c>
      <c r="N225">
        <v>164215000</v>
      </c>
      <c r="O225">
        <v>41100</v>
      </c>
      <c r="P225">
        <v>656900</v>
      </c>
      <c r="Q225">
        <v>492600</v>
      </c>
      <c r="R225">
        <v>7900000</v>
      </c>
      <c r="S225">
        <f>(YouTube_BI[[#This Row],[lowest_yearly_earnings]]+YouTube_BI[[#This Row],[highest_yearly_earnings]])/2</f>
        <v>4196300</v>
      </c>
      <c r="T225">
        <v>100000</v>
      </c>
      <c r="U225">
        <v>2009</v>
      </c>
      <c r="V225" t="s">
        <v>79</v>
      </c>
      <c r="W225">
        <v>11</v>
      </c>
      <c r="X225">
        <v>88.2</v>
      </c>
      <c r="Y225">
        <v>328239523</v>
      </c>
      <c r="Z225">
        <v>14.7</v>
      </c>
      <c r="AA225">
        <v>270663028</v>
      </c>
      <c r="AB225">
        <v>37.090240000000001</v>
      </c>
      <c r="AC225">
        <v>-95.712890999999999</v>
      </c>
      <c r="AD225" s="1" t="s">
        <v>1401</v>
      </c>
      <c r="AE225" s="4">
        <f>YouTube_BI[[#This Row],[video views]]/YouTube_BI[[#This Row],[subscribers]]</f>
        <v>692.36613027237354</v>
      </c>
      <c r="AF225">
        <f>((YouTube_BI[[#This Row],[highest_yearly_earnings]]+YouTube_BI[[#This Row],[lowest_yearly_earnings]])/2)/YouTube_BI[[#This Row],[video views]]</f>
        <v>2.3582920726897735E-4</v>
      </c>
      <c r="AG225">
        <f>((YouTube_BI[[#This Row],[highest_monthly_earnings]]+YouTube_BI[[#This Row],[lowest_monthly_earnings]])/2)/YouTube_BI[[#This Row],[video_views_for_the_last_30_days]]</f>
        <v>2.1252626130377856E-3</v>
      </c>
      <c r="AH225">
        <f>YouTube_BI[[#This Row],[highest_yearly_earnings]]/YouTube_BI[[#This Row],[subscribers]]</f>
        <v>0.30739299610894943</v>
      </c>
      <c r="AI225">
        <f>((YouTube_BI[[#This Row],[highest_yearly_earnings]]+YouTube_BI[[#This Row],[lowest_yearly_earnings]])/2)/YouTube_BI[[#This Row],[uploads]]</f>
        <v>5602.5367156208276</v>
      </c>
      <c r="AJ225" s="7" t="str">
        <f>YouTube_BI[[#This Row],[created_date]]&amp;"-"&amp;YouTube_BI[[#This Row],[created_month]]&amp;"-"&amp;YouTube_BI[[#This Row],[created_year]]</f>
        <v>11-Dec-2009</v>
      </c>
      <c r="AK225" s="5">
        <f ca="1">_xlfn.DAYS(TODAY(),YouTube_BI[[#This Row],[Started Date]])/365</f>
        <v>13.926027397260274</v>
      </c>
    </row>
    <row r="226" spans="1:37" x14ac:dyDescent="0.3">
      <c r="A226">
        <v>225</v>
      </c>
      <c r="B226" t="s">
        <v>464</v>
      </c>
      <c r="C226">
        <v>25700000</v>
      </c>
      <c r="D226">
        <v>7466926260</v>
      </c>
      <c r="E226" t="s">
        <v>56</v>
      </c>
      <c r="F226" t="s">
        <v>464</v>
      </c>
      <c r="G226">
        <v>982</v>
      </c>
      <c r="H226" t="s">
        <v>245</v>
      </c>
      <c r="I226" t="s">
        <v>246</v>
      </c>
      <c r="J226" t="s">
        <v>69</v>
      </c>
      <c r="K226">
        <v>746</v>
      </c>
      <c r="L226">
        <v>8</v>
      </c>
      <c r="M226">
        <v>7</v>
      </c>
      <c r="N226">
        <v>30501000</v>
      </c>
      <c r="O226">
        <v>7600</v>
      </c>
      <c r="P226">
        <v>122000</v>
      </c>
      <c r="Q226">
        <v>91500</v>
      </c>
      <c r="R226">
        <v>1500000</v>
      </c>
      <c r="S226">
        <f>(YouTube_BI[[#This Row],[lowest_yearly_earnings]]+YouTube_BI[[#This Row],[highest_yearly_earnings]])/2</f>
        <v>795750</v>
      </c>
      <c r="T226" t="s">
        <v>41</v>
      </c>
      <c r="U226">
        <v>2012</v>
      </c>
      <c r="V226" t="s">
        <v>79</v>
      </c>
      <c r="W226">
        <v>16</v>
      </c>
      <c r="X226">
        <v>40.200000000000003</v>
      </c>
      <c r="Y226">
        <v>126014024</v>
      </c>
      <c r="Z226">
        <v>3.42</v>
      </c>
      <c r="AA226">
        <v>102626859</v>
      </c>
      <c r="AB226">
        <v>23.634501</v>
      </c>
      <c r="AC226">
        <v>-102.552784</v>
      </c>
      <c r="AD226" s="1" t="s">
        <v>1402</v>
      </c>
      <c r="AE226" s="4">
        <f>YouTube_BI[[#This Row],[video views]]/YouTube_BI[[#This Row],[subscribers]]</f>
        <v>290.54187782101167</v>
      </c>
      <c r="AF226">
        <f>((YouTube_BI[[#This Row],[highest_yearly_earnings]]+YouTube_BI[[#This Row],[lowest_yearly_earnings]])/2)/YouTube_BI[[#This Row],[video views]]</f>
        <v>1.0656995560044543E-4</v>
      </c>
      <c r="AG226">
        <f>((YouTube_BI[[#This Row],[highest_monthly_earnings]]+YouTube_BI[[#This Row],[lowest_monthly_earnings]])/2)/YouTube_BI[[#This Row],[video_views_for_the_last_30_days]]</f>
        <v>2.1245205075243433E-3</v>
      </c>
      <c r="AH226">
        <f>YouTube_BI[[#This Row],[highest_yearly_earnings]]/YouTube_BI[[#This Row],[subscribers]]</f>
        <v>5.8365758754863814E-2</v>
      </c>
      <c r="AI226">
        <f>((YouTube_BI[[#This Row],[highest_yearly_earnings]]+YouTube_BI[[#This Row],[lowest_yearly_earnings]])/2)/YouTube_BI[[#This Row],[uploads]]</f>
        <v>810.33604887983711</v>
      </c>
      <c r="AJ226" s="7" t="str">
        <f>YouTube_BI[[#This Row],[created_date]]&amp;"-"&amp;YouTube_BI[[#This Row],[created_month]]&amp;"-"&amp;YouTube_BI[[#This Row],[created_year]]</f>
        <v>16-Dec-2012</v>
      </c>
      <c r="AK226" s="5">
        <f ca="1">_xlfn.DAYS(TODAY(),YouTube_BI[[#This Row],[Started Date]])/365</f>
        <v>10.90958904109589</v>
      </c>
    </row>
    <row r="227" spans="1:37" x14ac:dyDescent="0.3">
      <c r="A227">
        <v>226</v>
      </c>
      <c r="B227" t="s">
        <v>465</v>
      </c>
      <c r="C227">
        <v>25700000</v>
      </c>
      <c r="D227">
        <v>10242981063</v>
      </c>
      <c r="E227" t="s">
        <v>30</v>
      </c>
      <c r="F227" t="s">
        <v>465</v>
      </c>
      <c r="G227">
        <v>42</v>
      </c>
      <c r="H227" t="s">
        <v>38</v>
      </c>
      <c r="I227" t="s">
        <v>39</v>
      </c>
      <c r="J227" t="s">
        <v>30</v>
      </c>
      <c r="K227">
        <v>425</v>
      </c>
      <c r="L227">
        <v>67</v>
      </c>
      <c r="M227">
        <v>67</v>
      </c>
      <c r="N227">
        <v>103631000</v>
      </c>
      <c r="O227">
        <v>25900</v>
      </c>
      <c r="P227">
        <v>414500</v>
      </c>
      <c r="Q227">
        <v>310900</v>
      </c>
      <c r="R227">
        <v>5000000</v>
      </c>
      <c r="S227">
        <f>(YouTube_BI[[#This Row],[lowest_yearly_earnings]]+YouTube_BI[[#This Row],[highest_yearly_earnings]])/2</f>
        <v>2655450</v>
      </c>
      <c r="T227">
        <v>100000</v>
      </c>
      <c r="U227">
        <v>2013</v>
      </c>
      <c r="V227" t="s">
        <v>88</v>
      </c>
      <c r="W227">
        <v>28</v>
      </c>
      <c r="X227">
        <v>88.2</v>
      </c>
      <c r="Y227">
        <v>328239523</v>
      </c>
      <c r="Z227">
        <v>14.7</v>
      </c>
      <c r="AA227">
        <v>270663028</v>
      </c>
      <c r="AB227">
        <v>37.090240000000001</v>
      </c>
      <c r="AC227">
        <v>-95.712890999999999</v>
      </c>
      <c r="AD227" s="1" t="s">
        <v>1403</v>
      </c>
      <c r="AE227" s="4">
        <f>YouTube_BI[[#This Row],[video views]]/YouTube_BI[[#This Row],[subscribers]]</f>
        <v>398.55957443579769</v>
      </c>
      <c r="AF227">
        <f>((YouTube_BI[[#This Row],[highest_yearly_earnings]]+YouTube_BI[[#This Row],[lowest_yearly_earnings]])/2)/YouTube_BI[[#This Row],[video views]]</f>
        <v>2.5924581756692834E-4</v>
      </c>
      <c r="AG227">
        <f>((YouTube_BI[[#This Row],[highest_monthly_earnings]]+YouTube_BI[[#This Row],[lowest_monthly_earnings]])/2)/YouTube_BI[[#This Row],[video_views_for_the_last_30_days]]</f>
        <v>2.1248468122473003E-3</v>
      </c>
      <c r="AH227">
        <f>YouTube_BI[[#This Row],[highest_yearly_earnings]]/YouTube_BI[[#This Row],[subscribers]]</f>
        <v>0.19455252918287938</v>
      </c>
      <c r="AI227">
        <f>((YouTube_BI[[#This Row],[highest_yearly_earnings]]+YouTube_BI[[#This Row],[lowest_yearly_earnings]])/2)/YouTube_BI[[#This Row],[uploads]]</f>
        <v>63225</v>
      </c>
      <c r="AJ227" s="7" t="str">
        <f>YouTube_BI[[#This Row],[created_date]]&amp;"-"&amp;YouTube_BI[[#This Row],[created_month]]&amp;"-"&amp;YouTube_BI[[#This Row],[created_year]]</f>
        <v>28-Aug-2013</v>
      </c>
      <c r="AK227" s="5">
        <f ca="1">_xlfn.DAYS(TODAY(),YouTube_BI[[#This Row],[Started Date]])/365</f>
        <v>10.210958904109589</v>
      </c>
    </row>
    <row r="228" spans="1:37" x14ac:dyDescent="0.3">
      <c r="A228">
        <v>227</v>
      </c>
      <c r="B228" t="s">
        <v>466</v>
      </c>
      <c r="C228">
        <v>25600000</v>
      </c>
      <c r="D228">
        <v>7962725960</v>
      </c>
      <c r="E228" t="s">
        <v>93</v>
      </c>
      <c r="F228" t="s">
        <v>466</v>
      </c>
      <c r="G228">
        <v>0</v>
      </c>
      <c r="H228" t="s">
        <v>41</v>
      </c>
      <c r="I228" t="s">
        <v>41</v>
      </c>
      <c r="J228" t="s">
        <v>41</v>
      </c>
      <c r="K228">
        <v>4057944</v>
      </c>
      <c r="L228" t="s">
        <v>41</v>
      </c>
      <c r="M228" t="s">
        <v>41</v>
      </c>
      <c r="N228" t="s">
        <v>41</v>
      </c>
      <c r="O228">
        <v>0</v>
      </c>
      <c r="P228">
        <v>0</v>
      </c>
      <c r="Q228">
        <v>0</v>
      </c>
      <c r="R228">
        <v>0</v>
      </c>
      <c r="S228">
        <f>(YouTube_BI[[#This Row],[lowest_yearly_earnings]]+YouTube_BI[[#This Row],[highest_yearly_earnings]])/2</f>
        <v>0</v>
      </c>
      <c r="T228">
        <v>2</v>
      </c>
      <c r="U228">
        <v>2019</v>
      </c>
      <c r="V228" t="s">
        <v>88</v>
      </c>
      <c r="W228">
        <v>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s="1" t="s">
        <v>1404</v>
      </c>
      <c r="AE228" s="4">
        <f>YouTube_BI[[#This Row],[video views]]/YouTube_BI[[#This Row],[subscribers]]</f>
        <v>311.04398281250002</v>
      </c>
      <c r="AF228">
        <f>((YouTube_BI[[#This Row],[highest_yearly_earnings]]+YouTube_BI[[#This Row],[lowest_yearly_earnings]])/2)/YouTube_BI[[#This Row],[video views]]</f>
        <v>0</v>
      </c>
      <c r="AG228" t="e">
        <f>((YouTube_BI[[#This Row],[highest_monthly_earnings]]+YouTube_BI[[#This Row],[lowest_monthly_earnings]])/2)/YouTube_BI[[#This Row],[video_views_for_the_last_30_days]]</f>
        <v>#VALUE!</v>
      </c>
      <c r="AH228">
        <f>YouTube_BI[[#This Row],[highest_yearly_earnings]]/YouTube_BI[[#This Row],[subscribers]]</f>
        <v>0</v>
      </c>
      <c r="AI228" t="e">
        <f>((YouTube_BI[[#This Row],[highest_yearly_earnings]]+YouTube_BI[[#This Row],[lowest_yearly_earnings]])/2)/YouTube_BI[[#This Row],[uploads]]</f>
        <v>#DIV/0!</v>
      </c>
      <c r="AJ228" s="7" t="str">
        <f>YouTube_BI[[#This Row],[created_date]]&amp;"-"&amp;YouTube_BI[[#This Row],[created_month]]&amp;"-"&amp;YouTube_BI[[#This Row],[created_year]]</f>
        <v>1-Aug-2019</v>
      </c>
      <c r="AK228" s="5">
        <f ca="1">_xlfn.DAYS(TODAY(),YouTube_BI[[#This Row],[Started Date]])/365</f>
        <v>4.2821917808219174</v>
      </c>
    </row>
    <row r="229" spans="1:37" x14ac:dyDescent="0.3">
      <c r="A229">
        <v>228</v>
      </c>
      <c r="B229" t="s">
        <v>467</v>
      </c>
      <c r="C229">
        <v>25600000</v>
      </c>
      <c r="D229">
        <v>25592378292</v>
      </c>
      <c r="E229" t="s">
        <v>30</v>
      </c>
      <c r="F229" t="s">
        <v>467</v>
      </c>
      <c r="G229">
        <v>287</v>
      </c>
      <c r="H229" t="s">
        <v>38</v>
      </c>
      <c r="I229" t="s">
        <v>39</v>
      </c>
      <c r="J229" t="s">
        <v>30</v>
      </c>
      <c r="K229">
        <v>67</v>
      </c>
      <c r="L229">
        <v>68</v>
      </c>
      <c r="M229">
        <v>68</v>
      </c>
      <c r="N229">
        <v>318593000</v>
      </c>
      <c r="O229">
        <v>79600</v>
      </c>
      <c r="P229">
        <v>1300000</v>
      </c>
      <c r="Q229">
        <v>955800</v>
      </c>
      <c r="R229">
        <v>15300000</v>
      </c>
      <c r="S229">
        <f>(YouTube_BI[[#This Row],[lowest_yearly_earnings]]+YouTube_BI[[#This Row],[highest_yearly_earnings]])/2</f>
        <v>8127900</v>
      </c>
      <c r="T229">
        <v>100000</v>
      </c>
      <c r="U229">
        <v>2009</v>
      </c>
      <c r="V229" t="s">
        <v>57</v>
      </c>
      <c r="W229">
        <v>12</v>
      </c>
      <c r="X229">
        <v>88.2</v>
      </c>
      <c r="Y229">
        <v>328239523</v>
      </c>
      <c r="Z229">
        <v>14.7</v>
      </c>
      <c r="AA229">
        <v>270663028</v>
      </c>
      <c r="AB229">
        <v>37.090240000000001</v>
      </c>
      <c r="AC229">
        <v>-95.712890999999999</v>
      </c>
      <c r="AD229" s="1" t="s">
        <v>161</v>
      </c>
      <c r="AE229" s="4">
        <f>YouTube_BI[[#This Row],[video views]]/YouTube_BI[[#This Row],[subscribers]]</f>
        <v>999.70227703124999</v>
      </c>
      <c r="AF229">
        <f>((YouTube_BI[[#This Row],[highest_yearly_earnings]]+YouTube_BI[[#This Row],[lowest_yearly_earnings]])/2)/YouTube_BI[[#This Row],[video views]]</f>
        <v>3.1759064778050445E-4</v>
      </c>
      <c r="AG229">
        <f>((YouTube_BI[[#This Row],[highest_monthly_earnings]]+YouTube_BI[[#This Row],[lowest_monthly_earnings]])/2)/YouTube_BI[[#This Row],[video_views_for_the_last_30_days]]</f>
        <v>2.1651448713562445E-3</v>
      </c>
      <c r="AH229">
        <f>YouTube_BI[[#This Row],[highest_yearly_earnings]]/YouTube_BI[[#This Row],[subscribers]]</f>
        <v>0.59765625</v>
      </c>
      <c r="AI229">
        <f>((YouTube_BI[[#This Row],[highest_yearly_earnings]]+YouTube_BI[[#This Row],[lowest_yearly_earnings]])/2)/YouTube_BI[[#This Row],[uploads]]</f>
        <v>28320.20905923345</v>
      </c>
      <c r="AJ229" s="7" t="str">
        <f>YouTube_BI[[#This Row],[created_date]]&amp;"-"&amp;YouTube_BI[[#This Row],[created_month]]&amp;"-"&amp;YouTube_BI[[#This Row],[created_year]]</f>
        <v>12-May-2009</v>
      </c>
      <c r="AK229" s="5">
        <f ca="1">_xlfn.DAYS(TODAY(),YouTube_BI[[#This Row],[Started Date]])/365</f>
        <v>14.509589041095891</v>
      </c>
    </row>
    <row r="230" spans="1:37" x14ac:dyDescent="0.3">
      <c r="A230">
        <v>229</v>
      </c>
      <c r="B230" t="s">
        <v>468</v>
      </c>
      <c r="C230">
        <v>25500000</v>
      </c>
      <c r="D230">
        <v>2726917087</v>
      </c>
      <c r="E230" t="s">
        <v>36</v>
      </c>
      <c r="F230" t="s">
        <v>469</v>
      </c>
      <c r="G230">
        <v>5</v>
      </c>
      <c r="H230" t="s">
        <v>41</v>
      </c>
      <c r="I230" t="s">
        <v>41</v>
      </c>
      <c r="J230" t="s">
        <v>44</v>
      </c>
      <c r="K230">
        <v>4042995</v>
      </c>
      <c r="L230" t="s">
        <v>41</v>
      </c>
      <c r="M230">
        <v>6739</v>
      </c>
      <c r="N230">
        <v>20</v>
      </c>
      <c r="O230">
        <v>0.01</v>
      </c>
      <c r="P230">
        <v>0.08</v>
      </c>
      <c r="Q230">
        <v>0.06</v>
      </c>
      <c r="R230">
        <v>0.96</v>
      </c>
      <c r="S230">
        <f>(YouTube_BI[[#This Row],[lowest_yearly_earnings]]+YouTube_BI[[#This Row],[highest_yearly_earnings]])/2</f>
        <v>0.51</v>
      </c>
      <c r="T230">
        <v>4</v>
      </c>
      <c r="U230">
        <v>2006</v>
      </c>
      <c r="V230" t="s">
        <v>70</v>
      </c>
      <c r="W230">
        <v>24</v>
      </c>
      <c r="X230" t="s">
        <v>41</v>
      </c>
      <c r="Y230" t="s">
        <v>41</v>
      </c>
      <c r="Z230" t="s">
        <v>41</v>
      </c>
      <c r="AA230" t="s">
        <v>41</v>
      </c>
      <c r="AB230" t="s">
        <v>41</v>
      </c>
      <c r="AC230" t="s">
        <v>41</v>
      </c>
      <c r="AD230" s="1" t="s">
        <v>1405</v>
      </c>
      <c r="AE230" s="4">
        <f>YouTube_BI[[#This Row],[video views]]/YouTube_BI[[#This Row],[subscribers]]</f>
        <v>106.93792498039215</v>
      </c>
      <c r="AF230">
        <f>((YouTube_BI[[#This Row],[highest_yearly_earnings]]+YouTube_BI[[#This Row],[lowest_yearly_earnings]])/2)/YouTube_BI[[#This Row],[video views]]</f>
        <v>1.8702438824829588E-10</v>
      </c>
      <c r="AG230">
        <f>((YouTube_BI[[#This Row],[highest_monthly_earnings]]+YouTube_BI[[#This Row],[lowest_monthly_earnings]])/2)/YouTube_BI[[#This Row],[video_views_for_the_last_30_days]]</f>
        <v>2.2499999999999998E-3</v>
      </c>
      <c r="AH230">
        <f>YouTube_BI[[#This Row],[highest_yearly_earnings]]/YouTube_BI[[#This Row],[subscribers]]</f>
        <v>3.7647058823529409E-8</v>
      </c>
      <c r="AI230">
        <f>((YouTube_BI[[#This Row],[highest_yearly_earnings]]+YouTube_BI[[#This Row],[lowest_yearly_earnings]])/2)/YouTube_BI[[#This Row],[uploads]]</f>
        <v>0.10200000000000001</v>
      </c>
      <c r="AJ230" s="7" t="str">
        <f>YouTube_BI[[#This Row],[created_date]]&amp;"-"&amp;YouTube_BI[[#This Row],[created_month]]&amp;"-"&amp;YouTube_BI[[#This Row],[created_year]]</f>
        <v>24-Jan-2006</v>
      </c>
      <c r="AK230" s="5">
        <f ca="1">_xlfn.DAYS(TODAY(),YouTube_BI[[#This Row],[Started Date]])/365</f>
        <v>17.80821917808219</v>
      </c>
    </row>
    <row r="231" spans="1:37" x14ac:dyDescent="0.3">
      <c r="A231">
        <v>230</v>
      </c>
      <c r="B231" t="s">
        <v>470</v>
      </c>
      <c r="C231">
        <v>25500000</v>
      </c>
      <c r="D231">
        <v>14401218086</v>
      </c>
      <c r="E231" t="s">
        <v>30</v>
      </c>
      <c r="F231" t="s">
        <v>470</v>
      </c>
      <c r="G231">
        <v>78</v>
      </c>
      <c r="H231" t="s">
        <v>38</v>
      </c>
      <c r="I231" t="s">
        <v>39</v>
      </c>
      <c r="J231" t="s">
        <v>30</v>
      </c>
      <c r="K231">
        <v>243</v>
      </c>
      <c r="L231">
        <v>69</v>
      </c>
      <c r="M231">
        <v>69</v>
      </c>
      <c r="N231">
        <v>195499000</v>
      </c>
      <c r="O231">
        <v>48900</v>
      </c>
      <c r="P231">
        <v>782000</v>
      </c>
      <c r="Q231">
        <v>586500</v>
      </c>
      <c r="R231">
        <v>9400000</v>
      </c>
      <c r="S231">
        <f>(YouTube_BI[[#This Row],[lowest_yearly_earnings]]+YouTube_BI[[#This Row],[highest_yearly_earnings]])/2</f>
        <v>4993250</v>
      </c>
      <c r="T231">
        <v>100000</v>
      </c>
      <c r="U231">
        <v>2011</v>
      </c>
      <c r="V231" t="s">
        <v>79</v>
      </c>
      <c r="W231">
        <v>15</v>
      </c>
      <c r="X231">
        <v>88.2</v>
      </c>
      <c r="Y231">
        <v>328239523</v>
      </c>
      <c r="Z231">
        <v>14.7</v>
      </c>
      <c r="AA231">
        <v>270663028</v>
      </c>
      <c r="AB231">
        <v>37.090240000000001</v>
      </c>
      <c r="AC231">
        <v>-95.712890999999999</v>
      </c>
      <c r="AD231" s="1" t="s">
        <v>1406</v>
      </c>
      <c r="AE231" s="4">
        <f>YouTube_BI[[#This Row],[video views]]/YouTube_BI[[#This Row],[subscribers]]</f>
        <v>564.75365043137253</v>
      </c>
      <c r="AF231">
        <f>((YouTube_BI[[#This Row],[highest_yearly_earnings]]+YouTube_BI[[#This Row],[lowest_yearly_earnings]])/2)/YouTube_BI[[#This Row],[video views]]</f>
        <v>3.4672414306774078E-4</v>
      </c>
      <c r="AG231">
        <f>((YouTube_BI[[#This Row],[highest_monthly_earnings]]+YouTube_BI[[#This Row],[lowest_monthly_earnings]])/2)/YouTube_BI[[#This Row],[video_views_for_the_last_30_days]]</f>
        <v>2.1250748085667958E-3</v>
      </c>
      <c r="AH231">
        <f>YouTube_BI[[#This Row],[highest_yearly_earnings]]/YouTube_BI[[#This Row],[subscribers]]</f>
        <v>0.36862745098039218</v>
      </c>
      <c r="AI231">
        <f>((YouTube_BI[[#This Row],[highest_yearly_earnings]]+YouTube_BI[[#This Row],[lowest_yearly_earnings]])/2)/YouTube_BI[[#This Row],[uploads]]</f>
        <v>64016.025641025641</v>
      </c>
      <c r="AJ231" s="7" t="str">
        <f>YouTube_BI[[#This Row],[created_date]]&amp;"-"&amp;YouTube_BI[[#This Row],[created_month]]&amp;"-"&amp;YouTube_BI[[#This Row],[created_year]]</f>
        <v>15-Dec-2011</v>
      </c>
      <c r="AK231" s="5">
        <f ca="1">_xlfn.DAYS(TODAY(),YouTube_BI[[#This Row],[Started Date]])/365</f>
        <v>11.915068493150685</v>
      </c>
    </row>
    <row r="232" spans="1:37" x14ac:dyDescent="0.3">
      <c r="A232">
        <v>231</v>
      </c>
      <c r="B232" t="s">
        <v>471</v>
      </c>
      <c r="C232">
        <v>25400000</v>
      </c>
      <c r="D232">
        <v>6430853035</v>
      </c>
      <c r="E232" t="s">
        <v>56</v>
      </c>
      <c r="F232" t="s">
        <v>471</v>
      </c>
      <c r="G232">
        <v>3716</v>
      </c>
      <c r="H232" t="s">
        <v>329</v>
      </c>
      <c r="I232" t="s">
        <v>330</v>
      </c>
      <c r="J232" t="s">
        <v>44</v>
      </c>
      <c r="K232">
        <v>942</v>
      </c>
      <c r="L232">
        <v>6</v>
      </c>
      <c r="M232">
        <v>62</v>
      </c>
      <c r="N232">
        <v>58487000</v>
      </c>
      <c r="O232">
        <v>14600</v>
      </c>
      <c r="P232">
        <v>233900</v>
      </c>
      <c r="Q232">
        <v>175500</v>
      </c>
      <c r="R232">
        <v>2800000</v>
      </c>
      <c r="S232">
        <f>(YouTube_BI[[#This Row],[lowest_yearly_earnings]]+YouTube_BI[[#This Row],[highest_yearly_earnings]])/2</f>
        <v>1487750</v>
      </c>
      <c r="T232">
        <v>100000</v>
      </c>
      <c r="U232">
        <v>2015</v>
      </c>
      <c r="V232" t="s">
        <v>79</v>
      </c>
      <c r="W232">
        <v>27</v>
      </c>
      <c r="X232">
        <v>36.299999999999997</v>
      </c>
      <c r="Y232">
        <v>270203917</v>
      </c>
      <c r="Z232">
        <v>4.6900000000000004</v>
      </c>
      <c r="AA232">
        <v>151509724</v>
      </c>
      <c r="AB232">
        <v>-0.78927499999999995</v>
      </c>
      <c r="AC232">
        <v>113.92132700000001</v>
      </c>
      <c r="AD232" s="1" t="s">
        <v>1407</v>
      </c>
      <c r="AE232" s="4">
        <f>YouTube_BI[[#This Row],[video views]]/YouTube_BI[[#This Row],[subscribers]]</f>
        <v>253.18319035433072</v>
      </c>
      <c r="AF232">
        <f>((YouTube_BI[[#This Row],[highest_yearly_earnings]]+YouTube_BI[[#This Row],[lowest_yearly_earnings]])/2)/YouTube_BI[[#This Row],[video views]]</f>
        <v>2.3134566936966242E-4</v>
      </c>
      <c r="AG232">
        <f>((YouTube_BI[[#This Row],[highest_monthly_earnings]]+YouTube_BI[[#This Row],[lowest_monthly_earnings]])/2)/YouTube_BI[[#This Row],[video_views_for_the_last_30_days]]</f>
        <v>2.1244037136457674E-3</v>
      </c>
      <c r="AH232">
        <f>YouTube_BI[[#This Row],[highest_yearly_earnings]]/YouTube_BI[[#This Row],[subscribers]]</f>
        <v>0.11023622047244094</v>
      </c>
      <c r="AI232">
        <f>((YouTube_BI[[#This Row],[highest_yearly_earnings]]+YouTube_BI[[#This Row],[lowest_yearly_earnings]])/2)/YouTube_BI[[#This Row],[uploads]]</f>
        <v>400.36329386437029</v>
      </c>
      <c r="AJ232" s="7" t="str">
        <f>YouTube_BI[[#This Row],[created_date]]&amp;"-"&amp;YouTube_BI[[#This Row],[created_month]]&amp;"-"&amp;YouTube_BI[[#This Row],[created_year]]</f>
        <v>27-Dec-2015</v>
      </c>
      <c r="AK232" s="5">
        <f ca="1">_xlfn.DAYS(TODAY(),YouTube_BI[[#This Row],[Started Date]])/365</f>
        <v>7.8794520547945206</v>
      </c>
    </row>
    <row r="233" spans="1:37" x14ac:dyDescent="0.3">
      <c r="A233">
        <v>232</v>
      </c>
      <c r="B233" t="s">
        <v>472</v>
      </c>
      <c r="C233">
        <v>25400000</v>
      </c>
      <c r="D233">
        <v>34300482066</v>
      </c>
      <c r="E233" t="s">
        <v>209</v>
      </c>
      <c r="F233" t="s">
        <v>472</v>
      </c>
      <c r="G233">
        <v>8775</v>
      </c>
      <c r="H233" t="s">
        <v>38</v>
      </c>
      <c r="I233" t="s">
        <v>39</v>
      </c>
      <c r="J233" t="s">
        <v>40</v>
      </c>
      <c r="K233">
        <v>29</v>
      </c>
      <c r="L233">
        <v>69</v>
      </c>
      <c r="M233">
        <v>18</v>
      </c>
      <c r="N233">
        <v>815341000</v>
      </c>
      <c r="O233">
        <v>203800</v>
      </c>
      <c r="P233">
        <v>3300000</v>
      </c>
      <c r="Q233">
        <v>2400000</v>
      </c>
      <c r="R233">
        <v>39100000</v>
      </c>
      <c r="S233">
        <f>(YouTube_BI[[#This Row],[lowest_yearly_earnings]]+YouTube_BI[[#This Row],[highest_yearly_earnings]])/2</f>
        <v>20750000</v>
      </c>
      <c r="T233">
        <v>600000</v>
      </c>
      <c r="U233">
        <v>2016</v>
      </c>
      <c r="V233" t="s">
        <v>97</v>
      </c>
      <c r="W233">
        <v>30</v>
      </c>
      <c r="X233">
        <v>88.2</v>
      </c>
      <c r="Y233">
        <v>328239523</v>
      </c>
      <c r="Z233">
        <v>14.7</v>
      </c>
      <c r="AA233">
        <v>270663028</v>
      </c>
      <c r="AB233">
        <v>37.090240000000001</v>
      </c>
      <c r="AC233">
        <v>-95.712890999999999</v>
      </c>
      <c r="AD233" s="1" t="s">
        <v>1408</v>
      </c>
      <c r="AE233" s="4">
        <f>YouTube_BI[[#This Row],[video views]]/YouTube_BI[[#This Row],[subscribers]]</f>
        <v>1350.4126797637796</v>
      </c>
      <c r="AF233">
        <f>((YouTube_BI[[#This Row],[highest_yearly_earnings]]+YouTube_BI[[#This Row],[lowest_yearly_earnings]])/2)/YouTube_BI[[#This Row],[video views]]</f>
        <v>6.0494776604228028E-4</v>
      </c>
      <c r="AG233">
        <f>((YouTube_BI[[#This Row],[highest_monthly_earnings]]+YouTube_BI[[#This Row],[lowest_monthly_earnings]])/2)/YouTube_BI[[#This Row],[video_views_for_the_last_30_days]]</f>
        <v>2.1486715374303511E-3</v>
      </c>
      <c r="AH233">
        <f>YouTube_BI[[#This Row],[highest_yearly_earnings]]/YouTube_BI[[#This Row],[subscribers]]</f>
        <v>1.5393700787401574</v>
      </c>
      <c r="AI233">
        <f>((YouTube_BI[[#This Row],[highest_yearly_earnings]]+YouTube_BI[[#This Row],[lowest_yearly_earnings]])/2)/YouTube_BI[[#This Row],[uploads]]</f>
        <v>2364.6723646723649</v>
      </c>
      <c r="AJ233" s="7" t="str">
        <f>YouTube_BI[[#This Row],[created_date]]&amp;"-"&amp;YouTube_BI[[#This Row],[created_month]]&amp;"-"&amp;YouTube_BI[[#This Row],[created_year]]</f>
        <v>30-Jul-2016</v>
      </c>
      <c r="AK233" s="5">
        <f ca="1">_xlfn.DAYS(TODAY(),YouTube_BI[[#This Row],[Started Date]])/365</f>
        <v>7.2876712328767121</v>
      </c>
    </row>
    <row r="234" spans="1:37" x14ac:dyDescent="0.3">
      <c r="A234">
        <v>233</v>
      </c>
      <c r="B234" t="s">
        <v>473</v>
      </c>
      <c r="C234">
        <v>25300000</v>
      </c>
      <c r="D234">
        <v>17331663193</v>
      </c>
      <c r="E234" t="s">
        <v>30</v>
      </c>
      <c r="F234" t="s">
        <v>473</v>
      </c>
      <c r="G234">
        <v>398</v>
      </c>
      <c r="H234" t="s">
        <v>95</v>
      </c>
      <c r="I234" t="s">
        <v>96</v>
      </c>
      <c r="J234" t="s">
        <v>30</v>
      </c>
      <c r="K234">
        <v>160</v>
      </c>
      <c r="L234">
        <v>8</v>
      </c>
      <c r="M234">
        <v>70</v>
      </c>
      <c r="N234">
        <v>198875000</v>
      </c>
      <c r="O234">
        <v>49700</v>
      </c>
      <c r="P234">
        <v>795500</v>
      </c>
      <c r="Q234">
        <v>596600</v>
      </c>
      <c r="R234">
        <v>9500000</v>
      </c>
      <c r="S234">
        <f>(YouTube_BI[[#This Row],[lowest_yearly_earnings]]+YouTube_BI[[#This Row],[highest_yearly_earnings]])/2</f>
        <v>5048300</v>
      </c>
      <c r="T234">
        <v>100000</v>
      </c>
      <c r="U234">
        <v>2010</v>
      </c>
      <c r="V234" t="s">
        <v>70</v>
      </c>
      <c r="W234">
        <v>3</v>
      </c>
      <c r="X234">
        <v>60</v>
      </c>
      <c r="Y234">
        <v>66834405</v>
      </c>
      <c r="Z234">
        <v>3.85</v>
      </c>
      <c r="AA234">
        <v>55908316</v>
      </c>
      <c r="AB234">
        <v>55.378050999999999</v>
      </c>
      <c r="AC234">
        <v>-3.4359730000000002</v>
      </c>
      <c r="AD234" s="1" t="s">
        <v>1409</v>
      </c>
      <c r="AE234" s="4">
        <f>YouTube_BI[[#This Row],[video views]]/YouTube_BI[[#This Row],[subscribers]]</f>
        <v>685.0459760079051</v>
      </c>
      <c r="AF234">
        <f>((YouTube_BI[[#This Row],[highest_yearly_earnings]]+YouTube_BI[[#This Row],[lowest_yearly_earnings]])/2)/YouTube_BI[[#This Row],[video views]]</f>
        <v>2.9127614261734169E-4</v>
      </c>
      <c r="AG234">
        <f>((YouTube_BI[[#This Row],[highest_monthly_earnings]]+YouTube_BI[[#This Row],[lowest_monthly_earnings]])/2)/YouTube_BI[[#This Row],[video_views_for_the_last_30_days]]</f>
        <v>2.1249528598365807E-3</v>
      </c>
      <c r="AH234">
        <f>YouTube_BI[[#This Row],[highest_yearly_earnings]]/YouTube_BI[[#This Row],[subscribers]]</f>
        <v>0.37549407114624506</v>
      </c>
      <c r="AI234">
        <f>((YouTube_BI[[#This Row],[highest_yearly_earnings]]+YouTube_BI[[#This Row],[lowest_yearly_earnings]])/2)/YouTube_BI[[#This Row],[uploads]]</f>
        <v>12684.170854271357</v>
      </c>
      <c r="AJ234" s="7" t="str">
        <f>YouTube_BI[[#This Row],[created_date]]&amp;"-"&amp;YouTube_BI[[#This Row],[created_month]]&amp;"-"&amp;YouTube_BI[[#This Row],[created_year]]</f>
        <v>3-Jan-2010</v>
      </c>
      <c r="AK234" s="5">
        <f ca="1">_xlfn.DAYS(TODAY(),YouTube_BI[[#This Row],[Started Date]])/365</f>
        <v>13.863013698630137</v>
      </c>
    </row>
    <row r="235" spans="1:37" x14ac:dyDescent="0.3">
      <c r="A235">
        <v>234</v>
      </c>
      <c r="B235" t="s">
        <v>474</v>
      </c>
      <c r="C235">
        <v>25200000</v>
      </c>
      <c r="D235">
        <v>9602246828</v>
      </c>
      <c r="E235" t="s">
        <v>56</v>
      </c>
      <c r="F235" t="s">
        <v>475</v>
      </c>
      <c r="G235">
        <v>4</v>
      </c>
      <c r="H235" t="s">
        <v>41</v>
      </c>
      <c r="I235" t="s">
        <v>41</v>
      </c>
      <c r="J235" t="s">
        <v>69</v>
      </c>
      <c r="K235">
        <v>4051936</v>
      </c>
      <c r="L235" t="s">
        <v>41</v>
      </c>
      <c r="M235">
        <v>7690</v>
      </c>
      <c r="N235">
        <v>11</v>
      </c>
      <c r="O235">
        <v>0</v>
      </c>
      <c r="P235">
        <v>0.04</v>
      </c>
      <c r="Q235">
        <v>0.03</v>
      </c>
      <c r="R235">
        <v>0.53</v>
      </c>
      <c r="S235">
        <f>(YouTube_BI[[#This Row],[lowest_yearly_earnings]]+YouTube_BI[[#This Row],[highest_yearly_earnings]])/2</f>
        <v>0.28000000000000003</v>
      </c>
      <c r="T235" t="s">
        <v>41</v>
      </c>
      <c r="U235">
        <v>2019</v>
      </c>
      <c r="V235" t="s">
        <v>57</v>
      </c>
      <c r="W235">
        <v>31</v>
      </c>
      <c r="X235" t="s">
        <v>41</v>
      </c>
      <c r="Y235" t="s">
        <v>41</v>
      </c>
      <c r="Z235" t="s">
        <v>41</v>
      </c>
      <c r="AA235" t="s">
        <v>41</v>
      </c>
      <c r="AB235" t="s">
        <v>41</v>
      </c>
      <c r="AC235" t="s">
        <v>41</v>
      </c>
      <c r="AD235" s="1" t="s">
        <v>1410</v>
      </c>
      <c r="AE235" s="4">
        <f>YouTube_BI[[#This Row],[video views]]/YouTube_BI[[#This Row],[subscribers]]</f>
        <v>381.04154079365077</v>
      </c>
      <c r="AF235">
        <f>((YouTube_BI[[#This Row],[highest_yearly_earnings]]+YouTube_BI[[#This Row],[lowest_yearly_earnings]])/2)/YouTube_BI[[#This Row],[video views]]</f>
        <v>2.9159841963604233E-11</v>
      </c>
      <c r="AG235">
        <f>((YouTube_BI[[#This Row],[highest_monthly_earnings]]+YouTube_BI[[#This Row],[lowest_monthly_earnings]])/2)/YouTube_BI[[#This Row],[video_views_for_the_last_30_days]]</f>
        <v>1.8181818181818182E-3</v>
      </c>
      <c r="AH235">
        <f>YouTube_BI[[#This Row],[highest_yearly_earnings]]/YouTube_BI[[#This Row],[subscribers]]</f>
        <v>2.1031746031746032E-8</v>
      </c>
      <c r="AI235">
        <f>((YouTube_BI[[#This Row],[highest_yearly_earnings]]+YouTube_BI[[#This Row],[lowest_yearly_earnings]])/2)/YouTube_BI[[#This Row],[uploads]]</f>
        <v>7.0000000000000007E-2</v>
      </c>
      <c r="AJ235" s="7" t="str">
        <f>YouTube_BI[[#This Row],[created_date]]&amp;"-"&amp;YouTube_BI[[#This Row],[created_month]]&amp;"-"&amp;YouTube_BI[[#This Row],[created_year]]</f>
        <v>31-May-2019</v>
      </c>
      <c r="AK235" s="5">
        <f ca="1">_xlfn.DAYS(TODAY(),YouTube_BI[[#This Row],[Started Date]])/365</f>
        <v>4.4520547945205475</v>
      </c>
    </row>
    <row r="236" spans="1:37" x14ac:dyDescent="0.3">
      <c r="A236">
        <v>235</v>
      </c>
      <c r="B236" t="s">
        <v>476</v>
      </c>
      <c r="C236">
        <v>25200000</v>
      </c>
      <c r="D236">
        <v>11081602368</v>
      </c>
      <c r="E236" t="s">
        <v>56</v>
      </c>
      <c r="F236" t="s">
        <v>476</v>
      </c>
      <c r="G236">
        <v>2025</v>
      </c>
      <c r="H236" t="s">
        <v>38</v>
      </c>
      <c r="I236" t="s">
        <v>39</v>
      </c>
      <c r="J236" t="s">
        <v>129</v>
      </c>
      <c r="K236">
        <v>375</v>
      </c>
      <c r="L236">
        <v>70</v>
      </c>
      <c r="M236">
        <v>16</v>
      </c>
      <c r="N236">
        <v>140319000</v>
      </c>
      <c r="O236">
        <v>35100</v>
      </c>
      <c r="P236">
        <v>561300</v>
      </c>
      <c r="Q236">
        <v>421000</v>
      </c>
      <c r="R236">
        <v>6700000</v>
      </c>
      <c r="S236">
        <f>(YouTube_BI[[#This Row],[lowest_yearly_earnings]]+YouTube_BI[[#This Row],[highest_yearly_earnings]])/2</f>
        <v>3560500</v>
      </c>
      <c r="T236">
        <v>300000</v>
      </c>
      <c r="U236">
        <v>2015</v>
      </c>
      <c r="V236" t="s">
        <v>33</v>
      </c>
      <c r="W236">
        <v>31</v>
      </c>
      <c r="X236">
        <v>88.2</v>
      </c>
      <c r="Y236">
        <v>328239523</v>
      </c>
      <c r="Z236">
        <v>14.7</v>
      </c>
      <c r="AA236">
        <v>270663028</v>
      </c>
      <c r="AB236">
        <v>37.090240000000001</v>
      </c>
      <c r="AC236">
        <v>-95.712890999999999</v>
      </c>
      <c r="AD236" s="1" t="s">
        <v>1411</v>
      </c>
      <c r="AE236" s="4">
        <f>YouTube_BI[[#This Row],[video views]]/YouTube_BI[[#This Row],[subscribers]]</f>
        <v>439.74612571428571</v>
      </c>
      <c r="AF236">
        <f>((YouTube_BI[[#This Row],[highest_yearly_earnings]]+YouTube_BI[[#This Row],[lowest_yearly_earnings]])/2)/YouTube_BI[[#This Row],[video views]]</f>
        <v>3.2129829980919957E-4</v>
      </c>
      <c r="AG236">
        <f>((YouTube_BI[[#This Row],[highest_monthly_earnings]]+YouTube_BI[[#This Row],[lowest_monthly_earnings]])/2)/YouTube_BI[[#This Row],[video_views_for_the_last_30_days]]</f>
        <v>2.1251576764372607E-3</v>
      </c>
      <c r="AH236">
        <f>YouTube_BI[[#This Row],[highest_yearly_earnings]]/YouTube_BI[[#This Row],[subscribers]]</f>
        <v>0.26587301587301587</v>
      </c>
      <c r="AI236">
        <f>((YouTube_BI[[#This Row],[highest_yearly_earnings]]+YouTube_BI[[#This Row],[lowest_yearly_earnings]])/2)/YouTube_BI[[#This Row],[uploads]]</f>
        <v>1758.2716049382716</v>
      </c>
      <c r="AJ236" s="7" t="str">
        <f>YouTube_BI[[#This Row],[created_date]]&amp;"-"&amp;YouTube_BI[[#This Row],[created_month]]&amp;"-"&amp;YouTube_BI[[#This Row],[created_year]]</f>
        <v>31-Mar-2015</v>
      </c>
      <c r="AK236" s="5">
        <f ca="1">_xlfn.DAYS(TODAY(),YouTube_BI[[#This Row],[Started Date]])/365</f>
        <v>8.6219178082191785</v>
      </c>
    </row>
    <row r="237" spans="1:37" x14ac:dyDescent="0.3">
      <c r="A237">
        <v>236</v>
      </c>
      <c r="B237" t="s">
        <v>477</v>
      </c>
      <c r="C237">
        <v>25200000</v>
      </c>
      <c r="D237">
        <v>7968363381</v>
      </c>
      <c r="E237" t="s">
        <v>56</v>
      </c>
      <c r="F237" t="s">
        <v>477</v>
      </c>
      <c r="G237">
        <v>12</v>
      </c>
      <c r="H237" t="s">
        <v>41</v>
      </c>
      <c r="I237" t="s">
        <v>41</v>
      </c>
      <c r="J237" t="s">
        <v>69</v>
      </c>
      <c r="K237">
        <v>4026389</v>
      </c>
      <c r="L237" t="s">
        <v>41</v>
      </c>
      <c r="M237">
        <v>7421</v>
      </c>
      <c r="N237">
        <v>2</v>
      </c>
      <c r="O237">
        <v>0</v>
      </c>
      <c r="P237">
        <v>0.01</v>
      </c>
      <c r="Q237">
        <v>0.01</v>
      </c>
      <c r="R237">
        <v>0.1</v>
      </c>
      <c r="S237">
        <f>(YouTube_BI[[#This Row],[lowest_yearly_earnings]]+YouTube_BI[[#This Row],[highest_yearly_earnings]])/2</f>
        <v>5.5E-2</v>
      </c>
      <c r="T237" t="s">
        <v>41</v>
      </c>
      <c r="U237">
        <v>2014</v>
      </c>
      <c r="V237" t="s">
        <v>97</v>
      </c>
      <c r="W237">
        <v>26</v>
      </c>
      <c r="X237" t="s">
        <v>41</v>
      </c>
      <c r="Y237" t="s">
        <v>41</v>
      </c>
      <c r="Z237" t="s">
        <v>41</v>
      </c>
      <c r="AA237" t="s">
        <v>41</v>
      </c>
      <c r="AB237" t="s">
        <v>41</v>
      </c>
      <c r="AC237" t="s">
        <v>41</v>
      </c>
      <c r="AD237" s="1" t="s">
        <v>1412</v>
      </c>
      <c r="AE237" s="4">
        <f>YouTube_BI[[#This Row],[video views]]/YouTube_BI[[#This Row],[subscribers]]</f>
        <v>316.20489607142855</v>
      </c>
      <c r="AF237">
        <f>((YouTube_BI[[#This Row],[highest_yearly_earnings]]+YouTube_BI[[#This Row],[lowest_yearly_earnings]])/2)/YouTube_BI[[#This Row],[video views]]</f>
        <v>6.9022956622615403E-12</v>
      </c>
      <c r="AG237">
        <f>((YouTube_BI[[#This Row],[highest_monthly_earnings]]+YouTube_BI[[#This Row],[lowest_monthly_earnings]])/2)/YouTube_BI[[#This Row],[video_views_for_the_last_30_days]]</f>
        <v>2.5000000000000001E-3</v>
      </c>
      <c r="AH237">
        <f>YouTube_BI[[#This Row],[highest_yearly_earnings]]/YouTube_BI[[#This Row],[subscribers]]</f>
        <v>3.9682539682539681E-9</v>
      </c>
      <c r="AI237">
        <f>((YouTube_BI[[#This Row],[highest_yearly_earnings]]+YouTube_BI[[#This Row],[lowest_yearly_earnings]])/2)/YouTube_BI[[#This Row],[uploads]]</f>
        <v>4.5833333333333334E-3</v>
      </c>
      <c r="AJ237" s="7" t="str">
        <f>YouTube_BI[[#This Row],[created_date]]&amp;"-"&amp;YouTube_BI[[#This Row],[created_month]]&amp;"-"&amp;YouTube_BI[[#This Row],[created_year]]</f>
        <v>26-Jul-2014</v>
      </c>
      <c r="AK237" s="5">
        <f ca="1">_xlfn.DAYS(TODAY(),YouTube_BI[[#This Row],[Started Date]])/365</f>
        <v>9.3013698630136989</v>
      </c>
    </row>
    <row r="238" spans="1:37" x14ac:dyDescent="0.3">
      <c r="A238">
        <v>237</v>
      </c>
      <c r="B238" t="s">
        <v>478</v>
      </c>
      <c r="C238">
        <v>25200000</v>
      </c>
      <c r="D238">
        <v>15520569496</v>
      </c>
      <c r="E238" t="s">
        <v>30</v>
      </c>
      <c r="F238" t="s">
        <v>479</v>
      </c>
      <c r="G238">
        <v>0</v>
      </c>
      <c r="H238" t="s">
        <v>41</v>
      </c>
      <c r="I238" t="s">
        <v>41</v>
      </c>
      <c r="J238" t="s">
        <v>30</v>
      </c>
      <c r="K238">
        <v>3612215</v>
      </c>
      <c r="L238" t="s">
        <v>41</v>
      </c>
      <c r="M238" t="s">
        <v>41</v>
      </c>
      <c r="N238" t="s">
        <v>41</v>
      </c>
      <c r="O238">
        <v>0</v>
      </c>
      <c r="P238">
        <v>0</v>
      </c>
      <c r="Q238">
        <v>0</v>
      </c>
      <c r="R238">
        <v>0</v>
      </c>
      <c r="S238">
        <f>(YouTube_BI[[#This Row],[lowest_yearly_earnings]]+YouTube_BI[[#This Row],[highest_yearly_earnings]])/2</f>
        <v>0</v>
      </c>
      <c r="T238" t="s">
        <v>41</v>
      </c>
      <c r="U238">
        <v>2006</v>
      </c>
      <c r="V238" t="s">
        <v>79</v>
      </c>
      <c r="W238">
        <v>21</v>
      </c>
      <c r="X238" t="s">
        <v>41</v>
      </c>
      <c r="Y238" t="s">
        <v>41</v>
      </c>
      <c r="Z238" t="s">
        <v>41</v>
      </c>
      <c r="AA238" t="s">
        <v>41</v>
      </c>
      <c r="AB238" t="s">
        <v>41</v>
      </c>
      <c r="AC238" t="s">
        <v>41</v>
      </c>
      <c r="AD238" s="1" t="s">
        <v>1413</v>
      </c>
      <c r="AE238" s="4">
        <f>YouTube_BI[[#This Row],[video views]]/YouTube_BI[[#This Row],[subscribers]]</f>
        <v>615.8956149206349</v>
      </c>
      <c r="AF238">
        <f>((YouTube_BI[[#This Row],[highest_yearly_earnings]]+YouTube_BI[[#This Row],[lowest_yearly_earnings]])/2)/YouTube_BI[[#This Row],[video views]]</f>
        <v>0</v>
      </c>
      <c r="AG238" t="e">
        <f>((YouTube_BI[[#This Row],[highest_monthly_earnings]]+YouTube_BI[[#This Row],[lowest_monthly_earnings]])/2)/YouTube_BI[[#This Row],[video_views_for_the_last_30_days]]</f>
        <v>#VALUE!</v>
      </c>
      <c r="AH238">
        <f>YouTube_BI[[#This Row],[highest_yearly_earnings]]/YouTube_BI[[#This Row],[subscribers]]</f>
        <v>0</v>
      </c>
      <c r="AI238" t="e">
        <f>((YouTube_BI[[#This Row],[highest_yearly_earnings]]+YouTube_BI[[#This Row],[lowest_yearly_earnings]])/2)/YouTube_BI[[#This Row],[uploads]]</f>
        <v>#DIV/0!</v>
      </c>
      <c r="AJ238" s="7" t="str">
        <f>YouTube_BI[[#This Row],[created_date]]&amp;"-"&amp;YouTube_BI[[#This Row],[created_month]]&amp;"-"&amp;YouTube_BI[[#This Row],[created_year]]</f>
        <v>21-Dec-2006</v>
      </c>
      <c r="AK238" s="5">
        <f ca="1">_xlfn.DAYS(TODAY(),YouTube_BI[[#This Row],[Started Date]])/365</f>
        <v>16.901369863013699</v>
      </c>
    </row>
    <row r="239" spans="1:37" x14ac:dyDescent="0.3">
      <c r="A239">
        <v>238</v>
      </c>
      <c r="B239" t="s">
        <v>480</v>
      </c>
      <c r="C239">
        <v>25200000</v>
      </c>
      <c r="D239">
        <v>10409352249</v>
      </c>
      <c r="E239" t="s">
        <v>141</v>
      </c>
      <c r="F239" t="s">
        <v>480</v>
      </c>
      <c r="G239">
        <v>51129</v>
      </c>
      <c r="H239" t="s">
        <v>31</v>
      </c>
      <c r="I239" t="s">
        <v>32</v>
      </c>
      <c r="J239" t="s">
        <v>142</v>
      </c>
      <c r="K239">
        <v>408</v>
      </c>
      <c r="L239">
        <v>52</v>
      </c>
      <c r="M239">
        <v>6</v>
      </c>
      <c r="N239">
        <v>273920000</v>
      </c>
      <c r="O239">
        <v>68500</v>
      </c>
      <c r="P239">
        <v>1100000</v>
      </c>
      <c r="Q239">
        <v>821800</v>
      </c>
      <c r="R239">
        <v>13100000</v>
      </c>
      <c r="S239">
        <f>(YouTube_BI[[#This Row],[lowest_yearly_earnings]]+YouTube_BI[[#This Row],[highest_yearly_earnings]])/2</f>
        <v>6960900</v>
      </c>
      <c r="T239">
        <v>300000</v>
      </c>
      <c r="U239">
        <v>2015</v>
      </c>
      <c r="V239" t="s">
        <v>33</v>
      </c>
      <c r="W239">
        <v>23</v>
      </c>
      <c r="X239">
        <v>28.1</v>
      </c>
      <c r="Y239">
        <v>1366417754</v>
      </c>
      <c r="Z239">
        <v>5.36</v>
      </c>
      <c r="AA239">
        <v>471031528</v>
      </c>
      <c r="AB239">
        <v>20.593684</v>
      </c>
      <c r="AC239">
        <v>78.962879999999998</v>
      </c>
      <c r="AD239" s="1" t="s">
        <v>1414</v>
      </c>
      <c r="AE239" s="4">
        <f>YouTube_BI[[#This Row],[video views]]/YouTube_BI[[#This Row],[subscribers]]</f>
        <v>413.06953369047619</v>
      </c>
      <c r="AF239">
        <f>((YouTube_BI[[#This Row],[highest_yearly_earnings]]+YouTube_BI[[#This Row],[lowest_yearly_earnings]])/2)/YouTube_BI[[#This Row],[video views]]</f>
        <v>6.6871596171305626E-4</v>
      </c>
      <c r="AG239">
        <f>((YouTube_BI[[#This Row],[highest_monthly_earnings]]+YouTube_BI[[#This Row],[lowest_monthly_earnings]])/2)/YouTube_BI[[#This Row],[video_views_for_the_last_30_days]]</f>
        <v>2.1329220210280376E-3</v>
      </c>
      <c r="AH239">
        <f>YouTube_BI[[#This Row],[highest_yearly_earnings]]/YouTube_BI[[#This Row],[subscribers]]</f>
        <v>0.51984126984126988</v>
      </c>
      <c r="AI239">
        <f>((YouTube_BI[[#This Row],[highest_yearly_earnings]]+YouTube_BI[[#This Row],[lowest_yearly_earnings]])/2)/YouTube_BI[[#This Row],[uploads]]</f>
        <v>136.143871384146</v>
      </c>
      <c r="AJ239" s="7" t="str">
        <f>YouTube_BI[[#This Row],[created_date]]&amp;"-"&amp;YouTube_BI[[#This Row],[created_month]]&amp;"-"&amp;YouTube_BI[[#This Row],[created_year]]</f>
        <v>23-Mar-2015</v>
      </c>
      <c r="AK239" s="5">
        <f ca="1">_xlfn.DAYS(TODAY(),YouTube_BI[[#This Row],[Started Date]])/365</f>
        <v>8.6438356164383556</v>
      </c>
    </row>
    <row r="240" spans="1:37" x14ac:dyDescent="0.3">
      <c r="A240">
        <v>239</v>
      </c>
      <c r="B240" t="s">
        <v>481</v>
      </c>
      <c r="C240">
        <v>25100000</v>
      </c>
      <c r="D240">
        <v>19458807708</v>
      </c>
      <c r="E240" t="s">
        <v>30</v>
      </c>
      <c r="F240" t="s">
        <v>481</v>
      </c>
      <c r="G240">
        <v>118</v>
      </c>
      <c r="H240" t="s">
        <v>38</v>
      </c>
      <c r="I240" t="s">
        <v>39</v>
      </c>
      <c r="J240" t="s">
        <v>30</v>
      </c>
      <c r="K240">
        <v>130</v>
      </c>
      <c r="L240">
        <v>71</v>
      </c>
      <c r="M240">
        <v>72</v>
      </c>
      <c r="N240">
        <v>94246000</v>
      </c>
      <c r="O240">
        <v>23600</v>
      </c>
      <c r="P240">
        <v>377000</v>
      </c>
      <c r="Q240">
        <v>282700</v>
      </c>
      <c r="R240">
        <v>4500000</v>
      </c>
      <c r="S240">
        <f>(YouTube_BI[[#This Row],[lowest_yearly_earnings]]+YouTube_BI[[#This Row],[highest_yearly_earnings]])/2</f>
        <v>2391350</v>
      </c>
      <c r="T240" t="s">
        <v>41</v>
      </c>
      <c r="U240">
        <v>2009</v>
      </c>
      <c r="V240" t="s">
        <v>57</v>
      </c>
      <c r="W240">
        <v>12</v>
      </c>
      <c r="X240">
        <v>88.2</v>
      </c>
      <c r="Y240">
        <v>328239523</v>
      </c>
      <c r="Z240">
        <v>14.7</v>
      </c>
      <c r="AA240">
        <v>270663028</v>
      </c>
      <c r="AB240">
        <v>37.090240000000001</v>
      </c>
      <c r="AC240">
        <v>-95.712890999999999</v>
      </c>
      <c r="AD240" s="1" t="s">
        <v>234</v>
      </c>
      <c r="AE240" s="4">
        <f>YouTube_BI[[#This Row],[video views]]/YouTube_BI[[#This Row],[subscribers]]</f>
        <v>775.2513031075697</v>
      </c>
      <c r="AF240">
        <f>((YouTube_BI[[#This Row],[highest_yearly_earnings]]+YouTube_BI[[#This Row],[lowest_yearly_earnings]])/2)/YouTube_BI[[#This Row],[video views]]</f>
        <v>1.2289293547090537E-4</v>
      </c>
      <c r="AG240">
        <f>((YouTube_BI[[#This Row],[highest_monthly_earnings]]+YouTube_BI[[#This Row],[lowest_monthly_earnings]])/2)/YouTube_BI[[#This Row],[video_views_for_the_last_30_days]]</f>
        <v>2.1252891369394986E-3</v>
      </c>
      <c r="AH240">
        <f>YouTube_BI[[#This Row],[highest_yearly_earnings]]/YouTube_BI[[#This Row],[subscribers]]</f>
        <v>0.17928286852589642</v>
      </c>
      <c r="AI240">
        <f>((YouTube_BI[[#This Row],[highest_yearly_earnings]]+YouTube_BI[[#This Row],[lowest_yearly_earnings]])/2)/YouTube_BI[[#This Row],[uploads]]</f>
        <v>20265.677966101695</v>
      </c>
      <c r="AJ240" s="7" t="str">
        <f>YouTube_BI[[#This Row],[created_date]]&amp;"-"&amp;YouTube_BI[[#This Row],[created_month]]&amp;"-"&amp;YouTube_BI[[#This Row],[created_year]]</f>
        <v>12-May-2009</v>
      </c>
      <c r="AK240" s="5">
        <f ca="1">_xlfn.DAYS(TODAY(),YouTube_BI[[#This Row],[Started Date]])/365</f>
        <v>14.509589041095891</v>
      </c>
    </row>
    <row r="241" spans="1:37" x14ac:dyDescent="0.3">
      <c r="A241">
        <v>240</v>
      </c>
      <c r="B241" t="s">
        <v>482</v>
      </c>
      <c r="C241">
        <v>25100000</v>
      </c>
      <c r="D241">
        <v>16357064198</v>
      </c>
      <c r="E241" t="s">
        <v>30</v>
      </c>
      <c r="F241" t="s">
        <v>482</v>
      </c>
      <c r="G241">
        <v>24837</v>
      </c>
      <c r="H241" t="s">
        <v>104</v>
      </c>
      <c r="I241" t="s">
        <v>105</v>
      </c>
      <c r="J241" t="s">
        <v>44</v>
      </c>
      <c r="K241">
        <v>180</v>
      </c>
      <c r="L241">
        <v>6</v>
      </c>
      <c r="M241">
        <v>64</v>
      </c>
      <c r="N241">
        <v>49009000</v>
      </c>
      <c r="O241">
        <v>12300</v>
      </c>
      <c r="P241">
        <v>196000</v>
      </c>
      <c r="Q241">
        <v>147000</v>
      </c>
      <c r="R241">
        <v>2400000</v>
      </c>
      <c r="S241">
        <f>(YouTube_BI[[#This Row],[lowest_yearly_earnings]]+YouTube_BI[[#This Row],[highest_yearly_earnings]])/2</f>
        <v>1273500</v>
      </c>
      <c r="T241" t="s">
        <v>41</v>
      </c>
      <c r="U241">
        <v>2007</v>
      </c>
      <c r="V241" t="s">
        <v>70</v>
      </c>
      <c r="W241">
        <v>25</v>
      </c>
      <c r="X241">
        <v>68.900000000000006</v>
      </c>
      <c r="Y241">
        <v>36991981</v>
      </c>
      <c r="Z241">
        <v>5.56</v>
      </c>
      <c r="AA241">
        <v>30628482</v>
      </c>
      <c r="AB241">
        <v>56.130366000000002</v>
      </c>
      <c r="AC241">
        <v>-106.346771</v>
      </c>
      <c r="AD241" s="1" t="s">
        <v>1415</v>
      </c>
      <c r="AE241" s="4">
        <f>YouTube_BI[[#This Row],[video views]]/YouTube_BI[[#This Row],[subscribers]]</f>
        <v>651.67586446215137</v>
      </c>
      <c r="AF241">
        <f>((YouTube_BI[[#This Row],[highest_yearly_earnings]]+YouTube_BI[[#This Row],[lowest_yearly_earnings]])/2)/YouTube_BI[[#This Row],[video views]]</f>
        <v>7.7856269596087582E-5</v>
      </c>
      <c r="AG241">
        <f>((YouTube_BI[[#This Row],[highest_monthly_earnings]]+YouTube_BI[[#This Row],[lowest_monthly_earnings]])/2)/YouTube_BI[[#This Row],[video_views_for_the_last_30_days]]</f>
        <v>2.1251198759411538E-3</v>
      </c>
      <c r="AH241">
        <f>YouTube_BI[[#This Row],[highest_yearly_earnings]]/YouTube_BI[[#This Row],[subscribers]]</f>
        <v>9.5617529880478086E-2</v>
      </c>
      <c r="AI241">
        <f>((YouTube_BI[[#This Row],[highest_yearly_earnings]]+YouTube_BI[[#This Row],[lowest_yearly_earnings]])/2)/YouTube_BI[[#This Row],[uploads]]</f>
        <v>51.274308491363691</v>
      </c>
      <c r="AJ241" s="7" t="str">
        <f>YouTube_BI[[#This Row],[created_date]]&amp;"-"&amp;YouTube_BI[[#This Row],[created_month]]&amp;"-"&amp;YouTube_BI[[#This Row],[created_year]]</f>
        <v>25-Jan-2007</v>
      </c>
      <c r="AK241" s="5">
        <f ca="1">_xlfn.DAYS(TODAY(),YouTube_BI[[#This Row],[Started Date]])/365</f>
        <v>16.805479452054794</v>
      </c>
    </row>
    <row r="242" spans="1:37" x14ac:dyDescent="0.3">
      <c r="A242">
        <v>241</v>
      </c>
      <c r="B242" t="s">
        <v>483</v>
      </c>
      <c r="C242">
        <v>25000000</v>
      </c>
      <c r="D242">
        <v>14169516119</v>
      </c>
      <c r="E242" t="s">
        <v>44</v>
      </c>
      <c r="F242" t="s">
        <v>483</v>
      </c>
      <c r="G242">
        <v>89179</v>
      </c>
      <c r="H242" t="s">
        <v>329</v>
      </c>
      <c r="I242" t="s">
        <v>330</v>
      </c>
      <c r="J242" t="s">
        <v>44</v>
      </c>
      <c r="K242">
        <v>251</v>
      </c>
      <c r="L242">
        <v>7</v>
      </c>
      <c r="M242">
        <v>64</v>
      </c>
      <c r="N242">
        <v>123189000</v>
      </c>
      <c r="O242">
        <v>30800</v>
      </c>
      <c r="P242">
        <v>492800</v>
      </c>
      <c r="Q242">
        <v>369600</v>
      </c>
      <c r="R242">
        <v>5900000</v>
      </c>
      <c r="S242">
        <f>(YouTube_BI[[#This Row],[lowest_yearly_earnings]]+YouTube_BI[[#This Row],[highest_yearly_earnings]])/2</f>
        <v>3134800</v>
      </c>
      <c r="T242">
        <v>100000</v>
      </c>
      <c r="U242">
        <v>2014</v>
      </c>
      <c r="V242" t="s">
        <v>49</v>
      </c>
      <c r="W242">
        <v>4</v>
      </c>
      <c r="X242">
        <v>36.299999999999997</v>
      </c>
      <c r="Y242">
        <v>270203917</v>
      </c>
      <c r="Z242">
        <v>4.6900000000000004</v>
      </c>
      <c r="AA242">
        <v>151509724</v>
      </c>
      <c r="AB242">
        <v>-0.78927499999999995</v>
      </c>
      <c r="AC242">
        <v>113.92132700000001</v>
      </c>
      <c r="AD242" s="1" t="s">
        <v>1416</v>
      </c>
      <c r="AE242" s="4">
        <f>YouTube_BI[[#This Row],[video views]]/YouTube_BI[[#This Row],[subscribers]]</f>
        <v>566.78064475999997</v>
      </c>
      <c r="AF242">
        <f>((YouTube_BI[[#This Row],[highest_yearly_earnings]]+YouTube_BI[[#This Row],[lowest_yearly_earnings]])/2)/YouTube_BI[[#This Row],[video views]]</f>
        <v>2.2123550117540892E-4</v>
      </c>
      <c r="AG242">
        <f>((YouTube_BI[[#This Row],[highest_monthly_earnings]]+YouTube_BI[[#This Row],[lowest_monthly_earnings]])/2)/YouTube_BI[[#This Row],[video_views_for_the_last_30_days]]</f>
        <v>2.1251897490847395E-3</v>
      </c>
      <c r="AH242">
        <f>YouTube_BI[[#This Row],[highest_yearly_earnings]]/YouTube_BI[[#This Row],[subscribers]]</f>
        <v>0.23599999999999999</v>
      </c>
      <c r="AI242">
        <f>((YouTube_BI[[#This Row],[highest_yearly_earnings]]+YouTube_BI[[#This Row],[lowest_yearly_earnings]])/2)/YouTube_BI[[#This Row],[uploads]]</f>
        <v>35.151773399567162</v>
      </c>
      <c r="AJ242" s="7" t="str">
        <f>YouTube_BI[[#This Row],[created_date]]&amp;"-"&amp;YouTube_BI[[#This Row],[created_month]]&amp;"-"&amp;YouTube_BI[[#This Row],[created_year]]</f>
        <v>4-Sep-2014</v>
      </c>
      <c r="AK242" s="5">
        <f ca="1">_xlfn.DAYS(TODAY(),YouTube_BI[[#This Row],[Started Date]])/365</f>
        <v>9.1917808219178081</v>
      </c>
    </row>
    <row r="243" spans="1:37" x14ac:dyDescent="0.3">
      <c r="A243">
        <v>242</v>
      </c>
      <c r="B243" t="s">
        <v>484</v>
      </c>
      <c r="C243">
        <v>25000000</v>
      </c>
      <c r="D243">
        <v>14827085149</v>
      </c>
      <c r="E243" t="s">
        <v>30</v>
      </c>
      <c r="F243" t="s">
        <v>484</v>
      </c>
      <c r="G243">
        <v>147</v>
      </c>
      <c r="H243" t="s">
        <v>224</v>
      </c>
      <c r="I243" t="s">
        <v>225</v>
      </c>
      <c r="J243" t="s">
        <v>30</v>
      </c>
      <c r="K243">
        <v>225</v>
      </c>
      <c r="L243">
        <v>6</v>
      </c>
      <c r="M243">
        <v>73</v>
      </c>
      <c r="N243">
        <v>284144000</v>
      </c>
      <c r="O243">
        <v>71000</v>
      </c>
      <c r="P243">
        <v>1100000</v>
      </c>
      <c r="Q243">
        <v>852400</v>
      </c>
      <c r="R243">
        <v>13600000</v>
      </c>
      <c r="S243">
        <f>(YouTube_BI[[#This Row],[lowest_yearly_earnings]]+YouTube_BI[[#This Row],[highest_yearly_earnings]])/2</f>
        <v>7226200</v>
      </c>
      <c r="T243">
        <v>300000</v>
      </c>
      <c r="U243">
        <v>2016</v>
      </c>
      <c r="V243" t="s">
        <v>49</v>
      </c>
      <c r="W243">
        <v>8</v>
      </c>
      <c r="X243">
        <v>55.3</v>
      </c>
      <c r="Y243">
        <v>50339443</v>
      </c>
      <c r="Z243">
        <v>9.7100000000000009</v>
      </c>
      <c r="AA243">
        <v>40827302</v>
      </c>
      <c r="AB243">
        <v>4.5708679999999999</v>
      </c>
      <c r="AC243">
        <v>-74.297332999999995</v>
      </c>
      <c r="AD243" s="1" t="s">
        <v>1417</v>
      </c>
      <c r="AE243" s="4">
        <f>YouTube_BI[[#This Row],[video views]]/YouTube_BI[[#This Row],[subscribers]]</f>
        <v>593.08340596000005</v>
      </c>
      <c r="AF243">
        <f>((YouTube_BI[[#This Row],[highest_yearly_earnings]]+YouTube_BI[[#This Row],[lowest_yearly_earnings]])/2)/YouTube_BI[[#This Row],[video views]]</f>
        <v>4.8736484126061451E-4</v>
      </c>
      <c r="AG243">
        <f>((YouTube_BI[[#This Row],[highest_monthly_earnings]]+YouTube_BI[[#This Row],[lowest_monthly_earnings]])/2)/YouTube_BI[[#This Row],[video_views_for_the_last_30_days]]</f>
        <v>2.0605749197589954E-3</v>
      </c>
      <c r="AH243">
        <f>YouTube_BI[[#This Row],[highest_yearly_earnings]]/YouTube_BI[[#This Row],[subscribers]]</f>
        <v>0.54400000000000004</v>
      </c>
      <c r="AI243">
        <f>((YouTube_BI[[#This Row],[highest_yearly_earnings]]+YouTube_BI[[#This Row],[lowest_yearly_earnings]])/2)/YouTube_BI[[#This Row],[uploads]]</f>
        <v>49157.823129251701</v>
      </c>
      <c r="AJ243" s="7" t="str">
        <f>YouTube_BI[[#This Row],[created_date]]&amp;"-"&amp;YouTube_BI[[#This Row],[created_month]]&amp;"-"&amp;YouTube_BI[[#This Row],[created_year]]</f>
        <v>8-Sep-2016</v>
      </c>
      <c r="AK243" s="5">
        <f ca="1">_xlfn.DAYS(TODAY(),YouTube_BI[[#This Row],[Started Date]])/365</f>
        <v>7.1780821917808222</v>
      </c>
    </row>
    <row r="244" spans="1:37" x14ac:dyDescent="0.3">
      <c r="A244">
        <v>243</v>
      </c>
      <c r="B244" t="s">
        <v>485</v>
      </c>
      <c r="C244">
        <v>24800000</v>
      </c>
      <c r="D244">
        <v>17387583720</v>
      </c>
      <c r="E244" t="s">
        <v>44</v>
      </c>
      <c r="F244" t="s">
        <v>485</v>
      </c>
      <c r="G244">
        <v>1644</v>
      </c>
      <c r="H244" t="s">
        <v>95</v>
      </c>
      <c r="I244" t="s">
        <v>96</v>
      </c>
      <c r="J244" t="s">
        <v>44</v>
      </c>
      <c r="K244">
        <v>157</v>
      </c>
      <c r="L244">
        <v>9</v>
      </c>
      <c r="M244">
        <v>66</v>
      </c>
      <c r="N244">
        <v>331889000</v>
      </c>
      <c r="O244">
        <v>83000</v>
      </c>
      <c r="P244">
        <v>1300000</v>
      </c>
      <c r="Q244">
        <v>995700</v>
      </c>
      <c r="R244">
        <v>15900000</v>
      </c>
      <c r="S244">
        <f>(YouTube_BI[[#This Row],[lowest_yearly_earnings]]+YouTube_BI[[#This Row],[highest_yearly_earnings]])/2</f>
        <v>8447850</v>
      </c>
      <c r="T244">
        <v>500000</v>
      </c>
      <c r="U244">
        <v>2015</v>
      </c>
      <c r="V244" t="s">
        <v>138</v>
      </c>
      <c r="W244">
        <v>30</v>
      </c>
      <c r="X244">
        <v>60</v>
      </c>
      <c r="Y244">
        <v>66834405</v>
      </c>
      <c r="Z244">
        <v>3.85</v>
      </c>
      <c r="AA244">
        <v>55908316</v>
      </c>
      <c r="AB244">
        <v>55.378050999999999</v>
      </c>
      <c r="AC244">
        <v>-3.4359730000000002</v>
      </c>
      <c r="AD244" s="1" t="s">
        <v>1418</v>
      </c>
      <c r="AE244" s="4">
        <f>YouTube_BI[[#This Row],[video views]]/YouTube_BI[[#This Row],[subscribers]]</f>
        <v>701.11224677419352</v>
      </c>
      <c r="AF244">
        <f>((YouTube_BI[[#This Row],[highest_yearly_earnings]]+YouTube_BI[[#This Row],[lowest_yearly_earnings]])/2)/YouTube_BI[[#This Row],[video views]]</f>
        <v>4.8585531699168148E-4</v>
      </c>
      <c r="AG244">
        <f>((YouTube_BI[[#This Row],[highest_monthly_earnings]]+YouTube_BI[[#This Row],[lowest_monthly_earnings]])/2)/YouTube_BI[[#This Row],[video_views_for_the_last_30_days]]</f>
        <v>2.0835279265055484E-3</v>
      </c>
      <c r="AH244">
        <f>YouTube_BI[[#This Row],[highest_yearly_earnings]]/YouTube_BI[[#This Row],[subscribers]]</f>
        <v>0.6411290322580645</v>
      </c>
      <c r="AI244">
        <f>((YouTube_BI[[#This Row],[highest_yearly_earnings]]+YouTube_BI[[#This Row],[lowest_yearly_earnings]])/2)/YouTube_BI[[#This Row],[uploads]]</f>
        <v>5138.594890510949</v>
      </c>
      <c r="AJ244" s="7" t="str">
        <f>YouTube_BI[[#This Row],[created_date]]&amp;"-"&amp;YouTube_BI[[#This Row],[created_month]]&amp;"-"&amp;YouTube_BI[[#This Row],[created_year]]</f>
        <v>30-Oct-2015</v>
      </c>
      <c r="AK244" s="5">
        <f ca="1">_xlfn.DAYS(TODAY(),YouTube_BI[[#This Row],[Started Date]])/365</f>
        <v>8.0383561643835613</v>
      </c>
    </row>
    <row r="245" spans="1:37" x14ac:dyDescent="0.3">
      <c r="A245">
        <v>244</v>
      </c>
      <c r="B245" t="s">
        <v>486</v>
      </c>
      <c r="C245">
        <v>24800000</v>
      </c>
      <c r="D245">
        <v>2588501115</v>
      </c>
      <c r="E245" t="s">
        <v>93</v>
      </c>
      <c r="F245" t="s">
        <v>486</v>
      </c>
      <c r="G245">
        <v>672</v>
      </c>
      <c r="H245" t="s">
        <v>245</v>
      </c>
      <c r="I245" t="s">
        <v>246</v>
      </c>
      <c r="J245" t="s">
        <v>226</v>
      </c>
      <c r="K245">
        <v>3505</v>
      </c>
      <c r="L245">
        <v>9</v>
      </c>
      <c r="M245">
        <v>6</v>
      </c>
      <c r="N245">
        <v>336291</v>
      </c>
      <c r="O245">
        <v>84</v>
      </c>
      <c r="P245">
        <v>1300</v>
      </c>
      <c r="Q245">
        <v>1000</v>
      </c>
      <c r="R245">
        <v>16100</v>
      </c>
      <c r="S245">
        <f>(YouTube_BI[[#This Row],[lowest_yearly_earnings]]+YouTube_BI[[#This Row],[highest_yearly_earnings]])/2</f>
        <v>8550</v>
      </c>
      <c r="T245" t="s">
        <v>41</v>
      </c>
      <c r="U245">
        <v>2009</v>
      </c>
      <c r="V245" t="s">
        <v>49</v>
      </c>
      <c r="W245">
        <v>20</v>
      </c>
      <c r="X245">
        <v>40.200000000000003</v>
      </c>
      <c r="Y245">
        <v>126014024</v>
      </c>
      <c r="Z245">
        <v>3.42</v>
      </c>
      <c r="AA245">
        <v>102626859</v>
      </c>
      <c r="AB245">
        <v>23.634501</v>
      </c>
      <c r="AC245">
        <v>-102.552784</v>
      </c>
      <c r="AD245" s="1" t="s">
        <v>1419</v>
      </c>
      <c r="AE245" s="4">
        <f>YouTube_BI[[#This Row],[video views]]/YouTube_BI[[#This Row],[subscribers]]</f>
        <v>104.37504495967742</v>
      </c>
      <c r="AF245">
        <f>((YouTube_BI[[#This Row],[highest_yearly_earnings]]+YouTube_BI[[#This Row],[lowest_yearly_earnings]])/2)/YouTube_BI[[#This Row],[video views]]</f>
        <v>3.303069853999271E-6</v>
      </c>
      <c r="AG245">
        <f>((YouTube_BI[[#This Row],[highest_monthly_earnings]]+YouTube_BI[[#This Row],[lowest_monthly_earnings]])/2)/YouTube_BI[[#This Row],[video_views_for_the_last_30_days]]</f>
        <v>2.0577416582662038E-3</v>
      </c>
      <c r="AH245">
        <f>YouTube_BI[[#This Row],[highest_yearly_earnings]]/YouTube_BI[[#This Row],[subscribers]]</f>
        <v>6.4919354838709675E-4</v>
      </c>
      <c r="AI245">
        <f>((YouTube_BI[[#This Row],[highest_yearly_earnings]]+YouTube_BI[[#This Row],[lowest_yearly_earnings]])/2)/YouTube_BI[[#This Row],[uploads]]</f>
        <v>12.723214285714286</v>
      </c>
      <c r="AJ245" s="7" t="str">
        <f>YouTube_BI[[#This Row],[created_date]]&amp;"-"&amp;YouTube_BI[[#This Row],[created_month]]&amp;"-"&amp;YouTube_BI[[#This Row],[created_year]]</f>
        <v>20-Sep-2009</v>
      </c>
      <c r="AK245" s="5">
        <f ca="1">_xlfn.DAYS(TODAY(),YouTube_BI[[#This Row],[Started Date]])/365</f>
        <v>14.150684931506849</v>
      </c>
    </row>
    <row r="246" spans="1:37" x14ac:dyDescent="0.3">
      <c r="A246">
        <v>245</v>
      </c>
      <c r="B246" t="s">
        <v>487</v>
      </c>
      <c r="C246">
        <v>24800000</v>
      </c>
      <c r="D246">
        <v>3699352704</v>
      </c>
      <c r="E246" t="s">
        <v>44</v>
      </c>
      <c r="F246" t="s">
        <v>487</v>
      </c>
      <c r="G246">
        <v>1894</v>
      </c>
      <c r="H246" t="s">
        <v>38</v>
      </c>
      <c r="I246" t="s">
        <v>39</v>
      </c>
      <c r="J246" t="s">
        <v>44</v>
      </c>
      <c r="K246">
        <v>2122</v>
      </c>
      <c r="L246">
        <v>72</v>
      </c>
      <c r="M246">
        <v>65</v>
      </c>
      <c r="N246">
        <v>134412000</v>
      </c>
      <c r="O246">
        <v>33600</v>
      </c>
      <c r="P246">
        <v>537600</v>
      </c>
      <c r="Q246">
        <v>403200</v>
      </c>
      <c r="R246">
        <v>6500000</v>
      </c>
      <c r="S246">
        <f>(YouTube_BI[[#This Row],[lowest_yearly_earnings]]+YouTube_BI[[#This Row],[highest_yearly_earnings]])/2</f>
        <v>3451600</v>
      </c>
      <c r="T246">
        <v>400000</v>
      </c>
      <c r="U246">
        <v>2006</v>
      </c>
      <c r="V246" t="s">
        <v>84</v>
      </c>
      <c r="W246">
        <v>29</v>
      </c>
      <c r="X246">
        <v>88.2</v>
      </c>
      <c r="Y246">
        <v>328239523</v>
      </c>
      <c r="Z246">
        <v>14.7</v>
      </c>
      <c r="AA246">
        <v>270663028</v>
      </c>
      <c r="AB246">
        <v>37.090240000000001</v>
      </c>
      <c r="AC246">
        <v>-95.712890999999999</v>
      </c>
      <c r="AD246" s="1" t="s">
        <v>1420</v>
      </c>
      <c r="AE246" s="4">
        <f>YouTube_BI[[#This Row],[video views]]/YouTube_BI[[#This Row],[subscribers]]</f>
        <v>149.16744774193549</v>
      </c>
      <c r="AF246">
        <f>((YouTube_BI[[#This Row],[highest_yearly_earnings]]+YouTube_BI[[#This Row],[lowest_yearly_earnings]])/2)/YouTube_BI[[#This Row],[video views]]</f>
        <v>9.330280933385691E-4</v>
      </c>
      <c r="AG246">
        <f>((YouTube_BI[[#This Row],[highest_monthly_earnings]]+YouTube_BI[[#This Row],[lowest_monthly_earnings]])/2)/YouTube_BI[[#This Row],[video_views_for_the_last_30_days]]</f>
        <v>2.1248102847960006E-3</v>
      </c>
      <c r="AH246">
        <f>YouTube_BI[[#This Row],[highest_yearly_earnings]]/YouTube_BI[[#This Row],[subscribers]]</f>
        <v>0.26209677419354838</v>
      </c>
      <c r="AI246">
        <f>((YouTube_BI[[#This Row],[highest_yearly_earnings]]+YouTube_BI[[#This Row],[lowest_yearly_earnings]])/2)/YouTube_BI[[#This Row],[uploads]]</f>
        <v>1822.3864836325238</v>
      </c>
      <c r="AJ246" s="7" t="str">
        <f>YouTube_BI[[#This Row],[created_date]]&amp;"-"&amp;YouTube_BI[[#This Row],[created_month]]&amp;"-"&amp;YouTube_BI[[#This Row],[created_year]]</f>
        <v>29-Jun-2006</v>
      </c>
      <c r="AK246" s="5">
        <f ca="1">_xlfn.DAYS(TODAY(),YouTube_BI[[#This Row],[Started Date]])/365</f>
        <v>17.38082191780822</v>
      </c>
    </row>
    <row r="247" spans="1:37" x14ac:dyDescent="0.3">
      <c r="A247">
        <v>246</v>
      </c>
      <c r="B247" t="s">
        <v>488</v>
      </c>
      <c r="C247">
        <v>24800000</v>
      </c>
      <c r="D247">
        <v>14655527943</v>
      </c>
      <c r="E247" t="s">
        <v>56</v>
      </c>
      <c r="F247" t="s">
        <v>488</v>
      </c>
      <c r="G247">
        <v>872</v>
      </c>
      <c r="H247" t="s">
        <v>41</v>
      </c>
      <c r="I247" t="s">
        <v>41</v>
      </c>
      <c r="J247" t="s">
        <v>69</v>
      </c>
      <c r="K247">
        <v>234</v>
      </c>
      <c r="L247" t="s">
        <v>41</v>
      </c>
      <c r="M247">
        <v>8</v>
      </c>
      <c r="N247">
        <v>400222000</v>
      </c>
      <c r="O247">
        <v>100100</v>
      </c>
      <c r="P247">
        <v>1600000</v>
      </c>
      <c r="Q247">
        <v>1200000</v>
      </c>
      <c r="R247">
        <v>19200000</v>
      </c>
      <c r="S247">
        <f>(YouTube_BI[[#This Row],[lowest_yearly_earnings]]+YouTube_BI[[#This Row],[highest_yearly_earnings]])/2</f>
        <v>10200000</v>
      </c>
      <c r="T247">
        <v>900000</v>
      </c>
      <c r="U247">
        <v>2020</v>
      </c>
      <c r="V247" t="s">
        <v>57</v>
      </c>
      <c r="W247">
        <v>18</v>
      </c>
      <c r="X247" t="s">
        <v>41</v>
      </c>
      <c r="Y247" t="s">
        <v>41</v>
      </c>
      <c r="Z247" t="s">
        <v>41</v>
      </c>
      <c r="AA247" t="s">
        <v>41</v>
      </c>
      <c r="AB247" t="s">
        <v>41</v>
      </c>
      <c r="AC247" t="s">
        <v>41</v>
      </c>
      <c r="AD247" s="1" t="s">
        <v>1421</v>
      </c>
      <c r="AE247" s="4">
        <f>YouTube_BI[[#This Row],[video views]]/YouTube_BI[[#This Row],[subscribers]]</f>
        <v>590.94870737903227</v>
      </c>
      <c r="AF247">
        <f>((YouTube_BI[[#This Row],[highest_yearly_earnings]]+YouTube_BI[[#This Row],[lowest_yearly_earnings]])/2)/YouTube_BI[[#This Row],[video views]]</f>
        <v>6.9598311570016707E-4</v>
      </c>
      <c r="AG247">
        <f>((YouTube_BI[[#This Row],[highest_monthly_earnings]]+YouTube_BI[[#This Row],[lowest_monthly_earnings]])/2)/YouTube_BI[[#This Row],[video_views_for_the_last_30_days]]</f>
        <v>2.1239462098535311E-3</v>
      </c>
      <c r="AH247">
        <f>YouTube_BI[[#This Row],[highest_yearly_earnings]]/YouTube_BI[[#This Row],[subscribers]]</f>
        <v>0.77419354838709675</v>
      </c>
      <c r="AI247">
        <f>((YouTube_BI[[#This Row],[highest_yearly_earnings]]+YouTube_BI[[#This Row],[lowest_yearly_earnings]])/2)/YouTube_BI[[#This Row],[uploads]]</f>
        <v>11697.247706422018</v>
      </c>
      <c r="AJ247" s="7" t="str">
        <f>YouTube_BI[[#This Row],[created_date]]&amp;"-"&amp;YouTube_BI[[#This Row],[created_month]]&amp;"-"&amp;YouTube_BI[[#This Row],[created_year]]</f>
        <v>18-May-2020</v>
      </c>
      <c r="AK247" s="5">
        <f ca="1">_xlfn.DAYS(TODAY(),YouTube_BI[[#This Row],[Started Date]])/365</f>
        <v>3.484931506849315</v>
      </c>
    </row>
    <row r="248" spans="1:37" x14ac:dyDescent="0.3">
      <c r="A248">
        <v>247</v>
      </c>
      <c r="B248" t="s">
        <v>489</v>
      </c>
      <c r="C248">
        <v>24700000</v>
      </c>
      <c r="D248">
        <v>20531704527</v>
      </c>
      <c r="E248" t="s">
        <v>30</v>
      </c>
      <c r="F248" t="s">
        <v>489</v>
      </c>
      <c r="G248">
        <v>104</v>
      </c>
      <c r="H248" t="s">
        <v>38</v>
      </c>
      <c r="I248" t="s">
        <v>39</v>
      </c>
      <c r="J248" t="s">
        <v>30</v>
      </c>
      <c r="K248">
        <v>115</v>
      </c>
      <c r="L248">
        <v>73</v>
      </c>
      <c r="M248">
        <v>74</v>
      </c>
      <c r="N248">
        <v>139443000</v>
      </c>
      <c r="O248">
        <v>34900</v>
      </c>
      <c r="P248">
        <v>557800</v>
      </c>
      <c r="Q248">
        <v>418300</v>
      </c>
      <c r="R248">
        <v>6700000</v>
      </c>
      <c r="S248">
        <f>(YouTube_BI[[#This Row],[lowest_yearly_earnings]]+YouTube_BI[[#This Row],[highest_yearly_earnings]])/2</f>
        <v>3559150</v>
      </c>
      <c r="T248">
        <v>100000</v>
      </c>
      <c r="U248">
        <v>2009</v>
      </c>
      <c r="V248" t="s">
        <v>57</v>
      </c>
      <c r="W248">
        <v>12</v>
      </c>
      <c r="X248">
        <v>88.2</v>
      </c>
      <c r="Y248">
        <v>328239523</v>
      </c>
      <c r="Z248">
        <v>14.7</v>
      </c>
      <c r="AA248">
        <v>270663028</v>
      </c>
      <c r="AB248">
        <v>37.090240000000001</v>
      </c>
      <c r="AC248">
        <v>-95.712890999999999</v>
      </c>
      <c r="AD248" s="1" t="s">
        <v>147</v>
      </c>
      <c r="AE248" s="4">
        <f>YouTube_BI[[#This Row],[video views]]/YouTube_BI[[#This Row],[subscribers]]</f>
        <v>831.24309825910927</v>
      </c>
      <c r="AF248">
        <f>((YouTube_BI[[#This Row],[highest_yearly_earnings]]+YouTube_BI[[#This Row],[lowest_yearly_earnings]])/2)/YouTube_BI[[#This Row],[video views]]</f>
        <v>1.7334897817760709E-4</v>
      </c>
      <c r="AG248">
        <f>((YouTube_BI[[#This Row],[highest_monthly_earnings]]+YouTube_BI[[#This Row],[lowest_monthly_earnings]])/2)/YouTube_BI[[#This Row],[video_views_for_the_last_30_days]]</f>
        <v>2.1252411379560107E-3</v>
      </c>
      <c r="AH248">
        <f>YouTube_BI[[#This Row],[highest_yearly_earnings]]/YouTube_BI[[#This Row],[subscribers]]</f>
        <v>0.27125506072874495</v>
      </c>
      <c r="AI248">
        <f>((YouTube_BI[[#This Row],[highest_yearly_earnings]]+YouTube_BI[[#This Row],[lowest_yearly_earnings]])/2)/YouTube_BI[[#This Row],[uploads]]</f>
        <v>34222.596153846156</v>
      </c>
      <c r="AJ248" s="7" t="str">
        <f>YouTube_BI[[#This Row],[created_date]]&amp;"-"&amp;YouTube_BI[[#This Row],[created_month]]&amp;"-"&amp;YouTube_BI[[#This Row],[created_year]]</f>
        <v>12-May-2009</v>
      </c>
      <c r="AK248" s="5">
        <f ca="1">_xlfn.DAYS(TODAY(),YouTube_BI[[#This Row],[Started Date]])/365</f>
        <v>14.509589041095891</v>
      </c>
    </row>
    <row r="249" spans="1:37" x14ac:dyDescent="0.3">
      <c r="A249">
        <v>248</v>
      </c>
      <c r="B249" t="s">
        <v>490</v>
      </c>
      <c r="C249">
        <v>24700000</v>
      </c>
      <c r="D249">
        <v>2994726412</v>
      </c>
      <c r="E249" t="s">
        <v>93</v>
      </c>
      <c r="F249" t="s">
        <v>490</v>
      </c>
      <c r="G249">
        <v>412</v>
      </c>
      <c r="H249" t="s">
        <v>428</v>
      </c>
      <c r="I249" t="s">
        <v>429</v>
      </c>
      <c r="J249" t="s">
        <v>226</v>
      </c>
      <c r="K249">
        <v>2897</v>
      </c>
      <c r="L249">
        <v>2</v>
      </c>
      <c r="M249">
        <v>7</v>
      </c>
      <c r="N249">
        <v>23263000</v>
      </c>
      <c r="O249">
        <v>5800</v>
      </c>
      <c r="P249">
        <v>93100</v>
      </c>
      <c r="Q249">
        <v>69800</v>
      </c>
      <c r="R249">
        <v>1100000</v>
      </c>
      <c r="S249">
        <f>(YouTube_BI[[#This Row],[lowest_yearly_earnings]]+YouTube_BI[[#This Row],[highest_yearly_earnings]])/2</f>
        <v>584900</v>
      </c>
      <c r="T249" t="s">
        <v>41</v>
      </c>
      <c r="U249">
        <v>2011</v>
      </c>
      <c r="V249" t="s">
        <v>88</v>
      </c>
      <c r="W249">
        <v>17</v>
      </c>
      <c r="X249">
        <v>113.1</v>
      </c>
      <c r="Y249">
        <v>25766605</v>
      </c>
      <c r="Z249">
        <v>5.27</v>
      </c>
      <c r="AA249">
        <v>21844756</v>
      </c>
      <c r="AB249">
        <v>-25.274398000000001</v>
      </c>
      <c r="AC249">
        <v>133.775136</v>
      </c>
      <c r="AD249" s="1" t="s">
        <v>1422</v>
      </c>
      <c r="AE249" s="4">
        <f>YouTube_BI[[#This Row],[video views]]/YouTube_BI[[#This Row],[subscribers]]</f>
        <v>121.24398429149798</v>
      </c>
      <c r="AF249">
        <f>((YouTube_BI[[#This Row],[highest_yearly_earnings]]+YouTube_BI[[#This Row],[lowest_yearly_earnings]])/2)/YouTube_BI[[#This Row],[video views]]</f>
        <v>1.9530999481497878E-4</v>
      </c>
      <c r="AG249">
        <f>((YouTube_BI[[#This Row],[highest_monthly_earnings]]+YouTube_BI[[#This Row],[lowest_monthly_earnings]])/2)/YouTube_BI[[#This Row],[video_views_for_the_last_30_days]]</f>
        <v>2.1256931608133085E-3</v>
      </c>
      <c r="AH249">
        <f>YouTube_BI[[#This Row],[highest_yearly_earnings]]/YouTube_BI[[#This Row],[subscribers]]</f>
        <v>4.4534412955465584E-2</v>
      </c>
      <c r="AI249">
        <f>((YouTube_BI[[#This Row],[highest_yearly_earnings]]+YouTube_BI[[#This Row],[lowest_yearly_earnings]])/2)/YouTube_BI[[#This Row],[uploads]]</f>
        <v>1419.6601941747572</v>
      </c>
      <c r="AJ249" s="7" t="str">
        <f>YouTube_BI[[#This Row],[created_date]]&amp;"-"&amp;YouTube_BI[[#This Row],[created_month]]&amp;"-"&amp;YouTube_BI[[#This Row],[created_year]]</f>
        <v>17-Aug-2011</v>
      </c>
      <c r="AK249" s="5">
        <f ca="1">_xlfn.DAYS(TODAY(),YouTube_BI[[#This Row],[Started Date]])/365</f>
        <v>12.243835616438357</v>
      </c>
    </row>
    <row r="250" spans="1:37" x14ac:dyDescent="0.3">
      <c r="A250">
        <v>249</v>
      </c>
      <c r="B250" t="s">
        <v>491</v>
      </c>
      <c r="C250">
        <v>24600000</v>
      </c>
      <c r="D250">
        <v>23755792542</v>
      </c>
      <c r="E250" t="s">
        <v>30</v>
      </c>
      <c r="F250" t="s">
        <v>491</v>
      </c>
      <c r="G250">
        <v>175</v>
      </c>
      <c r="H250" t="s">
        <v>38</v>
      </c>
      <c r="I250" t="s">
        <v>39</v>
      </c>
      <c r="J250" t="s">
        <v>30</v>
      </c>
      <c r="K250">
        <v>82</v>
      </c>
      <c r="L250">
        <v>74</v>
      </c>
      <c r="M250">
        <v>75</v>
      </c>
      <c r="N250">
        <v>88940000</v>
      </c>
      <c r="O250">
        <v>22200</v>
      </c>
      <c r="P250">
        <v>355800</v>
      </c>
      <c r="Q250">
        <v>266800</v>
      </c>
      <c r="R250">
        <v>4300000</v>
      </c>
      <c r="S250">
        <f>(YouTube_BI[[#This Row],[lowest_yearly_earnings]]+YouTube_BI[[#This Row],[highest_yearly_earnings]])/2</f>
        <v>2283400</v>
      </c>
      <c r="T250">
        <v>100000</v>
      </c>
      <c r="U250">
        <v>2009</v>
      </c>
      <c r="V250" t="s">
        <v>79</v>
      </c>
      <c r="W250">
        <v>13</v>
      </c>
      <c r="X250">
        <v>88.2</v>
      </c>
      <c r="Y250">
        <v>328239523</v>
      </c>
      <c r="Z250">
        <v>14.7</v>
      </c>
      <c r="AA250">
        <v>270663028</v>
      </c>
      <c r="AB250">
        <v>37.090240000000001</v>
      </c>
      <c r="AC250">
        <v>-95.712890999999999</v>
      </c>
      <c r="AD250" s="1" t="s">
        <v>205</v>
      </c>
      <c r="AE250" s="4">
        <f>YouTube_BI[[#This Row],[video views]]/YouTube_BI[[#This Row],[subscribers]]</f>
        <v>965.68262365853661</v>
      </c>
      <c r="AF250">
        <f>((YouTube_BI[[#This Row],[highest_yearly_earnings]]+YouTube_BI[[#This Row],[lowest_yearly_earnings]])/2)/YouTube_BI[[#This Row],[video views]]</f>
        <v>9.6119714632251141E-5</v>
      </c>
      <c r="AG250">
        <f>((YouTube_BI[[#This Row],[highest_monthly_earnings]]+YouTube_BI[[#This Row],[lowest_monthly_earnings]])/2)/YouTube_BI[[#This Row],[video_views_for_the_last_30_days]]</f>
        <v>2.1250281088374184E-3</v>
      </c>
      <c r="AH250">
        <f>YouTube_BI[[#This Row],[highest_yearly_earnings]]/YouTube_BI[[#This Row],[subscribers]]</f>
        <v>0.17479674796747968</v>
      </c>
      <c r="AI250">
        <f>((YouTube_BI[[#This Row],[highest_yearly_earnings]]+YouTube_BI[[#This Row],[lowest_yearly_earnings]])/2)/YouTube_BI[[#This Row],[uploads]]</f>
        <v>13048</v>
      </c>
      <c r="AJ250" s="7" t="str">
        <f>YouTube_BI[[#This Row],[created_date]]&amp;"-"&amp;YouTube_BI[[#This Row],[created_month]]&amp;"-"&amp;YouTube_BI[[#This Row],[created_year]]</f>
        <v>13-Dec-2009</v>
      </c>
      <c r="AK250" s="5">
        <f ca="1">_xlfn.DAYS(TODAY(),YouTube_BI[[#This Row],[Started Date]])/365</f>
        <v>13.920547945205479</v>
      </c>
    </row>
    <row r="251" spans="1:37" x14ac:dyDescent="0.3">
      <c r="A251">
        <v>250</v>
      </c>
      <c r="B251" t="s">
        <v>492</v>
      </c>
      <c r="C251">
        <v>24600000</v>
      </c>
      <c r="D251">
        <v>3647987299</v>
      </c>
      <c r="E251" t="s">
        <v>361</v>
      </c>
      <c r="F251" t="s">
        <v>492</v>
      </c>
      <c r="G251">
        <v>120</v>
      </c>
      <c r="H251" t="s">
        <v>38</v>
      </c>
      <c r="I251" t="s">
        <v>39</v>
      </c>
      <c r="J251" t="s">
        <v>362</v>
      </c>
      <c r="K251">
        <v>2178</v>
      </c>
      <c r="L251">
        <v>74</v>
      </c>
      <c r="M251">
        <v>3</v>
      </c>
      <c r="N251">
        <v>88625000</v>
      </c>
      <c r="O251">
        <v>22200</v>
      </c>
      <c r="P251">
        <v>354500</v>
      </c>
      <c r="Q251">
        <v>265900</v>
      </c>
      <c r="R251">
        <v>4300000</v>
      </c>
      <c r="S251">
        <f>(YouTube_BI[[#This Row],[lowest_yearly_earnings]]+YouTube_BI[[#This Row],[highest_yearly_earnings]])/2</f>
        <v>2282950</v>
      </c>
      <c r="T251">
        <v>200000</v>
      </c>
      <c r="U251">
        <v>2011</v>
      </c>
      <c r="V251" t="s">
        <v>138</v>
      </c>
      <c r="W251">
        <v>20</v>
      </c>
      <c r="X251">
        <v>88.2</v>
      </c>
      <c r="Y251">
        <v>328239523</v>
      </c>
      <c r="Z251">
        <v>14.7</v>
      </c>
      <c r="AA251">
        <v>270663028</v>
      </c>
      <c r="AB251">
        <v>37.090240000000001</v>
      </c>
      <c r="AC251">
        <v>-95.712890999999999</v>
      </c>
      <c r="AD251" s="1" t="s">
        <v>1423</v>
      </c>
      <c r="AE251" s="4">
        <f>YouTube_BI[[#This Row],[video views]]/YouTube_BI[[#This Row],[subscribers]]</f>
        <v>148.29216662601627</v>
      </c>
      <c r="AF251">
        <f>((YouTube_BI[[#This Row],[highest_yearly_earnings]]+YouTube_BI[[#This Row],[lowest_yearly_earnings]])/2)/YouTube_BI[[#This Row],[video views]]</f>
        <v>6.2581084112486103E-4</v>
      </c>
      <c r="AG251">
        <f>((YouTube_BI[[#This Row],[highest_monthly_earnings]]+YouTube_BI[[#This Row],[lowest_monthly_earnings]])/2)/YouTube_BI[[#This Row],[video_views_for_the_last_30_days]]</f>
        <v>2.12524682651622E-3</v>
      </c>
      <c r="AH251">
        <f>YouTube_BI[[#This Row],[highest_yearly_earnings]]/YouTube_BI[[#This Row],[subscribers]]</f>
        <v>0.17479674796747968</v>
      </c>
      <c r="AI251">
        <f>((YouTube_BI[[#This Row],[highest_yearly_earnings]]+YouTube_BI[[#This Row],[lowest_yearly_earnings]])/2)/YouTube_BI[[#This Row],[uploads]]</f>
        <v>19024.583333333332</v>
      </c>
      <c r="AJ251" s="7" t="str">
        <f>YouTube_BI[[#This Row],[created_date]]&amp;"-"&amp;YouTube_BI[[#This Row],[created_month]]&amp;"-"&amp;YouTube_BI[[#This Row],[created_year]]</f>
        <v>20-Oct-2011</v>
      </c>
      <c r="AK251" s="5">
        <f ca="1">_xlfn.DAYS(TODAY(),YouTube_BI[[#This Row],[Started Date]])/365</f>
        <v>12.068493150684931</v>
      </c>
    </row>
    <row r="252" spans="1:37" x14ac:dyDescent="0.3">
      <c r="A252">
        <v>251</v>
      </c>
      <c r="B252" t="s">
        <v>2249</v>
      </c>
      <c r="C252">
        <v>24500000</v>
      </c>
      <c r="D252">
        <v>23962070944</v>
      </c>
      <c r="E252" t="s">
        <v>30</v>
      </c>
      <c r="F252" t="s">
        <v>2249</v>
      </c>
      <c r="G252">
        <v>18950</v>
      </c>
      <c r="H252" t="s">
        <v>82</v>
      </c>
      <c r="I252" t="s">
        <v>83</v>
      </c>
      <c r="J252" t="s">
        <v>44</v>
      </c>
      <c r="K252">
        <v>79</v>
      </c>
      <c r="L252">
        <v>6</v>
      </c>
      <c r="M252">
        <v>67</v>
      </c>
      <c r="N252">
        <v>105567000</v>
      </c>
      <c r="O252">
        <v>26400</v>
      </c>
      <c r="P252">
        <v>422300</v>
      </c>
      <c r="Q252">
        <v>316700</v>
      </c>
      <c r="R252">
        <v>5100000</v>
      </c>
      <c r="S252">
        <f>(YouTube_BI[[#This Row],[lowest_yearly_earnings]]+YouTube_BI[[#This Row],[highest_yearly_earnings]])/2</f>
        <v>2708350</v>
      </c>
      <c r="T252" t="s">
        <v>41</v>
      </c>
      <c r="U252">
        <v>2011</v>
      </c>
      <c r="V252" t="s">
        <v>70</v>
      </c>
      <c r="W252">
        <v>31</v>
      </c>
      <c r="X252">
        <v>94.3</v>
      </c>
      <c r="Y252">
        <v>51709098</v>
      </c>
      <c r="Z252">
        <v>4.1500000000000004</v>
      </c>
      <c r="AA252">
        <v>42106719</v>
      </c>
      <c r="AB252">
        <v>35.907756999999997</v>
      </c>
      <c r="AC252">
        <v>127.76692199999999</v>
      </c>
      <c r="AD252" s="1" t="s">
        <v>2125</v>
      </c>
      <c r="AE252" s="4">
        <v>978.04371200000003</v>
      </c>
      <c r="AF252">
        <v>1.1302654125052405E-4</v>
      </c>
      <c r="AG252">
        <v>2.125190637225648E-3</v>
      </c>
      <c r="AH252">
        <v>0.20816326530612245</v>
      </c>
      <c r="AI252">
        <v>142.92084432717678</v>
      </c>
      <c r="AJ252" s="7" t="s">
        <v>2178</v>
      </c>
      <c r="AK252" s="5">
        <v>12.772602739726027</v>
      </c>
    </row>
    <row r="253" spans="1:37" x14ac:dyDescent="0.3">
      <c r="A253">
        <v>252</v>
      </c>
      <c r="B253" t="s">
        <v>493</v>
      </c>
      <c r="C253">
        <v>24400000</v>
      </c>
      <c r="D253">
        <v>12385924995</v>
      </c>
      <c r="E253" t="s">
        <v>44</v>
      </c>
      <c r="F253" t="s">
        <v>493</v>
      </c>
      <c r="G253">
        <v>658</v>
      </c>
      <c r="H253" t="s">
        <v>38</v>
      </c>
      <c r="I253" t="s">
        <v>39</v>
      </c>
      <c r="J253" t="s">
        <v>44</v>
      </c>
      <c r="K253">
        <v>312</v>
      </c>
      <c r="L253">
        <v>75</v>
      </c>
      <c r="M253">
        <v>68</v>
      </c>
      <c r="N253">
        <v>169865000</v>
      </c>
      <c r="O253">
        <v>42500</v>
      </c>
      <c r="P253">
        <v>679500</v>
      </c>
      <c r="Q253">
        <v>509600</v>
      </c>
      <c r="R253">
        <v>8200000</v>
      </c>
      <c r="S253">
        <f>(YouTube_BI[[#This Row],[lowest_yearly_earnings]]+YouTube_BI[[#This Row],[highest_yearly_earnings]])/2</f>
        <v>4354800</v>
      </c>
      <c r="T253">
        <v>400000</v>
      </c>
      <c r="U253">
        <v>2018</v>
      </c>
      <c r="V253" t="s">
        <v>79</v>
      </c>
      <c r="W253">
        <v>19</v>
      </c>
      <c r="X253">
        <v>88.2</v>
      </c>
      <c r="Y253">
        <v>328239523</v>
      </c>
      <c r="Z253">
        <v>14.7</v>
      </c>
      <c r="AA253">
        <v>270663028</v>
      </c>
      <c r="AB253">
        <v>37.090240000000001</v>
      </c>
      <c r="AC253">
        <v>-95.712890999999999</v>
      </c>
      <c r="AD253" s="1" t="s">
        <v>1424</v>
      </c>
      <c r="AE253" s="4">
        <f>YouTube_BI[[#This Row],[video views]]/YouTube_BI[[#This Row],[subscribers]]</f>
        <v>507.61987684426231</v>
      </c>
      <c r="AF253">
        <f>((YouTube_BI[[#This Row],[highest_yearly_earnings]]+YouTube_BI[[#This Row],[lowest_yearly_earnings]])/2)/YouTube_BI[[#This Row],[video views]]</f>
        <v>3.5159263452329666E-4</v>
      </c>
      <c r="AG253">
        <f>((YouTube_BI[[#This Row],[highest_monthly_earnings]]+YouTube_BI[[#This Row],[lowest_monthly_earnings]])/2)/YouTube_BI[[#This Row],[video_views_for_the_last_30_days]]</f>
        <v>2.1252170841550644E-3</v>
      </c>
      <c r="AH253">
        <f>YouTube_BI[[#This Row],[highest_yearly_earnings]]/YouTube_BI[[#This Row],[subscribers]]</f>
        <v>0.33606557377049179</v>
      </c>
      <c r="AI253">
        <f>((YouTube_BI[[#This Row],[highest_yearly_earnings]]+YouTube_BI[[#This Row],[lowest_yearly_earnings]])/2)/YouTube_BI[[#This Row],[uploads]]</f>
        <v>6618.2370820668693</v>
      </c>
      <c r="AJ253" s="7" t="str">
        <f>YouTube_BI[[#This Row],[created_date]]&amp;"-"&amp;YouTube_BI[[#This Row],[created_month]]&amp;"-"&amp;YouTube_BI[[#This Row],[created_year]]</f>
        <v>19-Dec-2018</v>
      </c>
      <c r="AK253" s="5">
        <f ca="1">_xlfn.DAYS(TODAY(),YouTube_BI[[#This Row],[Started Date]])/365</f>
        <v>4.8986301369863012</v>
      </c>
    </row>
    <row r="254" spans="1:37" x14ac:dyDescent="0.3">
      <c r="A254">
        <v>253</v>
      </c>
      <c r="B254" t="s">
        <v>494</v>
      </c>
      <c r="C254">
        <v>24300000</v>
      </c>
      <c r="D254">
        <v>2380248899</v>
      </c>
      <c r="E254" t="s">
        <v>44</v>
      </c>
      <c r="F254" t="s">
        <v>494</v>
      </c>
      <c r="G254">
        <v>17</v>
      </c>
      <c r="H254" t="s">
        <v>41</v>
      </c>
      <c r="I254" t="s">
        <v>41</v>
      </c>
      <c r="J254" t="s">
        <v>69</v>
      </c>
      <c r="K254">
        <v>4054185</v>
      </c>
      <c r="L254" t="s">
        <v>41</v>
      </c>
      <c r="M254">
        <v>7710</v>
      </c>
      <c r="N254">
        <v>5</v>
      </c>
      <c r="O254">
        <v>0</v>
      </c>
      <c r="P254">
        <v>0.02</v>
      </c>
      <c r="Q254">
        <v>0.02</v>
      </c>
      <c r="R254">
        <v>0.24</v>
      </c>
      <c r="S254">
        <f>(YouTube_BI[[#This Row],[lowest_yearly_earnings]]+YouTube_BI[[#This Row],[highest_yearly_earnings]])/2</f>
        <v>0.13</v>
      </c>
      <c r="T254" t="s">
        <v>41</v>
      </c>
      <c r="U254">
        <v>2009</v>
      </c>
      <c r="V254" t="s">
        <v>79</v>
      </c>
      <c r="W254">
        <v>31</v>
      </c>
      <c r="X254" t="s">
        <v>41</v>
      </c>
      <c r="Y254" t="s">
        <v>41</v>
      </c>
      <c r="Z254" t="s">
        <v>41</v>
      </c>
      <c r="AA254" t="s">
        <v>41</v>
      </c>
      <c r="AB254" t="s">
        <v>41</v>
      </c>
      <c r="AC254" t="s">
        <v>41</v>
      </c>
      <c r="AD254" s="1" t="s">
        <v>1425</v>
      </c>
      <c r="AE254" s="4">
        <f>YouTube_BI[[#This Row],[video views]]/YouTube_BI[[#This Row],[subscribers]]</f>
        <v>97.952629588477365</v>
      </c>
      <c r="AF254">
        <f>((YouTube_BI[[#This Row],[highest_yearly_earnings]]+YouTube_BI[[#This Row],[lowest_yearly_earnings]])/2)/YouTube_BI[[#This Row],[video views]]</f>
        <v>5.4616137016013804E-11</v>
      </c>
      <c r="AG254">
        <f>((YouTube_BI[[#This Row],[highest_monthly_earnings]]+YouTube_BI[[#This Row],[lowest_monthly_earnings]])/2)/YouTube_BI[[#This Row],[video_views_for_the_last_30_days]]</f>
        <v>2E-3</v>
      </c>
      <c r="AH254">
        <f>YouTube_BI[[#This Row],[highest_yearly_earnings]]/YouTube_BI[[#This Row],[subscribers]]</f>
        <v>9.8765432098765428E-9</v>
      </c>
      <c r="AI254">
        <f>((YouTube_BI[[#This Row],[highest_yearly_earnings]]+YouTube_BI[[#This Row],[lowest_yearly_earnings]])/2)/YouTube_BI[[#This Row],[uploads]]</f>
        <v>7.6470588235294122E-3</v>
      </c>
      <c r="AJ254" s="7" t="str">
        <f>YouTube_BI[[#This Row],[created_date]]&amp;"-"&amp;YouTube_BI[[#This Row],[created_month]]&amp;"-"&amp;YouTube_BI[[#This Row],[created_year]]</f>
        <v>31-Dec-2009</v>
      </c>
      <c r="AK254" s="5">
        <f ca="1">_xlfn.DAYS(TODAY(),YouTube_BI[[#This Row],[Started Date]])/365</f>
        <v>13.871232876712329</v>
      </c>
    </row>
    <row r="255" spans="1:37" x14ac:dyDescent="0.3">
      <c r="A255">
        <v>254</v>
      </c>
      <c r="B255" t="s">
        <v>495</v>
      </c>
      <c r="C255">
        <v>24300000</v>
      </c>
      <c r="D255">
        <v>6608773195</v>
      </c>
      <c r="E255" t="s">
        <v>36</v>
      </c>
      <c r="F255" t="s">
        <v>495</v>
      </c>
      <c r="G255">
        <v>1667</v>
      </c>
      <c r="H255" t="s">
        <v>31</v>
      </c>
      <c r="I255" t="s">
        <v>32</v>
      </c>
      <c r="J255" t="s">
        <v>129</v>
      </c>
      <c r="K255">
        <v>903</v>
      </c>
      <c r="L255">
        <v>53</v>
      </c>
      <c r="M255">
        <v>17</v>
      </c>
      <c r="N255">
        <v>94853000</v>
      </c>
      <c r="O255">
        <v>23700</v>
      </c>
      <c r="P255">
        <v>379400</v>
      </c>
      <c r="Q255">
        <v>284600</v>
      </c>
      <c r="R255">
        <v>4600000</v>
      </c>
      <c r="S255">
        <f>(YouTube_BI[[#This Row],[lowest_yearly_earnings]]+YouTube_BI[[#This Row],[highest_yearly_earnings]])/2</f>
        <v>2442300</v>
      </c>
      <c r="T255">
        <v>300000</v>
      </c>
      <c r="U255">
        <v>2014</v>
      </c>
      <c r="V255" t="s">
        <v>33</v>
      </c>
      <c r="W255">
        <v>25</v>
      </c>
      <c r="X255">
        <v>28.1</v>
      </c>
      <c r="Y255">
        <v>1366417754</v>
      </c>
      <c r="Z255">
        <v>5.36</v>
      </c>
      <c r="AA255">
        <v>471031528</v>
      </c>
      <c r="AB255">
        <v>20.593684</v>
      </c>
      <c r="AC255">
        <v>78.962879999999998</v>
      </c>
      <c r="AD255" s="1" t="s">
        <v>1426</v>
      </c>
      <c r="AE255" s="4">
        <f>YouTube_BI[[#This Row],[video views]]/YouTube_BI[[#This Row],[subscribers]]</f>
        <v>271.96597510288063</v>
      </c>
      <c r="AF255">
        <f>((YouTube_BI[[#This Row],[highest_yearly_earnings]]+YouTube_BI[[#This Row],[lowest_yearly_earnings]])/2)/YouTube_BI[[#This Row],[video views]]</f>
        <v>3.6955421648419875E-4</v>
      </c>
      <c r="AG255">
        <f>((YouTube_BI[[#This Row],[highest_monthly_earnings]]+YouTube_BI[[#This Row],[lowest_monthly_earnings]])/2)/YouTube_BI[[#This Row],[video_views_for_the_last_30_days]]</f>
        <v>2.1248668993073491E-3</v>
      </c>
      <c r="AH255">
        <f>YouTube_BI[[#This Row],[highest_yearly_earnings]]/YouTube_BI[[#This Row],[subscribers]]</f>
        <v>0.18930041152263374</v>
      </c>
      <c r="AI255">
        <f>((YouTube_BI[[#This Row],[highest_yearly_earnings]]+YouTube_BI[[#This Row],[lowest_yearly_earnings]])/2)/YouTube_BI[[#This Row],[uploads]]</f>
        <v>1465.0869826034793</v>
      </c>
      <c r="AJ255" s="7" t="str">
        <f>YouTube_BI[[#This Row],[created_date]]&amp;"-"&amp;YouTube_BI[[#This Row],[created_month]]&amp;"-"&amp;YouTube_BI[[#This Row],[created_year]]</f>
        <v>25-Mar-2014</v>
      </c>
      <c r="AK255" s="5">
        <f ca="1">_xlfn.DAYS(TODAY(),YouTube_BI[[#This Row],[Started Date]])/365</f>
        <v>9.6383561643835609</v>
      </c>
    </row>
    <row r="256" spans="1:37" x14ac:dyDescent="0.3">
      <c r="A256">
        <v>255</v>
      </c>
      <c r="B256" t="s">
        <v>2250</v>
      </c>
      <c r="C256">
        <v>24200000</v>
      </c>
      <c r="D256">
        <v>2700914170</v>
      </c>
      <c r="E256" t="s">
        <v>44</v>
      </c>
      <c r="F256" t="s">
        <v>2250</v>
      </c>
      <c r="G256">
        <v>67</v>
      </c>
      <c r="H256" t="s">
        <v>245</v>
      </c>
      <c r="I256" t="s">
        <v>246</v>
      </c>
      <c r="J256" t="s">
        <v>44</v>
      </c>
      <c r="K256">
        <v>3309</v>
      </c>
      <c r="L256">
        <v>10</v>
      </c>
      <c r="M256">
        <v>70</v>
      </c>
      <c r="N256">
        <v>33590000</v>
      </c>
      <c r="O256">
        <v>8400</v>
      </c>
      <c r="P256">
        <v>134400</v>
      </c>
      <c r="Q256">
        <v>100800</v>
      </c>
      <c r="R256">
        <v>1600000</v>
      </c>
      <c r="S256">
        <f>(YouTube_BI[[#This Row],[lowest_yearly_earnings]]+YouTube_BI[[#This Row],[highest_yearly_earnings]])/2</f>
        <v>850400</v>
      </c>
      <c r="T256">
        <v>100000</v>
      </c>
      <c r="U256">
        <v>2021</v>
      </c>
      <c r="V256" t="s">
        <v>97</v>
      </c>
      <c r="W256">
        <v>9</v>
      </c>
      <c r="X256">
        <v>40.200000000000003</v>
      </c>
      <c r="Y256">
        <v>126014024</v>
      </c>
      <c r="Z256">
        <v>3.42</v>
      </c>
      <c r="AA256">
        <v>102626859</v>
      </c>
      <c r="AB256">
        <v>23.634501</v>
      </c>
      <c r="AC256">
        <v>-102.552784</v>
      </c>
      <c r="AD256" s="1" t="s">
        <v>2101</v>
      </c>
      <c r="AE256" s="4">
        <f>YouTube_BI[[#This Row],[video views]]/YouTube_BI[[#This Row],[subscribers]]</f>
        <v>111.60802355371901</v>
      </c>
      <c r="AF256">
        <f>((YouTube_BI[[#This Row],[highest_yearly_earnings]]+YouTube_BI[[#This Row],[lowest_yearly_earnings]])/2)/YouTube_BI[[#This Row],[video views]]</f>
        <v>3.1485635843067167E-4</v>
      </c>
      <c r="AG256">
        <f>((YouTube_BI[[#This Row],[highest_monthly_earnings]]+YouTube_BI[[#This Row],[lowest_monthly_earnings]])/2)/YouTube_BI[[#This Row],[video_views_for_the_last_30_days]]</f>
        <v>2.1256326287585592E-3</v>
      </c>
      <c r="AH256">
        <f>YouTube_BI[[#This Row],[highest_yearly_earnings]]/YouTube_BI[[#This Row],[subscribers]]</f>
        <v>6.6115702479338845E-2</v>
      </c>
      <c r="AI256">
        <f>((YouTube_BI[[#This Row],[highest_yearly_earnings]]+YouTube_BI[[#This Row],[lowest_yearly_earnings]])/2)/YouTube_BI[[#This Row],[uploads]]</f>
        <v>12692.537313432837</v>
      </c>
      <c r="AJ256" s="7" t="str">
        <f>YouTube_BI[[#This Row],[created_date]]&amp;"-"&amp;YouTube_BI[[#This Row],[created_month]]&amp;"-"&amp;YouTube_BI[[#This Row],[created_year]]</f>
        <v>9-Jul-2021</v>
      </c>
      <c r="AK256" s="5">
        <f ca="1">_xlfn.DAYS(TODAY(),YouTube_BI[[#This Row],[Started Date]])/365</f>
        <v>2.3424657534246576</v>
      </c>
    </row>
    <row r="257" spans="1:37" x14ac:dyDescent="0.3">
      <c r="A257">
        <v>256</v>
      </c>
      <c r="B257" t="s">
        <v>496</v>
      </c>
      <c r="C257">
        <v>24200000</v>
      </c>
      <c r="D257">
        <v>15724160183</v>
      </c>
      <c r="E257" t="s">
        <v>41</v>
      </c>
      <c r="F257" t="s">
        <v>496</v>
      </c>
      <c r="G257">
        <v>469</v>
      </c>
      <c r="H257" t="s">
        <v>258</v>
      </c>
      <c r="I257" t="s">
        <v>259</v>
      </c>
      <c r="J257" t="s">
        <v>69</v>
      </c>
      <c r="K257">
        <v>203</v>
      </c>
      <c r="L257">
        <v>3</v>
      </c>
      <c r="M257">
        <v>9</v>
      </c>
      <c r="N257">
        <v>151208000</v>
      </c>
      <c r="O257">
        <v>37800</v>
      </c>
      <c r="P257">
        <v>604800</v>
      </c>
      <c r="Q257">
        <v>453600</v>
      </c>
      <c r="R257">
        <v>7300000</v>
      </c>
      <c r="S257">
        <f>(YouTube_BI[[#This Row],[lowest_yearly_earnings]]+YouTube_BI[[#This Row],[highest_yearly_earnings]])/2</f>
        <v>3876800</v>
      </c>
      <c r="T257">
        <v>200000</v>
      </c>
      <c r="U257">
        <v>2019</v>
      </c>
      <c r="V257" t="s">
        <v>63</v>
      </c>
      <c r="W257">
        <v>1</v>
      </c>
      <c r="X257">
        <v>36.799999999999997</v>
      </c>
      <c r="Y257">
        <v>9770529</v>
      </c>
      <c r="Z257">
        <v>2.35</v>
      </c>
      <c r="AA257">
        <v>8479744</v>
      </c>
      <c r="AB257">
        <v>23.424075999999999</v>
      </c>
      <c r="AC257">
        <v>53.847817999999997</v>
      </c>
      <c r="AD257" s="1" t="s">
        <v>1427</v>
      </c>
      <c r="AE257" s="4">
        <f>YouTube_BI[[#This Row],[video views]]/YouTube_BI[[#This Row],[subscribers]]</f>
        <v>649.75868524793384</v>
      </c>
      <c r="AF257">
        <f>((YouTube_BI[[#This Row],[highest_yearly_earnings]]+YouTube_BI[[#This Row],[lowest_yearly_earnings]])/2)/YouTube_BI[[#This Row],[video views]]</f>
        <v>2.465505282877593E-4</v>
      </c>
      <c r="AG257">
        <f>((YouTube_BI[[#This Row],[highest_monthly_earnings]]+YouTube_BI[[#This Row],[lowest_monthly_earnings]])/2)/YouTube_BI[[#This Row],[video_views_for_the_last_30_days]]</f>
        <v>2.124887572086133E-3</v>
      </c>
      <c r="AH257">
        <f>YouTube_BI[[#This Row],[highest_yearly_earnings]]/YouTube_BI[[#This Row],[subscribers]]</f>
        <v>0.30165289256198347</v>
      </c>
      <c r="AI257">
        <f>((YouTube_BI[[#This Row],[highest_yearly_earnings]]+YouTube_BI[[#This Row],[lowest_yearly_earnings]])/2)/YouTube_BI[[#This Row],[uploads]]</f>
        <v>8266.0980810234541</v>
      </c>
      <c r="AJ257" s="7" t="str">
        <f>YouTube_BI[[#This Row],[created_date]]&amp;"-"&amp;YouTube_BI[[#This Row],[created_month]]&amp;"-"&amp;YouTube_BI[[#This Row],[created_year]]</f>
        <v>1-Apr-2019</v>
      </c>
      <c r="AK257" s="5">
        <f ca="1">_xlfn.DAYS(TODAY(),YouTube_BI[[#This Row],[Started Date]])/365</f>
        <v>4.6164383561643838</v>
      </c>
    </row>
    <row r="258" spans="1:37" x14ac:dyDescent="0.3">
      <c r="A258">
        <v>257</v>
      </c>
      <c r="B258" t="s">
        <v>497</v>
      </c>
      <c r="C258">
        <v>24100000</v>
      </c>
      <c r="D258">
        <v>329774870</v>
      </c>
      <c r="E258" t="s">
        <v>41</v>
      </c>
      <c r="F258" t="s">
        <v>497</v>
      </c>
      <c r="G258">
        <v>36</v>
      </c>
      <c r="H258" t="s">
        <v>38</v>
      </c>
      <c r="I258" t="s">
        <v>39</v>
      </c>
      <c r="J258" t="s">
        <v>48</v>
      </c>
      <c r="K258">
        <v>40117</v>
      </c>
      <c r="L258">
        <v>77</v>
      </c>
      <c r="M258">
        <v>15</v>
      </c>
      <c r="N258">
        <v>328503000</v>
      </c>
      <c r="O258">
        <v>82100</v>
      </c>
      <c r="P258">
        <v>1300000</v>
      </c>
      <c r="Q258">
        <v>985500</v>
      </c>
      <c r="R258">
        <v>15800000</v>
      </c>
      <c r="S258">
        <f>(YouTube_BI[[#This Row],[lowest_yearly_earnings]]+YouTube_BI[[#This Row],[highest_yearly_earnings]])/2</f>
        <v>8392750</v>
      </c>
      <c r="T258">
        <v>100000</v>
      </c>
      <c r="U258">
        <v>2019</v>
      </c>
      <c r="V258" t="s">
        <v>57</v>
      </c>
      <c r="W258">
        <v>31</v>
      </c>
      <c r="X258">
        <v>88.2</v>
      </c>
      <c r="Y258">
        <v>328239523</v>
      </c>
      <c r="Z258">
        <v>14.7</v>
      </c>
      <c r="AA258">
        <v>270663028</v>
      </c>
      <c r="AB258">
        <v>37.090240000000001</v>
      </c>
      <c r="AC258">
        <v>-95.712890999999999</v>
      </c>
      <c r="AD258" s="1" t="s">
        <v>1428</v>
      </c>
      <c r="AE258" s="4">
        <f>YouTube_BI[[#This Row],[video views]]/YouTube_BI[[#This Row],[subscribers]]</f>
        <v>13.683604564315353</v>
      </c>
      <c r="AF258">
        <f>((YouTube_BI[[#This Row],[highest_yearly_earnings]]+YouTube_BI[[#This Row],[lowest_yearly_earnings]])/2)/YouTube_BI[[#This Row],[video views]]</f>
        <v>2.5449938013772849E-2</v>
      </c>
      <c r="AG258">
        <f>((YouTube_BI[[#This Row],[highest_monthly_earnings]]+YouTube_BI[[#This Row],[lowest_monthly_earnings]])/2)/YouTube_BI[[#This Row],[video_views_for_the_last_30_days]]</f>
        <v>2.1036337567693444E-3</v>
      </c>
      <c r="AH258">
        <f>YouTube_BI[[#This Row],[highest_yearly_earnings]]/YouTube_BI[[#This Row],[subscribers]]</f>
        <v>0.65560165975103735</v>
      </c>
      <c r="AI258">
        <f>((YouTube_BI[[#This Row],[highest_yearly_earnings]]+YouTube_BI[[#This Row],[lowest_yearly_earnings]])/2)/YouTube_BI[[#This Row],[uploads]]</f>
        <v>233131.94444444444</v>
      </c>
      <c r="AJ258" s="7" t="str">
        <f>YouTube_BI[[#This Row],[created_date]]&amp;"-"&amp;YouTube_BI[[#This Row],[created_month]]&amp;"-"&amp;YouTube_BI[[#This Row],[created_year]]</f>
        <v>31-May-2019</v>
      </c>
      <c r="AK258" s="5">
        <f ca="1">_xlfn.DAYS(TODAY(),YouTube_BI[[#This Row],[Started Date]])/365</f>
        <v>4.4520547945205475</v>
      </c>
    </row>
    <row r="259" spans="1:37" x14ac:dyDescent="0.3">
      <c r="A259">
        <v>258</v>
      </c>
      <c r="B259" t="s">
        <v>498</v>
      </c>
      <c r="C259">
        <v>24100000</v>
      </c>
      <c r="D259">
        <v>10999000479</v>
      </c>
      <c r="E259" t="s">
        <v>209</v>
      </c>
      <c r="F259" t="s">
        <v>498</v>
      </c>
      <c r="G259">
        <v>802</v>
      </c>
      <c r="H259" t="s">
        <v>134</v>
      </c>
      <c r="I259" t="s">
        <v>135</v>
      </c>
      <c r="J259" t="s">
        <v>44</v>
      </c>
      <c r="K259">
        <v>376</v>
      </c>
      <c r="L259">
        <v>4</v>
      </c>
      <c r="M259">
        <v>71</v>
      </c>
      <c r="N259">
        <v>401512000</v>
      </c>
      <c r="O259">
        <v>100400</v>
      </c>
      <c r="P259">
        <v>1600000</v>
      </c>
      <c r="Q259">
        <v>1200000</v>
      </c>
      <c r="R259">
        <v>19300000</v>
      </c>
      <c r="S259">
        <f>(YouTube_BI[[#This Row],[lowest_yearly_earnings]]+YouTube_BI[[#This Row],[highest_yearly_earnings]])/2</f>
        <v>10250000</v>
      </c>
      <c r="T259">
        <v>600000</v>
      </c>
      <c r="U259">
        <v>2014</v>
      </c>
      <c r="V259" t="s">
        <v>70</v>
      </c>
      <c r="W259">
        <v>17</v>
      </c>
      <c r="X259">
        <v>90</v>
      </c>
      <c r="Y259">
        <v>44938712</v>
      </c>
      <c r="Z259">
        <v>9.7899999999999991</v>
      </c>
      <c r="AA259">
        <v>41339571</v>
      </c>
      <c r="AB259">
        <v>-38.416097000000001</v>
      </c>
      <c r="AC259">
        <v>-63.616672000000001</v>
      </c>
      <c r="AD259" s="1" t="s">
        <v>1429</v>
      </c>
      <c r="AE259" s="4">
        <f>YouTube_BI[[#This Row],[video views]]/YouTube_BI[[#This Row],[subscribers]]</f>
        <v>456.39006136929459</v>
      </c>
      <c r="AF259">
        <f>((YouTube_BI[[#This Row],[highest_yearly_earnings]]+YouTube_BI[[#This Row],[lowest_yearly_earnings]])/2)/YouTube_BI[[#This Row],[video views]]</f>
        <v>9.3190285967983727E-4</v>
      </c>
      <c r="AG259">
        <f>((YouTube_BI[[#This Row],[highest_monthly_earnings]]+YouTube_BI[[#This Row],[lowest_monthly_earnings]])/2)/YouTube_BI[[#This Row],[video_views_for_the_last_30_days]]</f>
        <v>2.1174958656279266E-3</v>
      </c>
      <c r="AH259">
        <f>YouTube_BI[[#This Row],[highest_yearly_earnings]]/YouTube_BI[[#This Row],[subscribers]]</f>
        <v>0.80082987551867224</v>
      </c>
      <c r="AI259">
        <f>((YouTube_BI[[#This Row],[highest_yearly_earnings]]+YouTube_BI[[#This Row],[lowest_yearly_earnings]])/2)/YouTube_BI[[#This Row],[uploads]]</f>
        <v>12780.548628428927</v>
      </c>
      <c r="AJ259" s="7" t="str">
        <f>YouTube_BI[[#This Row],[created_date]]&amp;"-"&amp;YouTube_BI[[#This Row],[created_month]]&amp;"-"&amp;YouTube_BI[[#This Row],[created_year]]</f>
        <v>17-Jan-2014</v>
      </c>
      <c r="AK259" s="5">
        <f ca="1">_xlfn.DAYS(TODAY(),YouTube_BI[[#This Row],[Started Date]])/365</f>
        <v>9.8219178082191778</v>
      </c>
    </row>
    <row r="260" spans="1:37" x14ac:dyDescent="0.3">
      <c r="A260">
        <v>259</v>
      </c>
      <c r="B260" t="s">
        <v>499</v>
      </c>
      <c r="C260">
        <v>24100000</v>
      </c>
      <c r="D260">
        <v>12916159065</v>
      </c>
      <c r="E260" t="s">
        <v>209</v>
      </c>
      <c r="F260" t="s">
        <v>499</v>
      </c>
      <c r="G260">
        <v>287</v>
      </c>
      <c r="H260" t="s">
        <v>41</v>
      </c>
      <c r="I260" t="s">
        <v>41</v>
      </c>
      <c r="J260" t="s">
        <v>209</v>
      </c>
      <c r="K260">
        <v>290</v>
      </c>
      <c r="L260" t="s">
        <v>41</v>
      </c>
      <c r="M260">
        <v>14</v>
      </c>
      <c r="N260">
        <v>398765000</v>
      </c>
      <c r="O260">
        <v>99700</v>
      </c>
      <c r="P260">
        <v>1600000</v>
      </c>
      <c r="Q260">
        <v>1200000</v>
      </c>
      <c r="R260">
        <v>19100000</v>
      </c>
      <c r="S260">
        <f>(YouTube_BI[[#This Row],[lowest_yearly_earnings]]+YouTube_BI[[#This Row],[highest_yearly_earnings]])/2</f>
        <v>10150000</v>
      </c>
      <c r="T260">
        <v>700000</v>
      </c>
      <c r="U260">
        <v>2009</v>
      </c>
      <c r="V260" t="s">
        <v>33</v>
      </c>
      <c r="W260">
        <v>11</v>
      </c>
      <c r="X260" t="s">
        <v>41</v>
      </c>
      <c r="Y260" t="s">
        <v>41</v>
      </c>
      <c r="Z260" t="s">
        <v>41</v>
      </c>
      <c r="AA260" t="s">
        <v>41</v>
      </c>
      <c r="AB260" t="s">
        <v>41</v>
      </c>
      <c r="AC260" t="s">
        <v>41</v>
      </c>
      <c r="AD260" s="1" t="s">
        <v>1430</v>
      </c>
      <c r="AE260" s="4">
        <f>YouTube_BI[[#This Row],[video views]]/YouTube_BI[[#This Row],[subscribers]]</f>
        <v>535.94021016597515</v>
      </c>
      <c r="AF260">
        <f>((YouTube_BI[[#This Row],[highest_yearly_earnings]]+YouTube_BI[[#This Row],[lowest_yearly_earnings]])/2)/YouTube_BI[[#This Row],[video views]]</f>
        <v>7.8583733360053658E-4</v>
      </c>
      <c r="AG260">
        <f>((YouTube_BI[[#This Row],[highest_monthly_earnings]]+YouTube_BI[[#This Row],[lowest_monthly_earnings]])/2)/YouTube_BI[[#This Row],[video_views_for_the_last_30_days]]</f>
        <v>2.1312050957330757E-3</v>
      </c>
      <c r="AH260">
        <f>YouTube_BI[[#This Row],[highest_yearly_earnings]]/YouTube_BI[[#This Row],[subscribers]]</f>
        <v>0.79253112033195017</v>
      </c>
      <c r="AI260">
        <f>((YouTube_BI[[#This Row],[highest_yearly_earnings]]+YouTube_BI[[#This Row],[lowest_yearly_earnings]])/2)/YouTube_BI[[#This Row],[uploads]]</f>
        <v>35365.853658536587</v>
      </c>
      <c r="AJ260" s="7" t="str">
        <f>YouTube_BI[[#This Row],[created_date]]&amp;"-"&amp;YouTube_BI[[#This Row],[created_month]]&amp;"-"&amp;YouTube_BI[[#This Row],[created_year]]</f>
        <v>11-Mar-2009</v>
      </c>
      <c r="AK260" s="5">
        <f ca="1">_xlfn.DAYS(TODAY(),YouTube_BI[[#This Row],[Started Date]])/365</f>
        <v>14.67945205479452</v>
      </c>
    </row>
    <row r="261" spans="1:37" x14ac:dyDescent="0.3">
      <c r="A261">
        <v>260</v>
      </c>
      <c r="B261" t="s">
        <v>2251</v>
      </c>
      <c r="C261">
        <v>24100000</v>
      </c>
      <c r="D261">
        <v>56106087508</v>
      </c>
      <c r="E261" t="s">
        <v>30</v>
      </c>
      <c r="F261" t="s">
        <v>2251</v>
      </c>
      <c r="G261">
        <v>23491</v>
      </c>
      <c r="H261" t="s">
        <v>347</v>
      </c>
      <c r="I261" t="s">
        <v>348</v>
      </c>
      <c r="J261" t="s">
        <v>30</v>
      </c>
      <c r="K261">
        <v>14</v>
      </c>
      <c r="L261">
        <v>2</v>
      </c>
      <c r="M261">
        <v>76</v>
      </c>
      <c r="N261">
        <v>424815000</v>
      </c>
      <c r="O261">
        <v>106200</v>
      </c>
      <c r="P261">
        <v>1700000</v>
      </c>
      <c r="Q261">
        <v>1300000</v>
      </c>
      <c r="R261">
        <v>20400000</v>
      </c>
      <c r="S261">
        <f>(YouTube_BI[[#This Row],[lowest_yearly_earnings]]+YouTube_BI[[#This Row],[highest_yearly_earnings]])/2</f>
        <v>10850000</v>
      </c>
      <c r="T261">
        <v>200000</v>
      </c>
      <c r="U261">
        <v>2014</v>
      </c>
      <c r="V261" t="s">
        <v>70</v>
      </c>
      <c r="W261">
        <v>23</v>
      </c>
      <c r="X261">
        <v>23.9</v>
      </c>
      <c r="Y261">
        <v>83429615</v>
      </c>
      <c r="Z261">
        <v>13.49</v>
      </c>
      <c r="AA261">
        <v>63097818</v>
      </c>
      <c r="AB261">
        <v>38.963745000000003</v>
      </c>
      <c r="AC261">
        <v>35.243321999999999</v>
      </c>
      <c r="AD261" s="1" t="s">
        <v>2126</v>
      </c>
      <c r="AE261" s="4">
        <v>2328.053423568465</v>
      </c>
      <c r="AF261">
        <v>1.9338365018685237E-4</v>
      </c>
      <c r="AG261">
        <v>2.1258665536763063E-3</v>
      </c>
      <c r="AH261">
        <v>0.84647302904564314</v>
      </c>
      <c r="AI261">
        <v>461.87901749606232</v>
      </c>
      <c r="AJ261" s="7" t="s">
        <v>2179</v>
      </c>
      <c r="AK261" s="5">
        <v>9.7917808219178077</v>
      </c>
    </row>
    <row r="262" spans="1:37" x14ac:dyDescent="0.3">
      <c r="A262">
        <v>261</v>
      </c>
      <c r="B262" t="s">
        <v>500</v>
      </c>
      <c r="C262">
        <v>24100000</v>
      </c>
      <c r="D262">
        <v>8425505919</v>
      </c>
      <c r="E262" t="s">
        <v>30</v>
      </c>
      <c r="F262" t="s">
        <v>500</v>
      </c>
      <c r="G262">
        <v>252</v>
      </c>
      <c r="H262" t="s">
        <v>38</v>
      </c>
      <c r="I262" t="s">
        <v>39</v>
      </c>
      <c r="J262" t="s">
        <v>30</v>
      </c>
      <c r="K262">
        <v>602</v>
      </c>
      <c r="L262">
        <v>77</v>
      </c>
      <c r="M262">
        <v>76</v>
      </c>
      <c r="N262">
        <v>63293000</v>
      </c>
      <c r="O262">
        <v>15800</v>
      </c>
      <c r="P262">
        <v>253200</v>
      </c>
      <c r="Q262">
        <v>189900</v>
      </c>
      <c r="R262">
        <v>3000000</v>
      </c>
      <c r="S262">
        <f>(YouTube_BI[[#This Row],[lowest_yearly_earnings]]+YouTube_BI[[#This Row],[highest_yearly_earnings]])/2</f>
        <v>1594950</v>
      </c>
      <c r="T262" t="s">
        <v>41</v>
      </c>
      <c r="U262">
        <v>2008</v>
      </c>
      <c r="V262" t="s">
        <v>49</v>
      </c>
      <c r="W262">
        <v>24</v>
      </c>
      <c r="X262">
        <v>88.2</v>
      </c>
      <c r="Y262">
        <v>328239523</v>
      </c>
      <c r="Z262">
        <v>14.7</v>
      </c>
      <c r="AA262">
        <v>270663028</v>
      </c>
      <c r="AB262">
        <v>37.090240000000001</v>
      </c>
      <c r="AC262">
        <v>-95.712890999999999</v>
      </c>
      <c r="AD262" s="1" t="s">
        <v>1431</v>
      </c>
      <c r="AE262" s="4">
        <f>YouTube_BI[[#This Row],[video views]]/YouTube_BI[[#This Row],[subscribers]]</f>
        <v>349.60605473029045</v>
      </c>
      <c r="AF262">
        <f>((YouTube_BI[[#This Row],[highest_yearly_earnings]]+YouTube_BI[[#This Row],[lowest_yearly_earnings]])/2)/YouTube_BI[[#This Row],[video views]]</f>
        <v>1.8930020527352501E-4</v>
      </c>
      <c r="AG262">
        <f>((YouTube_BI[[#This Row],[highest_monthly_earnings]]+YouTube_BI[[#This Row],[lowest_monthly_earnings]])/2)/YouTube_BI[[#This Row],[video_views_for_the_last_30_days]]</f>
        <v>2.1250375238967972E-3</v>
      </c>
      <c r="AH262">
        <f>YouTube_BI[[#This Row],[highest_yearly_earnings]]/YouTube_BI[[#This Row],[subscribers]]</f>
        <v>0.12448132780082988</v>
      </c>
      <c r="AI262">
        <f>((YouTube_BI[[#This Row],[highest_yearly_earnings]]+YouTube_BI[[#This Row],[lowest_yearly_earnings]])/2)/YouTube_BI[[#This Row],[uploads]]</f>
        <v>6329.166666666667</v>
      </c>
      <c r="AJ262" s="7" t="str">
        <f>YouTube_BI[[#This Row],[created_date]]&amp;"-"&amp;YouTube_BI[[#This Row],[created_month]]&amp;"-"&amp;YouTube_BI[[#This Row],[created_year]]</f>
        <v>24-Sep-2008</v>
      </c>
      <c r="AK262" s="5">
        <f ca="1">_xlfn.DAYS(TODAY(),YouTube_BI[[#This Row],[Started Date]])/365</f>
        <v>15.139726027397261</v>
      </c>
    </row>
    <row r="263" spans="1:37" x14ac:dyDescent="0.3">
      <c r="A263">
        <v>262</v>
      </c>
      <c r="B263" t="s">
        <v>501</v>
      </c>
      <c r="C263">
        <v>24100000</v>
      </c>
      <c r="D263">
        <v>11041261296</v>
      </c>
      <c r="E263" t="s">
        <v>41</v>
      </c>
      <c r="F263" t="s">
        <v>501</v>
      </c>
      <c r="G263">
        <v>590</v>
      </c>
      <c r="H263" t="s">
        <v>38</v>
      </c>
      <c r="I263" t="s">
        <v>39</v>
      </c>
      <c r="J263" t="s">
        <v>44</v>
      </c>
      <c r="K263">
        <v>379</v>
      </c>
      <c r="L263">
        <v>76</v>
      </c>
      <c r="M263">
        <v>70</v>
      </c>
      <c r="N263">
        <v>66884000</v>
      </c>
      <c r="O263">
        <v>16700</v>
      </c>
      <c r="P263">
        <v>267500</v>
      </c>
      <c r="Q263">
        <v>200700</v>
      </c>
      <c r="R263">
        <v>3200000</v>
      </c>
      <c r="S263">
        <f>(YouTube_BI[[#This Row],[lowest_yearly_earnings]]+YouTube_BI[[#This Row],[highest_yearly_earnings]])/2</f>
        <v>1700350</v>
      </c>
      <c r="T263">
        <v>200000</v>
      </c>
      <c r="U263">
        <v>2019</v>
      </c>
      <c r="V263" t="s">
        <v>45</v>
      </c>
      <c r="W263">
        <v>1</v>
      </c>
      <c r="X263">
        <v>88.2</v>
      </c>
      <c r="Y263">
        <v>328239523</v>
      </c>
      <c r="Z263">
        <v>14.7</v>
      </c>
      <c r="AA263">
        <v>270663028</v>
      </c>
      <c r="AB263">
        <v>37.090240000000001</v>
      </c>
      <c r="AC263">
        <v>-95.712890999999999</v>
      </c>
      <c r="AD263" s="1" t="s">
        <v>1432</v>
      </c>
      <c r="AE263" s="4">
        <f>YouTube_BI[[#This Row],[video views]]/YouTube_BI[[#This Row],[subscribers]]</f>
        <v>458.14362224066389</v>
      </c>
      <c r="AF263">
        <f>((YouTube_BI[[#This Row],[highest_yearly_earnings]]+YouTube_BI[[#This Row],[lowest_yearly_earnings]])/2)/YouTube_BI[[#This Row],[video views]]</f>
        <v>1.5399961602357862E-4</v>
      </c>
      <c r="AG263">
        <f>((YouTube_BI[[#This Row],[highest_monthly_earnings]]+YouTube_BI[[#This Row],[lowest_monthly_earnings]])/2)/YouTube_BI[[#This Row],[video_views_for_the_last_30_days]]</f>
        <v>2.1245738891214642E-3</v>
      </c>
      <c r="AH263">
        <f>YouTube_BI[[#This Row],[highest_yearly_earnings]]/YouTube_BI[[#This Row],[subscribers]]</f>
        <v>0.13278008298755187</v>
      </c>
      <c r="AI263">
        <f>((YouTube_BI[[#This Row],[highest_yearly_earnings]]+YouTube_BI[[#This Row],[lowest_yearly_earnings]])/2)/YouTube_BI[[#This Row],[uploads]]</f>
        <v>2881.9491525423728</v>
      </c>
      <c r="AJ263" s="7" t="str">
        <f>YouTube_BI[[#This Row],[created_date]]&amp;"-"&amp;YouTube_BI[[#This Row],[created_month]]&amp;"-"&amp;YouTube_BI[[#This Row],[created_year]]</f>
        <v>1-Feb-2019</v>
      </c>
      <c r="AK263" s="5">
        <f ca="1">_xlfn.DAYS(TODAY(),YouTube_BI[[#This Row],[Started Date]])/365</f>
        <v>4.7780821917808218</v>
      </c>
    </row>
    <row r="264" spans="1:37" x14ac:dyDescent="0.3">
      <c r="A264">
        <v>263</v>
      </c>
      <c r="B264" t="s">
        <v>502</v>
      </c>
      <c r="C264">
        <v>24100000</v>
      </c>
      <c r="D264">
        <v>6002166932</v>
      </c>
      <c r="E264" t="s">
        <v>44</v>
      </c>
      <c r="F264" t="s">
        <v>502</v>
      </c>
      <c r="G264">
        <v>1252</v>
      </c>
      <c r="H264" t="s">
        <v>95</v>
      </c>
      <c r="I264" t="s">
        <v>96</v>
      </c>
      <c r="J264" t="s">
        <v>30</v>
      </c>
      <c r="K264">
        <v>1053</v>
      </c>
      <c r="L264">
        <v>10</v>
      </c>
      <c r="M264">
        <v>76</v>
      </c>
      <c r="N264">
        <v>5439000</v>
      </c>
      <c r="O264">
        <v>1400</v>
      </c>
      <c r="P264">
        <v>21800</v>
      </c>
      <c r="Q264">
        <v>16300</v>
      </c>
      <c r="R264">
        <v>261100</v>
      </c>
      <c r="S264">
        <f>(YouTube_BI[[#This Row],[lowest_yearly_earnings]]+YouTube_BI[[#This Row],[highest_yearly_earnings]])/2</f>
        <v>138700</v>
      </c>
      <c r="T264" t="s">
        <v>41</v>
      </c>
      <c r="U264">
        <v>2009</v>
      </c>
      <c r="V264" t="s">
        <v>97</v>
      </c>
      <c r="W264">
        <v>25</v>
      </c>
      <c r="X264">
        <v>60</v>
      </c>
      <c r="Y264">
        <v>66834405</v>
      </c>
      <c r="Z264">
        <v>3.85</v>
      </c>
      <c r="AA264">
        <v>55908316</v>
      </c>
      <c r="AB264">
        <v>55.378050999999999</v>
      </c>
      <c r="AC264">
        <v>-3.4359730000000002</v>
      </c>
      <c r="AD264" s="1" t="s">
        <v>1433</v>
      </c>
      <c r="AE264" s="4">
        <f>YouTube_BI[[#This Row],[video views]]/YouTube_BI[[#This Row],[subscribers]]</f>
        <v>249.05256979253113</v>
      </c>
      <c r="AF264">
        <f>((YouTube_BI[[#This Row],[highest_yearly_earnings]]+YouTube_BI[[#This Row],[lowest_yearly_earnings]])/2)/YouTube_BI[[#This Row],[video views]]</f>
        <v>2.310832097330278E-5</v>
      </c>
      <c r="AG264">
        <f>((YouTube_BI[[#This Row],[highest_monthly_earnings]]+YouTube_BI[[#This Row],[lowest_monthly_earnings]])/2)/YouTube_BI[[#This Row],[video_views_for_the_last_30_days]]</f>
        <v>2.1327449898878468E-3</v>
      </c>
      <c r="AH264">
        <f>YouTube_BI[[#This Row],[highest_yearly_earnings]]/YouTube_BI[[#This Row],[subscribers]]</f>
        <v>1.0834024896265559E-2</v>
      </c>
      <c r="AI264">
        <f>((YouTube_BI[[#This Row],[highest_yearly_earnings]]+YouTube_BI[[#This Row],[lowest_yearly_earnings]])/2)/YouTube_BI[[#This Row],[uploads]]</f>
        <v>110.78274760383387</v>
      </c>
      <c r="AJ264" s="7" t="str">
        <f>YouTube_BI[[#This Row],[created_date]]&amp;"-"&amp;YouTube_BI[[#This Row],[created_month]]&amp;"-"&amp;YouTube_BI[[#This Row],[created_year]]</f>
        <v>25-Jul-2009</v>
      </c>
      <c r="AK264" s="5">
        <f ca="1">_xlfn.DAYS(TODAY(),YouTube_BI[[#This Row],[Started Date]])/365</f>
        <v>14.306849315068494</v>
      </c>
    </row>
    <row r="265" spans="1:37" x14ac:dyDescent="0.3">
      <c r="A265">
        <v>264</v>
      </c>
      <c r="B265" t="s">
        <v>503</v>
      </c>
      <c r="C265">
        <v>24000000</v>
      </c>
      <c r="D265">
        <v>13943030228</v>
      </c>
      <c r="E265" t="s">
        <v>209</v>
      </c>
      <c r="F265" t="s">
        <v>503</v>
      </c>
      <c r="G265">
        <v>901</v>
      </c>
      <c r="H265" t="s">
        <v>114</v>
      </c>
      <c r="I265" t="s">
        <v>115</v>
      </c>
      <c r="J265" t="s">
        <v>209</v>
      </c>
      <c r="K265">
        <v>252</v>
      </c>
      <c r="L265">
        <v>13</v>
      </c>
      <c r="M265">
        <v>14</v>
      </c>
      <c r="N265">
        <v>761451000</v>
      </c>
      <c r="O265">
        <v>190400</v>
      </c>
      <c r="P265">
        <v>3000000</v>
      </c>
      <c r="Q265">
        <v>2300000</v>
      </c>
      <c r="R265">
        <v>36500000</v>
      </c>
      <c r="S265">
        <f>(YouTube_BI[[#This Row],[lowest_yearly_earnings]]+YouTube_BI[[#This Row],[highest_yearly_earnings]])/2</f>
        <v>19400000</v>
      </c>
      <c r="T265">
        <v>1100000</v>
      </c>
      <c r="U265">
        <v>2020</v>
      </c>
      <c r="V265" t="s">
        <v>57</v>
      </c>
      <c r="W265">
        <v>18</v>
      </c>
      <c r="X265">
        <v>51.3</v>
      </c>
      <c r="Y265">
        <v>212559417</v>
      </c>
      <c r="Z265">
        <v>12.08</v>
      </c>
      <c r="AA265">
        <v>183241641</v>
      </c>
      <c r="AB265">
        <v>-14.235004</v>
      </c>
      <c r="AC265">
        <v>-51.925280000000001</v>
      </c>
      <c r="AD265" s="1" t="s">
        <v>1434</v>
      </c>
      <c r="AE265" s="4">
        <f>YouTube_BI[[#This Row],[video views]]/YouTube_BI[[#This Row],[subscribers]]</f>
        <v>580.95959283333332</v>
      </c>
      <c r="AF265">
        <f>((YouTube_BI[[#This Row],[highest_yearly_earnings]]+YouTube_BI[[#This Row],[lowest_yearly_earnings]])/2)/YouTube_BI[[#This Row],[video views]]</f>
        <v>1.391376170227435E-3</v>
      </c>
      <c r="AG265">
        <f>((YouTube_BI[[#This Row],[highest_monthly_earnings]]+YouTube_BI[[#This Row],[lowest_monthly_earnings]])/2)/YouTube_BI[[#This Row],[video_views_for_the_last_30_days]]</f>
        <v>2.0949476722730682E-3</v>
      </c>
      <c r="AH265">
        <f>YouTube_BI[[#This Row],[highest_yearly_earnings]]/YouTube_BI[[#This Row],[subscribers]]</f>
        <v>1.5208333333333333</v>
      </c>
      <c r="AI265">
        <f>((YouTube_BI[[#This Row],[highest_yearly_earnings]]+YouTube_BI[[#This Row],[lowest_yearly_earnings]])/2)/YouTube_BI[[#This Row],[uploads]]</f>
        <v>21531.631520532741</v>
      </c>
      <c r="AJ265" s="7" t="str">
        <f>YouTube_BI[[#This Row],[created_date]]&amp;"-"&amp;YouTube_BI[[#This Row],[created_month]]&amp;"-"&amp;YouTube_BI[[#This Row],[created_year]]</f>
        <v>18-May-2020</v>
      </c>
      <c r="AK265" s="5">
        <f ca="1">_xlfn.DAYS(TODAY(),YouTube_BI[[#This Row],[Started Date]])/365</f>
        <v>3.484931506849315</v>
      </c>
    </row>
    <row r="266" spans="1:37" x14ac:dyDescent="0.3">
      <c r="A266">
        <v>265</v>
      </c>
      <c r="B266" t="s">
        <v>504</v>
      </c>
      <c r="C266">
        <v>24000000</v>
      </c>
      <c r="D266">
        <v>5652938599</v>
      </c>
      <c r="E266" t="s">
        <v>36</v>
      </c>
      <c r="F266" t="s">
        <v>505</v>
      </c>
      <c r="G266">
        <v>3</v>
      </c>
      <c r="H266" t="s">
        <v>41</v>
      </c>
      <c r="I266" t="s">
        <v>41</v>
      </c>
      <c r="J266" t="s">
        <v>69</v>
      </c>
      <c r="K266">
        <v>4057888</v>
      </c>
      <c r="L266" t="s">
        <v>41</v>
      </c>
      <c r="M266">
        <v>7725</v>
      </c>
      <c r="N266">
        <v>3</v>
      </c>
      <c r="O266">
        <v>0</v>
      </c>
      <c r="P266">
        <v>0.01</v>
      </c>
      <c r="Q266">
        <v>0.01</v>
      </c>
      <c r="R266">
        <v>0.14000000000000001</v>
      </c>
      <c r="S266">
        <f>(YouTube_BI[[#This Row],[lowest_yearly_earnings]]+YouTube_BI[[#This Row],[highest_yearly_earnings]])/2</f>
        <v>7.5000000000000011E-2</v>
      </c>
      <c r="T266" t="s">
        <v>41</v>
      </c>
      <c r="U266">
        <v>2018</v>
      </c>
      <c r="V266" t="s">
        <v>63</v>
      </c>
      <c r="W266">
        <v>30</v>
      </c>
      <c r="X266" t="s">
        <v>41</v>
      </c>
      <c r="Y266" t="s">
        <v>41</v>
      </c>
      <c r="Z266" t="s">
        <v>41</v>
      </c>
      <c r="AA266" t="s">
        <v>41</v>
      </c>
      <c r="AB266" t="s">
        <v>41</v>
      </c>
      <c r="AC266" t="s">
        <v>41</v>
      </c>
      <c r="AD266" s="1" t="s">
        <v>89</v>
      </c>
      <c r="AE266" s="4">
        <f>YouTube_BI[[#This Row],[video views]]/YouTube_BI[[#This Row],[subscribers]]</f>
        <v>235.53910829166668</v>
      </c>
      <c r="AF266">
        <f>((YouTube_BI[[#This Row],[highest_yearly_earnings]]+YouTube_BI[[#This Row],[lowest_yearly_earnings]])/2)/YouTube_BI[[#This Row],[video views]]</f>
        <v>1.3267435809981635E-11</v>
      </c>
      <c r="AG266">
        <f>((YouTube_BI[[#This Row],[highest_monthly_earnings]]+YouTube_BI[[#This Row],[lowest_monthly_earnings]])/2)/YouTube_BI[[#This Row],[video_views_for_the_last_30_days]]</f>
        <v>1.6666666666666668E-3</v>
      </c>
      <c r="AH266">
        <f>YouTube_BI[[#This Row],[highest_yearly_earnings]]/YouTube_BI[[#This Row],[subscribers]]</f>
        <v>5.8333333333333343E-9</v>
      </c>
      <c r="AI266">
        <f>((YouTube_BI[[#This Row],[highest_yearly_earnings]]+YouTube_BI[[#This Row],[lowest_yearly_earnings]])/2)/YouTube_BI[[#This Row],[uploads]]</f>
        <v>2.5000000000000005E-2</v>
      </c>
      <c r="AJ266" s="7" t="str">
        <f>YouTube_BI[[#This Row],[created_date]]&amp;"-"&amp;YouTube_BI[[#This Row],[created_month]]&amp;"-"&amp;YouTube_BI[[#This Row],[created_year]]</f>
        <v>30-Apr-2018</v>
      </c>
      <c r="AK266" s="5">
        <f ca="1">_xlfn.DAYS(TODAY(),YouTube_BI[[#This Row],[Started Date]])/365</f>
        <v>5.536986301369863</v>
      </c>
    </row>
    <row r="267" spans="1:37" x14ac:dyDescent="0.3">
      <c r="A267">
        <v>266</v>
      </c>
      <c r="B267" t="s">
        <v>506</v>
      </c>
      <c r="C267">
        <v>24000000</v>
      </c>
      <c r="D267">
        <v>8279004442</v>
      </c>
      <c r="E267" t="s">
        <v>60</v>
      </c>
      <c r="F267" t="s">
        <v>506</v>
      </c>
      <c r="G267">
        <v>4009</v>
      </c>
      <c r="H267" t="s">
        <v>38</v>
      </c>
      <c r="I267" t="s">
        <v>39</v>
      </c>
      <c r="J267" t="s">
        <v>44</v>
      </c>
      <c r="K267">
        <v>621</v>
      </c>
      <c r="L267">
        <v>78</v>
      </c>
      <c r="M267">
        <v>72</v>
      </c>
      <c r="N267">
        <v>151697000</v>
      </c>
      <c r="O267">
        <v>37900</v>
      </c>
      <c r="P267">
        <v>606800</v>
      </c>
      <c r="Q267">
        <v>455100</v>
      </c>
      <c r="R267">
        <v>7300000</v>
      </c>
      <c r="S267">
        <f>(YouTube_BI[[#This Row],[lowest_yearly_earnings]]+YouTube_BI[[#This Row],[highest_yearly_earnings]])/2</f>
        <v>3877550</v>
      </c>
      <c r="T267">
        <v>200000</v>
      </c>
      <c r="U267">
        <v>2012</v>
      </c>
      <c r="V267" t="s">
        <v>97</v>
      </c>
      <c r="W267">
        <v>4</v>
      </c>
      <c r="X267">
        <v>88.2</v>
      </c>
      <c r="Y267">
        <v>328239523</v>
      </c>
      <c r="Z267">
        <v>14.7</v>
      </c>
      <c r="AA267">
        <v>270663028</v>
      </c>
      <c r="AB267">
        <v>37.090240000000001</v>
      </c>
      <c r="AC267">
        <v>-95.712890999999999</v>
      </c>
      <c r="AD267" s="1" t="s">
        <v>1435</v>
      </c>
      <c r="AE267" s="4">
        <f>YouTube_BI[[#This Row],[video views]]/YouTube_BI[[#This Row],[subscribers]]</f>
        <v>344.95851841666666</v>
      </c>
      <c r="AF267">
        <f>((YouTube_BI[[#This Row],[highest_yearly_earnings]]+YouTube_BI[[#This Row],[lowest_yearly_earnings]])/2)/YouTube_BI[[#This Row],[video views]]</f>
        <v>4.683594539856632E-4</v>
      </c>
      <c r="AG267">
        <f>((YouTube_BI[[#This Row],[highest_monthly_earnings]]+YouTube_BI[[#This Row],[lowest_monthly_earnings]])/2)/YouTube_BI[[#This Row],[video_views_for_the_last_30_days]]</f>
        <v>2.1249596234599235E-3</v>
      </c>
      <c r="AH267">
        <f>YouTube_BI[[#This Row],[highest_yearly_earnings]]/YouTube_BI[[#This Row],[subscribers]]</f>
        <v>0.30416666666666664</v>
      </c>
      <c r="AI267">
        <f>((YouTube_BI[[#This Row],[highest_yearly_earnings]]+YouTube_BI[[#This Row],[lowest_yearly_earnings]])/2)/YouTube_BI[[#This Row],[uploads]]</f>
        <v>967.21127463207779</v>
      </c>
      <c r="AJ267" s="7" t="str">
        <f>YouTube_BI[[#This Row],[created_date]]&amp;"-"&amp;YouTube_BI[[#This Row],[created_month]]&amp;"-"&amp;YouTube_BI[[#This Row],[created_year]]</f>
        <v>4-Jul-2012</v>
      </c>
      <c r="AK267" s="5">
        <f ca="1">_xlfn.DAYS(TODAY(),YouTube_BI[[#This Row],[Started Date]])/365</f>
        <v>11.361643835616439</v>
      </c>
    </row>
    <row r="268" spans="1:37" x14ac:dyDescent="0.3">
      <c r="A268">
        <v>267</v>
      </c>
      <c r="B268" t="s">
        <v>507</v>
      </c>
      <c r="C268">
        <v>23900000</v>
      </c>
      <c r="D268">
        <v>4067878931</v>
      </c>
      <c r="E268" t="s">
        <v>44</v>
      </c>
      <c r="F268" t="s">
        <v>507</v>
      </c>
      <c r="G268">
        <v>505</v>
      </c>
      <c r="H268" t="s">
        <v>38</v>
      </c>
      <c r="I268" t="s">
        <v>39</v>
      </c>
      <c r="J268" t="s">
        <v>44</v>
      </c>
      <c r="K268">
        <v>1860</v>
      </c>
      <c r="L268">
        <v>79</v>
      </c>
      <c r="M268">
        <v>73</v>
      </c>
      <c r="N268">
        <v>58126000</v>
      </c>
      <c r="O268">
        <v>14500</v>
      </c>
      <c r="P268">
        <v>232500</v>
      </c>
      <c r="Q268">
        <v>174400</v>
      </c>
      <c r="R268">
        <v>2800000</v>
      </c>
      <c r="S268">
        <f>(YouTube_BI[[#This Row],[lowest_yearly_earnings]]+YouTube_BI[[#This Row],[highest_yearly_earnings]])/2</f>
        <v>1487200</v>
      </c>
      <c r="T268">
        <v>100000</v>
      </c>
      <c r="U268">
        <v>2015</v>
      </c>
      <c r="V268" t="s">
        <v>79</v>
      </c>
      <c r="W268">
        <v>1</v>
      </c>
      <c r="X268">
        <v>88.2</v>
      </c>
      <c r="Y268">
        <v>328239523</v>
      </c>
      <c r="Z268">
        <v>14.7</v>
      </c>
      <c r="AA268">
        <v>270663028</v>
      </c>
      <c r="AB268">
        <v>37.090240000000001</v>
      </c>
      <c r="AC268">
        <v>-95.712890999999999</v>
      </c>
      <c r="AD268" s="1" t="s">
        <v>1436</v>
      </c>
      <c r="AE268" s="4">
        <f>YouTube_BI[[#This Row],[video views]]/YouTube_BI[[#This Row],[subscribers]]</f>
        <v>170.20413937238493</v>
      </c>
      <c r="AF268">
        <f>((YouTube_BI[[#This Row],[highest_yearly_earnings]]+YouTube_BI[[#This Row],[lowest_yearly_earnings]])/2)/YouTube_BI[[#This Row],[video views]]</f>
        <v>3.6559593469376046E-4</v>
      </c>
      <c r="AG268">
        <f>((YouTube_BI[[#This Row],[highest_monthly_earnings]]+YouTube_BI[[#This Row],[lowest_monthly_earnings]])/2)/YouTube_BI[[#This Row],[video_views_for_the_last_30_days]]</f>
        <v>2.12469462890961E-3</v>
      </c>
      <c r="AH268">
        <f>YouTube_BI[[#This Row],[highest_yearly_earnings]]/YouTube_BI[[#This Row],[subscribers]]</f>
        <v>0.11715481171548117</v>
      </c>
      <c r="AI268">
        <f>((YouTube_BI[[#This Row],[highest_yearly_earnings]]+YouTube_BI[[#This Row],[lowest_yearly_earnings]])/2)/YouTube_BI[[#This Row],[uploads]]</f>
        <v>2944.9504950495048</v>
      </c>
      <c r="AJ268" s="7" t="str">
        <f>YouTube_BI[[#This Row],[created_date]]&amp;"-"&amp;YouTube_BI[[#This Row],[created_month]]&amp;"-"&amp;YouTube_BI[[#This Row],[created_year]]</f>
        <v>1-Dec-2015</v>
      </c>
      <c r="AK268" s="5">
        <f ca="1">_xlfn.DAYS(TODAY(),YouTube_BI[[#This Row],[Started Date]])/365</f>
        <v>7.9506849315068493</v>
      </c>
    </row>
    <row r="269" spans="1:37" x14ac:dyDescent="0.3">
      <c r="A269">
        <v>268</v>
      </c>
      <c r="B269" t="s">
        <v>508</v>
      </c>
      <c r="C269">
        <v>23900000</v>
      </c>
      <c r="D269">
        <v>6582932625</v>
      </c>
      <c r="E269" t="s">
        <v>44</v>
      </c>
      <c r="F269" t="s">
        <v>508</v>
      </c>
      <c r="G269">
        <v>257</v>
      </c>
      <c r="H269" t="s">
        <v>38</v>
      </c>
      <c r="I269" t="s">
        <v>39</v>
      </c>
      <c r="J269" t="s">
        <v>44</v>
      </c>
      <c r="K269">
        <v>911</v>
      </c>
      <c r="L269">
        <v>79</v>
      </c>
      <c r="M269">
        <v>73</v>
      </c>
      <c r="N269">
        <v>10853000</v>
      </c>
      <c r="O269">
        <v>2700</v>
      </c>
      <c r="P269">
        <v>43400</v>
      </c>
      <c r="Q269">
        <v>32600</v>
      </c>
      <c r="R269">
        <v>520900</v>
      </c>
      <c r="S269">
        <f>(YouTube_BI[[#This Row],[lowest_yearly_earnings]]+YouTube_BI[[#This Row],[highest_yearly_earnings]])/2</f>
        <v>276750</v>
      </c>
      <c r="T269" t="s">
        <v>41</v>
      </c>
      <c r="U269">
        <v>2011</v>
      </c>
      <c r="V269" t="s">
        <v>88</v>
      </c>
      <c r="W269">
        <v>9</v>
      </c>
      <c r="X269">
        <v>88.2</v>
      </c>
      <c r="Y269">
        <v>328239523</v>
      </c>
      <c r="Z269">
        <v>14.7</v>
      </c>
      <c r="AA269">
        <v>270663028</v>
      </c>
      <c r="AB269">
        <v>37.090240000000001</v>
      </c>
      <c r="AC269">
        <v>-95.712890999999999</v>
      </c>
      <c r="AD269" s="1" t="s">
        <v>1437</v>
      </c>
      <c r="AE269" s="4">
        <f>YouTube_BI[[#This Row],[video views]]/YouTube_BI[[#This Row],[subscribers]]</f>
        <v>275.43651150627613</v>
      </c>
      <c r="AF269">
        <f>((YouTube_BI[[#This Row],[highest_yearly_earnings]]+YouTube_BI[[#This Row],[lowest_yearly_earnings]])/2)/YouTube_BI[[#This Row],[video views]]</f>
        <v>4.2040533568426127E-5</v>
      </c>
      <c r="AG269">
        <f>((YouTube_BI[[#This Row],[highest_monthly_earnings]]+YouTube_BI[[#This Row],[lowest_monthly_earnings]])/2)/YouTube_BI[[#This Row],[video_views_for_the_last_30_days]]</f>
        <v>2.1238367271722105E-3</v>
      </c>
      <c r="AH269">
        <f>YouTube_BI[[#This Row],[highest_yearly_earnings]]/YouTube_BI[[#This Row],[subscribers]]</f>
        <v>2.1794979079497907E-2</v>
      </c>
      <c r="AI269">
        <f>((YouTube_BI[[#This Row],[highest_yearly_earnings]]+YouTube_BI[[#This Row],[lowest_yearly_earnings]])/2)/YouTube_BI[[#This Row],[uploads]]</f>
        <v>1076.8482490272374</v>
      </c>
      <c r="AJ269" s="7" t="str">
        <f>YouTube_BI[[#This Row],[created_date]]&amp;"-"&amp;YouTube_BI[[#This Row],[created_month]]&amp;"-"&amp;YouTube_BI[[#This Row],[created_year]]</f>
        <v>9-Aug-2011</v>
      </c>
      <c r="AK269" s="5">
        <f ca="1">_xlfn.DAYS(TODAY(),YouTube_BI[[#This Row],[Started Date]])/365</f>
        <v>12.265753424657534</v>
      </c>
    </row>
    <row r="270" spans="1:37" x14ac:dyDescent="0.3">
      <c r="A270">
        <v>269</v>
      </c>
      <c r="B270" t="s">
        <v>509</v>
      </c>
      <c r="C270">
        <v>23900000</v>
      </c>
      <c r="D270">
        <v>7213499085</v>
      </c>
      <c r="E270" t="s">
        <v>56</v>
      </c>
      <c r="F270" t="s">
        <v>509</v>
      </c>
      <c r="G270">
        <v>511</v>
      </c>
      <c r="H270" t="s">
        <v>38</v>
      </c>
      <c r="I270" t="s">
        <v>39</v>
      </c>
      <c r="J270" t="s">
        <v>44</v>
      </c>
      <c r="K270">
        <v>787</v>
      </c>
      <c r="L270">
        <v>79</v>
      </c>
      <c r="M270">
        <v>73</v>
      </c>
      <c r="N270">
        <v>177769000</v>
      </c>
      <c r="O270">
        <v>44400</v>
      </c>
      <c r="P270">
        <v>711100</v>
      </c>
      <c r="Q270">
        <v>533300</v>
      </c>
      <c r="R270">
        <v>8500000</v>
      </c>
      <c r="S270">
        <f>(YouTube_BI[[#This Row],[lowest_yearly_earnings]]+YouTube_BI[[#This Row],[highest_yearly_earnings]])/2</f>
        <v>4516650</v>
      </c>
      <c r="T270">
        <v>300000</v>
      </c>
      <c r="U270">
        <v>2011</v>
      </c>
      <c r="V270" t="s">
        <v>79</v>
      </c>
      <c r="W270">
        <v>22</v>
      </c>
      <c r="X270">
        <v>88.2</v>
      </c>
      <c r="Y270">
        <v>328239523</v>
      </c>
      <c r="Z270">
        <v>14.7</v>
      </c>
      <c r="AA270">
        <v>270663028</v>
      </c>
      <c r="AB270">
        <v>37.090240000000001</v>
      </c>
      <c r="AC270">
        <v>-95.712890999999999</v>
      </c>
      <c r="AD270" s="1" t="s">
        <v>1438</v>
      </c>
      <c r="AE270" s="4">
        <f>YouTube_BI[[#This Row],[video views]]/YouTube_BI[[#This Row],[subscribers]]</f>
        <v>301.82004539748954</v>
      </c>
      <c r="AF270">
        <f>((YouTube_BI[[#This Row],[highest_yearly_earnings]]+YouTube_BI[[#This Row],[lowest_yearly_earnings]])/2)/YouTube_BI[[#This Row],[video views]]</f>
        <v>6.2613856975348879E-4</v>
      </c>
      <c r="AG270">
        <f>((YouTube_BI[[#This Row],[highest_monthly_earnings]]+YouTube_BI[[#This Row],[lowest_monthly_earnings]])/2)/YouTube_BI[[#This Row],[video_views_for_the_last_30_days]]</f>
        <v>2.1249486693405489E-3</v>
      </c>
      <c r="AH270">
        <f>YouTube_BI[[#This Row],[highest_yearly_earnings]]/YouTube_BI[[#This Row],[subscribers]]</f>
        <v>0.35564853556485354</v>
      </c>
      <c r="AI270">
        <f>((YouTube_BI[[#This Row],[highest_yearly_earnings]]+YouTube_BI[[#This Row],[lowest_yearly_earnings]])/2)/YouTube_BI[[#This Row],[uploads]]</f>
        <v>8838.8454011741687</v>
      </c>
      <c r="AJ270" s="7" t="str">
        <f>YouTube_BI[[#This Row],[created_date]]&amp;"-"&amp;YouTube_BI[[#This Row],[created_month]]&amp;"-"&amp;YouTube_BI[[#This Row],[created_year]]</f>
        <v>22-Dec-2011</v>
      </c>
      <c r="AK270" s="5">
        <f ca="1">_xlfn.DAYS(TODAY(),YouTube_BI[[#This Row],[Started Date]])/365</f>
        <v>11.895890410958904</v>
      </c>
    </row>
    <row r="271" spans="1:37" x14ac:dyDescent="0.3">
      <c r="A271">
        <v>270</v>
      </c>
      <c r="B271" t="s">
        <v>510</v>
      </c>
      <c r="C271">
        <v>23800000</v>
      </c>
      <c r="D271">
        <v>5663125358</v>
      </c>
      <c r="E271" t="s">
        <v>44</v>
      </c>
      <c r="F271" t="s">
        <v>510</v>
      </c>
      <c r="G271">
        <v>70</v>
      </c>
      <c r="H271" t="s">
        <v>41</v>
      </c>
      <c r="I271" t="s">
        <v>41</v>
      </c>
      <c r="J271" t="s">
        <v>44</v>
      </c>
      <c r="K271">
        <v>367929</v>
      </c>
      <c r="L271" t="s">
        <v>41</v>
      </c>
      <c r="M271">
        <v>2500</v>
      </c>
      <c r="N271">
        <v>31633</v>
      </c>
      <c r="O271">
        <v>8</v>
      </c>
      <c r="P271">
        <v>127</v>
      </c>
      <c r="Q271">
        <v>95</v>
      </c>
      <c r="R271">
        <v>1500</v>
      </c>
      <c r="S271">
        <f>(YouTube_BI[[#This Row],[lowest_yearly_earnings]]+YouTube_BI[[#This Row],[highest_yearly_earnings]])/2</f>
        <v>797.5</v>
      </c>
      <c r="T271" t="s">
        <v>41</v>
      </c>
      <c r="U271">
        <v>2016</v>
      </c>
      <c r="V271" t="s">
        <v>57</v>
      </c>
      <c r="W271">
        <v>17</v>
      </c>
      <c r="X271" t="s">
        <v>41</v>
      </c>
      <c r="Y271" t="s">
        <v>41</v>
      </c>
      <c r="Z271" t="s">
        <v>41</v>
      </c>
      <c r="AA271" t="s">
        <v>41</v>
      </c>
      <c r="AB271" t="s">
        <v>41</v>
      </c>
      <c r="AC271" t="s">
        <v>41</v>
      </c>
      <c r="AD271" s="1" t="s">
        <v>1439</v>
      </c>
      <c r="AE271" s="4">
        <f>YouTube_BI[[#This Row],[video views]]/YouTube_BI[[#This Row],[subscribers]]</f>
        <v>237.94644361344538</v>
      </c>
      <c r="AF271">
        <f>((YouTube_BI[[#This Row],[highest_yearly_earnings]]+YouTube_BI[[#This Row],[lowest_yearly_earnings]])/2)/YouTube_BI[[#This Row],[video views]]</f>
        <v>1.4082329978329257E-7</v>
      </c>
      <c r="AG271">
        <f>((YouTube_BI[[#This Row],[highest_monthly_earnings]]+YouTube_BI[[#This Row],[lowest_monthly_earnings]])/2)/YouTube_BI[[#This Row],[video_views_for_the_last_30_days]]</f>
        <v>2.1338475642525209E-3</v>
      </c>
      <c r="AH271">
        <f>YouTube_BI[[#This Row],[highest_yearly_earnings]]/YouTube_BI[[#This Row],[subscribers]]</f>
        <v>6.3025210084033612E-5</v>
      </c>
      <c r="AI271">
        <f>((YouTube_BI[[#This Row],[highest_yearly_earnings]]+YouTube_BI[[#This Row],[lowest_yearly_earnings]])/2)/YouTube_BI[[#This Row],[uploads]]</f>
        <v>11.392857142857142</v>
      </c>
      <c r="AJ271" s="7" t="str">
        <f>YouTube_BI[[#This Row],[created_date]]&amp;"-"&amp;YouTube_BI[[#This Row],[created_month]]&amp;"-"&amp;YouTube_BI[[#This Row],[created_year]]</f>
        <v>17-May-2016</v>
      </c>
      <c r="AK271" s="5">
        <f ca="1">_xlfn.DAYS(TODAY(),YouTube_BI[[#This Row],[Started Date]])/365</f>
        <v>7.4904109589041097</v>
      </c>
    </row>
    <row r="272" spans="1:37" x14ac:dyDescent="0.3">
      <c r="A272">
        <v>271</v>
      </c>
      <c r="B272" t="s">
        <v>511</v>
      </c>
      <c r="C272">
        <v>23800000</v>
      </c>
      <c r="D272">
        <v>10414479943</v>
      </c>
      <c r="E272" t="s">
        <v>93</v>
      </c>
      <c r="F272" t="s">
        <v>511</v>
      </c>
      <c r="G272">
        <v>2425</v>
      </c>
      <c r="H272" t="s">
        <v>38</v>
      </c>
      <c r="I272" t="s">
        <v>39</v>
      </c>
      <c r="J272" t="s">
        <v>226</v>
      </c>
      <c r="K272">
        <v>412</v>
      </c>
      <c r="L272">
        <v>80</v>
      </c>
      <c r="M272">
        <v>8</v>
      </c>
      <c r="N272">
        <v>98052000</v>
      </c>
      <c r="O272">
        <v>24500</v>
      </c>
      <c r="P272">
        <v>392200</v>
      </c>
      <c r="Q272">
        <v>294200</v>
      </c>
      <c r="R272">
        <v>4700000</v>
      </c>
      <c r="S272">
        <f>(YouTube_BI[[#This Row],[lowest_yearly_earnings]]+YouTube_BI[[#This Row],[highest_yearly_earnings]])/2</f>
        <v>2497100</v>
      </c>
      <c r="T272">
        <v>100000</v>
      </c>
      <c r="U272">
        <v>2015</v>
      </c>
      <c r="V272" t="s">
        <v>49</v>
      </c>
      <c r="W272">
        <v>12</v>
      </c>
      <c r="X272">
        <v>88.2</v>
      </c>
      <c r="Y272">
        <v>328239523</v>
      </c>
      <c r="Z272">
        <v>14.7</v>
      </c>
      <c r="AA272">
        <v>270663028</v>
      </c>
      <c r="AB272">
        <v>37.090240000000001</v>
      </c>
      <c r="AC272">
        <v>-95.712890999999999</v>
      </c>
      <c r="AD272" s="1" t="s">
        <v>1440</v>
      </c>
      <c r="AE272" s="4">
        <f>YouTube_BI[[#This Row],[video views]]/YouTube_BI[[#This Row],[subscribers]]</f>
        <v>437.58319088235294</v>
      </c>
      <c r="AF272">
        <f>((YouTube_BI[[#This Row],[highest_yearly_earnings]]+YouTube_BI[[#This Row],[lowest_yearly_earnings]])/2)/YouTube_BI[[#This Row],[video views]]</f>
        <v>2.3977193423646695E-4</v>
      </c>
      <c r="AG272">
        <f>((YouTube_BI[[#This Row],[highest_monthly_earnings]]+YouTube_BI[[#This Row],[lowest_monthly_earnings]])/2)/YouTube_BI[[#This Row],[video_views_for_the_last_30_days]]</f>
        <v>2.1248929139640192E-3</v>
      </c>
      <c r="AH272">
        <f>YouTube_BI[[#This Row],[highest_yearly_earnings]]/YouTube_BI[[#This Row],[subscribers]]</f>
        <v>0.19747899159663865</v>
      </c>
      <c r="AI272">
        <f>((YouTube_BI[[#This Row],[highest_yearly_earnings]]+YouTube_BI[[#This Row],[lowest_yearly_earnings]])/2)/YouTube_BI[[#This Row],[uploads]]</f>
        <v>1029.7319587628865</v>
      </c>
      <c r="AJ272" s="7" t="str">
        <f>YouTube_BI[[#This Row],[created_date]]&amp;"-"&amp;YouTube_BI[[#This Row],[created_month]]&amp;"-"&amp;YouTube_BI[[#This Row],[created_year]]</f>
        <v>12-Sep-2015</v>
      </c>
      <c r="AK272" s="5">
        <f ca="1">_xlfn.DAYS(TODAY(),YouTube_BI[[#This Row],[Started Date]])/365</f>
        <v>8.169863013698631</v>
      </c>
    </row>
    <row r="273" spans="1:37" x14ac:dyDescent="0.3">
      <c r="A273">
        <v>272</v>
      </c>
      <c r="B273" t="s">
        <v>512</v>
      </c>
      <c r="C273">
        <v>23800000</v>
      </c>
      <c r="D273">
        <v>17688774915</v>
      </c>
      <c r="E273" t="s">
        <v>30</v>
      </c>
      <c r="F273" t="s">
        <v>512</v>
      </c>
      <c r="G273">
        <v>443</v>
      </c>
      <c r="H273" t="s">
        <v>38</v>
      </c>
      <c r="I273" t="s">
        <v>39</v>
      </c>
      <c r="J273" t="s">
        <v>30</v>
      </c>
      <c r="K273">
        <v>154</v>
      </c>
      <c r="L273">
        <v>80</v>
      </c>
      <c r="M273">
        <v>77</v>
      </c>
      <c r="N273">
        <v>122914000</v>
      </c>
      <c r="O273">
        <v>30700</v>
      </c>
      <c r="P273">
        <v>491700</v>
      </c>
      <c r="Q273">
        <v>368700</v>
      </c>
      <c r="R273">
        <v>5900000</v>
      </c>
      <c r="S273">
        <f>(YouTube_BI[[#This Row],[lowest_yearly_earnings]]+YouTube_BI[[#This Row],[highest_yearly_earnings]])/2</f>
        <v>3134350</v>
      </c>
      <c r="T273">
        <v>100000</v>
      </c>
      <c r="U273">
        <v>2007</v>
      </c>
      <c r="V273" t="s">
        <v>63</v>
      </c>
      <c r="W273">
        <v>12</v>
      </c>
      <c r="X273">
        <v>88.2</v>
      </c>
      <c r="Y273">
        <v>328239523</v>
      </c>
      <c r="Z273">
        <v>14.7</v>
      </c>
      <c r="AA273">
        <v>270663028</v>
      </c>
      <c r="AB273">
        <v>37.090240000000001</v>
      </c>
      <c r="AC273">
        <v>-95.712890999999999</v>
      </c>
      <c r="AD273" s="1" t="s">
        <v>1441</v>
      </c>
      <c r="AE273" s="4">
        <f>YouTube_BI[[#This Row],[video views]]/YouTube_BI[[#This Row],[subscribers]]</f>
        <v>743.22583676470583</v>
      </c>
      <c r="AF273">
        <f>((YouTube_BI[[#This Row],[highest_yearly_earnings]]+YouTube_BI[[#This Row],[lowest_yearly_earnings]])/2)/YouTube_BI[[#This Row],[video views]]</f>
        <v>1.7719429497302754E-4</v>
      </c>
      <c r="AG273">
        <f>((YouTube_BI[[#This Row],[highest_monthly_earnings]]+YouTube_BI[[#This Row],[lowest_monthly_earnings]])/2)/YouTube_BI[[#This Row],[video_views_for_the_last_30_days]]</f>
        <v>2.12506305221537E-3</v>
      </c>
      <c r="AH273">
        <f>YouTube_BI[[#This Row],[highest_yearly_earnings]]/YouTube_BI[[#This Row],[subscribers]]</f>
        <v>0.24789915966386555</v>
      </c>
      <c r="AI273">
        <f>((YouTube_BI[[#This Row],[highest_yearly_earnings]]+YouTube_BI[[#This Row],[lowest_yearly_earnings]])/2)/YouTube_BI[[#This Row],[uploads]]</f>
        <v>7075.2821670428893</v>
      </c>
      <c r="AJ273" s="7" t="str">
        <f>YouTube_BI[[#This Row],[created_date]]&amp;"-"&amp;YouTube_BI[[#This Row],[created_month]]&amp;"-"&amp;YouTube_BI[[#This Row],[created_year]]</f>
        <v>12-Apr-2007</v>
      </c>
      <c r="AK273" s="5">
        <f ca="1">_xlfn.DAYS(TODAY(),YouTube_BI[[#This Row],[Started Date]])/365</f>
        <v>16.594520547945205</v>
      </c>
    </row>
    <row r="274" spans="1:37" x14ac:dyDescent="0.3">
      <c r="A274">
        <v>273</v>
      </c>
      <c r="B274" t="s">
        <v>513</v>
      </c>
      <c r="C274">
        <v>23700000</v>
      </c>
      <c r="D274">
        <v>2543809954</v>
      </c>
      <c r="E274" t="s">
        <v>60</v>
      </c>
      <c r="F274" t="s">
        <v>513</v>
      </c>
      <c r="G274">
        <v>1732</v>
      </c>
      <c r="H274" t="s">
        <v>38</v>
      </c>
      <c r="I274" t="s">
        <v>39</v>
      </c>
      <c r="J274" t="s">
        <v>40</v>
      </c>
      <c r="K274">
        <v>3590</v>
      </c>
      <c r="L274">
        <v>81</v>
      </c>
      <c r="M274">
        <v>19</v>
      </c>
      <c r="N274">
        <v>8368000</v>
      </c>
      <c r="O274">
        <v>2100</v>
      </c>
      <c r="P274">
        <v>33500</v>
      </c>
      <c r="Q274">
        <v>25100</v>
      </c>
      <c r="R274">
        <v>401700</v>
      </c>
      <c r="S274">
        <f>(YouTube_BI[[#This Row],[lowest_yearly_earnings]]+YouTube_BI[[#This Row],[highest_yearly_earnings]])/2</f>
        <v>213400</v>
      </c>
      <c r="T274" t="s">
        <v>41</v>
      </c>
      <c r="U274">
        <v>2011</v>
      </c>
      <c r="V274" t="s">
        <v>154</v>
      </c>
      <c r="W274">
        <v>11</v>
      </c>
      <c r="X274">
        <v>88.2</v>
      </c>
      <c r="Y274">
        <v>328239523</v>
      </c>
      <c r="Z274">
        <v>14.7</v>
      </c>
      <c r="AA274">
        <v>270663028</v>
      </c>
      <c r="AB274">
        <v>37.090240000000001</v>
      </c>
      <c r="AC274">
        <v>-95.712890999999999</v>
      </c>
      <c r="AD274" s="1" t="s">
        <v>1442</v>
      </c>
      <c r="AE274" s="4">
        <f>YouTube_BI[[#This Row],[video views]]/YouTube_BI[[#This Row],[subscribers]]</f>
        <v>107.33375333333333</v>
      </c>
      <c r="AF274">
        <f>((YouTube_BI[[#This Row],[highest_yearly_earnings]]+YouTube_BI[[#This Row],[lowest_yearly_earnings]])/2)/YouTube_BI[[#This Row],[video views]]</f>
        <v>8.3889914678744119E-5</v>
      </c>
      <c r="AG274">
        <f>((YouTube_BI[[#This Row],[highest_monthly_earnings]]+YouTube_BI[[#This Row],[lowest_monthly_earnings]])/2)/YouTube_BI[[#This Row],[video_views_for_the_last_30_days]]</f>
        <v>2.1271510516252391E-3</v>
      </c>
      <c r="AH274">
        <f>YouTube_BI[[#This Row],[highest_yearly_earnings]]/YouTube_BI[[#This Row],[subscribers]]</f>
        <v>1.6949367088607593E-2</v>
      </c>
      <c r="AI274">
        <f>((YouTube_BI[[#This Row],[highest_yearly_earnings]]+YouTube_BI[[#This Row],[lowest_yearly_earnings]])/2)/YouTube_BI[[#This Row],[uploads]]</f>
        <v>123.21016166281755</v>
      </c>
      <c r="AJ274" s="7" t="str">
        <f>YouTube_BI[[#This Row],[created_date]]&amp;"-"&amp;YouTube_BI[[#This Row],[created_month]]&amp;"-"&amp;YouTube_BI[[#This Row],[created_year]]</f>
        <v>11-Nov-2011</v>
      </c>
      <c r="AK274" s="5">
        <f ca="1">_xlfn.DAYS(TODAY(),YouTube_BI[[#This Row],[Started Date]])/365</f>
        <v>12.008219178082191</v>
      </c>
    </row>
    <row r="275" spans="1:37" x14ac:dyDescent="0.3">
      <c r="A275">
        <v>274</v>
      </c>
      <c r="B275" t="s">
        <v>514</v>
      </c>
      <c r="C275">
        <v>23700000</v>
      </c>
      <c r="D275">
        <v>7451792132</v>
      </c>
      <c r="E275" t="s">
        <v>60</v>
      </c>
      <c r="F275" t="s">
        <v>515</v>
      </c>
      <c r="G275">
        <v>0</v>
      </c>
      <c r="H275" t="s">
        <v>104</v>
      </c>
      <c r="I275" t="s">
        <v>105</v>
      </c>
      <c r="J275" t="s">
        <v>40</v>
      </c>
      <c r="K275">
        <v>4057944</v>
      </c>
      <c r="L275">
        <v>3885</v>
      </c>
      <c r="M275">
        <v>7268</v>
      </c>
      <c r="N275" t="s">
        <v>41</v>
      </c>
      <c r="O275">
        <v>0</v>
      </c>
      <c r="P275">
        <v>0</v>
      </c>
      <c r="Q275">
        <v>0</v>
      </c>
      <c r="R275">
        <v>0</v>
      </c>
      <c r="S275">
        <f>(YouTube_BI[[#This Row],[lowest_yearly_earnings]]+YouTube_BI[[#This Row],[highest_yearly_earnings]])/2</f>
        <v>0</v>
      </c>
      <c r="T275">
        <v>1</v>
      </c>
      <c r="U275">
        <v>2012</v>
      </c>
      <c r="V275" t="s">
        <v>154</v>
      </c>
      <c r="W275">
        <v>30</v>
      </c>
      <c r="X275">
        <v>68.900000000000006</v>
      </c>
      <c r="Y275">
        <v>36991981</v>
      </c>
      <c r="Z275">
        <v>5.56</v>
      </c>
      <c r="AA275">
        <v>30628482</v>
      </c>
      <c r="AB275">
        <v>56.130366000000002</v>
      </c>
      <c r="AC275">
        <v>-106.346771</v>
      </c>
      <c r="AD275" s="1" t="s">
        <v>1443</v>
      </c>
      <c r="AE275" s="4">
        <f>YouTube_BI[[#This Row],[video views]]/YouTube_BI[[#This Row],[subscribers]]</f>
        <v>314.42160894514768</v>
      </c>
      <c r="AF275">
        <f>((YouTube_BI[[#This Row],[highest_yearly_earnings]]+YouTube_BI[[#This Row],[lowest_yearly_earnings]])/2)/YouTube_BI[[#This Row],[video views]]</f>
        <v>0</v>
      </c>
      <c r="AG275" t="e">
        <f>((YouTube_BI[[#This Row],[highest_monthly_earnings]]+YouTube_BI[[#This Row],[lowest_monthly_earnings]])/2)/YouTube_BI[[#This Row],[video_views_for_the_last_30_days]]</f>
        <v>#VALUE!</v>
      </c>
      <c r="AH275">
        <f>YouTube_BI[[#This Row],[highest_yearly_earnings]]/YouTube_BI[[#This Row],[subscribers]]</f>
        <v>0</v>
      </c>
      <c r="AI275" t="e">
        <f>((YouTube_BI[[#This Row],[highest_yearly_earnings]]+YouTube_BI[[#This Row],[lowest_yearly_earnings]])/2)/YouTube_BI[[#This Row],[uploads]]</f>
        <v>#DIV/0!</v>
      </c>
      <c r="AJ275" s="7" t="str">
        <f>YouTube_BI[[#This Row],[created_date]]&amp;"-"&amp;YouTube_BI[[#This Row],[created_month]]&amp;"-"&amp;YouTube_BI[[#This Row],[created_year]]</f>
        <v>30-Nov-2012</v>
      </c>
      <c r="AK275" s="5">
        <f ca="1">_xlfn.DAYS(TODAY(),YouTube_BI[[#This Row],[Started Date]])/365</f>
        <v>10.953424657534246</v>
      </c>
    </row>
    <row r="276" spans="1:37" x14ac:dyDescent="0.3">
      <c r="A276">
        <v>275</v>
      </c>
      <c r="B276" t="s">
        <v>516</v>
      </c>
      <c r="C276">
        <v>23700000</v>
      </c>
      <c r="D276">
        <v>15510153803</v>
      </c>
      <c r="E276" t="s">
        <v>56</v>
      </c>
      <c r="F276" t="s">
        <v>516</v>
      </c>
      <c r="G276">
        <v>1099</v>
      </c>
      <c r="H276" t="s">
        <v>95</v>
      </c>
      <c r="I276" t="s">
        <v>96</v>
      </c>
      <c r="J276" t="s">
        <v>44</v>
      </c>
      <c r="K276">
        <v>208</v>
      </c>
      <c r="L276">
        <v>11</v>
      </c>
      <c r="M276">
        <v>74</v>
      </c>
      <c r="N276">
        <v>32817000</v>
      </c>
      <c r="O276">
        <v>8200</v>
      </c>
      <c r="P276">
        <v>131300</v>
      </c>
      <c r="Q276">
        <v>98400</v>
      </c>
      <c r="R276">
        <v>1600000</v>
      </c>
      <c r="S276">
        <f>(YouTube_BI[[#This Row],[lowest_yearly_earnings]]+YouTube_BI[[#This Row],[highest_yearly_earnings]])/2</f>
        <v>849200</v>
      </c>
      <c r="T276" t="s">
        <v>41</v>
      </c>
      <c r="U276">
        <v>2014</v>
      </c>
      <c r="V276" t="s">
        <v>49</v>
      </c>
      <c r="W276">
        <v>22</v>
      </c>
      <c r="X276">
        <v>60</v>
      </c>
      <c r="Y276">
        <v>66834405</v>
      </c>
      <c r="Z276">
        <v>3.85</v>
      </c>
      <c r="AA276">
        <v>55908316</v>
      </c>
      <c r="AB276">
        <v>55.378050999999999</v>
      </c>
      <c r="AC276">
        <v>-3.4359730000000002</v>
      </c>
      <c r="AD276" s="1" t="s">
        <v>1444</v>
      </c>
      <c r="AE276" s="4">
        <f>YouTube_BI[[#This Row],[video views]]/YouTube_BI[[#This Row],[subscribers]]</f>
        <v>654.43686932489447</v>
      </c>
      <c r="AF276">
        <f>((YouTube_BI[[#This Row],[highest_yearly_earnings]]+YouTube_BI[[#This Row],[lowest_yearly_earnings]])/2)/YouTube_BI[[#This Row],[video views]]</f>
        <v>5.4751230115832014E-5</v>
      </c>
      <c r="AG276">
        <f>((YouTube_BI[[#This Row],[highest_monthly_earnings]]+YouTube_BI[[#This Row],[lowest_monthly_earnings]])/2)/YouTube_BI[[#This Row],[video_views_for_the_last_30_days]]</f>
        <v>2.1254227991589726E-3</v>
      </c>
      <c r="AH276">
        <f>YouTube_BI[[#This Row],[highest_yearly_earnings]]/YouTube_BI[[#This Row],[subscribers]]</f>
        <v>6.7510548523206745E-2</v>
      </c>
      <c r="AI276">
        <f>((YouTube_BI[[#This Row],[highest_yearly_earnings]]+YouTube_BI[[#This Row],[lowest_yearly_earnings]])/2)/YouTube_BI[[#This Row],[uploads]]</f>
        <v>772.70245677888988</v>
      </c>
      <c r="AJ276" s="7" t="str">
        <f>YouTube_BI[[#This Row],[created_date]]&amp;"-"&amp;YouTube_BI[[#This Row],[created_month]]&amp;"-"&amp;YouTube_BI[[#This Row],[created_year]]</f>
        <v>22-Sep-2014</v>
      </c>
      <c r="AK276" s="5">
        <f ca="1">_xlfn.DAYS(TODAY(),YouTube_BI[[#This Row],[Started Date]])/365</f>
        <v>9.1424657534246574</v>
      </c>
    </row>
    <row r="277" spans="1:37" x14ac:dyDescent="0.3">
      <c r="A277">
        <v>276</v>
      </c>
      <c r="B277" t="s">
        <v>517</v>
      </c>
      <c r="C277">
        <v>23700000</v>
      </c>
      <c r="D277">
        <v>20289689389</v>
      </c>
      <c r="E277" t="s">
        <v>518</v>
      </c>
      <c r="F277" t="s">
        <v>517</v>
      </c>
      <c r="G277">
        <v>769</v>
      </c>
      <c r="H277" t="s">
        <v>38</v>
      </c>
      <c r="I277" t="s">
        <v>39</v>
      </c>
      <c r="J277" t="s">
        <v>519</v>
      </c>
      <c r="K277">
        <v>118</v>
      </c>
      <c r="L277">
        <v>81</v>
      </c>
      <c r="M277">
        <v>1</v>
      </c>
      <c r="N277">
        <v>755054000</v>
      </c>
      <c r="O277">
        <v>188800</v>
      </c>
      <c r="P277">
        <v>3000000</v>
      </c>
      <c r="Q277">
        <v>2300000</v>
      </c>
      <c r="R277">
        <v>36200000</v>
      </c>
      <c r="S277">
        <f>(YouTube_BI[[#This Row],[lowest_yearly_earnings]]+YouTube_BI[[#This Row],[highest_yearly_earnings]])/2</f>
        <v>19250000</v>
      </c>
      <c r="T277">
        <v>1100000</v>
      </c>
      <c r="U277">
        <v>2020</v>
      </c>
      <c r="V277" t="s">
        <v>88</v>
      </c>
      <c r="W277">
        <v>29</v>
      </c>
      <c r="X277">
        <v>88.2</v>
      </c>
      <c r="Y277">
        <v>328239523</v>
      </c>
      <c r="Z277">
        <v>14.7</v>
      </c>
      <c r="AA277">
        <v>270663028</v>
      </c>
      <c r="AB277">
        <v>37.090240000000001</v>
      </c>
      <c r="AC277">
        <v>-95.712890999999999</v>
      </c>
      <c r="AD277" s="1" t="s">
        <v>1445</v>
      </c>
      <c r="AE277" s="4">
        <f>YouTube_BI[[#This Row],[video views]]/YouTube_BI[[#This Row],[subscribers]]</f>
        <v>856.10503751054853</v>
      </c>
      <c r="AF277">
        <f>((YouTube_BI[[#This Row],[highest_yearly_earnings]]+YouTube_BI[[#This Row],[lowest_yearly_earnings]])/2)/YouTube_BI[[#This Row],[video views]]</f>
        <v>9.4875774739244334E-4</v>
      </c>
      <c r="AG277">
        <f>((YouTube_BI[[#This Row],[highest_monthly_earnings]]+YouTube_BI[[#This Row],[lowest_monthly_earnings]])/2)/YouTube_BI[[#This Row],[video_views_for_the_last_30_days]]</f>
        <v>2.1116370484760031E-3</v>
      </c>
      <c r="AH277">
        <f>YouTube_BI[[#This Row],[highest_yearly_earnings]]/YouTube_BI[[#This Row],[subscribers]]</f>
        <v>1.5274261603375527</v>
      </c>
      <c r="AI277">
        <f>((YouTube_BI[[#This Row],[highest_yearly_earnings]]+YouTube_BI[[#This Row],[lowest_yearly_earnings]])/2)/YouTube_BI[[#This Row],[uploads]]</f>
        <v>25032.509752925878</v>
      </c>
      <c r="AJ277" s="7" t="str">
        <f>YouTube_BI[[#This Row],[created_date]]&amp;"-"&amp;YouTube_BI[[#This Row],[created_month]]&amp;"-"&amp;YouTube_BI[[#This Row],[created_year]]</f>
        <v>29-Aug-2020</v>
      </c>
      <c r="AK277" s="5">
        <f ca="1">_xlfn.DAYS(TODAY(),YouTube_BI[[#This Row],[Started Date]])/365</f>
        <v>3.2027397260273971</v>
      </c>
    </row>
    <row r="278" spans="1:37" x14ac:dyDescent="0.3">
      <c r="A278">
        <v>277</v>
      </c>
      <c r="B278" t="s">
        <v>520</v>
      </c>
      <c r="C278">
        <v>23600000</v>
      </c>
      <c r="D278">
        <v>15901824841</v>
      </c>
      <c r="E278" t="s">
        <v>30</v>
      </c>
      <c r="F278" t="s">
        <v>520</v>
      </c>
      <c r="G278">
        <v>392</v>
      </c>
      <c r="H278" t="s">
        <v>41</v>
      </c>
      <c r="I278" t="s">
        <v>41</v>
      </c>
      <c r="J278" t="s">
        <v>30</v>
      </c>
      <c r="K278">
        <v>193</v>
      </c>
      <c r="L278">
        <v>3</v>
      </c>
      <c r="M278">
        <v>78</v>
      </c>
      <c r="N278">
        <v>77927000</v>
      </c>
      <c r="O278">
        <v>19500</v>
      </c>
      <c r="P278">
        <v>311700</v>
      </c>
      <c r="Q278">
        <v>233800</v>
      </c>
      <c r="R278">
        <v>3700000</v>
      </c>
      <c r="S278">
        <f>(YouTube_BI[[#This Row],[lowest_yearly_earnings]]+YouTube_BI[[#This Row],[highest_yearly_earnings]])/2</f>
        <v>1966900</v>
      </c>
      <c r="T278">
        <v>100000</v>
      </c>
      <c r="U278">
        <v>2012</v>
      </c>
      <c r="V278" t="s">
        <v>70</v>
      </c>
      <c r="W278">
        <v>10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s="1" t="s">
        <v>1446</v>
      </c>
      <c r="AE278" s="4">
        <f>YouTube_BI[[#This Row],[video views]]/YouTube_BI[[#This Row],[subscribers]]</f>
        <v>673.80613733050848</v>
      </c>
      <c r="AF278">
        <f>((YouTube_BI[[#This Row],[highest_yearly_earnings]]+YouTube_BI[[#This Row],[lowest_yearly_earnings]])/2)/YouTube_BI[[#This Row],[video views]]</f>
        <v>1.2369020660626959E-4</v>
      </c>
      <c r="AG278">
        <f>((YouTube_BI[[#This Row],[highest_monthly_earnings]]+YouTube_BI[[#This Row],[lowest_monthly_earnings]])/2)/YouTube_BI[[#This Row],[video_views_for_the_last_30_days]]</f>
        <v>2.1250657666790716E-3</v>
      </c>
      <c r="AH278">
        <f>YouTube_BI[[#This Row],[highest_yearly_earnings]]/YouTube_BI[[#This Row],[subscribers]]</f>
        <v>0.15677966101694915</v>
      </c>
      <c r="AI278">
        <f>((YouTube_BI[[#This Row],[highest_yearly_earnings]]+YouTube_BI[[#This Row],[lowest_yearly_earnings]])/2)/YouTube_BI[[#This Row],[uploads]]</f>
        <v>5017.6020408163267</v>
      </c>
      <c r="AJ278" s="7" t="str">
        <f>YouTube_BI[[#This Row],[created_date]]&amp;"-"&amp;YouTube_BI[[#This Row],[created_month]]&amp;"-"&amp;YouTube_BI[[#This Row],[created_year]]</f>
        <v>10-Jan-2012</v>
      </c>
      <c r="AK278" s="5">
        <f ca="1">_xlfn.DAYS(TODAY(),YouTube_BI[[#This Row],[Started Date]])/365</f>
        <v>11.843835616438357</v>
      </c>
    </row>
    <row r="279" spans="1:37" x14ac:dyDescent="0.3">
      <c r="A279">
        <v>278</v>
      </c>
      <c r="B279" t="s">
        <v>521</v>
      </c>
      <c r="C279">
        <v>23600000</v>
      </c>
      <c r="D279">
        <v>2135644776</v>
      </c>
      <c r="E279" t="s">
        <v>44</v>
      </c>
      <c r="F279" t="s">
        <v>521</v>
      </c>
      <c r="G279">
        <v>226</v>
      </c>
      <c r="H279" t="s">
        <v>245</v>
      </c>
      <c r="I279" t="s">
        <v>246</v>
      </c>
      <c r="J279" t="s">
        <v>69</v>
      </c>
      <c r="K279">
        <v>4529</v>
      </c>
      <c r="L279">
        <v>11</v>
      </c>
      <c r="M279">
        <v>10</v>
      </c>
      <c r="N279">
        <v>46862000</v>
      </c>
      <c r="O279">
        <v>11700</v>
      </c>
      <c r="P279">
        <v>187400</v>
      </c>
      <c r="Q279">
        <v>140600</v>
      </c>
      <c r="R279">
        <v>2200000</v>
      </c>
      <c r="S279">
        <f>(YouTube_BI[[#This Row],[lowest_yearly_earnings]]+YouTube_BI[[#This Row],[highest_yearly_earnings]])/2</f>
        <v>1170300</v>
      </c>
      <c r="T279">
        <v>200000</v>
      </c>
      <c r="U279">
        <v>2014</v>
      </c>
      <c r="V279" t="s">
        <v>84</v>
      </c>
      <c r="W279">
        <v>9</v>
      </c>
      <c r="X279">
        <v>40.200000000000003</v>
      </c>
      <c r="Y279">
        <v>126014024</v>
      </c>
      <c r="Z279">
        <v>3.42</v>
      </c>
      <c r="AA279">
        <v>102626859</v>
      </c>
      <c r="AB279">
        <v>23.634501</v>
      </c>
      <c r="AC279">
        <v>-102.552784</v>
      </c>
      <c r="AD279" s="1" t="s">
        <v>1447</v>
      </c>
      <c r="AE279" s="4">
        <f>YouTube_BI[[#This Row],[video views]]/YouTube_BI[[#This Row],[subscribers]]</f>
        <v>90.493422711864412</v>
      </c>
      <c r="AF279">
        <f>((YouTube_BI[[#This Row],[highest_yearly_earnings]]+YouTube_BI[[#This Row],[lowest_yearly_earnings]])/2)/YouTube_BI[[#This Row],[video views]]</f>
        <v>5.4798439007817468E-4</v>
      </c>
      <c r="AG279">
        <f>((YouTube_BI[[#This Row],[highest_monthly_earnings]]+YouTube_BI[[#This Row],[lowest_monthly_earnings]])/2)/YouTube_BI[[#This Row],[video_views_for_the_last_30_days]]</f>
        <v>2.1243224787674446E-3</v>
      </c>
      <c r="AH279">
        <f>YouTube_BI[[#This Row],[highest_yearly_earnings]]/YouTube_BI[[#This Row],[subscribers]]</f>
        <v>9.3220338983050849E-2</v>
      </c>
      <c r="AI279">
        <f>((YouTube_BI[[#This Row],[highest_yearly_earnings]]+YouTube_BI[[#This Row],[lowest_yearly_earnings]])/2)/YouTube_BI[[#This Row],[uploads]]</f>
        <v>5178.3185840707965</v>
      </c>
      <c r="AJ279" s="7" t="str">
        <f>YouTube_BI[[#This Row],[created_date]]&amp;"-"&amp;YouTube_BI[[#This Row],[created_month]]&amp;"-"&amp;YouTube_BI[[#This Row],[created_year]]</f>
        <v>9-Jun-2014</v>
      </c>
      <c r="AK279" s="5">
        <f ca="1">_xlfn.DAYS(TODAY(),YouTube_BI[[#This Row],[Started Date]])/365</f>
        <v>9.4301369863013704</v>
      </c>
    </row>
    <row r="280" spans="1:37" x14ac:dyDescent="0.3">
      <c r="A280">
        <v>279</v>
      </c>
      <c r="B280" t="s">
        <v>522</v>
      </c>
      <c r="C280">
        <v>23600000</v>
      </c>
      <c r="D280">
        <v>5994002464</v>
      </c>
      <c r="E280" t="s">
        <v>44</v>
      </c>
      <c r="F280" t="s">
        <v>522</v>
      </c>
      <c r="G280">
        <v>719</v>
      </c>
      <c r="H280" t="s">
        <v>38</v>
      </c>
      <c r="I280" t="s">
        <v>39</v>
      </c>
      <c r="J280" t="s">
        <v>44</v>
      </c>
      <c r="K280">
        <v>1057</v>
      </c>
      <c r="L280">
        <v>82</v>
      </c>
      <c r="M280">
        <v>75</v>
      </c>
      <c r="N280">
        <v>10803000</v>
      </c>
      <c r="O280">
        <v>2700</v>
      </c>
      <c r="P280">
        <v>43200</v>
      </c>
      <c r="Q280">
        <v>32400</v>
      </c>
      <c r="R280">
        <v>518600</v>
      </c>
      <c r="S280">
        <f>(YouTube_BI[[#This Row],[lowest_yearly_earnings]]+YouTube_BI[[#This Row],[highest_yearly_earnings]])/2</f>
        <v>275500</v>
      </c>
      <c r="T280" t="s">
        <v>41</v>
      </c>
      <c r="U280">
        <v>2015</v>
      </c>
      <c r="V280" t="s">
        <v>88</v>
      </c>
      <c r="W280">
        <v>29</v>
      </c>
      <c r="X280">
        <v>88.2</v>
      </c>
      <c r="Y280">
        <v>328239523</v>
      </c>
      <c r="Z280">
        <v>14.7</v>
      </c>
      <c r="AA280">
        <v>270663028</v>
      </c>
      <c r="AB280">
        <v>37.090240000000001</v>
      </c>
      <c r="AC280">
        <v>-95.712890999999999</v>
      </c>
      <c r="AD280" s="1" t="s">
        <v>1448</v>
      </c>
      <c r="AE280" s="4">
        <f>YouTube_BI[[#This Row],[video views]]/YouTube_BI[[#This Row],[subscribers]]</f>
        <v>253.98315525423729</v>
      </c>
      <c r="AF280">
        <f>((YouTube_BI[[#This Row],[highest_yearly_earnings]]+YouTube_BI[[#This Row],[lowest_yearly_earnings]])/2)/YouTube_BI[[#This Row],[video views]]</f>
        <v>4.5962610401756421E-5</v>
      </c>
      <c r="AG280">
        <f>((YouTube_BI[[#This Row],[highest_monthly_earnings]]+YouTube_BI[[#This Row],[lowest_monthly_earnings]])/2)/YouTube_BI[[#This Row],[video_views_for_the_last_30_days]]</f>
        <v>2.124409886142738E-3</v>
      </c>
      <c r="AH280">
        <f>YouTube_BI[[#This Row],[highest_yearly_earnings]]/YouTube_BI[[#This Row],[subscribers]]</f>
        <v>2.197457627118644E-2</v>
      </c>
      <c r="AI280">
        <f>((YouTube_BI[[#This Row],[highest_yearly_earnings]]+YouTube_BI[[#This Row],[lowest_yearly_earnings]])/2)/YouTube_BI[[#This Row],[uploads]]</f>
        <v>383.17107093184978</v>
      </c>
      <c r="AJ280" s="7" t="str">
        <f>YouTube_BI[[#This Row],[created_date]]&amp;"-"&amp;YouTube_BI[[#This Row],[created_month]]&amp;"-"&amp;YouTube_BI[[#This Row],[created_year]]</f>
        <v>29-Aug-2015</v>
      </c>
      <c r="AK280" s="5">
        <f ca="1">_xlfn.DAYS(TODAY(),YouTube_BI[[#This Row],[Started Date]])/365</f>
        <v>8.2082191780821923</v>
      </c>
    </row>
    <row r="281" spans="1:37" x14ac:dyDescent="0.3">
      <c r="A281">
        <v>280</v>
      </c>
      <c r="B281" t="s">
        <v>523</v>
      </c>
      <c r="C281">
        <v>23600000</v>
      </c>
      <c r="D281">
        <v>6766461070</v>
      </c>
      <c r="E281" t="s">
        <v>44</v>
      </c>
      <c r="F281" t="s">
        <v>523</v>
      </c>
      <c r="G281">
        <v>552</v>
      </c>
      <c r="H281" t="s">
        <v>38</v>
      </c>
      <c r="I281" t="s">
        <v>39</v>
      </c>
      <c r="J281" t="s">
        <v>44</v>
      </c>
      <c r="K281">
        <v>883</v>
      </c>
      <c r="L281">
        <v>82</v>
      </c>
      <c r="M281">
        <v>75</v>
      </c>
      <c r="N281">
        <v>44542000</v>
      </c>
      <c r="O281">
        <v>11100</v>
      </c>
      <c r="P281">
        <v>178200</v>
      </c>
      <c r="Q281">
        <v>133600</v>
      </c>
      <c r="R281">
        <v>2100000</v>
      </c>
      <c r="S281">
        <f>(YouTube_BI[[#This Row],[lowest_yearly_earnings]]+YouTube_BI[[#This Row],[highest_yearly_earnings]])/2</f>
        <v>1116800</v>
      </c>
      <c r="T281">
        <v>400000</v>
      </c>
      <c r="U281">
        <v>2013</v>
      </c>
      <c r="V281" t="s">
        <v>88</v>
      </c>
      <c r="W281">
        <v>30</v>
      </c>
      <c r="X281">
        <v>88.2</v>
      </c>
      <c r="Y281">
        <v>328239523</v>
      </c>
      <c r="Z281">
        <v>14.7</v>
      </c>
      <c r="AA281">
        <v>270663028</v>
      </c>
      <c r="AB281">
        <v>37.090240000000001</v>
      </c>
      <c r="AC281">
        <v>-95.712890999999999</v>
      </c>
      <c r="AD281" s="1" t="s">
        <v>1449</v>
      </c>
      <c r="AE281" s="4">
        <f>YouTube_BI[[#This Row],[video views]]/YouTube_BI[[#This Row],[subscribers]]</f>
        <v>286.71445211864409</v>
      </c>
      <c r="AF281">
        <f>((YouTube_BI[[#This Row],[highest_yearly_earnings]]+YouTube_BI[[#This Row],[lowest_yearly_earnings]])/2)/YouTube_BI[[#This Row],[video views]]</f>
        <v>1.650493497925349E-4</v>
      </c>
      <c r="AG281">
        <f>((YouTube_BI[[#This Row],[highest_monthly_earnings]]+YouTube_BI[[#This Row],[lowest_monthly_earnings]])/2)/YouTube_BI[[#This Row],[video_views_for_the_last_30_days]]</f>
        <v>2.1249607112388308E-3</v>
      </c>
      <c r="AH281">
        <f>YouTube_BI[[#This Row],[highest_yearly_earnings]]/YouTube_BI[[#This Row],[subscribers]]</f>
        <v>8.8983050847457626E-2</v>
      </c>
      <c r="AI281">
        <f>((YouTube_BI[[#This Row],[highest_yearly_earnings]]+YouTube_BI[[#This Row],[lowest_yearly_earnings]])/2)/YouTube_BI[[#This Row],[uploads]]</f>
        <v>2023.1884057971015</v>
      </c>
      <c r="AJ281" s="7" t="str">
        <f>YouTube_BI[[#This Row],[created_date]]&amp;"-"&amp;YouTube_BI[[#This Row],[created_month]]&amp;"-"&amp;YouTube_BI[[#This Row],[created_year]]</f>
        <v>30-Aug-2013</v>
      </c>
      <c r="AK281" s="5">
        <f ca="1">_xlfn.DAYS(TODAY(),YouTube_BI[[#This Row],[Started Date]])/365</f>
        <v>10.205479452054794</v>
      </c>
    </row>
    <row r="282" spans="1:37" x14ac:dyDescent="0.3">
      <c r="A282">
        <v>281</v>
      </c>
      <c r="B282" t="s">
        <v>2252</v>
      </c>
      <c r="C282">
        <v>23600000</v>
      </c>
      <c r="D282">
        <v>7920637200</v>
      </c>
      <c r="E282" t="s">
        <v>36</v>
      </c>
      <c r="F282" t="s">
        <v>2252</v>
      </c>
      <c r="G282">
        <v>1251</v>
      </c>
      <c r="H282" t="s">
        <v>95</v>
      </c>
      <c r="I282" t="s">
        <v>96</v>
      </c>
      <c r="J282" t="s">
        <v>129</v>
      </c>
      <c r="K282">
        <v>668</v>
      </c>
      <c r="L282">
        <v>12</v>
      </c>
      <c r="M282">
        <v>19</v>
      </c>
      <c r="N282">
        <v>53589000</v>
      </c>
      <c r="O282">
        <v>13400</v>
      </c>
      <c r="P282">
        <v>214400</v>
      </c>
      <c r="Q282">
        <v>160800</v>
      </c>
      <c r="R282">
        <v>2600000</v>
      </c>
      <c r="S282">
        <f>(YouTube_BI[[#This Row],[lowest_yearly_earnings]]+YouTube_BI[[#This Row],[highest_yearly_earnings]])/2</f>
        <v>1380400</v>
      </c>
      <c r="T282">
        <v>100000</v>
      </c>
      <c r="U282">
        <v>2014</v>
      </c>
      <c r="V282" t="s">
        <v>97</v>
      </c>
      <c r="W282">
        <v>28</v>
      </c>
      <c r="X282">
        <v>60</v>
      </c>
      <c r="Y282">
        <v>66834405</v>
      </c>
      <c r="Z282">
        <v>3.85</v>
      </c>
      <c r="AA282">
        <v>55908316</v>
      </c>
      <c r="AB282">
        <v>55.378050999999999</v>
      </c>
      <c r="AC282">
        <v>-3.4359730000000002</v>
      </c>
      <c r="AD282" s="1" t="s">
        <v>2099</v>
      </c>
      <c r="AE282" s="4">
        <f>YouTube_BI[[#This Row],[video views]]/YouTube_BI[[#This Row],[subscribers]]</f>
        <v>335.62022033898307</v>
      </c>
      <c r="AF282">
        <f>((YouTube_BI[[#This Row],[highest_yearly_earnings]]+YouTube_BI[[#This Row],[lowest_yearly_earnings]])/2)/YouTube_BI[[#This Row],[video views]]</f>
        <v>1.7427890776262292E-4</v>
      </c>
      <c r="AG282">
        <f>((YouTube_BI[[#This Row],[highest_monthly_earnings]]+YouTube_BI[[#This Row],[lowest_monthly_earnings]])/2)/YouTube_BI[[#This Row],[video_views_for_the_last_30_days]]</f>
        <v>2.125436190262927E-3</v>
      </c>
      <c r="AH282">
        <f>YouTube_BI[[#This Row],[highest_yearly_earnings]]/YouTube_BI[[#This Row],[subscribers]]</f>
        <v>0.11016949152542373</v>
      </c>
      <c r="AI282">
        <f>((YouTube_BI[[#This Row],[highest_yearly_earnings]]+YouTube_BI[[#This Row],[lowest_yearly_earnings]])/2)/YouTube_BI[[#This Row],[uploads]]</f>
        <v>1103.43725019984</v>
      </c>
      <c r="AJ282" s="7" t="str">
        <f>YouTube_BI[[#This Row],[created_date]]&amp;"-"&amp;YouTube_BI[[#This Row],[created_month]]&amp;"-"&amp;YouTube_BI[[#This Row],[created_year]]</f>
        <v>28-Jul-2014</v>
      </c>
      <c r="AK282" s="5">
        <f ca="1">_xlfn.DAYS(TODAY(),YouTube_BI[[#This Row],[Started Date]])/365</f>
        <v>9.2958904109589042</v>
      </c>
    </row>
    <row r="283" spans="1:37" x14ac:dyDescent="0.3">
      <c r="A283">
        <v>282</v>
      </c>
      <c r="B283" t="s">
        <v>524</v>
      </c>
      <c r="C283">
        <v>23500000</v>
      </c>
      <c r="D283">
        <v>14777034543</v>
      </c>
      <c r="E283" t="s">
        <v>60</v>
      </c>
      <c r="F283" t="s">
        <v>524</v>
      </c>
      <c r="G283">
        <v>6066</v>
      </c>
      <c r="H283" t="s">
        <v>95</v>
      </c>
      <c r="I283" t="s">
        <v>96</v>
      </c>
      <c r="J283" t="s">
        <v>40</v>
      </c>
      <c r="K283">
        <v>229</v>
      </c>
      <c r="L283">
        <v>13</v>
      </c>
      <c r="M283">
        <v>20</v>
      </c>
      <c r="N283">
        <v>41669000</v>
      </c>
      <c r="O283">
        <v>10400</v>
      </c>
      <c r="P283">
        <v>166700</v>
      </c>
      <c r="Q283">
        <v>125000</v>
      </c>
      <c r="R283">
        <v>2000000</v>
      </c>
      <c r="S283">
        <f>(YouTube_BI[[#This Row],[lowest_yearly_earnings]]+YouTube_BI[[#This Row],[highest_yearly_earnings]])/2</f>
        <v>1062500</v>
      </c>
      <c r="T283" t="s">
        <v>41</v>
      </c>
      <c r="U283">
        <v>2014</v>
      </c>
      <c r="V283" t="s">
        <v>57</v>
      </c>
      <c r="W283">
        <v>27</v>
      </c>
      <c r="X283">
        <v>60</v>
      </c>
      <c r="Y283">
        <v>66834405</v>
      </c>
      <c r="Z283">
        <v>3.85</v>
      </c>
      <c r="AA283">
        <v>55908316</v>
      </c>
      <c r="AB283">
        <v>55.378050999999999</v>
      </c>
      <c r="AC283">
        <v>-3.4359730000000002</v>
      </c>
      <c r="AD283" s="1" t="s">
        <v>1450</v>
      </c>
      <c r="AE283" s="4">
        <f>YouTube_BI[[#This Row],[video views]]/YouTube_BI[[#This Row],[subscribers]]</f>
        <v>628.80998055319151</v>
      </c>
      <c r="AF283">
        <f>((YouTube_BI[[#This Row],[highest_yearly_earnings]]+YouTube_BI[[#This Row],[lowest_yearly_earnings]])/2)/YouTube_BI[[#This Row],[video views]]</f>
        <v>7.1902112491393943E-5</v>
      </c>
      <c r="AG283">
        <f>((YouTube_BI[[#This Row],[highest_monthly_earnings]]+YouTube_BI[[#This Row],[lowest_monthly_earnings]])/2)/YouTube_BI[[#This Row],[video_views_for_the_last_30_days]]</f>
        <v>2.1250809954642541E-3</v>
      </c>
      <c r="AH283">
        <f>YouTube_BI[[#This Row],[highest_yearly_earnings]]/YouTube_BI[[#This Row],[subscribers]]</f>
        <v>8.5106382978723402E-2</v>
      </c>
      <c r="AI283">
        <f>((YouTube_BI[[#This Row],[highest_yearly_earnings]]+YouTube_BI[[#This Row],[lowest_yearly_earnings]])/2)/YouTube_BI[[#This Row],[uploads]]</f>
        <v>175.15661061655126</v>
      </c>
      <c r="AJ283" s="7" t="str">
        <f>YouTube_BI[[#This Row],[created_date]]&amp;"-"&amp;YouTube_BI[[#This Row],[created_month]]&amp;"-"&amp;YouTube_BI[[#This Row],[created_year]]</f>
        <v>27-May-2014</v>
      </c>
      <c r="AK283" s="5">
        <f ca="1">_xlfn.DAYS(TODAY(),YouTube_BI[[#This Row],[Started Date]])/365</f>
        <v>9.4657534246575334</v>
      </c>
    </row>
    <row r="284" spans="1:37" x14ac:dyDescent="0.3">
      <c r="A284">
        <v>283</v>
      </c>
      <c r="B284" t="s">
        <v>525</v>
      </c>
      <c r="C284">
        <v>23500000</v>
      </c>
      <c r="D284">
        <v>14696994366</v>
      </c>
      <c r="E284" t="s">
        <v>56</v>
      </c>
      <c r="F284" t="s">
        <v>525</v>
      </c>
      <c r="G284">
        <v>1044</v>
      </c>
      <c r="H284" t="s">
        <v>95</v>
      </c>
      <c r="I284" t="s">
        <v>96</v>
      </c>
      <c r="J284" t="s">
        <v>44</v>
      </c>
      <c r="K284">
        <v>235</v>
      </c>
      <c r="L284">
        <v>13</v>
      </c>
      <c r="M284">
        <v>76</v>
      </c>
      <c r="N284">
        <v>59629000</v>
      </c>
      <c r="O284">
        <v>14900</v>
      </c>
      <c r="P284">
        <v>238500</v>
      </c>
      <c r="Q284">
        <v>178900</v>
      </c>
      <c r="R284">
        <v>2900000</v>
      </c>
      <c r="S284">
        <f>(YouTube_BI[[#This Row],[lowest_yearly_earnings]]+YouTube_BI[[#This Row],[highest_yearly_earnings]])/2</f>
        <v>1539450</v>
      </c>
      <c r="T284" t="s">
        <v>41</v>
      </c>
      <c r="U284">
        <v>2014</v>
      </c>
      <c r="V284" t="s">
        <v>154</v>
      </c>
      <c r="W284">
        <v>17</v>
      </c>
      <c r="X284">
        <v>60</v>
      </c>
      <c r="Y284">
        <v>66834405</v>
      </c>
      <c r="Z284">
        <v>3.85</v>
      </c>
      <c r="AA284">
        <v>55908316</v>
      </c>
      <c r="AB284">
        <v>55.378050999999999</v>
      </c>
      <c r="AC284">
        <v>-3.4359730000000002</v>
      </c>
      <c r="AD284" s="1" t="s">
        <v>1451</v>
      </c>
      <c r="AE284" s="4">
        <f>YouTube_BI[[#This Row],[video views]]/YouTube_BI[[#This Row],[subscribers]]</f>
        <v>625.40401557446808</v>
      </c>
      <c r="AF284">
        <f>((YouTube_BI[[#This Row],[highest_yearly_earnings]]+YouTube_BI[[#This Row],[lowest_yearly_earnings]])/2)/YouTube_BI[[#This Row],[video views]]</f>
        <v>1.0474590665703463E-4</v>
      </c>
      <c r="AG284">
        <f>((YouTube_BI[[#This Row],[highest_monthly_earnings]]+YouTube_BI[[#This Row],[lowest_monthly_earnings]])/2)/YouTube_BI[[#This Row],[video_views_for_the_last_30_days]]</f>
        <v>2.1248050445253149E-3</v>
      </c>
      <c r="AH284">
        <f>YouTube_BI[[#This Row],[highest_yearly_earnings]]/YouTube_BI[[#This Row],[subscribers]]</f>
        <v>0.12340425531914893</v>
      </c>
      <c r="AI284">
        <f>((YouTube_BI[[#This Row],[highest_yearly_earnings]]+YouTube_BI[[#This Row],[lowest_yearly_earnings]])/2)/YouTube_BI[[#This Row],[uploads]]</f>
        <v>1474.5689655172414</v>
      </c>
      <c r="AJ284" s="7" t="str">
        <f>YouTube_BI[[#This Row],[created_date]]&amp;"-"&amp;YouTube_BI[[#This Row],[created_month]]&amp;"-"&amp;YouTube_BI[[#This Row],[created_year]]</f>
        <v>17-Nov-2014</v>
      </c>
      <c r="AK284" s="5">
        <f ca="1">_xlfn.DAYS(TODAY(),YouTube_BI[[#This Row],[Started Date]])/365</f>
        <v>8.9890410958904106</v>
      </c>
    </row>
    <row r="285" spans="1:37" x14ac:dyDescent="0.3">
      <c r="A285">
        <v>284</v>
      </c>
      <c r="B285" t="s">
        <v>526</v>
      </c>
      <c r="C285">
        <v>23400000</v>
      </c>
      <c r="D285">
        <v>9465863821</v>
      </c>
      <c r="E285" t="s">
        <v>36</v>
      </c>
      <c r="F285" t="s">
        <v>526</v>
      </c>
      <c r="G285">
        <v>6672</v>
      </c>
      <c r="H285" t="s">
        <v>31</v>
      </c>
      <c r="I285" t="s">
        <v>32</v>
      </c>
      <c r="J285" t="s">
        <v>129</v>
      </c>
      <c r="K285">
        <v>493</v>
      </c>
      <c r="L285">
        <v>56</v>
      </c>
      <c r="M285">
        <v>20</v>
      </c>
      <c r="N285">
        <v>367347000</v>
      </c>
      <c r="O285">
        <v>91800</v>
      </c>
      <c r="P285">
        <v>1500000</v>
      </c>
      <c r="Q285">
        <v>1100000</v>
      </c>
      <c r="R285">
        <v>17600000</v>
      </c>
      <c r="S285">
        <f>(YouTube_BI[[#This Row],[lowest_yearly_earnings]]+YouTube_BI[[#This Row],[highest_yearly_earnings]])/2</f>
        <v>9350000</v>
      </c>
      <c r="T285">
        <v>900000</v>
      </c>
      <c r="U285">
        <v>2020</v>
      </c>
      <c r="V285" t="s">
        <v>138</v>
      </c>
      <c r="W285">
        <v>10</v>
      </c>
      <c r="X285">
        <v>28.1</v>
      </c>
      <c r="Y285">
        <v>1366417754</v>
      </c>
      <c r="Z285">
        <v>5.36</v>
      </c>
      <c r="AA285">
        <v>471031528</v>
      </c>
      <c r="AB285">
        <v>20.593684</v>
      </c>
      <c r="AC285">
        <v>78.962879999999998</v>
      </c>
      <c r="AD285" s="1" t="s">
        <v>1452</v>
      </c>
      <c r="AE285" s="4">
        <f>YouTube_BI[[#This Row],[video views]]/YouTube_BI[[#This Row],[subscribers]]</f>
        <v>404.52409491452994</v>
      </c>
      <c r="AF285">
        <f>((YouTube_BI[[#This Row],[highest_yearly_earnings]]+YouTube_BI[[#This Row],[lowest_yearly_earnings]])/2)/YouTube_BI[[#This Row],[video views]]</f>
        <v>9.8775982591858586E-4</v>
      </c>
      <c r="AG285">
        <f>((YouTube_BI[[#This Row],[highest_monthly_earnings]]+YouTube_BI[[#This Row],[lowest_monthly_earnings]])/2)/YouTube_BI[[#This Row],[video_views_for_the_last_30_days]]</f>
        <v>2.1666163055639493E-3</v>
      </c>
      <c r="AH285">
        <f>YouTube_BI[[#This Row],[highest_yearly_earnings]]/YouTube_BI[[#This Row],[subscribers]]</f>
        <v>0.75213675213675213</v>
      </c>
      <c r="AI285">
        <f>((YouTube_BI[[#This Row],[highest_yearly_earnings]]+YouTube_BI[[#This Row],[lowest_yearly_earnings]])/2)/YouTube_BI[[#This Row],[uploads]]</f>
        <v>1401.378896882494</v>
      </c>
      <c r="AJ285" s="7" t="str">
        <f>YouTube_BI[[#This Row],[created_date]]&amp;"-"&amp;YouTube_BI[[#This Row],[created_month]]&amp;"-"&amp;YouTube_BI[[#This Row],[created_year]]</f>
        <v>10-Oct-2020</v>
      </c>
      <c r="AK285" s="5">
        <f ca="1">_xlfn.DAYS(TODAY(),YouTube_BI[[#This Row],[Started Date]])/365</f>
        <v>3.0876712328767124</v>
      </c>
    </row>
    <row r="286" spans="1:37" x14ac:dyDescent="0.3">
      <c r="A286">
        <v>285</v>
      </c>
      <c r="B286" t="s">
        <v>527</v>
      </c>
      <c r="C286">
        <v>23400000</v>
      </c>
      <c r="D286">
        <v>7926899136</v>
      </c>
      <c r="E286" t="s">
        <v>36</v>
      </c>
      <c r="F286" t="s">
        <v>527</v>
      </c>
      <c r="G286">
        <v>1291</v>
      </c>
      <c r="H286" t="s">
        <v>114</v>
      </c>
      <c r="I286" t="s">
        <v>115</v>
      </c>
      <c r="J286" t="s">
        <v>44</v>
      </c>
      <c r="K286">
        <v>667</v>
      </c>
      <c r="L286">
        <v>14</v>
      </c>
      <c r="M286">
        <v>77</v>
      </c>
      <c r="N286">
        <v>28285000</v>
      </c>
      <c r="O286">
        <v>7100</v>
      </c>
      <c r="P286">
        <v>113100</v>
      </c>
      <c r="Q286">
        <v>84900</v>
      </c>
      <c r="R286">
        <v>1400000</v>
      </c>
      <c r="S286">
        <f>(YouTube_BI[[#This Row],[lowest_yearly_earnings]]+YouTube_BI[[#This Row],[highest_yearly_earnings]])/2</f>
        <v>742450</v>
      </c>
      <c r="T286" t="s">
        <v>41</v>
      </c>
      <c r="U286">
        <v>2014</v>
      </c>
      <c r="V286" t="s">
        <v>63</v>
      </c>
      <c r="W286">
        <v>14</v>
      </c>
      <c r="X286">
        <v>51.3</v>
      </c>
      <c r="Y286">
        <v>212559417</v>
      </c>
      <c r="Z286">
        <v>12.08</v>
      </c>
      <c r="AA286">
        <v>183241641</v>
      </c>
      <c r="AB286">
        <v>-14.235004</v>
      </c>
      <c r="AC286">
        <v>-51.925280000000001</v>
      </c>
      <c r="AD286" s="1" t="s">
        <v>1453</v>
      </c>
      <c r="AE286" s="4">
        <f>YouTube_BI[[#This Row],[video views]]/YouTube_BI[[#This Row],[subscribers]]</f>
        <v>338.75637333333333</v>
      </c>
      <c r="AF286">
        <f>((YouTube_BI[[#This Row],[highest_yearly_earnings]]+YouTube_BI[[#This Row],[lowest_yearly_earnings]])/2)/YouTube_BI[[#This Row],[video views]]</f>
        <v>9.3662097531702467E-5</v>
      </c>
      <c r="AG286">
        <f>((YouTube_BI[[#This Row],[highest_monthly_earnings]]+YouTube_BI[[#This Row],[lowest_monthly_earnings]])/2)/YouTube_BI[[#This Row],[video_views_for_the_last_30_days]]</f>
        <v>2.1248011313417005E-3</v>
      </c>
      <c r="AH286">
        <f>YouTube_BI[[#This Row],[highest_yearly_earnings]]/YouTube_BI[[#This Row],[subscribers]]</f>
        <v>5.9829059829059832E-2</v>
      </c>
      <c r="AI286">
        <f>((YouTube_BI[[#This Row],[highest_yearly_earnings]]+YouTube_BI[[#This Row],[lowest_yearly_earnings]])/2)/YouTube_BI[[#This Row],[uploads]]</f>
        <v>575.09682416731221</v>
      </c>
      <c r="AJ286" s="7" t="str">
        <f>YouTube_BI[[#This Row],[created_date]]&amp;"-"&amp;YouTube_BI[[#This Row],[created_month]]&amp;"-"&amp;YouTube_BI[[#This Row],[created_year]]</f>
        <v>14-Apr-2014</v>
      </c>
      <c r="AK286" s="5">
        <f ca="1">_xlfn.DAYS(TODAY(),YouTube_BI[[#This Row],[Started Date]])/365</f>
        <v>9.5835616438356173</v>
      </c>
    </row>
    <row r="287" spans="1:37" x14ac:dyDescent="0.3">
      <c r="A287">
        <v>286</v>
      </c>
      <c r="B287" t="s">
        <v>528</v>
      </c>
      <c r="C287">
        <v>23300000</v>
      </c>
      <c r="D287">
        <v>22471357411</v>
      </c>
      <c r="E287" t="s">
        <v>44</v>
      </c>
      <c r="F287" t="s">
        <v>528</v>
      </c>
      <c r="G287">
        <v>3657</v>
      </c>
      <c r="H287" t="s">
        <v>38</v>
      </c>
      <c r="I287" t="s">
        <v>39</v>
      </c>
      <c r="J287" t="s">
        <v>44</v>
      </c>
      <c r="K287">
        <v>99</v>
      </c>
      <c r="L287">
        <v>83</v>
      </c>
      <c r="M287">
        <v>78</v>
      </c>
      <c r="N287">
        <v>124187000</v>
      </c>
      <c r="O287">
        <v>31000</v>
      </c>
      <c r="P287">
        <v>496700</v>
      </c>
      <c r="Q287">
        <v>372600</v>
      </c>
      <c r="R287">
        <v>6000000</v>
      </c>
      <c r="S287">
        <f>(YouTube_BI[[#This Row],[lowest_yearly_earnings]]+YouTube_BI[[#This Row],[highest_yearly_earnings]])/2</f>
        <v>3186300</v>
      </c>
      <c r="T287">
        <v>100000</v>
      </c>
      <c r="U287">
        <v>2006</v>
      </c>
      <c r="V287" t="s">
        <v>70</v>
      </c>
      <c r="W287">
        <v>16</v>
      </c>
      <c r="X287">
        <v>88.2</v>
      </c>
      <c r="Y287">
        <v>328239523</v>
      </c>
      <c r="Z287">
        <v>14.7</v>
      </c>
      <c r="AA287">
        <v>270663028</v>
      </c>
      <c r="AB287">
        <v>37.090240000000001</v>
      </c>
      <c r="AC287">
        <v>-95.712890999999999</v>
      </c>
      <c r="AD287" s="1" t="s">
        <v>1454</v>
      </c>
      <c r="AE287" s="4">
        <f>YouTube_BI[[#This Row],[video views]]/YouTube_BI[[#This Row],[subscribers]]</f>
        <v>964.43594038626611</v>
      </c>
      <c r="AF287">
        <f>((YouTube_BI[[#This Row],[highest_yearly_earnings]]+YouTube_BI[[#This Row],[lowest_yearly_earnings]])/2)/YouTube_BI[[#This Row],[video views]]</f>
        <v>1.4179383744927966E-4</v>
      </c>
      <c r="AG287">
        <f>((YouTube_BI[[#This Row],[highest_monthly_earnings]]+YouTube_BI[[#This Row],[lowest_monthly_earnings]])/2)/YouTube_BI[[#This Row],[video_views_for_the_last_30_days]]</f>
        <v>2.1246185188465781E-3</v>
      </c>
      <c r="AH287">
        <f>YouTube_BI[[#This Row],[highest_yearly_earnings]]/YouTube_BI[[#This Row],[subscribers]]</f>
        <v>0.25751072961373389</v>
      </c>
      <c r="AI287">
        <f>((YouTube_BI[[#This Row],[highest_yearly_earnings]]+YouTube_BI[[#This Row],[lowest_yearly_earnings]])/2)/YouTube_BI[[#This Row],[uploads]]</f>
        <v>871.28794093519275</v>
      </c>
      <c r="AJ287" s="7" t="str">
        <f>YouTube_BI[[#This Row],[created_date]]&amp;"-"&amp;YouTube_BI[[#This Row],[created_month]]&amp;"-"&amp;YouTube_BI[[#This Row],[created_year]]</f>
        <v>16-Jan-2006</v>
      </c>
      <c r="AK287" s="5">
        <f ca="1">_xlfn.DAYS(TODAY(),YouTube_BI[[#This Row],[Started Date]])/365</f>
        <v>17.830136986301369</v>
      </c>
    </row>
    <row r="288" spans="1:37" x14ac:dyDescent="0.3">
      <c r="A288">
        <v>287</v>
      </c>
      <c r="B288" t="s">
        <v>529</v>
      </c>
      <c r="C288">
        <v>23200000</v>
      </c>
      <c r="D288">
        <v>2634</v>
      </c>
      <c r="E288" t="s">
        <v>361</v>
      </c>
      <c r="F288" t="s">
        <v>529</v>
      </c>
      <c r="G288">
        <v>1</v>
      </c>
      <c r="H288" t="s">
        <v>38</v>
      </c>
      <c r="I288" t="s">
        <v>39</v>
      </c>
      <c r="J288" t="s">
        <v>44</v>
      </c>
      <c r="K288">
        <v>4053372</v>
      </c>
      <c r="L288">
        <v>84</v>
      </c>
      <c r="M288">
        <v>79</v>
      </c>
      <c r="N288">
        <v>6589000000</v>
      </c>
      <c r="O288">
        <v>0</v>
      </c>
      <c r="P288">
        <v>0</v>
      </c>
      <c r="Q288">
        <v>0</v>
      </c>
      <c r="R288">
        <v>0</v>
      </c>
      <c r="S288">
        <f>(YouTube_BI[[#This Row],[lowest_yearly_earnings]]+YouTube_BI[[#This Row],[highest_yearly_earnings]])/2</f>
        <v>0</v>
      </c>
      <c r="T288">
        <v>100000</v>
      </c>
      <c r="U288">
        <v>2016</v>
      </c>
      <c r="V288" t="s">
        <v>33</v>
      </c>
      <c r="W288">
        <v>15</v>
      </c>
      <c r="X288">
        <v>88.2</v>
      </c>
      <c r="Y288">
        <v>328239523</v>
      </c>
      <c r="Z288">
        <v>14.7</v>
      </c>
      <c r="AA288">
        <v>270663028</v>
      </c>
      <c r="AB288">
        <v>37.090240000000001</v>
      </c>
      <c r="AC288">
        <v>-95.712890999999999</v>
      </c>
      <c r="AD288" s="1" t="s">
        <v>1455</v>
      </c>
      <c r="AE288" s="4">
        <f>YouTube_BI[[#This Row],[video views]]/YouTube_BI[[#This Row],[subscribers]]</f>
        <v>1.1353448275862069E-4</v>
      </c>
      <c r="AF288">
        <f>((YouTube_BI[[#This Row],[highest_yearly_earnings]]+YouTube_BI[[#This Row],[lowest_yearly_earnings]])/2)/YouTube_BI[[#This Row],[video views]]</f>
        <v>0</v>
      </c>
      <c r="AG288">
        <f>((YouTube_BI[[#This Row],[highest_monthly_earnings]]+YouTube_BI[[#This Row],[lowest_monthly_earnings]])/2)/YouTube_BI[[#This Row],[video_views_for_the_last_30_days]]</f>
        <v>0</v>
      </c>
      <c r="AH288">
        <f>YouTube_BI[[#This Row],[highest_yearly_earnings]]/YouTube_BI[[#This Row],[subscribers]]</f>
        <v>0</v>
      </c>
      <c r="AI288">
        <f>((YouTube_BI[[#This Row],[highest_yearly_earnings]]+YouTube_BI[[#This Row],[lowest_yearly_earnings]])/2)/YouTube_BI[[#This Row],[uploads]]</f>
        <v>0</v>
      </c>
      <c r="AJ288" s="7" t="str">
        <f>YouTube_BI[[#This Row],[created_date]]&amp;"-"&amp;YouTube_BI[[#This Row],[created_month]]&amp;"-"&amp;YouTube_BI[[#This Row],[created_year]]</f>
        <v>15-Mar-2016</v>
      </c>
      <c r="AK288" s="5">
        <f ca="1">_xlfn.DAYS(TODAY(),YouTube_BI[[#This Row],[Started Date]])/365</f>
        <v>7.6630136986301371</v>
      </c>
    </row>
    <row r="289" spans="1:37" x14ac:dyDescent="0.3">
      <c r="A289">
        <v>288</v>
      </c>
      <c r="B289" t="s">
        <v>530</v>
      </c>
      <c r="C289">
        <v>23200000</v>
      </c>
      <c r="D289">
        <v>15751661213</v>
      </c>
      <c r="E289" t="s">
        <v>56</v>
      </c>
      <c r="F289" t="s">
        <v>530</v>
      </c>
      <c r="G289">
        <v>172</v>
      </c>
      <c r="H289" t="s">
        <v>38</v>
      </c>
      <c r="I289" t="s">
        <v>39</v>
      </c>
      <c r="J289" t="s">
        <v>30</v>
      </c>
      <c r="K289">
        <v>198</v>
      </c>
      <c r="L289">
        <v>83</v>
      </c>
      <c r="M289">
        <v>79</v>
      </c>
      <c r="N289">
        <v>143169000</v>
      </c>
      <c r="O289">
        <v>35800</v>
      </c>
      <c r="P289">
        <v>572700</v>
      </c>
      <c r="Q289">
        <v>429500</v>
      </c>
      <c r="R289">
        <v>6900000</v>
      </c>
      <c r="S289">
        <f>(YouTube_BI[[#This Row],[lowest_yearly_earnings]]+YouTube_BI[[#This Row],[highest_yearly_earnings]])/2</f>
        <v>3664750</v>
      </c>
      <c r="T289">
        <v>100000</v>
      </c>
      <c r="U289">
        <v>2008</v>
      </c>
      <c r="V289" t="s">
        <v>57</v>
      </c>
      <c r="W289">
        <v>15</v>
      </c>
      <c r="X289">
        <v>88.2</v>
      </c>
      <c r="Y289">
        <v>328239523</v>
      </c>
      <c r="Z289">
        <v>14.7</v>
      </c>
      <c r="AA289">
        <v>270663028</v>
      </c>
      <c r="AB289">
        <v>37.090240000000001</v>
      </c>
      <c r="AC289">
        <v>-95.712890999999999</v>
      </c>
      <c r="AD289" s="1" t="s">
        <v>1456</v>
      </c>
      <c r="AE289" s="4">
        <f>YouTube_BI[[#This Row],[video views]]/YouTube_BI[[#This Row],[subscribers]]</f>
        <v>678.9509143534483</v>
      </c>
      <c r="AF289">
        <f>((YouTube_BI[[#This Row],[highest_yearly_earnings]]+YouTube_BI[[#This Row],[lowest_yearly_earnings]])/2)/YouTube_BI[[#This Row],[video views]]</f>
        <v>2.3265800034954066E-4</v>
      </c>
      <c r="AG289">
        <f>((YouTube_BI[[#This Row],[highest_monthly_earnings]]+YouTube_BI[[#This Row],[lowest_monthly_earnings]])/2)/YouTube_BI[[#This Row],[video_views_for_the_last_30_days]]</f>
        <v>2.1251108829425363E-3</v>
      </c>
      <c r="AH289">
        <f>YouTube_BI[[#This Row],[highest_yearly_earnings]]/YouTube_BI[[#This Row],[subscribers]]</f>
        <v>0.29741379310344829</v>
      </c>
      <c r="AI289">
        <f>((YouTube_BI[[#This Row],[highest_yearly_earnings]]+YouTube_BI[[#This Row],[lowest_yearly_earnings]])/2)/YouTube_BI[[#This Row],[uploads]]</f>
        <v>21306.68604651163</v>
      </c>
      <c r="AJ289" s="7" t="str">
        <f>YouTube_BI[[#This Row],[created_date]]&amp;"-"&amp;YouTube_BI[[#This Row],[created_month]]&amp;"-"&amp;YouTube_BI[[#This Row],[created_year]]</f>
        <v>15-May-2008</v>
      </c>
      <c r="AK289" s="5">
        <f ca="1">_xlfn.DAYS(TODAY(),YouTube_BI[[#This Row],[Started Date]])/365</f>
        <v>15.501369863013698</v>
      </c>
    </row>
    <row r="290" spans="1:37" x14ac:dyDescent="0.3">
      <c r="A290">
        <v>289</v>
      </c>
      <c r="B290" t="s">
        <v>531</v>
      </c>
      <c r="C290">
        <v>23200000</v>
      </c>
      <c r="D290">
        <v>7966720147</v>
      </c>
      <c r="E290" t="s">
        <v>44</v>
      </c>
      <c r="F290" t="s">
        <v>531</v>
      </c>
      <c r="G290">
        <v>595</v>
      </c>
      <c r="H290" t="s">
        <v>41</v>
      </c>
      <c r="I290" t="s">
        <v>41</v>
      </c>
      <c r="J290" t="s">
        <v>44</v>
      </c>
      <c r="K290">
        <v>660</v>
      </c>
      <c r="L290" t="s">
        <v>41</v>
      </c>
      <c r="M290">
        <v>79</v>
      </c>
      <c r="N290">
        <v>321179000</v>
      </c>
      <c r="O290">
        <v>80300</v>
      </c>
      <c r="P290">
        <v>1300000</v>
      </c>
      <c r="Q290">
        <v>963500</v>
      </c>
      <c r="R290">
        <v>15400000</v>
      </c>
      <c r="S290">
        <f>(YouTube_BI[[#This Row],[lowest_yearly_earnings]]+YouTube_BI[[#This Row],[highest_yearly_earnings]])/2</f>
        <v>8181750</v>
      </c>
      <c r="T290">
        <v>900000</v>
      </c>
      <c r="U290">
        <v>2017</v>
      </c>
      <c r="V290" t="s">
        <v>138</v>
      </c>
      <c r="W290">
        <v>25</v>
      </c>
      <c r="X290" t="s">
        <v>41</v>
      </c>
      <c r="Y290" t="s">
        <v>41</v>
      </c>
      <c r="Z290" t="s">
        <v>41</v>
      </c>
      <c r="AA290" t="s">
        <v>41</v>
      </c>
      <c r="AB290" t="s">
        <v>41</v>
      </c>
      <c r="AC290" t="s">
        <v>41</v>
      </c>
      <c r="AD290" s="1" t="s">
        <v>1457</v>
      </c>
      <c r="AE290" s="4">
        <f>YouTube_BI[[#This Row],[video views]]/YouTube_BI[[#This Row],[subscribers]]</f>
        <v>343.39310978448276</v>
      </c>
      <c r="AF290">
        <f>((YouTube_BI[[#This Row],[highest_yearly_earnings]]+YouTube_BI[[#This Row],[lowest_yearly_earnings]])/2)/YouTube_BI[[#This Row],[video views]]</f>
        <v>1.0269910137462243E-3</v>
      </c>
      <c r="AG290">
        <f>((YouTube_BI[[#This Row],[highest_monthly_earnings]]+YouTube_BI[[#This Row],[lowest_monthly_earnings]])/2)/YouTube_BI[[#This Row],[video_views_for_the_last_30_days]]</f>
        <v>2.1488017585209493E-3</v>
      </c>
      <c r="AH290">
        <f>YouTube_BI[[#This Row],[highest_yearly_earnings]]/YouTube_BI[[#This Row],[subscribers]]</f>
        <v>0.66379310344827591</v>
      </c>
      <c r="AI290">
        <f>((YouTube_BI[[#This Row],[highest_yearly_earnings]]+YouTube_BI[[#This Row],[lowest_yearly_earnings]])/2)/YouTube_BI[[#This Row],[uploads]]</f>
        <v>13750.840336134454</v>
      </c>
      <c r="AJ290" s="7" t="str">
        <f>YouTube_BI[[#This Row],[created_date]]&amp;"-"&amp;YouTube_BI[[#This Row],[created_month]]&amp;"-"&amp;YouTube_BI[[#This Row],[created_year]]</f>
        <v>25-Oct-2017</v>
      </c>
      <c r="AK290" s="5">
        <f ca="1">_xlfn.DAYS(TODAY(),YouTube_BI[[#This Row],[Started Date]])/365</f>
        <v>6.0493150684931507</v>
      </c>
    </row>
    <row r="291" spans="1:37" x14ac:dyDescent="0.3">
      <c r="A291">
        <v>290</v>
      </c>
      <c r="B291" t="s">
        <v>532</v>
      </c>
      <c r="C291">
        <v>23100000</v>
      </c>
      <c r="D291">
        <v>12889240875</v>
      </c>
      <c r="E291" t="s">
        <v>30</v>
      </c>
      <c r="F291" t="s">
        <v>532</v>
      </c>
      <c r="G291">
        <v>22578</v>
      </c>
      <c r="H291" t="s">
        <v>31</v>
      </c>
      <c r="I291" t="s">
        <v>32</v>
      </c>
      <c r="J291" t="s">
        <v>30</v>
      </c>
      <c r="K291">
        <v>293</v>
      </c>
      <c r="L291">
        <v>59</v>
      </c>
      <c r="M291">
        <v>81</v>
      </c>
      <c r="N291">
        <v>52678000</v>
      </c>
      <c r="O291">
        <v>13200</v>
      </c>
      <c r="P291">
        <v>210700</v>
      </c>
      <c r="Q291">
        <v>158000</v>
      </c>
      <c r="R291">
        <v>2500000</v>
      </c>
      <c r="S291">
        <f>(YouTube_BI[[#This Row],[lowest_yearly_earnings]]+YouTube_BI[[#This Row],[highest_yearly_earnings]])/2</f>
        <v>1329000</v>
      </c>
      <c r="T291">
        <v>100000</v>
      </c>
      <c r="U291">
        <v>2014</v>
      </c>
      <c r="V291" t="s">
        <v>88</v>
      </c>
      <c r="W291">
        <v>10</v>
      </c>
      <c r="X291">
        <v>28.1</v>
      </c>
      <c r="Y291">
        <v>1366417754</v>
      </c>
      <c r="Z291">
        <v>5.36</v>
      </c>
      <c r="AA291">
        <v>471031528</v>
      </c>
      <c r="AB291">
        <v>20.593684</v>
      </c>
      <c r="AC291">
        <v>78.962879999999998</v>
      </c>
      <c r="AD291" s="1" t="s">
        <v>1458</v>
      </c>
      <c r="AE291" s="4">
        <f>YouTube_BI[[#This Row],[video views]]/YouTube_BI[[#This Row],[subscribers]]</f>
        <v>557.9757954545455</v>
      </c>
      <c r="AF291">
        <f>((YouTube_BI[[#This Row],[highest_yearly_earnings]]+YouTube_BI[[#This Row],[lowest_yearly_earnings]])/2)/YouTube_BI[[#This Row],[video views]]</f>
        <v>1.0310925312736853E-4</v>
      </c>
      <c r="AG291">
        <f>((YouTube_BI[[#This Row],[highest_monthly_earnings]]+YouTube_BI[[#This Row],[lowest_monthly_earnings]])/2)/YouTube_BI[[#This Row],[video_views_for_the_last_30_days]]</f>
        <v>2.1251755951250998E-3</v>
      </c>
      <c r="AH291">
        <f>YouTube_BI[[#This Row],[highest_yearly_earnings]]/YouTube_BI[[#This Row],[subscribers]]</f>
        <v>0.10822510822510822</v>
      </c>
      <c r="AI291">
        <f>((YouTube_BI[[#This Row],[highest_yearly_earnings]]+YouTube_BI[[#This Row],[lowest_yearly_earnings]])/2)/YouTube_BI[[#This Row],[uploads]]</f>
        <v>58.862609619984056</v>
      </c>
      <c r="AJ291" s="7" t="str">
        <f>YouTube_BI[[#This Row],[created_date]]&amp;"-"&amp;YouTube_BI[[#This Row],[created_month]]&amp;"-"&amp;YouTube_BI[[#This Row],[created_year]]</f>
        <v>10-Aug-2014</v>
      </c>
      <c r="AK291" s="5">
        <f ca="1">_xlfn.DAYS(TODAY(),YouTube_BI[[#This Row],[Started Date]])/365</f>
        <v>9.2602739726027394</v>
      </c>
    </row>
    <row r="292" spans="1:37" x14ac:dyDescent="0.3">
      <c r="A292">
        <v>291</v>
      </c>
      <c r="B292" t="s">
        <v>533</v>
      </c>
      <c r="C292">
        <v>23100000</v>
      </c>
      <c r="D292">
        <v>25579831081</v>
      </c>
      <c r="E292" t="s">
        <v>30</v>
      </c>
      <c r="F292" t="s">
        <v>533</v>
      </c>
      <c r="G292">
        <v>15462</v>
      </c>
      <c r="H292" t="s">
        <v>217</v>
      </c>
      <c r="I292" t="s">
        <v>218</v>
      </c>
      <c r="J292" t="s">
        <v>30</v>
      </c>
      <c r="K292">
        <v>68</v>
      </c>
      <c r="L292">
        <v>4</v>
      </c>
      <c r="M292">
        <v>81</v>
      </c>
      <c r="N292">
        <v>130233000</v>
      </c>
      <c r="O292">
        <v>32600</v>
      </c>
      <c r="P292">
        <v>520900</v>
      </c>
      <c r="Q292">
        <v>390700</v>
      </c>
      <c r="R292">
        <v>6300000</v>
      </c>
      <c r="S292">
        <f>(YouTube_BI[[#This Row],[lowest_yearly_earnings]]+YouTube_BI[[#This Row],[highest_yearly_earnings]])/2</f>
        <v>3345350</v>
      </c>
      <c r="T292" t="s">
        <v>41</v>
      </c>
      <c r="U292">
        <v>2010</v>
      </c>
      <c r="V292" t="s">
        <v>154</v>
      </c>
      <c r="W292">
        <v>8</v>
      </c>
      <c r="X292">
        <v>49.3</v>
      </c>
      <c r="Y292">
        <v>69625582</v>
      </c>
      <c r="Z292">
        <v>0.75</v>
      </c>
      <c r="AA292">
        <v>35294600</v>
      </c>
      <c r="AB292">
        <v>15.870032</v>
      </c>
      <c r="AC292">
        <v>100.992541</v>
      </c>
      <c r="AD292" s="1" t="s">
        <v>1459</v>
      </c>
      <c r="AE292" s="4">
        <f>YouTube_BI[[#This Row],[video views]]/YouTube_BI[[#This Row],[subscribers]]</f>
        <v>1107.3519948484848</v>
      </c>
      <c r="AF292">
        <f>((YouTube_BI[[#This Row],[highest_yearly_earnings]]+YouTube_BI[[#This Row],[lowest_yearly_earnings]])/2)/YouTube_BI[[#This Row],[video views]]</f>
        <v>1.3078076979502944E-4</v>
      </c>
      <c r="AG292">
        <f>((YouTube_BI[[#This Row],[highest_monthly_earnings]]+YouTube_BI[[#This Row],[lowest_monthly_earnings]])/2)/YouTube_BI[[#This Row],[video_views_for_the_last_30_days]]</f>
        <v>2.1250374329087099E-3</v>
      </c>
      <c r="AH292">
        <f>YouTube_BI[[#This Row],[highest_yearly_earnings]]/YouTube_BI[[#This Row],[subscribers]]</f>
        <v>0.27272727272727271</v>
      </c>
      <c r="AI292">
        <f>((YouTube_BI[[#This Row],[highest_yearly_earnings]]+YouTube_BI[[#This Row],[lowest_yearly_earnings]])/2)/YouTube_BI[[#This Row],[uploads]]</f>
        <v>216.35946190660977</v>
      </c>
      <c r="AJ292" s="7" t="str">
        <f>YouTube_BI[[#This Row],[created_date]]&amp;"-"&amp;YouTube_BI[[#This Row],[created_month]]&amp;"-"&amp;YouTube_BI[[#This Row],[created_year]]</f>
        <v>8-Nov-2010</v>
      </c>
      <c r="AK292" s="5">
        <f ca="1">_xlfn.DAYS(TODAY(),YouTube_BI[[#This Row],[Started Date]])/365</f>
        <v>13.016438356164384</v>
      </c>
    </row>
    <row r="293" spans="1:37" x14ac:dyDescent="0.3">
      <c r="A293">
        <v>292</v>
      </c>
      <c r="B293" t="s">
        <v>534</v>
      </c>
      <c r="C293">
        <v>23100000</v>
      </c>
      <c r="D293">
        <v>2551113422</v>
      </c>
      <c r="E293" t="s">
        <v>56</v>
      </c>
      <c r="F293" t="s">
        <v>534</v>
      </c>
      <c r="G293">
        <v>4445</v>
      </c>
      <c r="H293" t="s">
        <v>38</v>
      </c>
      <c r="I293" t="s">
        <v>39</v>
      </c>
      <c r="J293" t="s">
        <v>362</v>
      </c>
      <c r="K293">
        <v>3568</v>
      </c>
      <c r="L293">
        <v>85</v>
      </c>
      <c r="M293">
        <v>4</v>
      </c>
      <c r="N293">
        <v>13246000</v>
      </c>
      <c r="O293">
        <v>3300</v>
      </c>
      <c r="P293">
        <v>53000</v>
      </c>
      <c r="Q293">
        <v>39700</v>
      </c>
      <c r="R293">
        <v>635800</v>
      </c>
      <c r="S293">
        <f>(YouTube_BI[[#This Row],[lowest_yearly_earnings]]+YouTube_BI[[#This Row],[highest_yearly_earnings]])/2</f>
        <v>337750</v>
      </c>
      <c r="T293">
        <v>100000</v>
      </c>
      <c r="U293">
        <v>2006</v>
      </c>
      <c r="V293" t="s">
        <v>79</v>
      </c>
      <c r="W293">
        <v>6</v>
      </c>
      <c r="X293">
        <v>88.2</v>
      </c>
      <c r="Y293">
        <v>328239523</v>
      </c>
      <c r="Z293">
        <v>14.7</v>
      </c>
      <c r="AA293">
        <v>270663028</v>
      </c>
      <c r="AB293">
        <v>37.090240000000001</v>
      </c>
      <c r="AC293">
        <v>-95.712890999999999</v>
      </c>
      <c r="AD293" s="1" t="s">
        <v>1460</v>
      </c>
      <c r="AE293" s="4">
        <f>YouTube_BI[[#This Row],[video views]]/YouTube_BI[[#This Row],[subscribers]]</f>
        <v>110.43781047619048</v>
      </c>
      <c r="AF293">
        <f>((YouTube_BI[[#This Row],[highest_yearly_earnings]]+YouTube_BI[[#This Row],[lowest_yearly_earnings]])/2)/YouTube_BI[[#This Row],[video views]]</f>
        <v>1.3239317275639344E-4</v>
      </c>
      <c r="AG293">
        <f>((YouTube_BI[[#This Row],[highest_monthly_earnings]]+YouTube_BI[[#This Row],[lowest_monthly_earnings]])/2)/YouTube_BI[[#This Row],[video_views_for_the_last_30_days]]</f>
        <v>2.1251698626000301E-3</v>
      </c>
      <c r="AH293">
        <f>YouTube_BI[[#This Row],[highest_yearly_earnings]]/YouTube_BI[[#This Row],[subscribers]]</f>
        <v>2.7523809523809523E-2</v>
      </c>
      <c r="AI293">
        <f>((YouTube_BI[[#This Row],[highest_yearly_earnings]]+YouTube_BI[[#This Row],[lowest_yearly_earnings]])/2)/YouTube_BI[[#This Row],[uploads]]</f>
        <v>75.984251968503941</v>
      </c>
      <c r="AJ293" s="7" t="str">
        <f>YouTube_BI[[#This Row],[created_date]]&amp;"-"&amp;YouTube_BI[[#This Row],[created_month]]&amp;"-"&amp;YouTube_BI[[#This Row],[created_year]]</f>
        <v>6-Dec-2006</v>
      </c>
      <c r="AK293" s="5">
        <f ca="1">_xlfn.DAYS(TODAY(),YouTube_BI[[#This Row],[Started Date]])/365</f>
        <v>16.942465753424656</v>
      </c>
    </row>
    <row r="294" spans="1:37" x14ac:dyDescent="0.3">
      <c r="A294">
        <v>293</v>
      </c>
      <c r="B294" t="s">
        <v>535</v>
      </c>
      <c r="C294">
        <v>23100000</v>
      </c>
      <c r="D294">
        <v>9299371231</v>
      </c>
      <c r="E294" t="s">
        <v>30</v>
      </c>
      <c r="F294" t="s">
        <v>535</v>
      </c>
      <c r="G294">
        <v>456</v>
      </c>
      <c r="H294" t="s">
        <v>31</v>
      </c>
      <c r="I294" t="s">
        <v>32</v>
      </c>
      <c r="J294" t="s">
        <v>30</v>
      </c>
      <c r="K294">
        <v>506</v>
      </c>
      <c r="L294">
        <v>58</v>
      </c>
      <c r="M294">
        <v>80</v>
      </c>
      <c r="N294">
        <v>304021000</v>
      </c>
      <c r="O294">
        <v>76000</v>
      </c>
      <c r="P294">
        <v>1200000</v>
      </c>
      <c r="Q294">
        <v>912100</v>
      </c>
      <c r="R294">
        <v>14600000</v>
      </c>
      <c r="S294">
        <f>(YouTube_BI[[#This Row],[lowest_yearly_earnings]]+YouTube_BI[[#This Row],[highest_yearly_earnings]])/2</f>
        <v>7756050</v>
      </c>
      <c r="T294">
        <v>700000</v>
      </c>
      <c r="U294">
        <v>2016</v>
      </c>
      <c r="V294" t="s">
        <v>49</v>
      </c>
      <c r="W294">
        <v>27</v>
      </c>
      <c r="X294">
        <v>28.1</v>
      </c>
      <c r="Y294">
        <v>1366417754</v>
      </c>
      <c r="Z294">
        <v>5.36</v>
      </c>
      <c r="AA294">
        <v>471031528</v>
      </c>
      <c r="AB294">
        <v>20.593684</v>
      </c>
      <c r="AC294">
        <v>78.962879999999998</v>
      </c>
      <c r="AD294" s="1" t="s">
        <v>1461</v>
      </c>
      <c r="AE294" s="4">
        <f>YouTube_BI[[#This Row],[video views]]/YouTube_BI[[#This Row],[subscribers]]</f>
        <v>402.57018316017314</v>
      </c>
      <c r="AF294">
        <f>((YouTube_BI[[#This Row],[highest_yearly_earnings]]+YouTube_BI[[#This Row],[lowest_yearly_earnings]])/2)/YouTube_BI[[#This Row],[video views]]</f>
        <v>8.3404026007099835E-4</v>
      </c>
      <c r="AG294">
        <f>((YouTube_BI[[#This Row],[highest_monthly_earnings]]+YouTube_BI[[#This Row],[lowest_monthly_earnings]])/2)/YouTube_BI[[#This Row],[video_views_for_the_last_30_days]]</f>
        <v>2.0985392456442154E-3</v>
      </c>
      <c r="AH294">
        <f>YouTube_BI[[#This Row],[highest_yearly_earnings]]/YouTube_BI[[#This Row],[subscribers]]</f>
        <v>0.63203463203463206</v>
      </c>
      <c r="AI294">
        <f>((YouTube_BI[[#This Row],[highest_yearly_earnings]]+YouTube_BI[[#This Row],[lowest_yearly_earnings]])/2)/YouTube_BI[[#This Row],[uploads]]</f>
        <v>17008.88157894737</v>
      </c>
      <c r="AJ294" s="7" t="str">
        <f>YouTube_BI[[#This Row],[created_date]]&amp;"-"&amp;YouTube_BI[[#This Row],[created_month]]&amp;"-"&amp;YouTube_BI[[#This Row],[created_year]]</f>
        <v>27-Sep-2016</v>
      </c>
      <c r="AK294" s="5">
        <f ca="1">_xlfn.DAYS(TODAY(),YouTube_BI[[#This Row],[Started Date]])/365</f>
        <v>7.1260273972602741</v>
      </c>
    </row>
    <row r="295" spans="1:37" x14ac:dyDescent="0.3">
      <c r="A295">
        <v>294</v>
      </c>
      <c r="B295" t="s">
        <v>536</v>
      </c>
      <c r="C295">
        <v>23100000</v>
      </c>
      <c r="D295">
        <v>13151870846</v>
      </c>
      <c r="E295" t="s">
        <v>52</v>
      </c>
      <c r="F295" t="s">
        <v>536</v>
      </c>
      <c r="G295">
        <v>3781</v>
      </c>
      <c r="H295" t="s">
        <v>38</v>
      </c>
      <c r="I295" t="s">
        <v>39</v>
      </c>
      <c r="J295" t="s">
        <v>30</v>
      </c>
      <c r="K295">
        <v>282</v>
      </c>
      <c r="L295">
        <v>85</v>
      </c>
      <c r="M295">
        <v>81</v>
      </c>
      <c r="N295">
        <v>128448000</v>
      </c>
      <c r="O295">
        <v>32100</v>
      </c>
      <c r="P295">
        <v>513800</v>
      </c>
      <c r="Q295">
        <v>385300</v>
      </c>
      <c r="R295">
        <v>6200000</v>
      </c>
      <c r="S295">
        <f>(YouTube_BI[[#This Row],[lowest_yearly_earnings]]+YouTube_BI[[#This Row],[highest_yearly_earnings]])/2</f>
        <v>3292650</v>
      </c>
      <c r="T295">
        <v>700000</v>
      </c>
      <c r="U295">
        <v>2013</v>
      </c>
      <c r="V295" t="s">
        <v>88</v>
      </c>
      <c r="W295">
        <v>30</v>
      </c>
      <c r="X295">
        <v>88.2</v>
      </c>
      <c r="Y295">
        <v>328239523</v>
      </c>
      <c r="Z295">
        <v>14.7</v>
      </c>
      <c r="AA295">
        <v>270663028</v>
      </c>
      <c r="AB295">
        <v>37.090240000000001</v>
      </c>
      <c r="AC295">
        <v>-95.712890999999999</v>
      </c>
      <c r="AD295" s="1" t="s">
        <v>1462</v>
      </c>
      <c r="AE295" s="4">
        <f>YouTube_BI[[#This Row],[video views]]/YouTube_BI[[#This Row],[subscribers]]</f>
        <v>569.34505826839825</v>
      </c>
      <c r="AF295">
        <f>((YouTube_BI[[#This Row],[highest_yearly_earnings]]+YouTube_BI[[#This Row],[lowest_yearly_earnings]])/2)/YouTube_BI[[#This Row],[video views]]</f>
        <v>2.5035601691613508E-4</v>
      </c>
      <c r="AG295">
        <f>((YouTube_BI[[#This Row],[highest_monthly_earnings]]+YouTube_BI[[#This Row],[lowest_monthly_earnings]])/2)/YouTube_BI[[#This Row],[video_views_for_the_last_30_days]]</f>
        <v>2.1249844294967614E-3</v>
      </c>
      <c r="AH295">
        <f>YouTube_BI[[#This Row],[highest_yearly_earnings]]/YouTube_BI[[#This Row],[subscribers]]</f>
        <v>0.26839826839826841</v>
      </c>
      <c r="AI295">
        <f>((YouTube_BI[[#This Row],[highest_yearly_earnings]]+YouTube_BI[[#This Row],[lowest_yearly_earnings]])/2)/YouTube_BI[[#This Row],[uploads]]</f>
        <v>870.84104734197297</v>
      </c>
      <c r="AJ295" s="7" t="str">
        <f>YouTube_BI[[#This Row],[created_date]]&amp;"-"&amp;YouTube_BI[[#This Row],[created_month]]&amp;"-"&amp;YouTube_BI[[#This Row],[created_year]]</f>
        <v>30-Aug-2013</v>
      </c>
      <c r="AK295" s="5">
        <f ca="1">_xlfn.DAYS(TODAY(),YouTube_BI[[#This Row],[Started Date]])/365</f>
        <v>10.205479452054794</v>
      </c>
    </row>
    <row r="296" spans="1:37" x14ac:dyDescent="0.3">
      <c r="A296">
        <v>295</v>
      </c>
      <c r="B296" t="s">
        <v>537</v>
      </c>
      <c r="C296">
        <v>23000000</v>
      </c>
      <c r="D296">
        <v>31494513067</v>
      </c>
      <c r="E296" t="s">
        <v>44</v>
      </c>
      <c r="F296" t="s">
        <v>537</v>
      </c>
      <c r="G296">
        <v>2905</v>
      </c>
      <c r="H296" t="s">
        <v>538</v>
      </c>
      <c r="I296" t="s">
        <v>539</v>
      </c>
      <c r="J296" t="s">
        <v>209</v>
      </c>
      <c r="K296">
        <v>34</v>
      </c>
      <c r="L296">
        <v>1</v>
      </c>
      <c r="M296">
        <v>15</v>
      </c>
      <c r="N296">
        <v>756717000</v>
      </c>
      <c r="O296">
        <v>189200</v>
      </c>
      <c r="P296">
        <v>3000000</v>
      </c>
      <c r="Q296">
        <v>2300000</v>
      </c>
      <c r="R296">
        <v>36300000</v>
      </c>
      <c r="S296">
        <f>(YouTube_BI[[#This Row],[lowest_yearly_earnings]]+YouTube_BI[[#This Row],[highest_yearly_earnings]])/2</f>
        <v>19300000</v>
      </c>
      <c r="T296">
        <v>800000</v>
      </c>
      <c r="U296">
        <v>2019</v>
      </c>
      <c r="V296" t="s">
        <v>97</v>
      </c>
      <c r="W296">
        <v>10</v>
      </c>
      <c r="X296">
        <v>70.2</v>
      </c>
      <c r="Y296">
        <v>83132799</v>
      </c>
      <c r="Z296">
        <v>3.04</v>
      </c>
      <c r="AA296">
        <v>64324835</v>
      </c>
      <c r="AB296">
        <v>51.165691000000002</v>
      </c>
      <c r="AC296">
        <v>10.451525999999999</v>
      </c>
      <c r="AD296" s="1" t="s">
        <v>1463</v>
      </c>
      <c r="AE296" s="4">
        <f>YouTube_BI[[#This Row],[video views]]/YouTube_BI[[#This Row],[subscribers]]</f>
        <v>1369.3266550869566</v>
      </c>
      <c r="AF296">
        <f>((YouTube_BI[[#This Row],[highest_yearly_earnings]]+YouTube_BI[[#This Row],[lowest_yearly_earnings]])/2)/YouTube_BI[[#This Row],[video views]]</f>
        <v>6.128051562169593E-4</v>
      </c>
      <c r="AG296">
        <f>((YouTube_BI[[#This Row],[highest_monthly_earnings]]+YouTube_BI[[#This Row],[lowest_monthly_earnings]])/2)/YouTube_BI[[#This Row],[video_views_for_the_last_30_days]]</f>
        <v>2.1072607064463993E-3</v>
      </c>
      <c r="AH296">
        <f>YouTube_BI[[#This Row],[highest_yearly_earnings]]/YouTube_BI[[#This Row],[subscribers]]</f>
        <v>1.5782608695652174</v>
      </c>
      <c r="AI296">
        <f>((YouTube_BI[[#This Row],[highest_yearly_earnings]]+YouTube_BI[[#This Row],[lowest_yearly_earnings]])/2)/YouTube_BI[[#This Row],[uploads]]</f>
        <v>6643.7177280550777</v>
      </c>
      <c r="AJ296" s="7" t="str">
        <f>YouTube_BI[[#This Row],[created_date]]&amp;"-"&amp;YouTube_BI[[#This Row],[created_month]]&amp;"-"&amp;YouTube_BI[[#This Row],[created_year]]</f>
        <v>10-Jul-2019</v>
      </c>
      <c r="AK296" s="5">
        <f ca="1">_xlfn.DAYS(TODAY(),YouTube_BI[[#This Row],[Started Date]])/365</f>
        <v>4.3424657534246576</v>
      </c>
    </row>
    <row r="297" spans="1:37" x14ac:dyDescent="0.3">
      <c r="A297">
        <v>296</v>
      </c>
      <c r="B297" t="s">
        <v>540</v>
      </c>
      <c r="C297">
        <v>23000000</v>
      </c>
      <c r="D297">
        <v>3378047383</v>
      </c>
      <c r="E297" t="s">
        <v>361</v>
      </c>
      <c r="F297" t="s">
        <v>540</v>
      </c>
      <c r="G297">
        <v>5041</v>
      </c>
      <c r="H297" t="s">
        <v>31</v>
      </c>
      <c r="I297" t="s">
        <v>32</v>
      </c>
      <c r="J297" t="s">
        <v>362</v>
      </c>
      <c r="K297">
        <v>2420</v>
      </c>
      <c r="L297">
        <v>60</v>
      </c>
      <c r="M297">
        <v>5</v>
      </c>
      <c r="N297">
        <v>22262000</v>
      </c>
      <c r="O297">
        <v>5600</v>
      </c>
      <c r="P297">
        <v>89000</v>
      </c>
      <c r="Q297">
        <v>66800</v>
      </c>
      <c r="R297">
        <v>1100000</v>
      </c>
      <c r="S297">
        <f>(YouTube_BI[[#This Row],[lowest_yearly_earnings]]+YouTube_BI[[#This Row],[highest_yearly_earnings]])/2</f>
        <v>583400</v>
      </c>
      <c r="T297" t="s">
        <v>41</v>
      </c>
      <c r="U297">
        <v>2015</v>
      </c>
      <c r="V297" t="s">
        <v>138</v>
      </c>
      <c r="W297">
        <v>19</v>
      </c>
      <c r="X297">
        <v>28.1</v>
      </c>
      <c r="Y297">
        <v>1366417754</v>
      </c>
      <c r="Z297">
        <v>5.36</v>
      </c>
      <c r="AA297">
        <v>471031528</v>
      </c>
      <c r="AB297">
        <v>20.593684</v>
      </c>
      <c r="AC297">
        <v>78.962879999999998</v>
      </c>
      <c r="AD297" s="1" t="s">
        <v>1464</v>
      </c>
      <c r="AE297" s="4">
        <f>YouTube_BI[[#This Row],[video views]]/YouTube_BI[[#This Row],[subscribers]]</f>
        <v>146.8716253478261</v>
      </c>
      <c r="AF297">
        <f>((YouTube_BI[[#This Row],[highest_yearly_earnings]]+YouTube_BI[[#This Row],[lowest_yearly_earnings]])/2)/YouTube_BI[[#This Row],[video views]]</f>
        <v>1.7270332054427549E-4</v>
      </c>
      <c r="AG297">
        <f>((YouTube_BI[[#This Row],[highest_monthly_earnings]]+YouTube_BI[[#This Row],[lowest_monthly_earnings]])/2)/YouTube_BI[[#This Row],[video_views_for_the_last_30_days]]</f>
        <v>2.1246967927409936E-3</v>
      </c>
      <c r="AH297">
        <f>YouTube_BI[[#This Row],[highest_yearly_earnings]]/YouTube_BI[[#This Row],[subscribers]]</f>
        <v>4.7826086956521741E-2</v>
      </c>
      <c r="AI297">
        <f>((YouTube_BI[[#This Row],[highest_yearly_earnings]]+YouTube_BI[[#This Row],[lowest_yearly_earnings]])/2)/YouTube_BI[[#This Row],[uploads]]</f>
        <v>115.73100575282682</v>
      </c>
      <c r="AJ297" s="7" t="str">
        <f>YouTube_BI[[#This Row],[created_date]]&amp;"-"&amp;YouTube_BI[[#This Row],[created_month]]&amp;"-"&amp;YouTube_BI[[#This Row],[created_year]]</f>
        <v>19-Oct-2015</v>
      </c>
      <c r="AK297" s="5">
        <f ca="1">_xlfn.DAYS(TODAY(),YouTube_BI[[#This Row],[Started Date]])/365</f>
        <v>8.0684931506849313</v>
      </c>
    </row>
    <row r="298" spans="1:37" x14ac:dyDescent="0.3">
      <c r="A298">
        <v>297</v>
      </c>
      <c r="B298" t="s">
        <v>541</v>
      </c>
      <c r="C298">
        <v>23000000</v>
      </c>
      <c r="D298">
        <v>6041264489</v>
      </c>
      <c r="E298" t="s">
        <v>44</v>
      </c>
      <c r="F298" t="s">
        <v>541</v>
      </c>
      <c r="G298">
        <v>1598</v>
      </c>
      <c r="H298" t="s">
        <v>134</v>
      </c>
      <c r="I298" t="s">
        <v>135</v>
      </c>
      <c r="J298" t="s">
        <v>44</v>
      </c>
      <c r="K298">
        <v>1040</v>
      </c>
      <c r="L298">
        <v>5</v>
      </c>
      <c r="M298">
        <v>80</v>
      </c>
      <c r="N298">
        <v>35539000</v>
      </c>
      <c r="O298">
        <v>8900</v>
      </c>
      <c r="P298">
        <v>142200</v>
      </c>
      <c r="Q298">
        <v>106600</v>
      </c>
      <c r="R298">
        <v>1700000</v>
      </c>
      <c r="S298">
        <f>(YouTube_BI[[#This Row],[lowest_yearly_earnings]]+YouTube_BI[[#This Row],[highest_yearly_earnings]])/2</f>
        <v>903300</v>
      </c>
      <c r="T298">
        <v>100000</v>
      </c>
      <c r="U298">
        <v>2006</v>
      </c>
      <c r="V298" t="s">
        <v>33</v>
      </c>
      <c r="W298">
        <v>9</v>
      </c>
      <c r="X298">
        <v>90</v>
      </c>
      <c r="Y298">
        <v>44938712</v>
      </c>
      <c r="Z298">
        <v>9.7899999999999991</v>
      </c>
      <c r="AA298">
        <v>41339571</v>
      </c>
      <c r="AB298">
        <v>-38.416097000000001</v>
      </c>
      <c r="AC298">
        <v>-63.616672000000001</v>
      </c>
      <c r="AD298" s="1" t="s">
        <v>1465</v>
      </c>
      <c r="AE298" s="4">
        <f>YouTube_BI[[#This Row],[video views]]/YouTube_BI[[#This Row],[subscribers]]</f>
        <v>262.66367343478259</v>
      </c>
      <c r="AF298">
        <f>((YouTube_BI[[#This Row],[highest_yearly_earnings]]+YouTube_BI[[#This Row],[lowest_yearly_earnings]])/2)/YouTube_BI[[#This Row],[video views]]</f>
        <v>1.495216773979584E-4</v>
      </c>
      <c r="AG298">
        <f>((YouTube_BI[[#This Row],[highest_monthly_earnings]]+YouTube_BI[[#This Row],[lowest_monthly_earnings]])/2)/YouTube_BI[[#This Row],[video_views_for_the_last_30_days]]</f>
        <v>2.1258335912659331E-3</v>
      </c>
      <c r="AH298">
        <f>YouTube_BI[[#This Row],[highest_yearly_earnings]]/YouTube_BI[[#This Row],[subscribers]]</f>
        <v>7.3913043478260873E-2</v>
      </c>
      <c r="AI298">
        <f>((YouTube_BI[[#This Row],[highest_yearly_earnings]]+YouTube_BI[[#This Row],[lowest_yearly_earnings]])/2)/YouTube_BI[[#This Row],[uploads]]</f>
        <v>565.26908635794746</v>
      </c>
      <c r="AJ298" s="7" t="str">
        <f>YouTube_BI[[#This Row],[created_date]]&amp;"-"&amp;YouTube_BI[[#This Row],[created_month]]&amp;"-"&amp;YouTube_BI[[#This Row],[created_year]]</f>
        <v>9-Mar-2006</v>
      </c>
      <c r="AK298" s="5">
        <f ca="1">_xlfn.DAYS(TODAY(),YouTube_BI[[#This Row],[Started Date]])/365</f>
        <v>17.687671232876713</v>
      </c>
    </row>
    <row r="299" spans="1:37" x14ac:dyDescent="0.3">
      <c r="A299">
        <v>298</v>
      </c>
      <c r="B299" t="s">
        <v>542</v>
      </c>
      <c r="C299">
        <v>23000000</v>
      </c>
      <c r="D299">
        <v>10939966484</v>
      </c>
      <c r="E299" t="s">
        <v>44</v>
      </c>
      <c r="F299" t="s">
        <v>542</v>
      </c>
      <c r="G299">
        <v>5718</v>
      </c>
      <c r="H299" t="s">
        <v>31</v>
      </c>
      <c r="I299" t="s">
        <v>32</v>
      </c>
      <c r="J299" t="s">
        <v>30</v>
      </c>
      <c r="K299">
        <v>382</v>
      </c>
      <c r="L299">
        <v>60</v>
      </c>
      <c r="M299">
        <v>82</v>
      </c>
      <c r="N299">
        <v>93183000</v>
      </c>
      <c r="O299">
        <v>23300</v>
      </c>
      <c r="P299">
        <v>372700</v>
      </c>
      <c r="Q299">
        <v>279500</v>
      </c>
      <c r="R299">
        <v>4500000</v>
      </c>
      <c r="S299">
        <f>(YouTube_BI[[#This Row],[lowest_yearly_earnings]]+YouTube_BI[[#This Row],[highest_yearly_earnings]])/2</f>
        <v>2389750</v>
      </c>
      <c r="T299">
        <v>100000</v>
      </c>
      <c r="U299">
        <v>2014</v>
      </c>
      <c r="V299" t="s">
        <v>33</v>
      </c>
      <c r="W299">
        <v>23</v>
      </c>
      <c r="X299">
        <v>28.1</v>
      </c>
      <c r="Y299">
        <v>1366417754</v>
      </c>
      <c r="Z299">
        <v>5.36</v>
      </c>
      <c r="AA299">
        <v>471031528</v>
      </c>
      <c r="AB299">
        <v>20.593684</v>
      </c>
      <c r="AC299">
        <v>78.962879999999998</v>
      </c>
      <c r="AD299" s="1" t="s">
        <v>1466</v>
      </c>
      <c r="AE299" s="4">
        <f>YouTube_BI[[#This Row],[video views]]/YouTube_BI[[#This Row],[subscribers]]</f>
        <v>475.65071669565219</v>
      </c>
      <c r="AF299">
        <f>((YouTube_BI[[#This Row],[highest_yearly_earnings]]+YouTube_BI[[#This Row],[lowest_yearly_earnings]])/2)/YouTube_BI[[#This Row],[video views]]</f>
        <v>2.1844216830966298E-4</v>
      </c>
      <c r="AG299">
        <f>((YouTube_BI[[#This Row],[highest_monthly_earnings]]+YouTube_BI[[#This Row],[lowest_monthly_earnings]])/2)/YouTube_BI[[#This Row],[video_views_for_the_last_30_days]]</f>
        <v>2.1248510994494704E-3</v>
      </c>
      <c r="AH299">
        <f>YouTube_BI[[#This Row],[highest_yearly_earnings]]/YouTube_BI[[#This Row],[subscribers]]</f>
        <v>0.19565217391304349</v>
      </c>
      <c r="AI299">
        <f>((YouTube_BI[[#This Row],[highest_yearly_earnings]]+YouTube_BI[[#This Row],[lowest_yearly_earnings]])/2)/YouTube_BI[[#This Row],[uploads]]</f>
        <v>417.93459251486536</v>
      </c>
      <c r="AJ299" s="7" t="str">
        <f>YouTube_BI[[#This Row],[created_date]]&amp;"-"&amp;YouTube_BI[[#This Row],[created_month]]&amp;"-"&amp;YouTube_BI[[#This Row],[created_year]]</f>
        <v>23-Mar-2014</v>
      </c>
      <c r="AK299" s="5">
        <f ca="1">_xlfn.DAYS(TODAY(),YouTube_BI[[#This Row],[Started Date]])/365</f>
        <v>9.6438356164383556</v>
      </c>
    </row>
    <row r="300" spans="1:37" x14ac:dyDescent="0.3">
      <c r="A300">
        <v>299</v>
      </c>
      <c r="B300" t="s">
        <v>543</v>
      </c>
      <c r="C300">
        <v>22900000</v>
      </c>
      <c r="D300">
        <v>5320485069</v>
      </c>
      <c r="E300" t="s">
        <v>413</v>
      </c>
      <c r="F300" t="s">
        <v>543</v>
      </c>
      <c r="G300">
        <v>1670</v>
      </c>
      <c r="H300" t="s">
        <v>31</v>
      </c>
      <c r="I300" t="s">
        <v>32</v>
      </c>
      <c r="J300" t="s">
        <v>129</v>
      </c>
      <c r="K300">
        <v>1248</v>
      </c>
      <c r="L300">
        <v>61</v>
      </c>
      <c r="M300">
        <v>22</v>
      </c>
      <c r="N300">
        <v>118846000</v>
      </c>
      <c r="O300">
        <v>0</v>
      </c>
      <c r="P300">
        <v>0</v>
      </c>
      <c r="Q300">
        <v>0</v>
      </c>
      <c r="R300">
        <v>0</v>
      </c>
      <c r="S300">
        <f>(YouTube_BI[[#This Row],[lowest_yearly_earnings]]+YouTube_BI[[#This Row],[highest_yearly_earnings]])/2</f>
        <v>0</v>
      </c>
      <c r="T300">
        <v>300000</v>
      </c>
      <c r="U300">
        <v>2011</v>
      </c>
      <c r="V300" t="s">
        <v>57</v>
      </c>
      <c r="W300">
        <v>17</v>
      </c>
      <c r="X300">
        <v>28.1</v>
      </c>
      <c r="Y300">
        <v>1366417754</v>
      </c>
      <c r="Z300">
        <v>5.36</v>
      </c>
      <c r="AA300">
        <v>471031528</v>
      </c>
      <c r="AB300">
        <v>20.593684</v>
      </c>
      <c r="AC300">
        <v>78.962879999999998</v>
      </c>
      <c r="AD300" s="1" t="s">
        <v>1467</v>
      </c>
      <c r="AE300" s="4">
        <f>YouTube_BI[[#This Row],[video views]]/YouTube_BI[[#This Row],[subscribers]]</f>
        <v>232.33559253275109</v>
      </c>
      <c r="AF300">
        <f>((YouTube_BI[[#This Row],[highest_yearly_earnings]]+YouTube_BI[[#This Row],[lowest_yearly_earnings]])/2)/YouTube_BI[[#This Row],[video views]]</f>
        <v>0</v>
      </c>
      <c r="AG300">
        <f>((YouTube_BI[[#This Row],[highest_monthly_earnings]]+YouTube_BI[[#This Row],[lowest_monthly_earnings]])/2)/YouTube_BI[[#This Row],[video_views_for_the_last_30_days]]</f>
        <v>0</v>
      </c>
      <c r="AH300">
        <f>YouTube_BI[[#This Row],[highest_yearly_earnings]]/YouTube_BI[[#This Row],[subscribers]]</f>
        <v>0</v>
      </c>
      <c r="AI300">
        <f>((YouTube_BI[[#This Row],[highest_yearly_earnings]]+YouTube_BI[[#This Row],[lowest_yearly_earnings]])/2)/YouTube_BI[[#This Row],[uploads]]</f>
        <v>0</v>
      </c>
      <c r="AJ300" s="7" t="str">
        <f>YouTube_BI[[#This Row],[created_date]]&amp;"-"&amp;YouTube_BI[[#This Row],[created_month]]&amp;"-"&amp;YouTube_BI[[#This Row],[created_year]]</f>
        <v>17-May-2011</v>
      </c>
      <c r="AK300" s="5">
        <f ca="1">_xlfn.DAYS(TODAY(),YouTube_BI[[#This Row],[Started Date]])/365</f>
        <v>12.495890410958904</v>
      </c>
    </row>
    <row r="301" spans="1:37" x14ac:dyDescent="0.3">
      <c r="A301">
        <v>300</v>
      </c>
      <c r="B301" t="s">
        <v>544</v>
      </c>
      <c r="C301">
        <v>22900000</v>
      </c>
      <c r="D301">
        <v>5380073627</v>
      </c>
      <c r="E301" t="s">
        <v>36</v>
      </c>
      <c r="F301" t="s">
        <v>544</v>
      </c>
      <c r="G301">
        <v>0</v>
      </c>
      <c r="H301" t="s">
        <v>38</v>
      </c>
      <c r="I301" t="s">
        <v>39</v>
      </c>
      <c r="J301" t="s">
        <v>40</v>
      </c>
      <c r="K301">
        <v>4057944</v>
      </c>
      <c r="L301">
        <v>7700</v>
      </c>
      <c r="M301">
        <v>7453</v>
      </c>
      <c r="N301" t="s">
        <v>41</v>
      </c>
      <c r="O301">
        <v>0</v>
      </c>
      <c r="P301">
        <v>0</v>
      </c>
      <c r="Q301">
        <v>0</v>
      </c>
      <c r="R301">
        <v>0</v>
      </c>
      <c r="S301">
        <f>(YouTube_BI[[#This Row],[lowest_yearly_earnings]]+YouTube_BI[[#This Row],[highest_yearly_earnings]])/2</f>
        <v>0</v>
      </c>
      <c r="T301">
        <v>1</v>
      </c>
      <c r="U301">
        <v>2006</v>
      </c>
      <c r="V301" t="s">
        <v>33</v>
      </c>
      <c r="W301">
        <v>21</v>
      </c>
      <c r="X301">
        <v>88.2</v>
      </c>
      <c r="Y301">
        <v>328239523</v>
      </c>
      <c r="Z301">
        <v>14.7</v>
      </c>
      <c r="AA301">
        <v>270663028</v>
      </c>
      <c r="AB301">
        <v>37.090240000000001</v>
      </c>
      <c r="AC301">
        <v>-95.712890999999999</v>
      </c>
      <c r="AD301" s="1" t="s">
        <v>1468</v>
      </c>
      <c r="AE301" s="4">
        <f>YouTube_BI[[#This Row],[video views]]/YouTube_BI[[#This Row],[subscribers]]</f>
        <v>234.93771296943231</v>
      </c>
      <c r="AF301">
        <f>((YouTube_BI[[#This Row],[highest_yearly_earnings]]+YouTube_BI[[#This Row],[lowest_yearly_earnings]])/2)/YouTube_BI[[#This Row],[video views]]</f>
        <v>0</v>
      </c>
      <c r="AG301" t="e">
        <f>((YouTube_BI[[#This Row],[highest_monthly_earnings]]+YouTube_BI[[#This Row],[lowest_monthly_earnings]])/2)/YouTube_BI[[#This Row],[video_views_for_the_last_30_days]]</f>
        <v>#VALUE!</v>
      </c>
      <c r="AH301">
        <f>YouTube_BI[[#This Row],[highest_yearly_earnings]]/YouTube_BI[[#This Row],[subscribers]]</f>
        <v>0</v>
      </c>
      <c r="AI301" t="e">
        <f>((YouTube_BI[[#This Row],[highest_yearly_earnings]]+YouTube_BI[[#This Row],[lowest_yearly_earnings]])/2)/YouTube_BI[[#This Row],[uploads]]</f>
        <v>#DIV/0!</v>
      </c>
      <c r="AJ301" s="7" t="str">
        <f>YouTube_BI[[#This Row],[created_date]]&amp;"-"&amp;YouTube_BI[[#This Row],[created_month]]&amp;"-"&amp;YouTube_BI[[#This Row],[created_year]]</f>
        <v>21-Mar-2006</v>
      </c>
      <c r="AK301" s="5">
        <f ca="1">_xlfn.DAYS(TODAY(),YouTube_BI[[#This Row],[Started Date]])/365</f>
        <v>17.654794520547945</v>
      </c>
    </row>
    <row r="302" spans="1:37" x14ac:dyDescent="0.3">
      <c r="A302">
        <v>301</v>
      </c>
      <c r="B302" t="s">
        <v>545</v>
      </c>
      <c r="C302">
        <v>22900000</v>
      </c>
      <c r="D302">
        <v>16298342829</v>
      </c>
      <c r="E302" t="s">
        <v>30</v>
      </c>
      <c r="F302" t="s">
        <v>545</v>
      </c>
      <c r="G302">
        <v>1159</v>
      </c>
      <c r="H302" t="s">
        <v>387</v>
      </c>
      <c r="I302" t="s">
        <v>388</v>
      </c>
      <c r="J302" t="s">
        <v>30</v>
      </c>
      <c r="K302">
        <v>181</v>
      </c>
      <c r="L302">
        <v>2</v>
      </c>
      <c r="M302">
        <v>83</v>
      </c>
      <c r="N302">
        <v>169056000</v>
      </c>
      <c r="O302">
        <v>42300</v>
      </c>
      <c r="P302">
        <v>676200</v>
      </c>
      <c r="Q302">
        <v>507200</v>
      </c>
      <c r="R302">
        <v>8100000</v>
      </c>
      <c r="S302">
        <f>(YouTube_BI[[#This Row],[lowest_yearly_earnings]]+YouTube_BI[[#This Row],[highest_yearly_earnings]])/2</f>
        <v>4303600</v>
      </c>
      <c r="T302">
        <v>300000</v>
      </c>
      <c r="U302">
        <v>2012</v>
      </c>
      <c r="V302" t="s">
        <v>154</v>
      </c>
      <c r="W302">
        <v>1</v>
      </c>
      <c r="X302">
        <v>34.4</v>
      </c>
      <c r="Y302">
        <v>10101694</v>
      </c>
      <c r="Z302">
        <v>14.72</v>
      </c>
      <c r="AA302">
        <v>9213048</v>
      </c>
      <c r="AB302">
        <v>30.585163999999999</v>
      </c>
      <c r="AC302">
        <v>36.238413999999999</v>
      </c>
      <c r="AD302" s="1" t="s">
        <v>1469</v>
      </c>
      <c r="AE302" s="4">
        <f>YouTube_BI[[#This Row],[video views]]/YouTube_BI[[#This Row],[subscribers]]</f>
        <v>711.71802746724893</v>
      </c>
      <c r="AF302">
        <f>((YouTube_BI[[#This Row],[highest_yearly_earnings]]+YouTube_BI[[#This Row],[lowest_yearly_earnings]])/2)/YouTube_BI[[#This Row],[video views]]</f>
        <v>2.6405138517165744E-4</v>
      </c>
      <c r="AG302">
        <f>((YouTube_BI[[#This Row],[highest_monthly_earnings]]+YouTube_BI[[#This Row],[lowest_monthly_earnings]])/2)/YouTube_BI[[#This Row],[video_views_for_the_last_30_days]]</f>
        <v>2.1250354911981828E-3</v>
      </c>
      <c r="AH302">
        <f>YouTube_BI[[#This Row],[highest_yearly_earnings]]/YouTube_BI[[#This Row],[subscribers]]</f>
        <v>0.35371179039301309</v>
      </c>
      <c r="AI302">
        <f>((YouTube_BI[[#This Row],[highest_yearly_earnings]]+YouTube_BI[[#This Row],[lowest_yearly_earnings]])/2)/YouTube_BI[[#This Row],[uploads]]</f>
        <v>3713.2010353753235</v>
      </c>
      <c r="AJ302" s="7" t="str">
        <f>YouTube_BI[[#This Row],[created_date]]&amp;"-"&amp;YouTube_BI[[#This Row],[created_month]]&amp;"-"&amp;YouTube_BI[[#This Row],[created_year]]</f>
        <v>1-Nov-2012</v>
      </c>
      <c r="AK302" s="5">
        <f ca="1">_xlfn.DAYS(TODAY(),YouTube_BI[[#This Row],[Started Date]])/365</f>
        <v>11.032876712328767</v>
      </c>
    </row>
    <row r="303" spans="1:37" x14ac:dyDescent="0.3">
      <c r="A303">
        <v>302</v>
      </c>
      <c r="B303" t="s">
        <v>2322</v>
      </c>
      <c r="C303">
        <v>22900000</v>
      </c>
      <c r="D303">
        <v>13206471140</v>
      </c>
      <c r="E303" t="s">
        <v>48</v>
      </c>
      <c r="F303" t="s">
        <v>2253</v>
      </c>
      <c r="G303">
        <v>1251</v>
      </c>
      <c r="H303" t="s">
        <v>245</v>
      </c>
      <c r="I303" t="s">
        <v>246</v>
      </c>
      <c r="J303" t="s">
        <v>48</v>
      </c>
      <c r="K303">
        <v>278</v>
      </c>
      <c r="L303">
        <v>12</v>
      </c>
      <c r="M303">
        <v>17</v>
      </c>
      <c r="N303">
        <v>136821000</v>
      </c>
      <c r="O303">
        <v>34200</v>
      </c>
      <c r="P303">
        <v>547300</v>
      </c>
      <c r="Q303">
        <v>410500</v>
      </c>
      <c r="R303">
        <v>6600000</v>
      </c>
      <c r="S303">
        <f>(YouTube_BI[[#This Row],[lowest_yearly_earnings]]+YouTube_BI[[#This Row],[highest_yearly_earnings]])/2</f>
        <v>3505250</v>
      </c>
      <c r="T303">
        <v>200000</v>
      </c>
      <c r="U303">
        <v>2018</v>
      </c>
      <c r="V303" t="s">
        <v>33</v>
      </c>
      <c r="W303">
        <v>19</v>
      </c>
      <c r="X303">
        <v>40.200000000000003</v>
      </c>
      <c r="Y303">
        <v>126014024</v>
      </c>
      <c r="Z303">
        <v>3.42</v>
      </c>
      <c r="AA303">
        <v>102626859</v>
      </c>
      <c r="AB303">
        <v>23.634501</v>
      </c>
      <c r="AC303">
        <v>-102.552784</v>
      </c>
      <c r="AD303" s="1" t="s">
        <v>2108</v>
      </c>
      <c r="AE303" s="4">
        <f>YouTube_BI[[#This Row],[video views]]/YouTube_BI[[#This Row],[subscribers]]</f>
        <v>576.70179650655018</v>
      </c>
      <c r="AF303">
        <f>((YouTube_BI[[#This Row],[highest_yearly_earnings]]+YouTube_BI[[#This Row],[lowest_yearly_earnings]])/2)/YouTube_BI[[#This Row],[video views]]</f>
        <v>2.6541912391594416E-4</v>
      </c>
      <c r="AG303">
        <f>((YouTube_BI[[#This Row],[highest_monthly_earnings]]+YouTube_BI[[#This Row],[lowest_monthly_earnings]])/2)/YouTube_BI[[#This Row],[video_views_for_the_last_30_days]]</f>
        <v>2.1250392849050952E-3</v>
      </c>
      <c r="AH303">
        <f>YouTube_BI[[#This Row],[highest_yearly_earnings]]/YouTube_BI[[#This Row],[subscribers]]</f>
        <v>0.28820960698689957</v>
      </c>
      <c r="AI303">
        <f>((YouTube_BI[[#This Row],[highest_yearly_earnings]]+YouTube_BI[[#This Row],[lowest_yearly_earnings]])/2)/YouTube_BI[[#This Row],[uploads]]</f>
        <v>2801.9584332533973</v>
      </c>
      <c r="AJ303" s="7" t="str">
        <f>YouTube_BI[[#This Row],[created_date]]&amp;"-"&amp;YouTube_BI[[#This Row],[created_month]]&amp;"-"&amp;YouTube_BI[[#This Row],[created_year]]</f>
        <v>19-Mar-2018</v>
      </c>
      <c r="AK303" s="5">
        <f ca="1">_xlfn.DAYS(TODAY(),YouTube_BI[[#This Row],[Started Date]])/365</f>
        <v>5.6520547945205477</v>
      </c>
    </row>
    <row r="304" spans="1:37" x14ac:dyDescent="0.3">
      <c r="A304">
        <v>303</v>
      </c>
      <c r="B304" t="s">
        <v>546</v>
      </c>
      <c r="C304">
        <v>22800000</v>
      </c>
      <c r="D304">
        <v>17988347989</v>
      </c>
      <c r="E304" t="s">
        <v>44</v>
      </c>
      <c r="F304" t="s">
        <v>546</v>
      </c>
      <c r="G304">
        <v>1841</v>
      </c>
      <c r="H304" t="s">
        <v>41</v>
      </c>
      <c r="I304" t="s">
        <v>41</v>
      </c>
      <c r="J304" t="s">
        <v>44</v>
      </c>
      <c r="K304">
        <v>143</v>
      </c>
      <c r="L304" t="s">
        <v>41</v>
      </c>
      <c r="M304">
        <v>79</v>
      </c>
      <c r="N304">
        <v>2033000000</v>
      </c>
      <c r="O304">
        <v>508100</v>
      </c>
      <c r="P304">
        <v>8100000</v>
      </c>
      <c r="Q304">
        <v>6100000</v>
      </c>
      <c r="R304">
        <v>97600000</v>
      </c>
      <c r="S304">
        <f>(YouTube_BI[[#This Row],[lowest_yearly_earnings]]+YouTube_BI[[#This Row],[highest_yearly_earnings]])/2</f>
        <v>51850000</v>
      </c>
      <c r="T304">
        <v>3200000</v>
      </c>
      <c r="U304">
        <v>2020</v>
      </c>
      <c r="V304" t="s">
        <v>97</v>
      </c>
      <c r="W304">
        <v>21</v>
      </c>
      <c r="X304" t="s">
        <v>41</v>
      </c>
      <c r="Y304" t="s">
        <v>41</v>
      </c>
      <c r="Z304" t="s">
        <v>41</v>
      </c>
      <c r="AA304" t="s">
        <v>41</v>
      </c>
      <c r="AB304" t="s">
        <v>41</v>
      </c>
      <c r="AC304" t="s">
        <v>41</v>
      </c>
      <c r="AD304" s="1" t="s">
        <v>1470</v>
      </c>
      <c r="AE304" s="4">
        <f>YouTube_BI[[#This Row],[video views]]/YouTube_BI[[#This Row],[subscribers]]</f>
        <v>788.96263109649124</v>
      </c>
      <c r="AF304">
        <f>((YouTube_BI[[#This Row],[highest_yearly_earnings]]+YouTube_BI[[#This Row],[lowest_yearly_earnings]])/2)/YouTube_BI[[#This Row],[video views]]</f>
        <v>2.8824214447989685E-3</v>
      </c>
      <c r="AG304">
        <f>((YouTube_BI[[#This Row],[highest_monthly_earnings]]+YouTube_BI[[#This Row],[lowest_monthly_earnings]])/2)/YouTube_BI[[#This Row],[video_views_for_the_last_30_days]]</f>
        <v>2.1170929660600099E-3</v>
      </c>
      <c r="AH304">
        <f>YouTube_BI[[#This Row],[highest_yearly_earnings]]/YouTube_BI[[#This Row],[subscribers]]</f>
        <v>4.2807017543859649</v>
      </c>
      <c r="AI304">
        <f>((YouTube_BI[[#This Row],[highest_yearly_earnings]]+YouTube_BI[[#This Row],[lowest_yearly_earnings]])/2)/YouTube_BI[[#This Row],[uploads]]</f>
        <v>28164.041281912003</v>
      </c>
      <c r="AJ304" s="7" t="str">
        <f>YouTube_BI[[#This Row],[created_date]]&amp;"-"&amp;YouTube_BI[[#This Row],[created_month]]&amp;"-"&amp;YouTube_BI[[#This Row],[created_year]]</f>
        <v>21-Jul-2020</v>
      </c>
      <c r="AK304" s="5">
        <f ca="1">_xlfn.DAYS(TODAY(),YouTube_BI[[#This Row],[Started Date]])/365</f>
        <v>3.3095890410958906</v>
      </c>
    </row>
    <row r="305" spans="1:37" x14ac:dyDescent="0.3">
      <c r="A305">
        <v>304</v>
      </c>
      <c r="B305" t="s">
        <v>547</v>
      </c>
      <c r="C305">
        <v>22700000</v>
      </c>
      <c r="D305">
        <v>10115316784</v>
      </c>
      <c r="E305" t="s">
        <v>56</v>
      </c>
      <c r="F305" t="s">
        <v>547</v>
      </c>
      <c r="G305">
        <v>985</v>
      </c>
      <c r="H305" t="s">
        <v>38</v>
      </c>
      <c r="I305" t="s">
        <v>39</v>
      </c>
      <c r="J305" t="s">
        <v>48</v>
      </c>
      <c r="K305">
        <v>438</v>
      </c>
      <c r="L305">
        <v>87</v>
      </c>
      <c r="M305">
        <v>18</v>
      </c>
      <c r="N305">
        <v>155215000</v>
      </c>
      <c r="O305">
        <v>38800</v>
      </c>
      <c r="P305">
        <v>620900</v>
      </c>
      <c r="Q305">
        <v>465600</v>
      </c>
      <c r="R305">
        <v>7500000</v>
      </c>
      <c r="S305">
        <f>(YouTube_BI[[#This Row],[lowest_yearly_earnings]]+YouTube_BI[[#This Row],[highest_yearly_earnings]])/2</f>
        <v>3982800</v>
      </c>
      <c r="T305">
        <v>300000</v>
      </c>
      <c r="U305">
        <v>2015</v>
      </c>
      <c r="V305" t="s">
        <v>49</v>
      </c>
      <c r="W305">
        <v>9</v>
      </c>
      <c r="X305">
        <v>88.2</v>
      </c>
      <c r="Y305">
        <v>328239523</v>
      </c>
      <c r="Z305">
        <v>14.7</v>
      </c>
      <c r="AA305">
        <v>270663028</v>
      </c>
      <c r="AB305">
        <v>37.090240000000001</v>
      </c>
      <c r="AC305">
        <v>-95.712890999999999</v>
      </c>
      <c r="AD305" s="1" t="s">
        <v>1471</v>
      </c>
      <c r="AE305" s="4">
        <f>YouTube_BI[[#This Row],[video views]]/YouTube_BI[[#This Row],[subscribers]]</f>
        <v>445.60866889867839</v>
      </c>
      <c r="AF305">
        <f>((YouTube_BI[[#This Row],[highest_yearly_earnings]]+YouTube_BI[[#This Row],[lowest_yearly_earnings]])/2)/YouTube_BI[[#This Row],[video views]]</f>
        <v>3.9373952245369439E-4</v>
      </c>
      <c r="AG305">
        <f>((YouTube_BI[[#This Row],[highest_monthly_earnings]]+YouTube_BI[[#This Row],[lowest_monthly_earnings]])/2)/YouTube_BI[[#This Row],[video_views_for_the_last_30_days]]</f>
        <v>2.1251167735077152E-3</v>
      </c>
      <c r="AH305">
        <f>YouTube_BI[[#This Row],[highest_yearly_earnings]]/YouTube_BI[[#This Row],[subscribers]]</f>
        <v>0.33039647577092512</v>
      </c>
      <c r="AI305">
        <f>((YouTube_BI[[#This Row],[highest_yearly_earnings]]+YouTube_BI[[#This Row],[lowest_yearly_earnings]])/2)/YouTube_BI[[#This Row],[uploads]]</f>
        <v>4043.4517766497461</v>
      </c>
      <c r="AJ305" s="7" t="str">
        <f>YouTube_BI[[#This Row],[created_date]]&amp;"-"&amp;YouTube_BI[[#This Row],[created_month]]&amp;"-"&amp;YouTube_BI[[#This Row],[created_year]]</f>
        <v>9-Sep-2015</v>
      </c>
      <c r="AK305" s="5">
        <f ca="1">_xlfn.DAYS(TODAY(),YouTube_BI[[#This Row],[Started Date]])/365</f>
        <v>8.1780821917808222</v>
      </c>
    </row>
    <row r="306" spans="1:37" x14ac:dyDescent="0.3">
      <c r="A306">
        <v>305</v>
      </c>
      <c r="B306" t="s">
        <v>548</v>
      </c>
      <c r="C306">
        <v>22700000</v>
      </c>
      <c r="D306">
        <v>11568118121</v>
      </c>
      <c r="E306" t="s">
        <v>44</v>
      </c>
      <c r="F306" t="s">
        <v>548</v>
      </c>
      <c r="G306">
        <v>654</v>
      </c>
      <c r="H306" t="s">
        <v>41</v>
      </c>
      <c r="I306" t="s">
        <v>41</v>
      </c>
      <c r="J306" t="s">
        <v>44</v>
      </c>
      <c r="K306">
        <v>344</v>
      </c>
      <c r="L306" t="s">
        <v>41</v>
      </c>
      <c r="M306">
        <v>82</v>
      </c>
      <c r="N306">
        <v>96613000</v>
      </c>
      <c r="O306">
        <v>24200</v>
      </c>
      <c r="P306">
        <v>386500</v>
      </c>
      <c r="Q306">
        <v>289800</v>
      </c>
      <c r="R306">
        <v>4600000</v>
      </c>
      <c r="S306">
        <f>(YouTube_BI[[#This Row],[lowest_yearly_earnings]]+YouTube_BI[[#This Row],[highest_yearly_earnings]])/2</f>
        <v>2444900</v>
      </c>
      <c r="T306">
        <v>100000</v>
      </c>
      <c r="U306">
        <v>2019</v>
      </c>
      <c r="V306" t="s">
        <v>63</v>
      </c>
      <c r="W306">
        <v>9</v>
      </c>
      <c r="X306" t="s">
        <v>41</v>
      </c>
      <c r="Y306" t="s">
        <v>41</v>
      </c>
      <c r="Z306" t="s">
        <v>41</v>
      </c>
      <c r="AA306" t="s">
        <v>41</v>
      </c>
      <c r="AB306" t="s">
        <v>41</v>
      </c>
      <c r="AC306" t="s">
        <v>41</v>
      </c>
      <c r="AD306" s="1" t="s">
        <v>1472</v>
      </c>
      <c r="AE306" s="4">
        <f>YouTube_BI[[#This Row],[video views]]/YouTube_BI[[#This Row],[subscribers]]</f>
        <v>509.60872779735683</v>
      </c>
      <c r="AF306">
        <f>((YouTube_BI[[#This Row],[highest_yearly_earnings]]+YouTube_BI[[#This Row],[lowest_yearly_earnings]])/2)/YouTube_BI[[#This Row],[video views]]</f>
        <v>2.1134811854675735E-4</v>
      </c>
      <c r="AG306">
        <f>((YouTube_BI[[#This Row],[highest_monthly_earnings]]+YouTube_BI[[#This Row],[lowest_monthly_earnings]])/2)/YouTube_BI[[#This Row],[video_views_for_the_last_30_days]]</f>
        <v>2.1254903584403753E-3</v>
      </c>
      <c r="AH306">
        <f>YouTube_BI[[#This Row],[highest_yearly_earnings]]/YouTube_BI[[#This Row],[subscribers]]</f>
        <v>0.20264317180616739</v>
      </c>
      <c r="AI306">
        <f>((YouTube_BI[[#This Row],[highest_yearly_earnings]]+YouTube_BI[[#This Row],[lowest_yearly_earnings]])/2)/YouTube_BI[[#This Row],[uploads]]</f>
        <v>3738.3792048929663</v>
      </c>
      <c r="AJ306" s="7" t="str">
        <f>YouTube_BI[[#This Row],[created_date]]&amp;"-"&amp;YouTube_BI[[#This Row],[created_month]]&amp;"-"&amp;YouTube_BI[[#This Row],[created_year]]</f>
        <v>9-Apr-2019</v>
      </c>
      <c r="AK306" s="5">
        <f ca="1">_xlfn.DAYS(TODAY(),YouTube_BI[[#This Row],[Started Date]])/365</f>
        <v>4.5945205479452058</v>
      </c>
    </row>
    <row r="307" spans="1:37" x14ac:dyDescent="0.3">
      <c r="A307">
        <v>306</v>
      </c>
      <c r="B307" t="s">
        <v>549</v>
      </c>
      <c r="C307">
        <v>22600000</v>
      </c>
      <c r="D307">
        <v>20847038152</v>
      </c>
      <c r="E307" t="s">
        <v>56</v>
      </c>
      <c r="F307" t="s">
        <v>549</v>
      </c>
      <c r="G307">
        <v>60964</v>
      </c>
      <c r="H307" t="s">
        <v>31</v>
      </c>
      <c r="I307" t="s">
        <v>32</v>
      </c>
      <c r="J307" t="s">
        <v>44</v>
      </c>
      <c r="K307">
        <v>109</v>
      </c>
      <c r="L307">
        <v>63</v>
      </c>
      <c r="M307">
        <v>82</v>
      </c>
      <c r="N307">
        <v>982238000</v>
      </c>
      <c r="O307">
        <v>245600</v>
      </c>
      <c r="P307">
        <v>3900000</v>
      </c>
      <c r="Q307">
        <v>2900000</v>
      </c>
      <c r="R307">
        <v>47100000</v>
      </c>
      <c r="S307">
        <f>(YouTube_BI[[#This Row],[lowest_yearly_earnings]]+YouTube_BI[[#This Row],[highest_yearly_earnings]])/2</f>
        <v>25000000</v>
      </c>
      <c r="T307">
        <v>600000</v>
      </c>
      <c r="U307">
        <v>2016</v>
      </c>
      <c r="V307" t="s">
        <v>45</v>
      </c>
      <c r="W307">
        <v>26</v>
      </c>
      <c r="X307">
        <v>28.1</v>
      </c>
      <c r="Y307">
        <v>1366417754</v>
      </c>
      <c r="Z307">
        <v>5.36</v>
      </c>
      <c r="AA307">
        <v>471031528</v>
      </c>
      <c r="AB307">
        <v>20.593684</v>
      </c>
      <c r="AC307">
        <v>78.962879999999998</v>
      </c>
      <c r="AD307" s="1" t="s">
        <v>1473</v>
      </c>
      <c r="AE307" s="4">
        <f>YouTube_BI[[#This Row],[video views]]/YouTube_BI[[#This Row],[subscribers]]</f>
        <v>922.43531646017698</v>
      </c>
      <c r="AF307">
        <f>((YouTube_BI[[#This Row],[highest_yearly_earnings]]+YouTube_BI[[#This Row],[lowest_yearly_earnings]])/2)/YouTube_BI[[#This Row],[video views]]</f>
        <v>1.1992111213938359E-3</v>
      </c>
      <c r="AG307">
        <f>((YouTube_BI[[#This Row],[highest_monthly_earnings]]+YouTube_BI[[#This Row],[lowest_monthly_earnings]])/2)/YouTube_BI[[#This Row],[video_views_for_the_last_30_days]]</f>
        <v>2.1102828438728698E-3</v>
      </c>
      <c r="AH307">
        <f>YouTube_BI[[#This Row],[highest_yearly_earnings]]/YouTube_BI[[#This Row],[subscribers]]</f>
        <v>2.084070796460177</v>
      </c>
      <c r="AI307">
        <f>((YouTube_BI[[#This Row],[highest_yearly_earnings]]+YouTube_BI[[#This Row],[lowest_yearly_earnings]])/2)/YouTube_BI[[#This Row],[uploads]]</f>
        <v>410.07807886621612</v>
      </c>
      <c r="AJ307" s="7" t="str">
        <f>YouTube_BI[[#This Row],[created_date]]&amp;"-"&amp;YouTube_BI[[#This Row],[created_month]]&amp;"-"&amp;YouTube_BI[[#This Row],[created_year]]</f>
        <v>26-Feb-2016</v>
      </c>
      <c r="AK307" s="5">
        <f ca="1">_xlfn.DAYS(TODAY(),YouTube_BI[[#This Row],[Started Date]])/365</f>
        <v>7.7123287671232879</v>
      </c>
    </row>
    <row r="308" spans="1:37" x14ac:dyDescent="0.3">
      <c r="A308">
        <v>307</v>
      </c>
      <c r="B308" t="s">
        <v>550</v>
      </c>
      <c r="C308">
        <v>22600000</v>
      </c>
      <c r="D308">
        <v>9223534599</v>
      </c>
      <c r="E308" t="s">
        <v>209</v>
      </c>
      <c r="F308" t="s">
        <v>550</v>
      </c>
      <c r="G308">
        <v>495</v>
      </c>
      <c r="H308" t="s">
        <v>31</v>
      </c>
      <c r="I308" t="s">
        <v>32</v>
      </c>
      <c r="J308" t="s">
        <v>44</v>
      </c>
      <c r="K308">
        <v>508</v>
      </c>
      <c r="L308">
        <v>62</v>
      </c>
      <c r="M308">
        <v>81</v>
      </c>
      <c r="N308">
        <v>399152000</v>
      </c>
      <c r="O308">
        <v>99800</v>
      </c>
      <c r="P308">
        <v>1600000</v>
      </c>
      <c r="Q308">
        <v>1200000</v>
      </c>
      <c r="R308">
        <v>19200000</v>
      </c>
      <c r="S308">
        <f>(YouTube_BI[[#This Row],[lowest_yearly_earnings]]+YouTube_BI[[#This Row],[highest_yearly_earnings]])/2</f>
        <v>10200000</v>
      </c>
      <c r="T308">
        <v>1400000</v>
      </c>
      <c r="U308">
        <v>2020</v>
      </c>
      <c r="V308" t="s">
        <v>84</v>
      </c>
      <c r="W308">
        <v>29</v>
      </c>
      <c r="X308">
        <v>28.1</v>
      </c>
      <c r="Y308">
        <v>1366417754</v>
      </c>
      <c r="Z308">
        <v>5.36</v>
      </c>
      <c r="AA308">
        <v>471031528</v>
      </c>
      <c r="AB308">
        <v>20.593684</v>
      </c>
      <c r="AC308">
        <v>78.962879999999998</v>
      </c>
      <c r="AD308" s="1" t="s">
        <v>1474</v>
      </c>
      <c r="AE308" s="4">
        <f>YouTube_BI[[#This Row],[video views]]/YouTube_BI[[#This Row],[subscribers]]</f>
        <v>408.12099995575221</v>
      </c>
      <c r="AF308">
        <f>((YouTube_BI[[#This Row],[highest_yearly_earnings]]+YouTube_BI[[#This Row],[lowest_yearly_earnings]])/2)/YouTube_BI[[#This Row],[video views]]</f>
        <v>1.1058667250086389E-3</v>
      </c>
      <c r="AG308">
        <f>((YouTube_BI[[#This Row],[highest_monthly_earnings]]+YouTube_BI[[#This Row],[lowest_monthly_earnings]])/2)/YouTube_BI[[#This Row],[video_views_for_the_last_30_days]]</f>
        <v>2.1292640397643004E-3</v>
      </c>
      <c r="AH308">
        <f>YouTube_BI[[#This Row],[highest_yearly_earnings]]/YouTube_BI[[#This Row],[subscribers]]</f>
        <v>0.84955752212389379</v>
      </c>
      <c r="AI308">
        <f>((YouTube_BI[[#This Row],[highest_yearly_earnings]]+YouTube_BI[[#This Row],[lowest_yearly_earnings]])/2)/YouTube_BI[[#This Row],[uploads]]</f>
        <v>20606.060606060608</v>
      </c>
      <c r="AJ308" s="7" t="str">
        <f>YouTube_BI[[#This Row],[created_date]]&amp;"-"&amp;YouTube_BI[[#This Row],[created_month]]&amp;"-"&amp;YouTube_BI[[#This Row],[created_year]]</f>
        <v>29-Jun-2020</v>
      </c>
      <c r="AK308" s="5">
        <f ca="1">_xlfn.DAYS(TODAY(),YouTube_BI[[#This Row],[Started Date]])/365</f>
        <v>3.3698630136986303</v>
      </c>
    </row>
    <row r="309" spans="1:37" x14ac:dyDescent="0.3">
      <c r="A309">
        <v>308</v>
      </c>
      <c r="B309" t="s">
        <v>551</v>
      </c>
      <c r="C309">
        <v>22600000</v>
      </c>
      <c r="D309">
        <v>14231943358</v>
      </c>
      <c r="E309" t="s">
        <v>30</v>
      </c>
      <c r="F309" t="s">
        <v>551</v>
      </c>
      <c r="G309">
        <v>180</v>
      </c>
      <c r="H309" t="s">
        <v>38</v>
      </c>
      <c r="I309" t="s">
        <v>39</v>
      </c>
      <c r="J309" t="s">
        <v>30</v>
      </c>
      <c r="K309">
        <v>246</v>
      </c>
      <c r="L309">
        <v>88</v>
      </c>
      <c r="M309">
        <v>84</v>
      </c>
      <c r="N309">
        <v>81660000</v>
      </c>
      <c r="O309">
        <v>20400</v>
      </c>
      <c r="P309">
        <v>326600</v>
      </c>
      <c r="Q309">
        <v>245000</v>
      </c>
      <c r="R309">
        <v>3900000</v>
      </c>
      <c r="S309">
        <f>(YouTube_BI[[#This Row],[lowest_yearly_earnings]]+YouTube_BI[[#This Row],[highest_yearly_earnings]])/2</f>
        <v>2072500</v>
      </c>
      <c r="T309">
        <v>100000</v>
      </c>
      <c r="U309">
        <v>2012</v>
      </c>
      <c r="V309" t="s">
        <v>49</v>
      </c>
      <c r="W309">
        <v>22</v>
      </c>
      <c r="X309">
        <v>88.2</v>
      </c>
      <c r="Y309">
        <v>328239523</v>
      </c>
      <c r="Z309">
        <v>14.7</v>
      </c>
      <c r="AA309">
        <v>270663028</v>
      </c>
      <c r="AB309">
        <v>37.090240000000001</v>
      </c>
      <c r="AC309">
        <v>-95.712890999999999</v>
      </c>
      <c r="AD309" s="1" t="s">
        <v>1475</v>
      </c>
      <c r="AE309" s="4">
        <f>YouTube_BI[[#This Row],[video views]]/YouTube_BI[[#This Row],[subscribers]]</f>
        <v>629.73200699115046</v>
      </c>
      <c r="AF309">
        <f>((YouTube_BI[[#This Row],[highest_yearly_earnings]]+YouTube_BI[[#This Row],[lowest_yearly_earnings]])/2)/YouTube_BI[[#This Row],[video views]]</f>
        <v>1.4562312031933538E-4</v>
      </c>
      <c r="AG309">
        <f>((YouTube_BI[[#This Row],[highest_monthly_earnings]]+YouTube_BI[[#This Row],[lowest_monthly_earnings]])/2)/YouTube_BI[[#This Row],[video_views_for_the_last_30_days]]</f>
        <v>2.1246632378153318E-3</v>
      </c>
      <c r="AH309">
        <f>YouTube_BI[[#This Row],[highest_yearly_earnings]]/YouTube_BI[[#This Row],[subscribers]]</f>
        <v>0.17256637168141592</v>
      </c>
      <c r="AI309">
        <f>((YouTube_BI[[#This Row],[highest_yearly_earnings]]+YouTube_BI[[#This Row],[lowest_yearly_earnings]])/2)/YouTube_BI[[#This Row],[uploads]]</f>
        <v>11513.888888888889</v>
      </c>
      <c r="AJ309" s="7" t="str">
        <f>YouTube_BI[[#This Row],[created_date]]&amp;"-"&amp;YouTube_BI[[#This Row],[created_month]]&amp;"-"&amp;YouTube_BI[[#This Row],[created_year]]</f>
        <v>22-Sep-2012</v>
      </c>
      <c r="AK309" s="5">
        <f ca="1">_xlfn.DAYS(TODAY(),YouTube_BI[[#This Row],[Started Date]])/365</f>
        <v>11.142465753424657</v>
      </c>
    </row>
    <row r="310" spans="1:37" x14ac:dyDescent="0.3">
      <c r="A310">
        <v>309</v>
      </c>
      <c r="B310" t="s">
        <v>552</v>
      </c>
      <c r="C310">
        <v>22600000</v>
      </c>
      <c r="D310">
        <v>17507060680</v>
      </c>
      <c r="E310" t="s">
        <v>56</v>
      </c>
      <c r="F310" t="s">
        <v>552</v>
      </c>
      <c r="G310">
        <v>1189</v>
      </c>
      <c r="H310" t="s">
        <v>283</v>
      </c>
      <c r="I310" t="s">
        <v>284</v>
      </c>
      <c r="J310" t="s">
        <v>44</v>
      </c>
      <c r="K310">
        <v>156</v>
      </c>
      <c r="L310">
        <v>1</v>
      </c>
      <c r="M310">
        <v>83</v>
      </c>
      <c r="N310">
        <v>73829000</v>
      </c>
      <c r="O310">
        <v>18500</v>
      </c>
      <c r="P310">
        <v>295300</v>
      </c>
      <c r="Q310">
        <v>221500</v>
      </c>
      <c r="R310">
        <v>3500000</v>
      </c>
      <c r="S310">
        <f>(YouTube_BI[[#This Row],[lowest_yearly_earnings]]+YouTube_BI[[#This Row],[highest_yearly_earnings]])/2</f>
        <v>1860750</v>
      </c>
      <c r="T310">
        <v>100000</v>
      </c>
      <c r="U310">
        <v>2010</v>
      </c>
      <c r="V310" t="s">
        <v>79</v>
      </c>
      <c r="W310">
        <v>11</v>
      </c>
      <c r="X310">
        <v>68</v>
      </c>
      <c r="Y310">
        <v>34268528</v>
      </c>
      <c r="Z310">
        <v>5.93</v>
      </c>
      <c r="AA310">
        <v>28807838</v>
      </c>
      <c r="AB310">
        <v>23.885942</v>
      </c>
      <c r="AC310">
        <v>45.079161999999997</v>
      </c>
      <c r="AD310" s="1" t="s">
        <v>1476</v>
      </c>
      <c r="AE310" s="4">
        <f>YouTube_BI[[#This Row],[video views]]/YouTube_BI[[#This Row],[subscribers]]</f>
        <v>774.64870265486729</v>
      </c>
      <c r="AF310">
        <f>((YouTube_BI[[#This Row],[highest_yearly_earnings]]+YouTube_BI[[#This Row],[lowest_yearly_earnings]])/2)/YouTube_BI[[#This Row],[video views]]</f>
        <v>1.0628568861509195E-4</v>
      </c>
      <c r="AG310">
        <f>((YouTube_BI[[#This Row],[highest_monthly_earnings]]+YouTube_BI[[#This Row],[lowest_monthly_earnings]])/2)/YouTube_BI[[#This Row],[video_views_for_the_last_30_days]]</f>
        <v>2.1251811618740605E-3</v>
      </c>
      <c r="AH310">
        <f>YouTube_BI[[#This Row],[highest_yearly_earnings]]/YouTube_BI[[#This Row],[subscribers]]</f>
        <v>0.15486725663716813</v>
      </c>
      <c r="AI310">
        <f>((YouTube_BI[[#This Row],[highest_yearly_earnings]]+YouTube_BI[[#This Row],[lowest_yearly_earnings]])/2)/YouTube_BI[[#This Row],[uploads]]</f>
        <v>1564.9705634987383</v>
      </c>
      <c r="AJ310" s="7" t="str">
        <f>YouTube_BI[[#This Row],[created_date]]&amp;"-"&amp;YouTube_BI[[#This Row],[created_month]]&amp;"-"&amp;YouTube_BI[[#This Row],[created_year]]</f>
        <v>11-Dec-2010</v>
      </c>
      <c r="AK310" s="5">
        <f ca="1">_xlfn.DAYS(TODAY(),YouTube_BI[[#This Row],[Started Date]])/365</f>
        <v>12.926027397260274</v>
      </c>
    </row>
    <row r="311" spans="1:37" x14ac:dyDescent="0.3">
      <c r="A311">
        <v>310</v>
      </c>
      <c r="B311" t="s">
        <v>553</v>
      </c>
      <c r="C311">
        <v>22600000</v>
      </c>
      <c r="D311">
        <v>13405849040</v>
      </c>
      <c r="E311" t="s">
        <v>30</v>
      </c>
      <c r="F311" t="s">
        <v>553</v>
      </c>
      <c r="G311">
        <v>171</v>
      </c>
      <c r="H311" t="s">
        <v>38</v>
      </c>
      <c r="I311" t="s">
        <v>39</v>
      </c>
      <c r="J311" t="s">
        <v>30</v>
      </c>
      <c r="K311">
        <v>273</v>
      </c>
      <c r="L311">
        <v>88</v>
      </c>
      <c r="M311">
        <v>84</v>
      </c>
      <c r="N311">
        <v>95253000</v>
      </c>
      <c r="O311">
        <v>23800</v>
      </c>
      <c r="P311">
        <v>381000</v>
      </c>
      <c r="Q311">
        <v>285800</v>
      </c>
      <c r="R311">
        <v>4600000</v>
      </c>
      <c r="S311">
        <f>(YouTube_BI[[#This Row],[lowest_yearly_earnings]]+YouTube_BI[[#This Row],[highest_yearly_earnings]])/2</f>
        <v>2442900</v>
      </c>
      <c r="T311" t="s">
        <v>41</v>
      </c>
      <c r="U311">
        <v>2007</v>
      </c>
      <c r="V311" t="s">
        <v>154</v>
      </c>
      <c r="W311">
        <v>19</v>
      </c>
      <c r="X311">
        <v>88.2</v>
      </c>
      <c r="Y311">
        <v>328239523</v>
      </c>
      <c r="Z311">
        <v>14.7</v>
      </c>
      <c r="AA311">
        <v>270663028</v>
      </c>
      <c r="AB311">
        <v>37.090240000000001</v>
      </c>
      <c r="AC311">
        <v>-95.712890999999999</v>
      </c>
      <c r="AD311" s="1" t="s">
        <v>1477</v>
      </c>
      <c r="AE311" s="4">
        <f>YouTube_BI[[#This Row],[video views]]/YouTube_BI[[#This Row],[subscribers]]</f>
        <v>593.17916106194696</v>
      </c>
      <c r="AF311">
        <f>((YouTube_BI[[#This Row],[highest_yearly_earnings]]+YouTube_BI[[#This Row],[lowest_yearly_earnings]])/2)/YouTube_BI[[#This Row],[video views]]</f>
        <v>1.822264291288782E-4</v>
      </c>
      <c r="AG311">
        <f>((YouTube_BI[[#This Row],[highest_monthly_earnings]]+YouTube_BI[[#This Row],[lowest_monthly_earnings]])/2)/YouTube_BI[[#This Row],[video_views_for_the_last_30_days]]</f>
        <v>2.1248674582427852E-3</v>
      </c>
      <c r="AH311">
        <f>YouTube_BI[[#This Row],[highest_yearly_earnings]]/YouTube_BI[[#This Row],[subscribers]]</f>
        <v>0.20353982300884957</v>
      </c>
      <c r="AI311">
        <f>((YouTube_BI[[#This Row],[highest_yearly_earnings]]+YouTube_BI[[#This Row],[lowest_yearly_earnings]])/2)/YouTube_BI[[#This Row],[uploads]]</f>
        <v>14285.964912280702</v>
      </c>
      <c r="AJ311" s="7" t="str">
        <f>YouTube_BI[[#This Row],[created_date]]&amp;"-"&amp;YouTube_BI[[#This Row],[created_month]]&amp;"-"&amp;YouTube_BI[[#This Row],[created_year]]</f>
        <v>19-Nov-2007</v>
      </c>
      <c r="AK311" s="5">
        <f ca="1">_xlfn.DAYS(TODAY(),YouTube_BI[[#This Row],[Started Date]])/365</f>
        <v>15.989041095890411</v>
      </c>
    </row>
    <row r="312" spans="1:37" x14ac:dyDescent="0.3">
      <c r="A312">
        <v>311</v>
      </c>
      <c r="B312" t="s">
        <v>554</v>
      </c>
      <c r="C312">
        <v>22600000</v>
      </c>
      <c r="D312">
        <v>27084848152</v>
      </c>
      <c r="E312" t="s">
        <v>56</v>
      </c>
      <c r="F312" t="s">
        <v>554</v>
      </c>
      <c r="G312">
        <v>2321</v>
      </c>
      <c r="H312" t="s">
        <v>38</v>
      </c>
      <c r="I312" t="s">
        <v>39</v>
      </c>
      <c r="J312" t="s">
        <v>69</v>
      </c>
      <c r="K312">
        <v>57</v>
      </c>
      <c r="L312">
        <v>87</v>
      </c>
      <c r="M312">
        <v>11</v>
      </c>
      <c r="N312">
        <v>1174000000</v>
      </c>
      <c r="O312">
        <v>293500</v>
      </c>
      <c r="P312">
        <v>4700000</v>
      </c>
      <c r="Q312">
        <v>3500000</v>
      </c>
      <c r="R312">
        <v>56300000</v>
      </c>
      <c r="S312">
        <f>(YouTube_BI[[#This Row],[lowest_yearly_earnings]]+YouTube_BI[[#This Row],[highest_yearly_earnings]])/2</f>
        <v>29900000</v>
      </c>
      <c r="T312">
        <v>1300000</v>
      </c>
      <c r="U312">
        <v>2021</v>
      </c>
      <c r="V312" t="s">
        <v>49</v>
      </c>
      <c r="W312">
        <v>28</v>
      </c>
      <c r="X312">
        <v>88.2</v>
      </c>
      <c r="Y312">
        <v>328239523</v>
      </c>
      <c r="Z312">
        <v>14.7</v>
      </c>
      <c r="AA312">
        <v>270663028</v>
      </c>
      <c r="AB312">
        <v>37.090240000000001</v>
      </c>
      <c r="AC312">
        <v>-95.712890999999999</v>
      </c>
      <c r="AD312" s="1" t="s">
        <v>1478</v>
      </c>
      <c r="AE312" s="4">
        <f>YouTube_BI[[#This Row],[video views]]/YouTube_BI[[#This Row],[subscribers]]</f>
        <v>1198.4446084955753</v>
      </c>
      <c r="AF312">
        <f>((YouTube_BI[[#This Row],[highest_yearly_earnings]]+YouTube_BI[[#This Row],[lowest_yearly_earnings]])/2)/YouTube_BI[[#This Row],[video views]]</f>
        <v>1.1039382547836851E-3</v>
      </c>
      <c r="AG312">
        <f>((YouTube_BI[[#This Row],[highest_monthly_earnings]]+YouTube_BI[[#This Row],[lowest_monthly_earnings]])/2)/YouTube_BI[[#This Row],[video_views_for_the_last_30_days]]</f>
        <v>2.1267035775127769E-3</v>
      </c>
      <c r="AH312">
        <f>YouTube_BI[[#This Row],[highest_yearly_earnings]]/YouTube_BI[[#This Row],[subscribers]]</f>
        <v>2.4911504424778763</v>
      </c>
      <c r="AI312">
        <f>((YouTube_BI[[#This Row],[highest_yearly_earnings]]+YouTube_BI[[#This Row],[lowest_yearly_earnings]])/2)/YouTube_BI[[#This Row],[uploads]]</f>
        <v>12882.378285221886</v>
      </c>
      <c r="AJ312" s="7" t="str">
        <f>YouTube_BI[[#This Row],[created_date]]&amp;"-"&amp;YouTube_BI[[#This Row],[created_month]]&amp;"-"&amp;YouTube_BI[[#This Row],[created_year]]</f>
        <v>28-Sep-2021</v>
      </c>
      <c r="AK312" s="5">
        <f ca="1">_xlfn.DAYS(TODAY(),YouTube_BI[[#This Row],[Started Date]])/365</f>
        <v>2.1205479452054794</v>
      </c>
    </row>
    <row r="313" spans="1:37" x14ac:dyDescent="0.3">
      <c r="A313">
        <v>312</v>
      </c>
      <c r="B313" t="s">
        <v>555</v>
      </c>
      <c r="C313">
        <v>22500000</v>
      </c>
      <c r="D313">
        <v>2431154438</v>
      </c>
      <c r="E313" t="s">
        <v>36</v>
      </c>
      <c r="F313" t="s">
        <v>555</v>
      </c>
      <c r="G313">
        <v>3377</v>
      </c>
      <c r="H313" t="s">
        <v>31</v>
      </c>
      <c r="I313" t="s">
        <v>32</v>
      </c>
      <c r="J313" t="s">
        <v>129</v>
      </c>
      <c r="K313">
        <v>3793</v>
      </c>
      <c r="L313">
        <v>64</v>
      </c>
      <c r="M313">
        <v>23</v>
      </c>
      <c r="N313">
        <v>48740000</v>
      </c>
      <c r="O313">
        <v>12200</v>
      </c>
      <c r="P313">
        <v>195000</v>
      </c>
      <c r="Q313">
        <v>146200</v>
      </c>
      <c r="R313">
        <v>2300000</v>
      </c>
      <c r="S313">
        <f>(YouTube_BI[[#This Row],[lowest_yearly_earnings]]+YouTube_BI[[#This Row],[highest_yearly_earnings]])/2</f>
        <v>1223100</v>
      </c>
      <c r="T313">
        <v>200000</v>
      </c>
      <c r="U313">
        <v>2015</v>
      </c>
      <c r="V313" t="s">
        <v>49</v>
      </c>
      <c r="W313">
        <v>12</v>
      </c>
      <c r="X313">
        <v>28.1</v>
      </c>
      <c r="Y313">
        <v>1366417754</v>
      </c>
      <c r="Z313">
        <v>5.36</v>
      </c>
      <c r="AA313">
        <v>471031528</v>
      </c>
      <c r="AB313">
        <v>20.593684</v>
      </c>
      <c r="AC313">
        <v>78.962879999999998</v>
      </c>
      <c r="AD313" s="1" t="s">
        <v>1479</v>
      </c>
      <c r="AE313" s="4">
        <f>YouTube_BI[[#This Row],[video views]]/YouTube_BI[[#This Row],[subscribers]]</f>
        <v>108.05130835555556</v>
      </c>
      <c r="AF313">
        <f>((YouTube_BI[[#This Row],[highest_yearly_earnings]]+YouTube_BI[[#This Row],[lowest_yearly_earnings]])/2)/YouTube_BI[[#This Row],[video views]]</f>
        <v>5.0309432460662136E-4</v>
      </c>
      <c r="AG313">
        <f>((YouTube_BI[[#This Row],[highest_monthly_earnings]]+YouTube_BI[[#This Row],[lowest_monthly_earnings]])/2)/YouTube_BI[[#This Row],[video_views_for_the_last_30_days]]</f>
        <v>2.12556421830119E-3</v>
      </c>
      <c r="AH313">
        <f>YouTube_BI[[#This Row],[highest_yearly_earnings]]/YouTube_BI[[#This Row],[subscribers]]</f>
        <v>0.10222222222222223</v>
      </c>
      <c r="AI313">
        <f>((YouTube_BI[[#This Row],[highest_yearly_earnings]]+YouTube_BI[[#This Row],[lowest_yearly_earnings]])/2)/YouTube_BI[[#This Row],[uploads]]</f>
        <v>362.18537163162569</v>
      </c>
      <c r="AJ313" s="7" t="str">
        <f>YouTube_BI[[#This Row],[created_date]]&amp;"-"&amp;YouTube_BI[[#This Row],[created_month]]&amp;"-"&amp;YouTube_BI[[#This Row],[created_year]]</f>
        <v>12-Sep-2015</v>
      </c>
      <c r="AK313" s="5">
        <f ca="1">_xlfn.DAYS(TODAY(),YouTube_BI[[#This Row],[Started Date]])/365</f>
        <v>8.169863013698631</v>
      </c>
    </row>
    <row r="314" spans="1:37" x14ac:dyDescent="0.3">
      <c r="A314">
        <v>313</v>
      </c>
      <c r="B314" t="s">
        <v>556</v>
      </c>
      <c r="C314">
        <v>22500000</v>
      </c>
      <c r="D314">
        <v>10613701948</v>
      </c>
      <c r="E314" t="s">
        <v>41</v>
      </c>
      <c r="F314" t="s">
        <v>556</v>
      </c>
      <c r="G314">
        <v>526</v>
      </c>
      <c r="H314" t="s">
        <v>38</v>
      </c>
      <c r="I314" t="s">
        <v>39</v>
      </c>
      <c r="J314" t="s">
        <v>44</v>
      </c>
      <c r="K314">
        <v>399</v>
      </c>
      <c r="L314">
        <v>89</v>
      </c>
      <c r="M314">
        <v>84</v>
      </c>
      <c r="N314">
        <v>65066000</v>
      </c>
      <c r="O314">
        <v>16300</v>
      </c>
      <c r="P314">
        <v>260300</v>
      </c>
      <c r="Q314">
        <v>195200</v>
      </c>
      <c r="R314">
        <v>3100000</v>
      </c>
      <c r="S314">
        <f>(YouTube_BI[[#This Row],[lowest_yearly_earnings]]+YouTube_BI[[#This Row],[highest_yearly_earnings]])/2</f>
        <v>1647600</v>
      </c>
      <c r="T314">
        <v>100000</v>
      </c>
      <c r="U314">
        <v>2018</v>
      </c>
      <c r="V314" t="s">
        <v>154</v>
      </c>
      <c r="W314">
        <v>9</v>
      </c>
      <c r="X314">
        <v>88.2</v>
      </c>
      <c r="Y314">
        <v>328239523</v>
      </c>
      <c r="Z314">
        <v>14.7</v>
      </c>
      <c r="AA314">
        <v>270663028</v>
      </c>
      <c r="AB314">
        <v>37.090240000000001</v>
      </c>
      <c r="AC314">
        <v>-95.712890999999999</v>
      </c>
      <c r="AD314" s="1" t="s">
        <v>1480</v>
      </c>
      <c r="AE314" s="4">
        <f>YouTube_BI[[#This Row],[video views]]/YouTube_BI[[#This Row],[subscribers]]</f>
        <v>471.72008657777775</v>
      </c>
      <c r="AF314">
        <f>((YouTube_BI[[#This Row],[highest_yearly_earnings]]+YouTube_BI[[#This Row],[lowest_yearly_earnings]])/2)/YouTube_BI[[#This Row],[video views]]</f>
        <v>1.5523330201584062E-4</v>
      </c>
      <c r="AG314">
        <f>((YouTube_BI[[#This Row],[highest_monthly_earnings]]+YouTube_BI[[#This Row],[lowest_monthly_earnings]])/2)/YouTube_BI[[#This Row],[video_views_for_the_last_30_days]]</f>
        <v>2.1255340730950111E-3</v>
      </c>
      <c r="AH314">
        <f>YouTube_BI[[#This Row],[highest_yearly_earnings]]/YouTube_BI[[#This Row],[subscribers]]</f>
        <v>0.13777777777777778</v>
      </c>
      <c r="AI314">
        <f>((YouTube_BI[[#This Row],[highest_yearly_earnings]]+YouTube_BI[[#This Row],[lowest_yearly_earnings]])/2)/YouTube_BI[[#This Row],[uploads]]</f>
        <v>3132.319391634981</v>
      </c>
      <c r="AJ314" s="7" t="str">
        <f>YouTube_BI[[#This Row],[created_date]]&amp;"-"&amp;YouTube_BI[[#This Row],[created_month]]&amp;"-"&amp;YouTube_BI[[#This Row],[created_year]]</f>
        <v>9-Nov-2018</v>
      </c>
      <c r="AK314" s="5">
        <f ca="1">_xlfn.DAYS(TODAY(),YouTube_BI[[#This Row],[Started Date]])/365</f>
        <v>5.0082191780821921</v>
      </c>
    </row>
    <row r="315" spans="1:37" x14ac:dyDescent="0.3">
      <c r="A315">
        <v>314</v>
      </c>
      <c r="B315" t="s">
        <v>557</v>
      </c>
      <c r="C315">
        <v>22500000</v>
      </c>
      <c r="D315">
        <v>13835173331</v>
      </c>
      <c r="E315" t="s">
        <v>60</v>
      </c>
      <c r="F315" t="s">
        <v>557</v>
      </c>
      <c r="G315">
        <v>3315</v>
      </c>
      <c r="H315" t="s">
        <v>38</v>
      </c>
      <c r="I315" t="s">
        <v>39</v>
      </c>
      <c r="J315" t="s">
        <v>40</v>
      </c>
      <c r="K315">
        <v>261</v>
      </c>
      <c r="L315">
        <v>90</v>
      </c>
      <c r="M315">
        <v>21</v>
      </c>
      <c r="N315">
        <v>175094000</v>
      </c>
      <c r="O315">
        <v>43800</v>
      </c>
      <c r="P315">
        <v>700400</v>
      </c>
      <c r="Q315">
        <v>525300</v>
      </c>
      <c r="R315">
        <v>8400000</v>
      </c>
      <c r="S315">
        <f>(YouTube_BI[[#This Row],[lowest_yearly_earnings]]+YouTube_BI[[#This Row],[highest_yearly_earnings]])/2</f>
        <v>4462650</v>
      </c>
      <c r="T315">
        <v>200000</v>
      </c>
      <c r="U315">
        <v>2009</v>
      </c>
      <c r="V315" t="s">
        <v>154</v>
      </c>
      <c r="W315">
        <v>28</v>
      </c>
      <c r="X315">
        <v>88.2</v>
      </c>
      <c r="Y315">
        <v>328239523</v>
      </c>
      <c r="Z315">
        <v>14.7</v>
      </c>
      <c r="AA315">
        <v>270663028</v>
      </c>
      <c r="AB315">
        <v>37.090240000000001</v>
      </c>
      <c r="AC315">
        <v>-95.712890999999999</v>
      </c>
      <c r="AD315" s="1" t="s">
        <v>1481</v>
      </c>
      <c r="AE315" s="4">
        <f>YouTube_BI[[#This Row],[video views]]/YouTube_BI[[#This Row],[subscribers]]</f>
        <v>614.89659248888893</v>
      </c>
      <c r="AF315">
        <f>((YouTube_BI[[#This Row],[highest_yearly_earnings]]+YouTube_BI[[#This Row],[lowest_yearly_earnings]])/2)/YouTube_BI[[#This Row],[video views]]</f>
        <v>3.225583007334424E-4</v>
      </c>
      <c r="AG315">
        <f>((YouTube_BI[[#This Row],[highest_monthly_earnings]]+YouTube_BI[[#This Row],[lowest_monthly_earnings]])/2)/YouTube_BI[[#This Row],[video_views_for_the_last_30_days]]</f>
        <v>2.1251442082538523E-3</v>
      </c>
      <c r="AH315">
        <f>YouTube_BI[[#This Row],[highest_yearly_earnings]]/YouTube_BI[[#This Row],[subscribers]]</f>
        <v>0.37333333333333335</v>
      </c>
      <c r="AI315">
        <f>((YouTube_BI[[#This Row],[highest_yearly_earnings]]+YouTube_BI[[#This Row],[lowest_yearly_earnings]])/2)/YouTube_BI[[#This Row],[uploads]]</f>
        <v>1346.1990950226245</v>
      </c>
      <c r="AJ315" s="7" t="str">
        <f>YouTube_BI[[#This Row],[created_date]]&amp;"-"&amp;YouTube_BI[[#This Row],[created_month]]&amp;"-"&amp;YouTube_BI[[#This Row],[created_year]]</f>
        <v>28-Nov-2009</v>
      </c>
      <c r="AK315" s="5">
        <f ca="1">_xlfn.DAYS(TODAY(),YouTube_BI[[#This Row],[Started Date]])/365</f>
        <v>13.961643835616439</v>
      </c>
    </row>
    <row r="316" spans="1:37" x14ac:dyDescent="0.3">
      <c r="A316">
        <v>315</v>
      </c>
      <c r="B316" t="s">
        <v>558</v>
      </c>
      <c r="C316">
        <v>22400000</v>
      </c>
      <c r="D316">
        <v>8040036209</v>
      </c>
      <c r="E316" t="s">
        <v>30</v>
      </c>
      <c r="F316" t="s">
        <v>558</v>
      </c>
      <c r="G316">
        <v>58</v>
      </c>
      <c r="H316" t="s">
        <v>134</v>
      </c>
      <c r="I316" t="s">
        <v>135</v>
      </c>
      <c r="J316" t="s">
        <v>30</v>
      </c>
      <c r="K316">
        <v>648</v>
      </c>
      <c r="L316">
        <v>6</v>
      </c>
      <c r="M316">
        <v>85</v>
      </c>
      <c r="N316">
        <v>72242000</v>
      </c>
      <c r="O316">
        <v>18100</v>
      </c>
      <c r="P316">
        <v>289000</v>
      </c>
      <c r="Q316">
        <v>216700</v>
      </c>
      <c r="R316">
        <v>3500000</v>
      </c>
      <c r="S316">
        <f>(YouTube_BI[[#This Row],[lowest_yearly_earnings]]+YouTube_BI[[#This Row],[highest_yearly_earnings]])/2</f>
        <v>1858350</v>
      </c>
      <c r="T316" t="s">
        <v>41</v>
      </c>
      <c r="U316">
        <v>2016</v>
      </c>
      <c r="V316" t="s">
        <v>88</v>
      </c>
      <c r="W316">
        <v>8</v>
      </c>
      <c r="X316">
        <v>90</v>
      </c>
      <c r="Y316">
        <v>44938712</v>
      </c>
      <c r="Z316">
        <v>9.7899999999999991</v>
      </c>
      <c r="AA316">
        <v>41339571</v>
      </c>
      <c r="AB316">
        <v>-38.416097000000001</v>
      </c>
      <c r="AC316">
        <v>-63.616672000000001</v>
      </c>
      <c r="AD316" s="1" t="s">
        <v>1482</v>
      </c>
      <c r="AE316" s="4">
        <f>YouTube_BI[[#This Row],[video views]]/YouTube_BI[[#This Row],[subscribers]]</f>
        <v>358.9301879017857</v>
      </c>
      <c r="AF316">
        <f>((YouTube_BI[[#This Row],[highest_yearly_earnings]]+YouTube_BI[[#This Row],[lowest_yearly_earnings]])/2)/YouTube_BI[[#This Row],[video views]]</f>
        <v>2.3113701875120498E-4</v>
      </c>
      <c r="AG316">
        <f>((YouTube_BI[[#This Row],[highest_monthly_earnings]]+YouTube_BI[[#This Row],[lowest_monthly_earnings]])/2)/YouTube_BI[[#This Row],[video_views_for_the_last_30_days]]</f>
        <v>2.1254948644832644E-3</v>
      </c>
      <c r="AH316">
        <f>YouTube_BI[[#This Row],[highest_yearly_earnings]]/YouTube_BI[[#This Row],[subscribers]]</f>
        <v>0.15625</v>
      </c>
      <c r="AI316">
        <f>((YouTube_BI[[#This Row],[highest_yearly_earnings]]+YouTube_BI[[#This Row],[lowest_yearly_earnings]])/2)/YouTube_BI[[#This Row],[uploads]]</f>
        <v>32040.517241379312</v>
      </c>
      <c r="AJ316" s="7" t="str">
        <f>YouTube_BI[[#This Row],[created_date]]&amp;"-"&amp;YouTube_BI[[#This Row],[created_month]]&amp;"-"&amp;YouTube_BI[[#This Row],[created_year]]</f>
        <v>8-Aug-2016</v>
      </c>
      <c r="AK316" s="5">
        <f ca="1">_xlfn.DAYS(TODAY(),YouTube_BI[[#This Row],[Started Date]])/365</f>
        <v>7.2630136986301368</v>
      </c>
    </row>
    <row r="317" spans="1:37" x14ac:dyDescent="0.3">
      <c r="A317">
        <v>316</v>
      </c>
      <c r="B317" t="s">
        <v>559</v>
      </c>
      <c r="C317">
        <v>22300000</v>
      </c>
      <c r="D317">
        <v>8663830163</v>
      </c>
      <c r="E317" t="s">
        <v>56</v>
      </c>
      <c r="F317" t="s">
        <v>560</v>
      </c>
      <c r="G317">
        <v>34</v>
      </c>
      <c r="H317" t="s">
        <v>561</v>
      </c>
      <c r="I317" t="s">
        <v>562</v>
      </c>
      <c r="J317" t="s">
        <v>30</v>
      </c>
      <c r="K317">
        <v>3805801</v>
      </c>
      <c r="L317">
        <v>3046</v>
      </c>
      <c r="M317">
        <v>4509</v>
      </c>
      <c r="N317">
        <v>735</v>
      </c>
      <c r="O317">
        <v>0.18</v>
      </c>
      <c r="P317">
        <v>3</v>
      </c>
      <c r="Q317">
        <v>2</v>
      </c>
      <c r="R317">
        <v>35</v>
      </c>
      <c r="S317">
        <f>(YouTube_BI[[#This Row],[lowest_yearly_earnings]]+YouTube_BI[[#This Row],[highest_yearly_earnings]])/2</f>
        <v>18.5</v>
      </c>
      <c r="T317">
        <v>10</v>
      </c>
      <c r="U317">
        <v>2019</v>
      </c>
      <c r="V317" t="s">
        <v>154</v>
      </c>
      <c r="W317">
        <v>3</v>
      </c>
      <c r="X317">
        <v>65.599999999999994</v>
      </c>
      <c r="Y317">
        <v>67059887</v>
      </c>
      <c r="Z317">
        <v>8.43</v>
      </c>
      <c r="AA317">
        <v>54123364</v>
      </c>
      <c r="AB317">
        <v>46.227637999999999</v>
      </c>
      <c r="AC317">
        <v>2.213749</v>
      </c>
      <c r="AD317" s="1" t="s">
        <v>1483</v>
      </c>
      <c r="AE317" s="4">
        <f>YouTube_BI[[#This Row],[video views]]/YouTube_BI[[#This Row],[subscribers]]</f>
        <v>388.51256336322871</v>
      </c>
      <c r="AF317">
        <f>((YouTube_BI[[#This Row],[highest_yearly_earnings]]+YouTube_BI[[#This Row],[lowest_yearly_earnings]])/2)/YouTube_BI[[#This Row],[video views]]</f>
        <v>2.1353142492343197E-9</v>
      </c>
      <c r="AG317">
        <f>((YouTube_BI[[#This Row],[highest_monthly_earnings]]+YouTube_BI[[#This Row],[lowest_monthly_earnings]])/2)/YouTube_BI[[#This Row],[video_views_for_the_last_30_days]]</f>
        <v>2.1632653061224492E-3</v>
      </c>
      <c r="AH317">
        <f>YouTube_BI[[#This Row],[highest_yearly_earnings]]/YouTube_BI[[#This Row],[subscribers]]</f>
        <v>1.5695067264573991E-6</v>
      </c>
      <c r="AI317">
        <f>((YouTube_BI[[#This Row],[highest_yearly_earnings]]+YouTube_BI[[#This Row],[lowest_yearly_earnings]])/2)/YouTube_BI[[#This Row],[uploads]]</f>
        <v>0.54411764705882348</v>
      </c>
      <c r="AJ317" s="7" t="str">
        <f>YouTube_BI[[#This Row],[created_date]]&amp;"-"&amp;YouTube_BI[[#This Row],[created_month]]&amp;"-"&amp;YouTube_BI[[#This Row],[created_year]]</f>
        <v>3-Nov-2019</v>
      </c>
      <c r="AK317" s="5">
        <f ca="1">_xlfn.DAYS(TODAY(),YouTube_BI[[#This Row],[Started Date]])/365</f>
        <v>4.0246575342465754</v>
      </c>
    </row>
    <row r="318" spans="1:37" x14ac:dyDescent="0.3">
      <c r="A318">
        <v>317</v>
      </c>
      <c r="B318" t="s">
        <v>563</v>
      </c>
      <c r="C318">
        <v>22300000</v>
      </c>
      <c r="D318">
        <v>24059336857</v>
      </c>
      <c r="E318" t="s">
        <v>60</v>
      </c>
      <c r="F318" t="s">
        <v>563</v>
      </c>
      <c r="G318">
        <v>1724</v>
      </c>
      <c r="H318" t="s">
        <v>38</v>
      </c>
      <c r="I318" t="s">
        <v>39</v>
      </c>
      <c r="J318" t="s">
        <v>40</v>
      </c>
      <c r="K318">
        <v>77</v>
      </c>
      <c r="L318">
        <v>91</v>
      </c>
      <c r="M318">
        <v>22</v>
      </c>
      <c r="N318">
        <v>132110000</v>
      </c>
      <c r="O318">
        <v>33000</v>
      </c>
      <c r="P318">
        <v>528400</v>
      </c>
      <c r="Q318">
        <v>396300</v>
      </c>
      <c r="R318">
        <v>6300000</v>
      </c>
      <c r="S318">
        <f>(YouTube_BI[[#This Row],[lowest_yearly_earnings]]+YouTube_BI[[#This Row],[highest_yearly_earnings]])/2</f>
        <v>3348150</v>
      </c>
      <c r="T318">
        <v>100000</v>
      </c>
      <c r="U318">
        <v>2013</v>
      </c>
      <c r="V318" t="s">
        <v>57</v>
      </c>
      <c r="W318">
        <v>24</v>
      </c>
      <c r="X318">
        <v>88.2</v>
      </c>
      <c r="Y318">
        <v>328239523</v>
      </c>
      <c r="Z318">
        <v>14.7</v>
      </c>
      <c r="AA318">
        <v>270663028</v>
      </c>
      <c r="AB318">
        <v>37.090240000000001</v>
      </c>
      <c r="AC318">
        <v>-95.712890999999999</v>
      </c>
      <c r="AD318" s="1" t="s">
        <v>1484</v>
      </c>
      <c r="AE318" s="4">
        <f>YouTube_BI[[#This Row],[video views]]/YouTube_BI[[#This Row],[subscribers]]</f>
        <v>1078.8940294618835</v>
      </c>
      <c r="AF318">
        <f>((YouTube_BI[[#This Row],[highest_yearly_earnings]]+YouTube_BI[[#This Row],[lowest_yearly_earnings]])/2)/YouTube_BI[[#This Row],[video views]]</f>
        <v>1.3916218971038948E-4</v>
      </c>
      <c r="AG318">
        <f>((YouTube_BI[[#This Row],[highest_monthly_earnings]]+YouTube_BI[[#This Row],[lowest_monthly_earnings]])/2)/YouTube_BI[[#This Row],[video_views_for_the_last_30_days]]</f>
        <v>2.1247445310725909E-3</v>
      </c>
      <c r="AH318">
        <f>YouTube_BI[[#This Row],[highest_yearly_earnings]]/YouTube_BI[[#This Row],[subscribers]]</f>
        <v>0.28251121076233182</v>
      </c>
      <c r="AI318">
        <f>((YouTube_BI[[#This Row],[highest_yearly_earnings]]+YouTube_BI[[#This Row],[lowest_yearly_earnings]])/2)/YouTube_BI[[#This Row],[uploads]]</f>
        <v>1942.0823665893272</v>
      </c>
      <c r="AJ318" s="7" t="str">
        <f>YouTube_BI[[#This Row],[created_date]]&amp;"-"&amp;YouTube_BI[[#This Row],[created_month]]&amp;"-"&amp;YouTube_BI[[#This Row],[created_year]]</f>
        <v>24-May-2013</v>
      </c>
      <c r="AK318" s="5">
        <f ca="1">_xlfn.DAYS(TODAY(),YouTube_BI[[#This Row],[Started Date]])/365</f>
        <v>10.473972602739726</v>
      </c>
    </row>
    <row r="319" spans="1:37" x14ac:dyDescent="0.3">
      <c r="A319">
        <v>318</v>
      </c>
      <c r="B319" t="s">
        <v>564</v>
      </c>
      <c r="C319">
        <v>22200000</v>
      </c>
      <c r="D319">
        <v>11136266461</v>
      </c>
      <c r="E319" t="s">
        <v>44</v>
      </c>
      <c r="F319" t="s">
        <v>564</v>
      </c>
      <c r="G319">
        <v>999</v>
      </c>
      <c r="H319" t="s">
        <v>38</v>
      </c>
      <c r="I319" t="s">
        <v>39</v>
      </c>
      <c r="J319" t="s">
        <v>44</v>
      </c>
      <c r="K319">
        <v>370</v>
      </c>
      <c r="L319">
        <v>92</v>
      </c>
      <c r="M319">
        <v>86</v>
      </c>
      <c r="N319">
        <v>139333000</v>
      </c>
      <c r="O319">
        <v>34800</v>
      </c>
      <c r="P319">
        <v>557300</v>
      </c>
      <c r="Q319">
        <v>418000</v>
      </c>
      <c r="R319">
        <v>6700000</v>
      </c>
      <c r="S319">
        <f>(YouTube_BI[[#This Row],[lowest_yearly_earnings]]+YouTube_BI[[#This Row],[highest_yearly_earnings]])/2</f>
        <v>3559000</v>
      </c>
      <c r="T319">
        <v>200000</v>
      </c>
      <c r="U319">
        <v>2015</v>
      </c>
      <c r="V319" t="s">
        <v>49</v>
      </c>
      <c r="W319">
        <v>25</v>
      </c>
      <c r="X319">
        <v>88.2</v>
      </c>
      <c r="Y319">
        <v>328239523</v>
      </c>
      <c r="Z319">
        <v>14.7</v>
      </c>
      <c r="AA319">
        <v>270663028</v>
      </c>
      <c r="AB319">
        <v>37.090240000000001</v>
      </c>
      <c r="AC319">
        <v>-95.712890999999999</v>
      </c>
      <c r="AD319" s="1" t="s">
        <v>1485</v>
      </c>
      <c r="AE319" s="4">
        <f>YouTube_BI[[#This Row],[video views]]/YouTube_BI[[#This Row],[subscribers]]</f>
        <v>501.63362436936939</v>
      </c>
      <c r="AF319">
        <f>((YouTube_BI[[#This Row],[highest_yearly_earnings]]+YouTube_BI[[#This Row],[lowest_yearly_earnings]])/2)/YouTube_BI[[#This Row],[video views]]</f>
        <v>3.1958646216520342E-4</v>
      </c>
      <c r="AG319">
        <f>((YouTube_BI[[#This Row],[highest_monthly_earnings]]+YouTube_BI[[#This Row],[lowest_monthly_earnings]])/2)/YouTube_BI[[#This Row],[video_views_for_the_last_30_days]]</f>
        <v>2.1247658487221262E-3</v>
      </c>
      <c r="AH319">
        <f>YouTube_BI[[#This Row],[highest_yearly_earnings]]/YouTube_BI[[#This Row],[subscribers]]</f>
        <v>0.30180180180180183</v>
      </c>
      <c r="AI319">
        <f>((YouTube_BI[[#This Row],[highest_yearly_earnings]]+YouTube_BI[[#This Row],[lowest_yearly_earnings]])/2)/YouTube_BI[[#This Row],[uploads]]</f>
        <v>3562.5625625625626</v>
      </c>
      <c r="AJ319" s="7" t="str">
        <f>YouTube_BI[[#This Row],[created_date]]&amp;"-"&amp;YouTube_BI[[#This Row],[created_month]]&amp;"-"&amp;YouTube_BI[[#This Row],[created_year]]</f>
        <v>25-Sep-2015</v>
      </c>
      <c r="AK319" s="5">
        <f ca="1">_xlfn.DAYS(TODAY(),YouTube_BI[[#This Row],[Started Date]])/365</f>
        <v>8.1342465753424662</v>
      </c>
    </row>
    <row r="320" spans="1:37" x14ac:dyDescent="0.3">
      <c r="A320">
        <v>319</v>
      </c>
      <c r="B320" t="s">
        <v>565</v>
      </c>
      <c r="C320">
        <v>22000000</v>
      </c>
      <c r="D320">
        <v>9924807127</v>
      </c>
      <c r="E320" t="s">
        <v>30</v>
      </c>
      <c r="F320" t="s">
        <v>565</v>
      </c>
      <c r="G320">
        <v>157</v>
      </c>
      <c r="H320" t="s">
        <v>38</v>
      </c>
      <c r="I320" t="s">
        <v>39</v>
      </c>
      <c r="J320" t="s">
        <v>30</v>
      </c>
      <c r="K320">
        <v>449</v>
      </c>
      <c r="L320">
        <v>94</v>
      </c>
      <c r="M320">
        <v>86</v>
      </c>
      <c r="N320">
        <v>111500000</v>
      </c>
      <c r="O320">
        <v>27900</v>
      </c>
      <c r="P320">
        <v>446000</v>
      </c>
      <c r="Q320">
        <v>334500</v>
      </c>
      <c r="R320">
        <v>5400000</v>
      </c>
      <c r="S320">
        <f>(YouTube_BI[[#This Row],[lowest_yearly_earnings]]+YouTube_BI[[#This Row],[highest_yearly_earnings]])/2</f>
        <v>2867250</v>
      </c>
      <c r="T320">
        <v>100000</v>
      </c>
      <c r="U320">
        <v>2009</v>
      </c>
      <c r="V320" t="s">
        <v>49</v>
      </c>
      <c r="W320">
        <v>9</v>
      </c>
      <c r="X320">
        <v>88.2</v>
      </c>
      <c r="Y320">
        <v>328239523</v>
      </c>
      <c r="Z320">
        <v>14.7</v>
      </c>
      <c r="AA320">
        <v>270663028</v>
      </c>
      <c r="AB320">
        <v>37.090240000000001</v>
      </c>
      <c r="AC320">
        <v>-95.712890999999999</v>
      </c>
      <c r="AD320" s="1" t="s">
        <v>1486</v>
      </c>
      <c r="AE320" s="4">
        <f>YouTube_BI[[#This Row],[video views]]/YouTube_BI[[#This Row],[subscribers]]</f>
        <v>451.1275966818182</v>
      </c>
      <c r="AF320">
        <f>((YouTube_BI[[#This Row],[highest_yearly_earnings]]+YouTube_BI[[#This Row],[lowest_yearly_earnings]])/2)/YouTube_BI[[#This Row],[video views]]</f>
        <v>2.888973018125232E-4</v>
      </c>
      <c r="AG320">
        <f>((YouTube_BI[[#This Row],[highest_monthly_earnings]]+YouTube_BI[[#This Row],[lowest_monthly_earnings]])/2)/YouTube_BI[[#This Row],[video_views_for_the_last_30_days]]</f>
        <v>2.1251121076233184E-3</v>
      </c>
      <c r="AH320">
        <f>YouTube_BI[[#This Row],[highest_yearly_earnings]]/YouTube_BI[[#This Row],[subscribers]]</f>
        <v>0.24545454545454545</v>
      </c>
      <c r="AI320">
        <f>((YouTube_BI[[#This Row],[highest_yearly_earnings]]+YouTube_BI[[#This Row],[lowest_yearly_earnings]])/2)/YouTube_BI[[#This Row],[uploads]]</f>
        <v>18262.738853503186</v>
      </c>
      <c r="AJ320" s="7" t="str">
        <f>YouTube_BI[[#This Row],[created_date]]&amp;"-"&amp;YouTube_BI[[#This Row],[created_month]]&amp;"-"&amp;YouTube_BI[[#This Row],[created_year]]</f>
        <v>9-Sep-2009</v>
      </c>
      <c r="AK320" s="5">
        <f ca="1">_xlfn.DAYS(TODAY(),YouTube_BI[[#This Row],[Started Date]])/365</f>
        <v>14.180821917808219</v>
      </c>
    </row>
    <row r="321" spans="1:37" x14ac:dyDescent="0.3">
      <c r="A321">
        <v>320</v>
      </c>
      <c r="B321" t="s">
        <v>566</v>
      </c>
      <c r="C321">
        <v>22000000</v>
      </c>
      <c r="D321">
        <v>8594440895</v>
      </c>
      <c r="E321" t="s">
        <v>41</v>
      </c>
      <c r="F321" t="s">
        <v>566</v>
      </c>
      <c r="G321">
        <v>515</v>
      </c>
      <c r="H321" t="s">
        <v>38</v>
      </c>
      <c r="I321" t="s">
        <v>39</v>
      </c>
      <c r="J321" t="s">
        <v>44</v>
      </c>
      <c r="K321">
        <v>591</v>
      </c>
      <c r="L321">
        <v>93</v>
      </c>
      <c r="M321">
        <v>87</v>
      </c>
      <c r="N321">
        <v>183871000</v>
      </c>
      <c r="O321">
        <v>46000</v>
      </c>
      <c r="P321">
        <v>735500</v>
      </c>
      <c r="Q321">
        <v>551600</v>
      </c>
      <c r="R321">
        <v>8800000</v>
      </c>
      <c r="S321">
        <f>(YouTube_BI[[#This Row],[lowest_yearly_earnings]]+YouTube_BI[[#This Row],[highest_yearly_earnings]])/2</f>
        <v>4675800</v>
      </c>
      <c r="T321">
        <v>200000</v>
      </c>
      <c r="U321">
        <v>2018</v>
      </c>
      <c r="V321" t="s">
        <v>138</v>
      </c>
      <c r="W321">
        <v>11</v>
      </c>
      <c r="X321">
        <v>88.2</v>
      </c>
      <c r="Y321">
        <v>328239523</v>
      </c>
      <c r="Z321">
        <v>14.7</v>
      </c>
      <c r="AA321">
        <v>270663028</v>
      </c>
      <c r="AB321">
        <v>37.090240000000001</v>
      </c>
      <c r="AC321">
        <v>-95.712890999999999</v>
      </c>
      <c r="AD321" s="1" t="s">
        <v>1487</v>
      </c>
      <c r="AE321" s="4">
        <f>YouTube_BI[[#This Row],[video views]]/YouTube_BI[[#This Row],[subscribers]]</f>
        <v>390.65640431818184</v>
      </c>
      <c r="AF321">
        <f>((YouTube_BI[[#This Row],[highest_yearly_earnings]]+YouTube_BI[[#This Row],[lowest_yearly_earnings]])/2)/YouTube_BI[[#This Row],[video views]]</f>
        <v>5.4404935203175889E-4</v>
      </c>
      <c r="AG321">
        <f>((YouTube_BI[[#This Row],[highest_monthly_earnings]]+YouTube_BI[[#This Row],[lowest_monthly_earnings]])/2)/YouTube_BI[[#This Row],[video_views_for_the_last_30_days]]</f>
        <v>2.1251312061173321E-3</v>
      </c>
      <c r="AH321">
        <f>YouTube_BI[[#This Row],[highest_yearly_earnings]]/YouTube_BI[[#This Row],[subscribers]]</f>
        <v>0.4</v>
      </c>
      <c r="AI321">
        <f>((YouTube_BI[[#This Row],[highest_yearly_earnings]]+YouTube_BI[[#This Row],[lowest_yearly_earnings]])/2)/YouTube_BI[[#This Row],[uploads]]</f>
        <v>9079.2233009708743</v>
      </c>
      <c r="AJ321" s="7" t="str">
        <f>YouTube_BI[[#This Row],[created_date]]&amp;"-"&amp;YouTube_BI[[#This Row],[created_month]]&amp;"-"&amp;YouTube_BI[[#This Row],[created_year]]</f>
        <v>11-Oct-2018</v>
      </c>
      <c r="AK321" s="5">
        <f ca="1">_xlfn.DAYS(TODAY(),YouTube_BI[[#This Row],[Started Date]])/365</f>
        <v>5.087671232876712</v>
      </c>
    </row>
    <row r="322" spans="1:37" x14ac:dyDescent="0.3">
      <c r="A322">
        <v>321</v>
      </c>
      <c r="B322" t="s">
        <v>2254</v>
      </c>
      <c r="C322">
        <v>22000000</v>
      </c>
      <c r="D322">
        <v>18347969186</v>
      </c>
      <c r="E322" t="s">
        <v>44</v>
      </c>
      <c r="F322" t="s">
        <v>2254</v>
      </c>
      <c r="G322">
        <v>6274</v>
      </c>
      <c r="H322" t="s">
        <v>61</v>
      </c>
      <c r="I322" t="s">
        <v>62</v>
      </c>
      <c r="J322" t="s">
        <v>44</v>
      </c>
      <c r="K322">
        <v>144</v>
      </c>
      <c r="L322">
        <v>3</v>
      </c>
      <c r="M322">
        <v>88</v>
      </c>
      <c r="N322">
        <v>711254000</v>
      </c>
      <c r="O322">
        <v>177800</v>
      </c>
      <c r="P322">
        <v>2800000</v>
      </c>
      <c r="Q322">
        <v>2100000</v>
      </c>
      <c r="R322">
        <v>34100000</v>
      </c>
      <c r="S322">
        <f>(YouTube_BI[[#This Row],[lowest_yearly_earnings]]+YouTube_BI[[#This Row],[highest_yearly_earnings]])/2</f>
        <v>18100000</v>
      </c>
      <c r="T322">
        <v>800000</v>
      </c>
      <c r="U322">
        <v>2021</v>
      </c>
      <c r="V322" t="s">
        <v>45</v>
      </c>
      <c r="W322">
        <v>13</v>
      </c>
      <c r="X322">
        <v>63.2</v>
      </c>
      <c r="Y322">
        <v>126226568</v>
      </c>
      <c r="Z322">
        <v>2.29</v>
      </c>
      <c r="AA322">
        <v>115782416</v>
      </c>
      <c r="AB322">
        <v>36.204824000000002</v>
      </c>
      <c r="AC322">
        <v>138.25292400000001</v>
      </c>
      <c r="AD322" s="1" t="s">
        <v>2127</v>
      </c>
      <c r="AE322" s="4">
        <v>833.99859936363634</v>
      </c>
      <c r="AF322">
        <v>9.8648519716344383E-4</v>
      </c>
      <c r="AG322">
        <v>2.0933449934903707E-3</v>
      </c>
      <c r="AH322">
        <v>1.55</v>
      </c>
      <c r="AI322">
        <v>2884.9218999043674</v>
      </c>
      <c r="AJ322" s="7" t="s">
        <v>2180</v>
      </c>
      <c r="AK322" s="5">
        <v>2.7287671232876711</v>
      </c>
    </row>
    <row r="323" spans="1:37" x14ac:dyDescent="0.3">
      <c r="A323">
        <v>322</v>
      </c>
      <c r="B323" t="s">
        <v>567</v>
      </c>
      <c r="C323">
        <v>21900000</v>
      </c>
      <c r="D323">
        <v>4454917643</v>
      </c>
      <c r="E323" t="s">
        <v>36</v>
      </c>
      <c r="F323" t="s">
        <v>567</v>
      </c>
      <c r="G323">
        <v>301</v>
      </c>
      <c r="H323" t="s">
        <v>38</v>
      </c>
      <c r="I323" t="s">
        <v>39</v>
      </c>
      <c r="J323" t="s">
        <v>44</v>
      </c>
      <c r="K323">
        <v>1620</v>
      </c>
      <c r="L323">
        <v>94</v>
      </c>
      <c r="M323">
        <v>88</v>
      </c>
      <c r="N323">
        <v>184946000</v>
      </c>
      <c r="O323">
        <v>46200</v>
      </c>
      <c r="P323">
        <v>739800</v>
      </c>
      <c r="Q323">
        <v>554800</v>
      </c>
      <c r="R323">
        <v>8900000</v>
      </c>
      <c r="S323">
        <f>(YouTube_BI[[#This Row],[lowest_yearly_earnings]]+YouTube_BI[[#This Row],[highest_yearly_earnings]])/2</f>
        <v>4727400</v>
      </c>
      <c r="T323">
        <v>500000</v>
      </c>
      <c r="U323">
        <v>2014</v>
      </c>
      <c r="V323" t="s">
        <v>84</v>
      </c>
      <c r="W323">
        <v>5</v>
      </c>
      <c r="X323">
        <v>88.2</v>
      </c>
      <c r="Y323">
        <v>328239523</v>
      </c>
      <c r="Z323">
        <v>14.7</v>
      </c>
      <c r="AA323">
        <v>270663028</v>
      </c>
      <c r="AB323">
        <v>37.090240000000001</v>
      </c>
      <c r="AC323">
        <v>-95.712890999999999</v>
      </c>
      <c r="AD323" s="1" t="s">
        <v>1488</v>
      </c>
      <c r="AE323" s="4">
        <f>YouTube_BI[[#This Row],[video views]]/YouTube_BI[[#This Row],[subscribers]]</f>
        <v>203.42089694063927</v>
      </c>
      <c r="AF323">
        <f>((YouTube_BI[[#This Row],[highest_yearly_earnings]]+YouTube_BI[[#This Row],[lowest_yearly_earnings]])/2)/YouTube_BI[[#This Row],[video views]]</f>
        <v>1.0611643982752746E-3</v>
      </c>
      <c r="AG323">
        <f>((YouTube_BI[[#This Row],[highest_monthly_earnings]]+YouTube_BI[[#This Row],[lowest_monthly_earnings]])/2)/YouTube_BI[[#This Row],[video_views_for_the_last_30_days]]</f>
        <v>2.1249445784174842E-3</v>
      </c>
      <c r="AH323">
        <f>YouTube_BI[[#This Row],[highest_yearly_earnings]]/YouTube_BI[[#This Row],[subscribers]]</f>
        <v>0.40639269406392692</v>
      </c>
      <c r="AI323">
        <f>((YouTube_BI[[#This Row],[highest_yearly_earnings]]+YouTube_BI[[#This Row],[lowest_yearly_earnings]])/2)/YouTube_BI[[#This Row],[uploads]]</f>
        <v>15705.647840531561</v>
      </c>
      <c r="AJ323" s="7" t="str">
        <f>YouTube_BI[[#This Row],[created_date]]&amp;"-"&amp;YouTube_BI[[#This Row],[created_month]]&amp;"-"&amp;YouTube_BI[[#This Row],[created_year]]</f>
        <v>5-Jun-2014</v>
      </c>
      <c r="AK323" s="5">
        <f ca="1">_xlfn.DAYS(TODAY(),YouTube_BI[[#This Row],[Started Date]])/365</f>
        <v>9.4410958904109581</v>
      </c>
    </row>
    <row r="324" spans="1:37" x14ac:dyDescent="0.3">
      <c r="A324">
        <v>323</v>
      </c>
      <c r="B324" t="s">
        <v>568</v>
      </c>
      <c r="C324">
        <v>21900000</v>
      </c>
      <c r="D324">
        <v>5918314128</v>
      </c>
      <c r="E324" t="s">
        <v>56</v>
      </c>
      <c r="F324" t="s">
        <v>568</v>
      </c>
      <c r="G324">
        <v>946</v>
      </c>
      <c r="H324" t="s">
        <v>38</v>
      </c>
      <c r="I324" t="s">
        <v>39</v>
      </c>
      <c r="J324" t="s">
        <v>69</v>
      </c>
      <c r="K324">
        <v>1069</v>
      </c>
      <c r="L324">
        <v>94</v>
      </c>
      <c r="M324">
        <v>12</v>
      </c>
      <c r="N324">
        <v>234222000</v>
      </c>
      <c r="O324">
        <v>58600</v>
      </c>
      <c r="P324">
        <v>936900</v>
      </c>
      <c r="Q324">
        <v>702700</v>
      </c>
      <c r="R324">
        <v>11200000</v>
      </c>
      <c r="S324">
        <f>(YouTube_BI[[#This Row],[lowest_yearly_earnings]]+YouTube_BI[[#This Row],[highest_yearly_earnings]])/2</f>
        <v>5951350</v>
      </c>
      <c r="T324">
        <v>400000</v>
      </c>
      <c r="U324">
        <v>2014</v>
      </c>
      <c r="V324" t="s">
        <v>97</v>
      </c>
      <c r="W324">
        <v>5</v>
      </c>
      <c r="X324">
        <v>88.2</v>
      </c>
      <c r="Y324">
        <v>328239523</v>
      </c>
      <c r="Z324">
        <v>14.7</v>
      </c>
      <c r="AA324">
        <v>270663028</v>
      </c>
      <c r="AB324">
        <v>37.090240000000001</v>
      </c>
      <c r="AC324">
        <v>-95.712890999999999</v>
      </c>
      <c r="AD324" s="1" t="s">
        <v>1489</v>
      </c>
      <c r="AE324" s="4">
        <f>YouTube_BI[[#This Row],[video views]]/YouTube_BI[[#This Row],[subscribers]]</f>
        <v>270.24265424657534</v>
      </c>
      <c r="AF324">
        <f>((YouTube_BI[[#This Row],[highest_yearly_earnings]]+YouTube_BI[[#This Row],[lowest_yearly_earnings]])/2)/YouTube_BI[[#This Row],[video views]]</f>
        <v>1.0055819733940288E-3</v>
      </c>
      <c r="AG324">
        <f>((YouTube_BI[[#This Row],[highest_monthly_earnings]]+YouTube_BI[[#This Row],[lowest_monthly_earnings]])/2)/YouTube_BI[[#This Row],[video_views_for_the_last_30_days]]</f>
        <v>2.125120612068892E-3</v>
      </c>
      <c r="AH324">
        <f>YouTube_BI[[#This Row],[highest_yearly_earnings]]/YouTube_BI[[#This Row],[subscribers]]</f>
        <v>0.51141552511415522</v>
      </c>
      <c r="AI324">
        <f>((YouTube_BI[[#This Row],[highest_yearly_earnings]]+YouTube_BI[[#This Row],[lowest_yearly_earnings]])/2)/YouTube_BI[[#This Row],[uploads]]</f>
        <v>6291.0676532769558</v>
      </c>
      <c r="AJ324" s="7" t="str">
        <f>YouTube_BI[[#This Row],[created_date]]&amp;"-"&amp;YouTube_BI[[#This Row],[created_month]]&amp;"-"&amp;YouTube_BI[[#This Row],[created_year]]</f>
        <v>5-Jul-2014</v>
      </c>
      <c r="AK324" s="5">
        <f ca="1">_xlfn.DAYS(TODAY(),YouTube_BI[[#This Row],[Started Date]])/365</f>
        <v>9.3589041095890408</v>
      </c>
    </row>
    <row r="325" spans="1:37" x14ac:dyDescent="0.3">
      <c r="A325">
        <v>324</v>
      </c>
      <c r="B325" t="s">
        <v>569</v>
      </c>
      <c r="C325">
        <v>21900000</v>
      </c>
      <c r="D325">
        <v>15552070846</v>
      </c>
      <c r="E325" t="s">
        <v>209</v>
      </c>
      <c r="F325" t="s">
        <v>569</v>
      </c>
      <c r="G325">
        <v>816</v>
      </c>
      <c r="H325" t="s">
        <v>38</v>
      </c>
      <c r="I325" t="s">
        <v>39</v>
      </c>
      <c r="J325" t="s">
        <v>209</v>
      </c>
      <c r="K325">
        <v>204</v>
      </c>
      <c r="L325">
        <v>91</v>
      </c>
      <c r="M325">
        <v>16</v>
      </c>
      <c r="N325">
        <v>687028000</v>
      </c>
      <c r="O325">
        <v>171800</v>
      </c>
      <c r="P325">
        <v>2700000</v>
      </c>
      <c r="Q325">
        <v>2100000</v>
      </c>
      <c r="R325">
        <v>33000000</v>
      </c>
      <c r="S325">
        <f>(YouTube_BI[[#This Row],[lowest_yearly_earnings]]+YouTube_BI[[#This Row],[highest_yearly_earnings]])/2</f>
        <v>17550000</v>
      </c>
      <c r="T325">
        <v>1900000</v>
      </c>
      <c r="U325">
        <v>2014</v>
      </c>
      <c r="V325" t="s">
        <v>97</v>
      </c>
      <c r="W325">
        <v>9</v>
      </c>
      <c r="X325">
        <v>88.2</v>
      </c>
      <c r="Y325">
        <v>328239523</v>
      </c>
      <c r="Z325">
        <v>14.7</v>
      </c>
      <c r="AA325">
        <v>270663028</v>
      </c>
      <c r="AB325">
        <v>37.090240000000001</v>
      </c>
      <c r="AC325">
        <v>-95.712890999999999</v>
      </c>
      <c r="AD325" s="1" t="s">
        <v>1490</v>
      </c>
      <c r="AE325" s="4">
        <f>YouTube_BI[[#This Row],[video views]]/YouTube_BI[[#This Row],[subscribers]]</f>
        <v>710.14022127853877</v>
      </c>
      <c r="AF325">
        <f>((YouTube_BI[[#This Row],[highest_yearly_earnings]]+YouTube_BI[[#This Row],[lowest_yearly_earnings]])/2)/YouTube_BI[[#This Row],[video views]]</f>
        <v>1.1284670815728613E-3</v>
      </c>
      <c r="AG325">
        <f>((YouTube_BI[[#This Row],[highest_monthly_earnings]]+YouTube_BI[[#This Row],[lowest_monthly_earnings]])/2)/YouTube_BI[[#This Row],[video_views_for_the_last_30_days]]</f>
        <v>2.0900167096537551E-3</v>
      </c>
      <c r="AH325">
        <f>YouTube_BI[[#This Row],[highest_yearly_earnings]]/YouTube_BI[[#This Row],[subscribers]]</f>
        <v>1.5068493150684932</v>
      </c>
      <c r="AI325">
        <f>((YouTube_BI[[#This Row],[highest_yearly_earnings]]+YouTube_BI[[#This Row],[lowest_yearly_earnings]])/2)/YouTube_BI[[#This Row],[uploads]]</f>
        <v>21507.352941176472</v>
      </c>
      <c r="AJ325" s="7" t="str">
        <f>YouTube_BI[[#This Row],[created_date]]&amp;"-"&amp;YouTube_BI[[#This Row],[created_month]]&amp;"-"&amp;YouTube_BI[[#This Row],[created_year]]</f>
        <v>9-Jul-2014</v>
      </c>
      <c r="AK325" s="5">
        <f ca="1">_xlfn.DAYS(TODAY(),YouTube_BI[[#This Row],[Started Date]])/365</f>
        <v>9.3479452054794514</v>
      </c>
    </row>
    <row r="326" spans="1:37" x14ac:dyDescent="0.3">
      <c r="A326">
        <v>325</v>
      </c>
      <c r="B326" t="s">
        <v>2323</v>
      </c>
      <c r="C326">
        <v>21900000</v>
      </c>
      <c r="D326">
        <v>20657571751</v>
      </c>
      <c r="E326" t="s">
        <v>44</v>
      </c>
      <c r="F326" t="s">
        <v>570</v>
      </c>
      <c r="G326">
        <v>116</v>
      </c>
      <c r="H326" t="s">
        <v>245</v>
      </c>
      <c r="I326" t="s">
        <v>246</v>
      </c>
      <c r="J326" t="s">
        <v>30</v>
      </c>
      <c r="K326">
        <v>1277277</v>
      </c>
      <c r="L326">
        <v>2973</v>
      </c>
      <c r="M326">
        <v>4085</v>
      </c>
      <c r="N326">
        <v>4719</v>
      </c>
      <c r="O326">
        <v>1</v>
      </c>
      <c r="P326">
        <v>19</v>
      </c>
      <c r="Q326">
        <v>14</v>
      </c>
      <c r="R326">
        <v>227</v>
      </c>
      <c r="S326">
        <f>(YouTube_BI[[#This Row],[lowest_yearly_earnings]]+YouTube_BI[[#This Row],[highest_yearly_earnings]])/2</f>
        <v>120.5</v>
      </c>
      <c r="T326" t="s">
        <v>41</v>
      </c>
      <c r="U326">
        <v>2008</v>
      </c>
      <c r="V326" t="s">
        <v>63</v>
      </c>
      <c r="W326">
        <v>7</v>
      </c>
      <c r="X326">
        <v>40.200000000000003</v>
      </c>
      <c r="Y326">
        <v>126014024</v>
      </c>
      <c r="Z326">
        <v>3.42</v>
      </c>
      <c r="AA326">
        <v>102626859</v>
      </c>
      <c r="AB326">
        <v>23.634501</v>
      </c>
      <c r="AC326">
        <v>-102.552784</v>
      </c>
      <c r="AD326" s="1" t="s">
        <v>2128</v>
      </c>
      <c r="AE326" s="4">
        <v>943.26811648401826</v>
      </c>
      <c r="AF326">
        <v>5.8332122212847591E-9</v>
      </c>
      <c r="AG326">
        <v>2.1190930281839372E-3</v>
      </c>
      <c r="AH326">
        <v>1.0365296803652968E-5</v>
      </c>
      <c r="AI326">
        <v>1.0387931034482758</v>
      </c>
      <c r="AJ326" s="7" t="s">
        <v>2181</v>
      </c>
      <c r="AK326" s="5">
        <v>15.591780821917808</v>
      </c>
    </row>
    <row r="327" spans="1:37" x14ac:dyDescent="0.3">
      <c r="A327">
        <v>326</v>
      </c>
      <c r="B327" t="s">
        <v>571</v>
      </c>
      <c r="C327">
        <v>21800000</v>
      </c>
      <c r="D327">
        <v>4469711607</v>
      </c>
      <c r="E327" t="s">
        <v>56</v>
      </c>
      <c r="F327" t="s">
        <v>571</v>
      </c>
      <c r="G327">
        <v>257</v>
      </c>
      <c r="H327" t="s">
        <v>38</v>
      </c>
      <c r="I327" t="s">
        <v>39</v>
      </c>
      <c r="J327" t="s">
        <v>69</v>
      </c>
      <c r="K327">
        <v>1610</v>
      </c>
      <c r="L327">
        <v>95</v>
      </c>
      <c r="M327">
        <v>13</v>
      </c>
      <c r="N327">
        <v>197953000</v>
      </c>
      <c r="O327">
        <v>49500</v>
      </c>
      <c r="P327">
        <v>791800</v>
      </c>
      <c r="Q327">
        <v>593900</v>
      </c>
      <c r="R327">
        <v>9500000</v>
      </c>
      <c r="S327">
        <f>(YouTube_BI[[#This Row],[lowest_yearly_earnings]]+YouTube_BI[[#This Row],[highest_yearly_earnings]])/2</f>
        <v>5046950</v>
      </c>
      <c r="T327">
        <v>600000</v>
      </c>
      <c r="U327">
        <v>2008</v>
      </c>
      <c r="V327" t="s">
        <v>63</v>
      </c>
      <c r="W327">
        <v>11</v>
      </c>
      <c r="X327">
        <v>88.2</v>
      </c>
      <c r="Y327">
        <v>328239523</v>
      </c>
      <c r="Z327">
        <v>14.7</v>
      </c>
      <c r="AA327">
        <v>270663028</v>
      </c>
      <c r="AB327">
        <v>37.090240000000001</v>
      </c>
      <c r="AC327">
        <v>-95.712890999999999</v>
      </c>
      <c r="AD327" s="1" t="s">
        <v>1491</v>
      </c>
      <c r="AE327" s="4">
        <f>YouTube_BI[[#This Row],[video views]]/YouTube_BI[[#This Row],[subscribers]]</f>
        <v>205.03264252293579</v>
      </c>
      <c r="AF327">
        <f>((YouTube_BI[[#This Row],[highest_yearly_earnings]]+YouTube_BI[[#This Row],[lowest_yearly_earnings]])/2)/YouTube_BI[[#This Row],[video views]]</f>
        <v>1.1291444378863256E-3</v>
      </c>
      <c r="AG327">
        <f>((YouTube_BI[[#This Row],[highest_monthly_earnings]]+YouTube_BI[[#This Row],[lowest_monthly_earnings]])/2)/YouTube_BI[[#This Row],[video_views_for_the_last_30_days]]</f>
        <v>2.1249993685369759E-3</v>
      </c>
      <c r="AH327">
        <f>YouTube_BI[[#This Row],[highest_yearly_earnings]]/YouTube_BI[[#This Row],[subscribers]]</f>
        <v>0.43577981651376146</v>
      </c>
      <c r="AI327">
        <f>((YouTube_BI[[#This Row],[highest_yearly_earnings]]+YouTube_BI[[#This Row],[lowest_yearly_earnings]])/2)/YouTube_BI[[#This Row],[uploads]]</f>
        <v>19637.937743190661</v>
      </c>
      <c r="AJ327" s="7" t="str">
        <f>YouTube_BI[[#This Row],[created_date]]&amp;"-"&amp;YouTube_BI[[#This Row],[created_month]]&amp;"-"&amp;YouTube_BI[[#This Row],[created_year]]</f>
        <v>11-Apr-2008</v>
      </c>
      <c r="AK327" s="5">
        <f ca="1">_xlfn.DAYS(TODAY(),YouTube_BI[[#This Row],[Started Date]])/365</f>
        <v>15.594520547945205</v>
      </c>
    </row>
    <row r="328" spans="1:37" x14ac:dyDescent="0.3">
      <c r="A328">
        <v>327</v>
      </c>
      <c r="B328" t="s">
        <v>572</v>
      </c>
      <c r="C328">
        <v>21800000</v>
      </c>
      <c r="D328">
        <v>5614621131</v>
      </c>
      <c r="E328" t="s">
        <v>361</v>
      </c>
      <c r="F328" t="s">
        <v>572</v>
      </c>
      <c r="G328">
        <v>10162</v>
      </c>
      <c r="H328" t="s">
        <v>38</v>
      </c>
      <c r="I328" t="s">
        <v>39</v>
      </c>
      <c r="J328" t="s">
        <v>44</v>
      </c>
      <c r="K328">
        <v>1158</v>
      </c>
      <c r="L328">
        <v>95</v>
      </c>
      <c r="M328">
        <v>89</v>
      </c>
      <c r="N328">
        <v>45812000</v>
      </c>
      <c r="O328">
        <v>11500</v>
      </c>
      <c r="P328">
        <v>183200</v>
      </c>
      <c r="Q328">
        <v>137400</v>
      </c>
      <c r="R328">
        <v>2200000</v>
      </c>
      <c r="S328">
        <f>(YouTube_BI[[#This Row],[lowest_yearly_earnings]]+YouTube_BI[[#This Row],[highest_yearly_earnings]])/2</f>
        <v>1168700</v>
      </c>
      <c r="T328">
        <v>100000</v>
      </c>
      <c r="U328">
        <v>2006</v>
      </c>
      <c r="V328" t="s">
        <v>57</v>
      </c>
      <c r="W328">
        <v>7</v>
      </c>
      <c r="X328">
        <v>88.2</v>
      </c>
      <c r="Y328">
        <v>328239523</v>
      </c>
      <c r="Z328">
        <v>14.7</v>
      </c>
      <c r="AA328">
        <v>270663028</v>
      </c>
      <c r="AB328">
        <v>37.090240000000001</v>
      </c>
      <c r="AC328">
        <v>-95.712890999999999</v>
      </c>
      <c r="AD328" s="1" t="s">
        <v>1492</v>
      </c>
      <c r="AE328" s="4">
        <f>YouTube_BI[[#This Row],[video views]]/YouTube_BI[[#This Row],[subscribers]]</f>
        <v>257.55142802752295</v>
      </c>
      <c r="AF328">
        <f>((YouTube_BI[[#This Row],[highest_yearly_earnings]]+YouTube_BI[[#This Row],[lowest_yearly_earnings]])/2)/YouTube_BI[[#This Row],[video views]]</f>
        <v>2.0815295862925787E-4</v>
      </c>
      <c r="AG328">
        <f>((YouTube_BI[[#This Row],[highest_monthly_earnings]]+YouTube_BI[[#This Row],[lowest_monthly_earnings]])/2)/YouTube_BI[[#This Row],[video_views_for_the_last_30_days]]</f>
        <v>2.1249890858290404E-3</v>
      </c>
      <c r="AH328">
        <f>YouTube_BI[[#This Row],[highest_yearly_earnings]]/YouTube_BI[[#This Row],[subscribers]]</f>
        <v>0.10091743119266056</v>
      </c>
      <c r="AI328">
        <f>((YouTube_BI[[#This Row],[highest_yearly_earnings]]+YouTube_BI[[#This Row],[lowest_yearly_earnings]])/2)/YouTube_BI[[#This Row],[uploads]]</f>
        <v>115.00688840779374</v>
      </c>
      <c r="AJ328" s="7" t="str">
        <f>YouTube_BI[[#This Row],[created_date]]&amp;"-"&amp;YouTube_BI[[#This Row],[created_month]]&amp;"-"&amp;YouTube_BI[[#This Row],[created_year]]</f>
        <v>7-May-2006</v>
      </c>
      <c r="AK328" s="5">
        <f ca="1">_xlfn.DAYS(TODAY(),YouTube_BI[[#This Row],[Started Date]])/365</f>
        <v>17.526027397260275</v>
      </c>
    </row>
    <row r="329" spans="1:37" x14ac:dyDescent="0.3">
      <c r="A329">
        <v>328</v>
      </c>
      <c r="B329" t="s">
        <v>573</v>
      </c>
      <c r="C329">
        <v>21800000</v>
      </c>
      <c r="D329">
        <v>11288359365</v>
      </c>
      <c r="E329" t="s">
        <v>30</v>
      </c>
      <c r="F329" t="s">
        <v>573</v>
      </c>
      <c r="G329">
        <v>164</v>
      </c>
      <c r="H329" t="s">
        <v>95</v>
      </c>
      <c r="I329" t="s">
        <v>96</v>
      </c>
      <c r="J329" t="s">
        <v>30</v>
      </c>
      <c r="K329">
        <v>368</v>
      </c>
      <c r="L329">
        <v>14</v>
      </c>
      <c r="M329">
        <v>87</v>
      </c>
      <c r="N329">
        <v>128047000</v>
      </c>
      <c r="O329">
        <v>32000</v>
      </c>
      <c r="P329">
        <v>512200</v>
      </c>
      <c r="Q329">
        <v>384100</v>
      </c>
      <c r="R329">
        <v>6100000</v>
      </c>
      <c r="S329">
        <f>(YouTube_BI[[#This Row],[lowest_yearly_earnings]]+YouTube_BI[[#This Row],[highest_yearly_earnings]])/2</f>
        <v>3242050</v>
      </c>
      <c r="T329">
        <v>100000</v>
      </c>
      <c r="U329">
        <v>2011</v>
      </c>
      <c r="V329" t="s">
        <v>45</v>
      </c>
      <c r="W329">
        <v>5</v>
      </c>
      <c r="X329">
        <v>60</v>
      </c>
      <c r="Y329">
        <v>66834405</v>
      </c>
      <c r="Z329">
        <v>3.85</v>
      </c>
      <c r="AA329">
        <v>55908316</v>
      </c>
      <c r="AB329">
        <v>55.378050999999999</v>
      </c>
      <c r="AC329">
        <v>-3.4359730000000002</v>
      </c>
      <c r="AD329" s="1" t="s">
        <v>1493</v>
      </c>
      <c r="AE329" s="4">
        <f>YouTube_BI[[#This Row],[video views]]/YouTube_BI[[#This Row],[subscribers]]</f>
        <v>517.81464977064218</v>
      </c>
      <c r="AF329">
        <f>((YouTube_BI[[#This Row],[highest_yearly_earnings]]+YouTube_BI[[#This Row],[lowest_yearly_earnings]])/2)/YouTube_BI[[#This Row],[video views]]</f>
        <v>2.8720294022992421E-4</v>
      </c>
      <c r="AG329">
        <f>((YouTube_BI[[#This Row],[highest_monthly_earnings]]+YouTube_BI[[#This Row],[lowest_monthly_earnings]])/2)/YouTube_BI[[#This Row],[video_views_for_the_last_30_days]]</f>
        <v>2.12500097620405E-3</v>
      </c>
      <c r="AH329">
        <f>YouTube_BI[[#This Row],[highest_yearly_earnings]]/YouTube_BI[[#This Row],[subscribers]]</f>
        <v>0.27981651376146788</v>
      </c>
      <c r="AI329">
        <f>((YouTube_BI[[#This Row],[highest_yearly_earnings]]+YouTube_BI[[#This Row],[lowest_yearly_earnings]])/2)/YouTube_BI[[#This Row],[uploads]]</f>
        <v>19768.59756097561</v>
      </c>
      <c r="AJ329" s="7" t="str">
        <f>YouTube_BI[[#This Row],[created_date]]&amp;"-"&amp;YouTube_BI[[#This Row],[created_month]]&amp;"-"&amp;YouTube_BI[[#This Row],[created_year]]</f>
        <v>5-Feb-2011</v>
      </c>
      <c r="AK329" s="5">
        <f ca="1">_xlfn.DAYS(TODAY(),YouTube_BI[[#This Row],[Started Date]])/365</f>
        <v>12.772602739726027</v>
      </c>
    </row>
    <row r="330" spans="1:37" x14ac:dyDescent="0.3">
      <c r="A330">
        <v>329</v>
      </c>
      <c r="B330" t="s">
        <v>574</v>
      </c>
      <c r="C330">
        <v>21800000</v>
      </c>
      <c r="D330">
        <v>12140232004</v>
      </c>
      <c r="E330" t="s">
        <v>30</v>
      </c>
      <c r="F330" t="s">
        <v>574</v>
      </c>
      <c r="G330">
        <v>266</v>
      </c>
      <c r="H330" t="s">
        <v>95</v>
      </c>
      <c r="I330" t="s">
        <v>96</v>
      </c>
      <c r="J330" t="s">
        <v>30</v>
      </c>
      <c r="K330">
        <v>322</v>
      </c>
      <c r="L330">
        <v>14</v>
      </c>
      <c r="M330">
        <v>87</v>
      </c>
      <c r="N330">
        <v>51134000</v>
      </c>
      <c r="O330">
        <v>12800</v>
      </c>
      <c r="P330">
        <v>204500</v>
      </c>
      <c r="Q330">
        <v>153400</v>
      </c>
      <c r="R330">
        <v>2500000</v>
      </c>
      <c r="S330">
        <f>(YouTube_BI[[#This Row],[lowest_yearly_earnings]]+YouTube_BI[[#This Row],[highest_yearly_earnings]])/2</f>
        <v>1326700</v>
      </c>
      <c r="T330" t="s">
        <v>41</v>
      </c>
      <c r="U330">
        <v>2010</v>
      </c>
      <c r="V330" t="s">
        <v>79</v>
      </c>
      <c r="W330">
        <v>4</v>
      </c>
      <c r="X330">
        <v>60</v>
      </c>
      <c r="Y330">
        <v>66834405</v>
      </c>
      <c r="Z330">
        <v>3.85</v>
      </c>
      <c r="AA330">
        <v>55908316</v>
      </c>
      <c r="AB330">
        <v>55.378050999999999</v>
      </c>
      <c r="AC330">
        <v>-3.4359730000000002</v>
      </c>
      <c r="AD330" s="1" t="s">
        <v>280</v>
      </c>
      <c r="AE330" s="4">
        <f>YouTube_BI[[#This Row],[video views]]/YouTube_BI[[#This Row],[subscribers]]</f>
        <v>556.89137633027519</v>
      </c>
      <c r="AF330">
        <f>((YouTube_BI[[#This Row],[highest_yearly_earnings]]+YouTube_BI[[#This Row],[lowest_yearly_earnings]])/2)/YouTube_BI[[#This Row],[video views]]</f>
        <v>1.0928127234824465E-4</v>
      </c>
      <c r="AG330">
        <f>((YouTube_BI[[#This Row],[highest_monthly_earnings]]+YouTube_BI[[#This Row],[lowest_monthly_earnings]])/2)/YouTube_BI[[#This Row],[video_views_for_the_last_30_days]]</f>
        <v>2.1248093245198889E-3</v>
      </c>
      <c r="AH330">
        <f>YouTube_BI[[#This Row],[highest_yearly_earnings]]/YouTube_BI[[#This Row],[subscribers]]</f>
        <v>0.11467889908256881</v>
      </c>
      <c r="AI330">
        <f>((YouTube_BI[[#This Row],[highest_yearly_earnings]]+YouTube_BI[[#This Row],[lowest_yearly_earnings]])/2)/YouTube_BI[[#This Row],[uploads]]</f>
        <v>4987.5939849624065</v>
      </c>
      <c r="AJ330" s="7" t="str">
        <f>YouTube_BI[[#This Row],[created_date]]&amp;"-"&amp;YouTube_BI[[#This Row],[created_month]]&amp;"-"&amp;YouTube_BI[[#This Row],[created_year]]</f>
        <v>4-Dec-2010</v>
      </c>
      <c r="AK330" s="5">
        <f ca="1">_xlfn.DAYS(TODAY(),YouTube_BI[[#This Row],[Started Date]])/365</f>
        <v>12.945205479452055</v>
      </c>
    </row>
    <row r="331" spans="1:37" x14ac:dyDescent="0.3">
      <c r="A331">
        <v>330</v>
      </c>
      <c r="B331" t="s">
        <v>575</v>
      </c>
      <c r="C331">
        <v>21800000</v>
      </c>
      <c r="D331">
        <v>19329351143</v>
      </c>
      <c r="E331" t="s">
        <v>30</v>
      </c>
      <c r="F331" t="s">
        <v>576</v>
      </c>
      <c r="G331">
        <v>135</v>
      </c>
      <c r="H331" t="s">
        <v>41</v>
      </c>
      <c r="I331" t="s">
        <v>41</v>
      </c>
      <c r="J331" t="s">
        <v>30</v>
      </c>
      <c r="K331">
        <v>926975</v>
      </c>
      <c r="L331" t="s">
        <v>41</v>
      </c>
      <c r="M331">
        <v>2709</v>
      </c>
      <c r="N331">
        <v>10571</v>
      </c>
      <c r="O331">
        <v>3</v>
      </c>
      <c r="P331">
        <v>42</v>
      </c>
      <c r="Q331">
        <v>32</v>
      </c>
      <c r="R331">
        <v>507</v>
      </c>
      <c r="S331">
        <f>(YouTube_BI[[#This Row],[lowest_yearly_earnings]]+YouTube_BI[[#This Row],[highest_yearly_earnings]])/2</f>
        <v>269.5</v>
      </c>
      <c r="T331">
        <v>100</v>
      </c>
      <c r="U331">
        <v>2011</v>
      </c>
      <c r="V331" t="s">
        <v>138</v>
      </c>
      <c r="W331">
        <v>27</v>
      </c>
      <c r="X331" t="s">
        <v>41</v>
      </c>
      <c r="Y331" t="s">
        <v>41</v>
      </c>
      <c r="Z331" t="s">
        <v>41</v>
      </c>
      <c r="AA331" t="s">
        <v>41</v>
      </c>
      <c r="AB331" t="s">
        <v>41</v>
      </c>
      <c r="AC331" t="s">
        <v>41</v>
      </c>
      <c r="AD331" s="1" t="s">
        <v>1494</v>
      </c>
      <c r="AE331" s="4">
        <f>YouTube_BI[[#This Row],[video views]]/YouTube_BI[[#This Row],[subscribers]]</f>
        <v>886.66748362385317</v>
      </c>
      <c r="AF331">
        <f>((YouTube_BI[[#This Row],[highest_yearly_earnings]]+YouTube_BI[[#This Row],[lowest_yearly_earnings]])/2)/YouTube_BI[[#This Row],[video views]]</f>
        <v>1.3942526989458603E-8</v>
      </c>
      <c r="AG331">
        <f>((YouTube_BI[[#This Row],[highest_monthly_earnings]]+YouTube_BI[[#This Row],[lowest_monthly_earnings]])/2)/YouTube_BI[[#This Row],[video_views_for_the_last_30_days]]</f>
        <v>2.1284646674865197E-3</v>
      </c>
      <c r="AH331">
        <f>YouTube_BI[[#This Row],[highest_yearly_earnings]]/YouTube_BI[[#This Row],[subscribers]]</f>
        <v>2.3256880733944955E-5</v>
      </c>
      <c r="AI331">
        <f>((YouTube_BI[[#This Row],[highest_yearly_earnings]]+YouTube_BI[[#This Row],[lowest_yearly_earnings]])/2)/YouTube_BI[[#This Row],[uploads]]</f>
        <v>1.9962962962962962</v>
      </c>
      <c r="AJ331" s="7" t="str">
        <f>YouTube_BI[[#This Row],[created_date]]&amp;"-"&amp;YouTube_BI[[#This Row],[created_month]]&amp;"-"&amp;YouTube_BI[[#This Row],[created_year]]</f>
        <v>27-Oct-2011</v>
      </c>
      <c r="AK331" s="5">
        <f ca="1">_xlfn.DAYS(TODAY(),YouTube_BI[[#This Row],[Started Date]])/365</f>
        <v>12.049315068493151</v>
      </c>
    </row>
    <row r="332" spans="1:37" x14ac:dyDescent="0.3">
      <c r="A332">
        <v>331</v>
      </c>
      <c r="B332" t="s">
        <v>577</v>
      </c>
      <c r="C332">
        <v>21800000</v>
      </c>
      <c r="D332">
        <v>7780934187</v>
      </c>
      <c r="E332" t="s">
        <v>56</v>
      </c>
      <c r="F332" t="s">
        <v>578</v>
      </c>
      <c r="G332">
        <v>1</v>
      </c>
      <c r="H332" t="s">
        <v>41</v>
      </c>
      <c r="I332" t="s">
        <v>41</v>
      </c>
      <c r="J332" t="s">
        <v>69</v>
      </c>
      <c r="K332">
        <v>4052308</v>
      </c>
      <c r="L332" t="s">
        <v>41</v>
      </c>
      <c r="M332">
        <v>7665</v>
      </c>
      <c r="N332">
        <v>408</v>
      </c>
      <c r="O332">
        <v>0</v>
      </c>
      <c r="P332">
        <v>0</v>
      </c>
      <c r="Q332">
        <v>0</v>
      </c>
      <c r="R332">
        <v>0</v>
      </c>
      <c r="S332">
        <f>(YouTube_BI[[#This Row],[lowest_yearly_earnings]]+YouTube_BI[[#This Row],[highest_yearly_earnings]])/2</f>
        <v>0</v>
      </c>
      <c r="T332" t="s">
        <v>41</v>
      </c>
      <c r="U332">
        <v>2017</v>
      </c>
      <c r="V332" t="s">
        <v>49</v>
      </c>
      <c r="W332">
        <v>24</v>
      </c>
      <c r="X332" t="s">
        <v>41</v>
      </c>
      <c r="Y332" t="s">
        <v>41</v>
      </c>
      <c r="Z332" t="s">
        <v>41</v>
      </c>
      <c r="AA332" t="s">
        <v>41</v>
      </c>
      <c r="AB332" t="s">
        <v>41</v>
      </c>
      <c r="AC332" t="s">
        <v>41</v>
      </c>
      <c r="AD332" s="1" t="s">
        <v>1495</v>
      </c>
      <c r="AE332" s="4">
        <f>YouTube_BI[[#This Row],[video views]]/YouTube_BI[[#This Row],[subscribers]]</f>
        <v>356.92358655963301</v>
      </c>
      <c r="AF332">
        <f>((YouTube_BI[[#This Row],[highest_yearly_earnings]]+YouTube_BI[[#This Row],[lowest_yearly_earnings]])/2)/YouTube_BI[[#This Row],[video views]]</f>
        <v>0</v>
      </c>
      <c r="AG332">
        <f>((YouTube_BI[[#This Row],[highest_monthly_earnings]]+YouTube_BI[[#This Row],[lowest_monthly_earnings]])/2)/YouTube_BI[[#This Row],[video_views_for_the_last_30_days]]</f>
        <v>0</v>
      </c>
      <c r="AH332">
        <f>YouTube_BI[[#This Row],[highest_yearly_earnings]]/YouTube_BI[[#This Row],[subscribers]]</f>
        <v>0</v>
      </c>
      <c r="AI332">
        <f>((YouTube_BI[[#This Row],[highest_yearly_earnings]]+YouTube_BI[[#This Row],[lowest_yearly_earnings]])/2)/YouTube_BI[[#This Row],[uploads]]</f>
        <v>0</v>
      </c>
      <c r="AJ332" s="7" t="str">
        <f>YouTube_BI[[#This Row],[created_date]]&amp;"-"&amp;YouTube_BI[[#This Row],[created_month]]&amp;"-"&amp;YouTube_BI[[#This Row],[created_year]]</f>
        <v>24-Sep-2017</v>
      </c>
      <c r="AK332" s="5">
        <f ca="1">_xlfn.DAYS(TODAY(),YouTube_BI[[#This Row],[Started Date]])/365</f>
        <v>6.1342465753424653</v>
      </c>
    </row>
    <row r="333" spans="1:37" x14ac:dyDescent="0.3">
      <c r="A333">
        <v>332</v>
      </c>
      <c r="B333" t="s">
        <v>579</v>
      </c>
      <c r="C333">
        <v>21700000</v>
      </c>
      <c r="D333">
        <v>9392093496</v>
      </c>
      <c r="E333" t="s">
        <v>56</v>
      </c>
      <c r="F333" t="s">
        <v>579</v>
      </c>
      <c r="G333">
        <v>1390</v>
      </c>
      <c r="H333" t="s">
        <v>41</v>
      </c>
      <c r="I333" t="s">
        <v>41</v>
      </c>
      <c r="J333" t="s">
        <v>69</v>
      </c>
      <c r="K333">
        <v>498</v>
      </c>
      <c r="L333" t="s">
        <v>41</v>
      </c>
      <c r="M333">
        <v>13</v>
      </c>
      <c r="N333">
        <v>265336000</v>
      </c>
      <c r="O333">
        <v>66300</v>
      </c>
      <c r="P333">
        <v>1100000</v>
      </c>
      <c r="Q333">
        <v>796000</v>
      </c>
      <c r="R333">
        <v>12700000</v>
      </c>
      <c r="S333">
        <f>(YouTube_BI[[#This Row],[lowest_yearly_earnings]]+YouTube_BI[[#This Row],[highest_yearly_earnings]])/2</f>
        <v>6748000</v>
      </c>
      <c r="T333">
        <v>400000</v>
      </c>
      <c r="U333">
        <v>2019</v>
      </c>
      <c r="V333" t="s">
        <v>45</v>
      </c>
      <c r="W333">
        <v>19</v>
      </c>
      <c r="X333" t="s">
        <v>41</v>
      </c>
      <c r="Y333" t="s">
        <v>41</v>
      </c>
      <c r="Z333" t="s">
        <v>41</v>
      </c>
      <c r="AA333" t="s">
        <v>41</v>
      </c>
      <c r="AB333" t="s">
        <v>41</v>
      </c>
      <c r="AC333" t="s">
        <v>41</v>
      </c>
      <c r="AD333" s="1" t="s">
        <v>1496</v>
      </c>
      <c r="AE333" s="4">
        <f>YouTube_BI[[#This Row],[video views]]/YouTube_BI[[#This Row],[subscribers]]</f>
        <v>432.81536847926264</v>
      </c>
      <c r="AF333">
        <f>((YouTube_BI[[#This Row],[highest_yearly_earnings]]+YouTube_BI[[#This Row],[lowest_yearly_earnings]])/2)/YouTube_BI[[#This Row],[video views]]</f>
        <v>7.1847666368247997E-4</v>
      </c>
      <c r="AG333">
        <f>((YouTube_BI[[#This Row],[highest_monthly_earnings]]+YouTube_BI[[#This Row],[lowest_monthly_earnings]])/2)/YouTube_BI[[#This Row],[video_views_for_the_last_30_days]]</f>
        <v>2.1977794193023185E-3</v>
      </c>
      <c r="AH333">
        <f>YouTube_BI[[#This Row],[highest_yearly_earnings]]/YouTube_BI[[#This Row],[subscribers]]</f>
        <v>0.58525345622119818</v>
      </c>
      <c r="AI333">
        <f>((YouTube_BI[[#This Row],[highest_yearly_earnings]]+YouTube_BI[[#This Row],[lowest_yearly_earnings]])/2)/YouTube_BI[[#This Row],[uploads]]</f>
        <v>4854.6762589928057</v>
      </c>
      <c r="AJ333" s="7" t="str">
        <f>YouTube_BI[[#This Row],[created_date]]&amp;"-"&amp;YouTube_BI[[#This Row],[created_month]]&amp;"-"&amp;YouTube_BI[[#This Row],[created_year]]</f>
        <v>19-Feb-2019</v>
      </c>
      <c r="AK333" s="5">
        <f ca="1">_xlfn.DAYS(TODAY(),YouTube_BI[[#This Row],[Started Date]])/365</f>
        <v>4.7287671232876711</v>
      </c>
    </row>
    <row r="334" spans="1:37" x14ac:dyDescent="0.3">
      <c r="A334">
        <v>333</v>
      </c>
      <c r="B334" t="s">
        <v>580</v>
      </c>
      <c r="C334">
        <v>21700000</v>
      </c>
      <c r="D334">
        <v>8507818877</v>
      </c>
      <c r="E334" t="s">
        <v>41</v>
      </c>
      <c r="F334" t="s">
        <v>580</v>
      </c>
      <c r="G334">
        <v>15126</v>
      </c>
      <c r="H334" t="s">
        <v>258</v>
      </c>
      <c r="I334" t="s">
        <v>259</v>
      </c>
      <c r="J334" t="s">
        <v>69</v>
      </c>
      <c r="K334">
        <v>608</v>
      </c>
      <c r="L334">
        <v>4</v>
      </c>
      <c r="M334">
        <v>14</v>
      </c>
      <c r="N334">
        <v>1598000000</v>
      </c>
      <c r="O334">
        <v>399600</v>
      </c>
      <c r="P334">
        <v>6400000</v>
      </c>
      <c r="Q334">
        <v>4800000</v>
      </c>
      <c r="R334">
        <v>76700000</v>
      </c>
      <c r="S334">
        <f>(YouTube_BI[[#This Row],[lowest_yearly_earnings]]+YouTube_BI[[#This Row],[highest_yearly_earnings]])/2</f>
        <v>40750000</v>
      </c>
      <c r="T334">
        <v>3400000</v>
      </c>
      <c r="U334">
        <v>2020</v>
      </c>
      <c r="V334" t="s">
        <v>79</v>
      </c>
      <c r="W334">
        <v>19</v>
      </c>
      <c r="X334">
        <v>36.799999999999997</v>
      </c>
      <c r="Y334">
        <v>9770529</v>
      </c>
      <c r="Z334">
        <v>2.35</v>
      </c>
      <c r="AA334">
        <v>8479744</v>
      </c>
      <c r="AB334">
        <v>23.424075999999999</v>
      </c>
      <c r="AC334">
        <v>53.847817999999997</v>
      </c>
      <c r="AD334" s="1" t="s">
        <v>1497</v>
      </c>
      <c r="AE334" s="4">
        <f>YouTube_BI[[#This Row],[video views]]/YouTube_BI[[#This Row],[subscribers]]</f>
        <v>392.06538603686636</v>
      </c>
      <c r="AF334">
        <f>((YouTube_BI[[#This Row],[highest_yearly_earnings]]+YouTube_BI[[#This Row],[lowest_yearly_earnings]])/2)/YouTube_BI[[#This Row],[video views]]</f>
        <v>4.7897117450588153E-3</v>
      </c>
      <c r="AG334">
        <f>((YouTube_BI[[#This Row],[highest_monthly_earnings]]+YouTube_BI[[#This Row],[lowest_monthly_earnings]])/2)/YouTube_BI[[#This Row],[video_views_for_the_last_30_days]]</f>
        <v>2.127534418022528E-3</v>
      </c>
      <c r="AH334">
        <f>YouTube_BI[[#This Row],[highest_yearly_earnings]]/YouTube_BI[[#This Row],[subscribers]]</f>
        <v>3.5345622119815667</v>
      </c>
      <c r="AI334">
        <f>((YouTube_BI[[#This Row],[highest_yearly_earnings]]+YouTube_BI[[#This Row],[lowest_yearly_earnings]])/2)/YouTube_BI[[#This Row],[uploads]]</f>
        <v>2694.0367579003041</v>
      </c>
      <c r="AJ334" s="7" t="str">
        <f>YouTube_BI[[#This Row],[created_date]]&amp;"-"&amp;YouTube_BI[[#This Row],[created_month]]&amp;"-"&amp;YouTube_BI[[#This Row],[created_year]]</f>
        <v>19-Dec-2020</v>
      </c>
      <c r="AK334" s="5">
        <f ca="1">_xlfn.DAYS(TODAY(),YouTube_BI[[#This Row],[Started Date]])/365</f>
        <v>2.8958904109589043</v>
      </c>
    </row>
    <row r="335" spans="1:37" x14ac:dyDescent="0.3">
      <c r="A335">
        <v>334</v>
      </c>
      <c r="B335" t="s">
        <v>581</v>
      </c>
      <c r="C335">
        <v>21600000</v>
      </c>
      <c r="D335">
        <v>9597894786</v>
      </c>
      <c r="E335" t="s">
        <v>582</v>
      </c>
      <c r="F335" t="s">
        <v>581</v>
      </c>
      <c r="G335">
        <v>2942</v>
      </c>
      <c r="H335" t="s">
        <v>114</v>
      </c>
      <c r="I335" t="s">
        <v>115</v>
      </c>
      <c r="J335" t="s">
        <v>44</v>
      </c>
      <c r="K335">
        <v>481</v>
      </c>
      <c r="L335">
        <v>15</v>
      </c>
      <c r="M335">
        <v>90</v>
      </c>
      <c r="N335">
        <v>193174000</v>
      </c>
      <c r="O335">
        <v>48300</v>
      </c>
      <c r="P335">
        <v>772700</v>
      </c>
      <c r="Q335">
        <v>579500</v>
      </c>
      <c r="R335">
        <v>9300000</v>
      </c>
      <c r="S335">
        <f>(YouTube_BI[[#This Row],[lowest_yearly_earnings]]+YouTube_BI[[#This Row],[highest_yearly_earnings]])/2</f>
        <v>4939750</v>
      </c>
      <c r="T335">
        <v>300000</v>
      </c>
      <c r="U335">
        <v>2013</v>
      </c>
      <c r="V335" t="s">
        <v>33</v>
      </c>
      <c r="W335">
        <v>2</v>
      </c>
      <c r="X335">
        <v>51.3</v>
      </c>
      <c r="Y335">
        <v>212559417</v>
      </c>
      <c r="Z335">
        <v>12.08</v>
      </c>
      <c r="AA335">
        <v>183241641</v>
      </c>
      <c r="AB335">
        <v>-14.235004</v>
      </c>
      <c r="AC335">
        <v>-51.925280000000001</v>
      </c>
      <c r="AD335" s="1" t="s">
        <v>1498</v>
      </c>
      <c r="AE335" s="4">
        <f>YouTube_BI[[#This Row],[video views]]/YouTube_BI[[#This Row],[subscribers]]</f>
        <v>444.34698083333336</v>
      </c>
      <c r="AF335">
        <f>((YouTube_BI[[#This Row],[highest_yearly_earnings]]+YouTube_BI[[#This Row],[lowest_yearly_earnings]])/2)/YouTube_BI[[#This Row],[video views]]</f>
        <v>5.1467015529336514E-4</v>
      </c>
      <c r="AG335">
        <f>((YouTube_BI[[#This Row],[highest_monthly_earnings]]+YouTube_BI[[#This Row],[lowest_monthly_earnings]])/2)/YouTube_BI[[#This Row],[video_views_for_the_last_30_days]]</f>
        <v>2.1250271775704807E-3</v>
      </c>
      <c r="AH335">
        <f>YouTube_BI[[#This Row],[highest_yearly_earnings]]/YouTube_BI[[#This Row],[subscribers]]</f>
        <v>0.43055555555555558</v>
      </c>
      <c r="AI335">
        <f>((YouTube_BI[[#This Row],[highest_yearly_earnings]]+YouTube_BI[[#This Row],[lowest_yearly_earnings]])/2)/YouTube_BI[[#This Row],[uploads]]</f>
        <v>1679.0448674371175</v>
      </c>
      <c r="AJ335" s="7" t="str">
        <f>YouTube_BI[[#This Row],[created_date]]&amp;"-"&amp;YouTube_BI[[#This Row],[created_month]]&amp;"-"&amp;YouTube_BI[[#This Row],[created_year]]</f>
        <v>2-Mar-2013</v>
      </c>
      <c r="AK335" s="5">
        <f ca="1">_xlfn.DAYS(TODAY(),YouTube_BI[[#This Row],[Started Date]])/365</f>
        <v>10.701369863013699</v>
      </c>
    </row>
    <row r="336" spans="1:37" x14ac:dyDescent="0.3">
      <c r="A336">
        <v>335</v>
      </c>
      <c r="B336" t="s">
        <v>583</v>
      </c>
      <c r="C336">
        <v>21600000</v>
      </c>
      <c r="D336">
        <v>5863377051</v>
      </c>
      <c r="E336" t="s">
        <v>93</v>
      </c>
      <c r="F336" t="s">
        <v>583</v>
      </c>
      <c r="G336">
        <v>219</v>
      </c>
      <c r="H336" t="s">
        <v>31</v>
      </c>
      <c r="I336" t="s">
        <v>32</v>
      </c>
      <c r="J336" t="s">
        <v>226</v>
      </c>
      <c r="K336">
        <v>1082</v>
      </c>
      <c r="L336">
        <v>66</v>
      </c>
      <c r="M336">
        <v>9</v>
      </c>
      <c r="N336">
        <v>194604000</v>
      </c>
      <c r="O336">
        <v>48700</v>
      </c>
      <c r="P336">
        <v>778400</v>
      </c>
      <c r="Q336">
        <v>583800</v>
      </c>
      <c r="R336">
        <v>9300000</v>
      </c>
      <c r="S336">
        <f>(YouTube_BI[[#This Row],[lowest_yearly_earnings]]+YouTube_BI[[#This Row],[highest_yearly_earnings]])/2</f>
        <v>4941900</v>
      </c>
      <c r="T336">
        <v>400000</v>
      </c>
      <c r="U336">
        <v>2018</v>
      </c>
      <c r="V336" t="s">
        <v>63</v>
      </c>
      <c r="W336">
        <v>25</v>
      </c>
      <c r="X336">
        <v>28.1</v>
      </c>
      <c r="Y336">
        <v>1366417754</v>
      </c>
      <c r="Z336">
        <v>5.36</v>
      </c>
      <c r="AA336">
        <v>471031528</v>
      </c>
      <c r="AB336">
        <v>20.593684</v>
      </c>
      <c r="AC336">
        <v>78.962879999999998</v>
      </c>
      <c r="AD336" s="1" t="s">
        <v>1499</v>
      </c>
      <c r="AE336" s="4">
        <f>YouTube_BI[[#This Row],[video views]]/YouTube_BI[[#This Row],[subscribers]]</f>
        <v>271.45264125</v>
      </c>
      <c r="AF336">
        <f>((YouTube_BI[[#This Row],[highest_yearly_earnings]]+YouTube_BI[[#This Row],[lowest_yearly_earnings]])/2)/YouTube_BI[[#This Row],[video views]]</f>
        <v>8.42841924886471E-4</v>
      </c>
      <c r="AG336">
        <f>((YouTube_BI[[#This Row],[highest_monthly_earnings]]+YouTube_BI[[#This Row],[lowest_monthly_earnings]])/2)/YouTube_BI[[#This Row],[video_views_for_the_last_30_days]]</f>
        <v>2.1250847875686008E-3</v>
      </c>
      <c r="AH336">
        <f>YouTube_BI[[#This Row],[highest_yearly_earnings]]/YouTube_BI[[#This Row],[subscribers]]</f>
        <v>0.43055555555555558</v>
      </c>
      <c r="AI336">
        <f>((YouTube_BI[[#This Row],[highest_yearly_earnings]]+YouTube_BI[[#This Row],[lowest_yearly_earnings]])/2)/YouTube_BI[[#This Row],[uploads]]</f>
        <v>22565.753424657534</v>
      </c>
      <c r="AJ336" s="7" t="str">
        <f>YouTube_BI[[#This Row],[created_date]]&amp;"-"&amp;YouTube_BI[[#This Row],[created_month]]&amp;"-"&amp;YouTube_BI[[#This Row],[created_year]]</f>
        <v>25-Apr-2018</v>
      </c>
      <c r="AK336" s="5">
        <f ca="1">_xlfn.DAYS(TODAY(),YouTube_BI[[#This Row],[Started Date]])/365</f>
        <v>5.5506849315068489</v>
      </c>
    </row>
    <row r="337" spans="1:37" x14ac:dyDescent="0.3">
      <c r="A337">
        <v>336</v>
      </c>
      <c r="B337" t="s">
        <v>584</v>
      </c>
      <c r="C337">
        <v>21600000</v>
      </c>
      <c r="D337">
        <v>9346383505</v>
      </c>
      <c r="E337" t="s">
        <v>44</v>
      </c>
      <c r="F337" t="s">
        <v>584</v>
      </c>
      <c r="G337">
        <v>228</v>
      </c>
      <c r="H337" t="s">
        <v>38</v>
      </c>
      <c r="I337" t="s">
        <v>39</v>
      </c>
      <c r="J337" t="s">
        <v>44</v>
      </c>
      <c r="K337">
        <v>507</v>
      </c>
      <c r="L337">
        <v>96</v>
      </c>
      <c r="M337">
        <v>90</v>
      </c>
      <c r="N337">
        <v>63919000</v>
      </c>
      <c r="O337">
        <v>16000</v>
      </c>
      <c r="P337">
        <v>255700</v>
      </c>
      <c r="Q337">
        <v>191800</v>
      </c>
      <c r="R337">
        <v>3100000</v>
      </c>
      <c r="S337">
        <f>(YouTube_BI[[#This Row],[lowest_yearly_earnings]]+YouTube_BI[[#This Row],[highest_yearly_earnings]])/2</f>
        <v>1645900</v>
      </c>
      <c r="T337" t="s">
        <v>41</v>
      </c>
      <c r="U337">
        <v>2019</v>
      </c>
      <c r="V337" t="s">
        <v>57</v>
      </c>
      <c r="W337">
        <v>7</v>
      </c>
      <c r="X337">
        <v>88.2</v>
      </c>
      <c r="Y337">
        <v>328239523</v>
      </c>
      <c r="Z337">
        <v>14.7</v>
      </c>
      <c r="AA337">
        <v>270663028</v>
      </c>
      <c r="AB337">
        <v>37.090240000000001</v>
      </c>
      <c r="AC337">
        <v>-95.712890999999999</v>
      </c>
      <c r="AD337" s="1" t="s">
        <v>1500</v>
      </c>
      <c r="AE337" s="4">
        <f>YouTube_BI[[#This Row],[video views]]/YouTube_BI[[#This Row],[subscribers]]</f>
        <v>432.70294004629631</v>
      </c>
      <c r="AF337">
        <f>((YouTube_BI[[#This Row],[highest_yearly_earnings]]+YouTube_BI[[#This Row],[lowest_yearly_earnings]])/2)/YouTube_BI[[#This Row],[video views]]</f>
        <v>1.761001995177599E-4</v>
      </c>
      <c r="AG337">
        <f>((YouTube_BI[[#This Row],[highest_monthly_earnings]]+YouTube_BI[[#This Row],[lowest_monthly_earnings]])/2)/YouTube_BI[[#This Row],[video_views_for_the_last_30_days]]</f>
        <v>2.1253461412099688E-3</v>
      </c>
      <c r="AH337">
        <f>YouTube_BI[[#This Row],[highest_yearly_earnings]]/YouTube_BI[[#This Row],[subscribers]]</f>
        <v>0.14351851851851852</v>
      </c>
      <c r="AI337">
        <f>((YouTube_BI[[#This Row],[highest_yearly_earnings]]+YouTube_BI[[#This Row],[lowest_yearly_earnings]])/2)/YouTube_BI[[#This Row],[uploads]]</f>
        <v>7218.8596491228072</v>
      </c>
      <c r="AJ337" s="7" t="str">
        <f>YouTube_BI[[#This Row],[created_date]]&amp;"-"&amp;YouTube_BI[[#This Row],[created_month]]&amp;"-"&amp;YouTube_BI[[#This Row],[created_year]]</f>
        <v>7-May-2019</v>
      </c>
      <c r="AK337" s="5">
        <f ca="1">_xlfn.DAYS(TODAY(),YouTube_BI[[#This Row],[Started Date]])/365</f>
        <v>4.5178082191780824</v>
      </c>
    </row>
    <row r="338" spans="1:37" x14ac:dyDescent="0.3">
      <c r="A338">
        <v>337</v>
      </c>
      <c r="B338" t="s">
        <v>585</v>
      </c>
      <c r="C338">
        <v>21500000</v>
      </c>
      <c r="D338">
        <v>5890180734</v>
      </c>
      <c r="E338" t="s">
        <v>56</v>
      </c>
      <c r="F338" t="s">
        <v>585</v>
      </c>
      <c r="G338">
        <v>51</v>
      </c>
      <c r="H338" t="s">
        <v>38</v>
      </c>
      <c r="I338" t="s">
        <v>39</v>
      </c>
      <c r="J338" t="s">
        <v>30</v>
      </c>
      <c r="K338">
        <v>1081</v>
      </c>
      <c r="L338">
        <v>96</v>
      </c>
      <c r="M338">
        <v>88</v>
      </c>
      <c r="N338">
        <v>113542000</v>
      </c>
      <c r="O338">
        <v>28400</v>
      </c>
      <c r="P338">
        <v>454200</v>
      </c>
      <c r="Q338">
        <v>340600</v>
      </c>
      <c r="R338">
        <v>5400000</v>
      </c>
      <c r="S338">
        <f>(YouTube_BI[[#This Row],[lowest_yearly_earnings]]+YouTube_BI[[#This Row],[highest_yearly_earnings]])/2</f>
        <v>2870300</v>
      </c>
      <c r="T338">
        <v>200000</v>
      </c>
      <c r="U338">
        <v>2018</v>
      </c>
      <c r="V338" t="s">
        <v>63</v>
      </c>
      <c r="W338">
        <v>6</v>
      </c>
      <c r="X338">
        <v>88.2</v>
      </c>
      <c r="Y338">
        <v>328239523</v>
      </c>
      <c r="Z338">
        <v>14.7</v>
      </c>
      <c r="AA338">
        <v>270663028</v>
      </c>
      <c r="AB338">
        <v>37.090240000000001</v>
      </c>
      <c r="AC338">
        <v>-95.712890999999999</v>
      </c>
      <c r="AD338" s="1" t="s">
        <v>1501</v>
      </c>
      <c r="AE338" s="4">
        <f>YouTube_BI[[#This Row],[video views]]/YouTube_BI[[#This Row],[subscribers]]</f>
        <v>273.96189460465115</v>
      </c>
      <c r="AF338">
        <f>((YouTube_BI[[#This Row],[highest_yearly_earnings]]+YouTube_BI[[#This Row],[lowest_yearly_earnings]])/2)/YouTube_BI[[#This Row],[video views]]</f>
        <v>4.8730253444206114E-4</v>
      </c>
      <c r="AG338">
        <f>((YouTube_BI[[#This Row],[highest_monthly_earnings]]+YouTube_BI[[#This Row],[lowest_monthly_earnings]])/2)/YouTube_BI[[#This Row],[video_views_for_the_last_30_days]]</f>
        <v>2.1252047700410421E-3</v>
      </c>
      <c r="AH338">
        <f>YouTube_BI[[#This Row],[highest_yearly_earnings]]/YouTube_BI[[#This Row],[subscribers]]</f>
        <v>0.25116279069767444</v>
      </c>
      <c r="AI338">
        <f>((YouTube_BI[[#This Row],[highest_yearly_earnings]]+YouTube_BI[[#This Row],[lowest_yearly_earnings]])/2)/YouTube_BI[[#This Row],[uploads]]</f>
        <v>56280.392156862748</v>
      </c>
      <c r="AJ338" s="7" t="str">
        <f>YouTube_BI[[#This Row],[created_date]]&amp;"-"&amp;YouTube_BI[[#This Row],[created_month]]&amp;"-"&amp;YouTube_BI[[#This Row],[created_year]]</f>
        <v>6-Apr-2018</v>
      </c>
      <c r="AK338" s="5">
        <f ca="1">_xlfn.DAYS(TODAY(),YouTube_BI[[#This Row],[Started Date]])/365</f>
        <v>5.602739726027397</v>
      </c>
    </row>
    <row r="339" spans="1:37" x14ac:dyDescent="0.3">
      <c r="A339">
        <v>338</v>
      </c>
      <c r="B339" t="s">
        <v>586</v>
      </c>
      <c r="C339">
        <v>21500000</v>
      </c>
      <c r="D339">
        <v>15013096899</v>
      </c>
      <c r="E339" t="s">
        <v>141</v>
      </c>
      <c r="F339" t="s">
        <v>587</v>
      </c>
      <c r="G339">
        <v>158</v>
      </c>
      <c r="H339" t="s">
        <v>245</v>
      </c>
      <c r="I339" t="s">
        <v>246</v>
      </c>
      <c r="J339" t="s">
        <v>44</v>
      </c>
      <c r="K339">
        <v>1936958</v>
      </c>
      <c r="L339">
        <v>2063</v>
      </c>
      <c r="M339">
        <v>2940</v>
      </c>
      <c r="N339">
        <v>15459</v>
      </c>
      <c r="O339">
        <v>4</v>
      </c>
      <c r="P339">
        <v>62</v>
      </c>
      <c r="Q339">
        <v>46</v>
      </c>
      <c r="R339">
        <v>742</v>
      </c>
      <c r="S339">
        <f>(YouTube_BI[[#This Row],[lowest_yearly_earnings]]+YouTube_BI[[#This Row],[highest_yearly_earnings]])/2</f>
        <v>394</v>
      </c>
      <c r="T339" t="s">
        <v>41</v>
      </c>
      <c r="U339">
        <v>2014</v>
      </c>
      <c r="V339" t="s">
        <v>70</v>
      </c>
      <c r="W339">
        <v>2</v>
      </c>
      <c r="X339">
        <v>40.200000000000003</v>
      </c>
      <c r="Y339">
        <v>126014024</v>
      </c>
      <c r="Z339">
        <v>3.42</v>
      </c>
      <c r="AA339">
        <v>102626859</v>
      </c>
      <c r="AB339">
        <v>23.634501</v>
      </c>
      <c r="AC339">
        <v>-102.552784</v>
      </c>
      <c r="AD339" s="1" t="s">
        <v>1502</v>
      </c>
      <c r="AE339" s="4">
        <f>YouTube_BI[[#This Row],[video views]]/YouTube_BI[[#This Row],[subscribers]]</f>
        <v>698.28357669767445</v>
      </c>
      <c r="AF339">
        <f>((YouTube_BI[[#This Row],[highest_yearly_earnings]]+YouTube_BI[[#This Row],[lowest_yearly_earnings]])/2)/YouTube_BI[[#This Row],[video views]]</f>
        <v>2.6243752548232986E-8</v>
      </c>
      <c r="AG339">
        <f>((YouTube_BI[[#This Row],[highest_monthly_earnings]]+YouTube_BI[[#This Row],[lowest_monthly_earnings]])/2)/YouTube_BI[[#This Row],[video_views_for_the_last_30_days]]</f>
        <v>2.1346788278672618E-3</v>
      </c>
      <c r="AH339">
        <f>YouTube_BI[[#This Row],[highest_yearly_earnings]]/YouTube_BI[[#This Row],[subscribers]]</f>
        <v>3.4511627906976741E-5</v>
      </c>
      <c r="AI339">
        <f>((YouTube_BI[[#This Row],[highest_yearly_earnings]]+YouTube_BI[[#This Row],[lowest_yearly_earnings]])/2)/YouTube_BI[[#This Row],[uploads]]</f>
        <v>2.4936708860759493</v>
      </c>
      <c r="AJ339" s="7" t="str">
        <f>YouTube_BI[[#This Row],[created_date]]&amp;"-"&amp;YouTube_BI[[#This Row],[created_month]]&amp;"-"&amp;YouTube_BI[[#This Row],[created_year]]</f>
        <v>2-Jan-2014</v>
      </c>
      <c r="AK339" s="5">
        <f ca="1">_xlfn.DAYS(TODAY(),YouTube_BI[[#This Row],[Started Date]])/365</f>
        <v>9.8630136986301373</v>
      </c>
    </row>
    <row r="340" spans="1:37" x14ac:dyDescent="0.3">
      <c r="A340">
        <v>339</v>
      </c>
      <c r="B340" t="s">
        <v>588</v>
      </c>
      <c r="C340">
        <v>21500000</v>
      </c>
      <c r="D340">
        <v>22065582014</v>
      </c>
      <c r="E340" t="s">
        <v>56</v>
      </c>
      <c r="F340" t="s">
        <v>589</v>
      </c>
      <c r="G340">
        <v>6</v>
      </c>
      <c r="H340" t="s">
        <v>41</v>
      </c>
      <c r="I340" t="s">
        <v>41</v>
      </c>
      <c r="J340" t="s">
        <v>30</v>
      </c>
      <c r="K340">
        <v>4057657</v>
      </c>
      <c r="L340" t="s">
        <v>41</v>
      </c>
      <c r="M340">
        <v>5782</v>
      </c>
      <c r="N340">
        <v>3</v>
      </c>
      <c r="O340">
        <v>0</v>
      </c>
      <c r="P340">
        <v>0.01</v>
      </c>
      <c r="Q340">
        <v>0.01</v>
      </c>
      <c r="R340">
        <v>0.14000000000000001</v>
      </c>
      <c r="S340">
        <f>(YouTube_BI[[#This Row],[lowest_yearly_earnings]]+YouTube_BI[[#This Row],[highest_yearly_earnings]])/2</f>
        <v>7.5000000000000011E-2</v>
      </c>
      <c r="T340" t="s">
        <v>41</v>
      </c>
      <c r="U340">
        <v>2006</v>
      </c>
      <c r="V340" t="s">
        <v>63</v>
      </c>
      <c r="W340">
        <v>2</v>
      </c>
      <c r="X340" t="s">
        <v>41</v>
      </c>
      <c r="Y340" t="s">
        <v>41</v>
      </c>
      <c r="Z340" t="s">
        <v>41</v>
      </c>
      <c r="AA340" t="s">
        <v>41</v>
      </c>
      <c r="AB340" t="s">
        <v>41</v>
      </c>
      <c r="AC340" t="s">
        <v>41</v>
      </c>
      <c r="AD340" s="1" t="s">
        <v>1503</v>
      </c>
      <c r="AE340" s="4">
        <f>YouTube_BI[[#This Row],[video views]]/YouTube_BI[[#This Row],[subscribers]]</f>
        <v>1026.3061401860466</v>
      </c>
      <c r="AF340">
        <f>((YouTube_BI[[#This Row],[highest_yearly_earnings]]+YouTube_BI[[#This Row],[lowest_yearly_earnings]])/2)/YouTube_BI[[#This Row],[video views]]</f>
        <v>3.3989586113076279E-12</v>
      </c>
      <c r="AG340">
        <f>((YouTube_BI[[#This Row],[highest_monthly_earnings]]+YouTube_BI[[#This Row],[lowest_monthly_earnings]])/2)/YouTube_BI[[#This Row],[video_views_for_the_last_30_days]]</f>
        <v>1.6666666666666668E-3</v>
      </c>
      <c r="AH340">
        <f>YouTube_BI[[#This Row],[highest_yearly_earnings]]/YouTube_BI[[#This Row],[subscribers]]</f>
        <v>6.5116279069767452E-9</v>
      </c>
      <c r="AI340">
        <f>((YouTube_BI[[#This Row],[highest_yearly_earnings]]+YouTube_BI[[#This Row],[lowest_yearly_earnings]])/2)/YouTube_BI[[#This Row],[uploads]]</f>
        <v>1.2500000000000002E-2</v>
      </c>
      <c r="AJ340" s="7" t="str">
        <f>YouTube_BI[[#This Row],[created_date]]&amp;"-"&amp;YouTube_BI[[#This Row],[created_month]]&amp;"-"&amp;YouTube_BI[[#This Row],[created_year]]</f>
        <v>2-Apr-2006</v>
      </c>
      <c r="AK340" s="5">
        <f ca="1">_xlfn.DAYS(TODAY(),YouTube_BI[[#This Row],[Started Date]])/365</f>
        <v>17.621917808219177</v>
      </c>
    </row>
    <row r="341" spans="1:37" x14ac:dyDescent="0.3">
      <c r="A341">
        <v>340</v>
      </c>
      <c r="B341" t="s">
        <v>590</v>
      </c>
      <c r="C341">
        <v>21500000</v>
      </c>
      <c r="D341">
        <v>8409641722</v>
      </c>
      <c r="E341" t="s">
        <v>60</v>
      </c>
      <c r="F341" t="s">
        <v>591</v>
      </c>
      <c r="G341">
        <v>17</v>
      </c>
      <c r="H341" t="s">
        <v>168</v>
      </c>
      <c r="I341" t="s">
        <v>169</v>
      </c>
      <c r="J341" t="s">
        <v>69</v>
      </c>
      <c r="K341">
        <v>4038708</v>
      </c>
      <c r="L341">
        <v>2889</v>
      </c>
      <c r="M341">
        <v>7518</v>
      </c>
      <c r="N341">
        <v>49</v>
      </c>
      <c r="O341">
        <v>0.01</v>
      </c>
      <c r="P341">
        <v>0.2</v>
      </c>
      <c r="Q341">
        <v>0.15</v>
      </c>
      <c r="R341">
        <v>2</v>
      </c>
      <c r="S341">
        <f>(YouTube_BI[[#This Row],[lowest_yearly_earnings]]+YouTube_BI[[#This Row],[highest_yearly_earnings]])/2</f>
        <v>1.075</v>
      </c>
      <c r="T341">
        <v>4</v>
      </c>
      <c r="U341">
        <v>2016</v>
      </c>
      <c r="V341" t="s">
        <v>97</v>
      </c>
      <c r="W341">
        <v>26</v>
      </c>
      <c r="X341">
        <v>88.5</v>
      </c>
      <c r="Y341">
        <v>18952038</v>
      </c>
      <c r="Z341">
        <v>7.09</v>
      </c>
      <c r="AA341">
        <v>16610135</v>
      </c>
      <c r="AB341">
        <v>-35.675147000000003</v>
      </c>
      <c r="AC341">
        <v>-71.542968999999999</v>
      </c>
      <c r="AD341" s="1" t="s">
        <v>1504</v>
      </c>
      <c r="AE341" s="4">
        <f>YouTube_BI[[#This Row],[video views]]/YouTube_BI[[#This Row],[subscribers]]</f>
        <v>391.14612660465116</v>
      </c>
      <c r="AF341">
        <f>((YouTube_BI[[#This Row],[highest_yearly_earnings]]+YouTube_BI[[#This Row],[lowest_yearly_earnings]])/2)/YouTube_BI[[#This Row],[video views]]</f>
        <v>1.2782946474256468E-10</v>
      </c>
      <c r="AG341">
        <f>((YouTube_BI[[#This Row],[highest_monthly_earnings]]+YouTube_BI[[#This Row],[lowest_monthly_earnings]])/2)/YouTube_BI[[#This Row],[video_views_for_the_last_30_days]]</f>
        <v>2.142857142857143E-3</v>
      </c>
      <c r="AH341">
        <f>YouTube_BI[[#This Row],[highest_yearly_earnings]]/YouTube_BI[[#This Row],[subscribers]]</f>
        <v>9.3023255813953489E-8</v>
      </c>
      <c r="AI341">
        <f>((YouTube_BI[[#This Row],[highest_yearly_earnings]]+YouTube_BI[[#This Row],[lowest_yearly_earnings]])/2)/YouTube_BI[[#This Row],[uploads]]</f>
        <v>6.3235294117647056E-2</v>
      </c>
      <c r="AJ341" s="7" t="str">
        <f>YouTube_BI[[#This Row],[created_date]]&amp;"-"&amp;YouTube_BI[[#This Row],[created_month]]&amp;"-"&amp;YouTube_BI[[#This Row],[created_year]]</f>
        <v>26-Jul-2016</v>
      </c>
      <c r="AK341" s="5">
        <f ca="1">_xlfn.DAYS(TODAY(),YouTube_BI[[#This Row],[Started Date]])/365</f>
        <v>7.2986301369863016</v>
      </c>
    </row>
    <row r="342" spans="1:37" x14ac:dyDescent="0.3">
      <c r="A342">
        <v>341</v>
      </c>
      <c r="B342" t="s">
        <v>592</v>
      </c>
      <c r="C342">
        <v>21400000</v>
      </c>
      <c r="D342">
        <v>1573058816</v>
      </c>
      <c r="E342" t="s">
        <v>209</v>
      </c>
      <c r="F342" t="s">
        <v>592</v>
      </c>
      <c r="G342">
        <v>0</v>
      </c>
      <c r="H342" t="s">
        <v>538</v>
      </c>
      <c r="I342" t="s">
        <v>539</v>
      </c>
      <c r="J342" t="s">
        <v>41</v>
      </c>
      <c r="K342">
        <v>4057944</v>
      </c>
      <c r="L342">
        <v>3810</v>
      </c>
      <c r="M342" t="s">
        <v>41</v>
      </c>
      <c r="N342" t="s">
        <v>41</v>
      </c>
      <c r="O342">
        <v>0</v>
      </c>
      <c r="P342">
        <v>0</v>
      </c>
      <c r="Q342">
        <v>0</v>
      </c>
      <c r="R342">
        <v>0</v>
      </c>
      <c r="S342">
        <f>(YouTube_BI[[#This Row],[lowest_yearly_earnings]]+YouTube_BI[[#This Row],[highest_yearly_earnings]])/2</f>
        <v>0</v>
      </c>
      <c r="T342">
        <v>5</v>
      </c>
      <c r="U342">
        <v>2013</v>
      </c>
      <c r="V342" t="s">
        <v>84</v>
      </c>
      <c r="W342">
        <v>11</v>
      </c>
      <c r="X342">
        <v>70.2</v>
      </c>
      <c r="Y342">
        <v>83132799</v>
      </c>
      <c r="Z342">
        <v>3.04</v>
      </c>
      <c r="AA342">
        <v>64324835</v>
      </c>
      <c r="AB342">
        <v>51.165691000000002</v>
      </c>
      <c r="AC342">
        <v>10.451525999999999</v>
      </c>
      <c r="AD342" s="1" t="s">
        <v>1336</v>
      </c>
      <c r="AE342" s="4">
        <f>YouTube_BI[[#This Row],[video views]]/YouTube_BI[[#This Row],[subscribers]]</f>
        <v>73.50742130841121</v>
      </c>
      <c r="AF342">
        <f>((YouTube_BI[[#This Row],[highest_yearly_earnings]]+YouTube_BI[[#This Row],[lowest_yearly_earnings]])/2)/YouTube_BI[[#This Row],[video views]]</f>
        <v>0</v>
      </c>
      <c r="AG342" t="e">
        <f>((YouTube_BI[[#This Row],[highest_monthly_earnings]]+YouTube_BI[[#This Row],[lowest_monthly_earnings]])/2)/YouTube_BI[[#This Row],[video_views_for_the_last_30_days]]</f>
        <v>#VALUE!</v>
      </c>
      <c r="AH342">
        <f>YouTube_BI[[#This Row],[highest_yearly_earnings]]/YouTube_BI[[#This Row],[subscribers]]</f>
        <v>0</v>
      </c>
      <c r="AI342" t="e">
        <f>((YouTube_BI[[#This Row],[highest_yearly_earnings]]+YouTube_BI[[#This Row],[lowest_yearly_earnings]])/2)/YouTube_BI[[#This Row],[uploads]]</f>
        <v>#DIV/0!</v>
      </c>
      <c r="AJ342" s="7" t="str">
        <f>YouTube_BI[[#This Row],[created_date]]&amp;"-"&amp;YouTube_BI[[#This Row],[created_month]]&amp;"-"&amp;YouTube_BI[[#This Row],[created_year]]</f>
        <v>11-Jun-2013</v>
      </c>
      <c r="AK342" s="5">
        <f ca="1">_xlfn.DAYS(TODAY(),YouTube_BI[[#This Row],[Started Date]])/365</f>
        <v>10.424657534246576</v>
      </c>
    </row>
    <row r="343" spans="1:37" x14ac:dyDescent="0.3">
      <c r="A343">
        <v>342</v>
      </c>
      <c r="B343" t="s">
        <v>593</v>
      </c>
      <c r="C343">
        <v>21400000</v>
      </c>
      <c r="D343">
        <v>6264261757</v>
      </c>
      <c r="E343" t="s">
        <v>30</v>
      </c>
      <c r="F343" t="s">
        <v>593</v>
      </c>
      <c r="G343">
        <v>114</v>
      </c>
      <c r="H343" t="s">
        <v>31</v>
      </c>
      <c r="I343" t="s">
        <v>32</v>
      </c>
      <c r="J343" t="s">
        <v>30</v>
      </c>
      <c r="K343">
        <v>987</v>
      </c>
      <c r="L343">
        <v>67</v>
      </c>
      <c r="M343">
        <v>89</v>
      </c>
      <c r="N343">
        <v>160690000</v>
      </c>
      <c r="O343">
        <v>40200</v>
      </c>
      <c r="P343">
        <v>642800</v>
      </c>
      <c r="Q343">
        <v>482100</v>
      </c>
      <c r="R343">
        <v>7700000</v>
      </c>
      <c r="S343">
        <f>(YouTube_BI[[#This Row],[lowest_yearly_earnings]]+YouTube_BI[[#This Row],[highest_yearly_earnings]])/2</f>
        <v>4091050</v>
      </c>
      <c r="T343">
        <v>500000</v>
      </c>
      <c r="U343">
        <v>2017</v>
      </c>
      <c r="V343" t="s">
        <v>138</v>
      </c>
      <c r="W343">
        <v>30</v>
      </c>
      <c r="X343">
        <v>28.1</v>
      </c>
      <c r="Y343">
        <v>1366417754</v>
      </c>
      <c r="Z343">
        <v>5.36</v>
      </c>
      <c r="AA343">
        <v>471031528</v>
      </c>
      <c r="AB343">
        <v>20.593684</v>
      </c>
      <c r="AC343">
        <v>78.962879999999998</v>
      </c>
      <c r="AD343" s="1" t="s">
        <v>1505</v>
      </c>
      <c r="AE343" s="4">
        <f>YouTube_BI[[#This Row],[video views]]/YouTube_BI[[#This Row],[subscribers]]</f>
        <v>292.72251200934579</v>
      </c>
      <c r="AF343">
        <f>((YouTube_BI[[#This Row],[highest_yearly_earnings]]+YouTube_BI[[#This Row],[lowest_yearly_earnings]])/2)/YouTube_BI[[#This Row],[video views]]</f>
        <v>6.5307775420279262E-4</v>
      </c>
      <c r="AG343">
        <f>((YouTube_BI[[#This Row],[highest_monthly_earnings]]+YouTube_BI[[#This Row],[lowest_monthly_earnings]])/2)/YouTube_BI[[#This Row],[video_views_for_the_last_30_days]]</f>
        <v>2.1252100317381293E-3</v>
      </c>
      <c r="AH343">
        <f>YouTube_BI[[#This Row],[highest_yearly_earnings]]/YouTube_BI[[#This Row],[subscribers]]</f>
        <v>0.35981308411214952</v>
      </c>
      <c r="AI343">
        <f>((YouTube_BI[[#This Row],[highest_yearly_earnings]]+YouTube_BI[[#This Row],[lowest_yearly_earnings]])/2)/YouTube_BI[[#This Row],[uploads]]</f>
        <v>35886.403508771931</v>
      </c>
      <c r="AJ343" s="7" t="str">
        <f>YouTube_BI[[#This Row],[created_date]]&amp;"-"&amp;YouTube_BI[[#This Row],[created_month]]&amp;"-"&amp;YouTube_BI[[#This Row],[created_year]]</f>
        <v>30-Oct-2017</v>
      </c>
      <c r="AK343" s="5">
        <f ca="1">_xlfn.DAYS(TODAY(),YouTube_BI[[#This Row],[Started Date]])/365</f>
        <v>6.0356164383561648</v>
      </c>
    </row>
    <row r="344" spans="1:37" x14ac:dyDescent="0.3">
      <c r="A344">
        <v>343</v>
      </c>
      <c r="B344" t="s">
        <v>594</v>
      </c>
      <c r="C344">
        <v>21300000</v>
      </c>
      <c r="D344">
        <v>6269945014</v>
      </c>
      <c r="E344" t="s">
        <v>56</v>
      </c>
      <c r="F344" t="s">
        <v>594</v>
      </c>
      <c r="G344">
        <v>733</v>
      </c>
      <c r="H344" t="s">
        <v>38</v>
      </c>
      <c r="I344" t="s">
        <v>39</v>
      </c>
      <c r="J344" t="s">
        <v>69</v>
      </c>
      <c r="K344">
        <v>982</v>
      </c>
      <c r="L344">
        <v>98</v>
      </c>
      <c r="M344">
        <v>15</v>
      </c>
      <c r="N344">
        <v>160227000</v>
      </c>
      <c r="O344">
        <v>40100</v>
      </c>
      <c r="P344">
        <v>640900</v>
      </c>
      <c r="Q344">
        <v>480700</v>
      </c>
      <c r="R344">
        <v>7700000</v>
      </c>
      <c r="S344">
        <f>(YouTube_BI[[#This Row],[lowest_yearly_earnings]]+YouTube_BI[[#This Row],[highest_yearly_earnings]])/2</f>
        <v>4090350</v>
      </c>
      <c r="T344">
        <v>200000</v>
      </c>
      <c r="U344">
        <v>2017</v>
      </c>
      <c r="V344" t="s">
        <v>63</v>
      </c>
      <c r="W344">
        <v>13</v>
      </c>
      <c r="X344">
        <v>88.2</v>
      </c>
      <c r="Y344">
        <v>328239523</v>
      </c>
      <c r="Z344">
        <v>14.7</v>
      </c>
      <c r="AA344">
        <v>270663028</v>
      </c>
      <c r="AB344">
        <v>37.090240000000001</v>
      </c>
      <c r="AC344">
        <v>-95.712890999999999</v>
      </c>
      <c r="AD344" s="1" t="s">
        <v>1506</v>
      </c>
      <c r="AE344" s="4">
        <f>YouTube_BI[[#This Row],[video views]]/YouTube_BI[[#This Row],[subscribers]]</f>
        <v>294.3636156807512</v>
      </c>
      <c r="AF344">
        <f>((YouTube_BI[[#This Row],[highest_yearly_earnings]]+YouTube_BI[[#This Row],[lowest_yearly_earnings]])/2)/YouTube_BI[[#This Row],[video views]]</f>
        <v>6.5237414217616933E-4</v>
      </c>
      <c r="AG344">
        <f>((YouTube_BI[[#This Row],[highest_monthly_earnings]]+YouTube_BI[[#This Row],[lowest_monthly_earnings]])/2)/YouTube_BI[[#This Row],[video_views_for_the_last_30_days]]</f>
        <v>2.1251100001872343E-3</v>
      </c>
      <c r="AH344">
        <f>YouTube_BI[[#This Row],[highest_yearly_earnings]]/YouTube_BI[[#This Row],[subscribers]]</f>
        <v>0.36150234741784038</v>
      </c>
      <c r="AI344">
        <f>((YouTube_BI[[#This Row],[highest_yearly_earnings]]+YouTube_BI[[#This Row],[lowest_yearly_earnings]])/2)/YouTube_BI[[#This Row],[uploads]]</f>
        <v>5580.2864938608454</v>
      </c>
      <c r="AJ344" s="7" t="str">
        <f>YouTube_BI[[#This Row],[created_date]]&amp;"-"&amp;YouTube_BI[[#This Row],[created_month]]&amp;"-"&amp;YouTube_BI[[#This Row],[created_year]]</f>
        <v>13-Apr-2017</v>
      </c>
      <c r="AK344" s="5">
        <f ca="1">_xlfn.DAYS(TODAY(),YouTube_BI[[#This Row],[Started Date]])/365</f>
        <v>6.5835616438356164</v>
      </c>
    </row>
    <row r="345" spans="1:37" x14ac:dyDescent="0.3">
      <c r="A345">
        <v>344</v>
      </c>
      <c r="B345" t="s">
        <v>595</v>
      </c>
      <c r="C345">
        <v>21300000</v>
      </c>
      <c r="D345">
        <v>10644857969</v>
      </c>
      <c r="E345" t="s">
        <v>30</v>
      </c>
      <c r="F345" t="s">
        <v>595</v>
      </c>
      <c r="G345">
        <v>78</v>
      </c>
      <c r="H345" t="s">
        <v>38</v>
      </c>
      <c r="I345" t="s">
        <v>39</v>
      </c>
      <c r="J345" t="s">
        <v>30</v>
      </c>
      <c r="K345">
        <v>396</v>
      </c>
      <c r="L345">
        <v>98</v>
      </c>
      <c r="M345">
        <v>90</v>
      </c>
      <c r="N345">
        <v>103171000</v>
      </c>
      <c r="O345">
        <v>25800</v>
      </c>
      <c r="P345">
        <v>412700</v>
      </c>
      <c r="Q345">
        <v>309500</v>
      </c>
      <c r="R345">
        <v>5000000</v>
      </c>
      <c r="S345">
        <f>(YouTube_BI[[#This Row],[lowest_yearly_earnings]]+YouTube_BI[[#This Row],[highest_yearly_earnings]])/2</f>
        <v>2654750</v>
      </c>
      <c r="T345">
        <v>100000</v>
      </c>
      <c r="U345">
        <v>2011</v>
      </c>
      <c r="V345" t="s">
        <v>49</v>
      </c>
      <c r="W345">
        <v>6</v>
      </c>
      <c r="X345">
        <v>88.2</v>
      </c>
      <c r="Y345">
        <v>328239523</v>
      </c>
      <c r="Z345">
        <v>14.7</v>
      </c>
      <c r="AA345">
        <v>270663028</v>
      </c>
      <c r="AB345">
        <v>37.090240000000001</v>
      </c>
      <c r="AC345">
        <v>-95.712890999999999</v>
      </c>
      <c r="AD345" s="1" t="s">
        <v>1507</v>
      </c>
      <c r="AE345" s="4">
        <f>YouTube_BI[[#This Row],[video views]]/YouTube_BI[[#This Row],[subscribers]]</f>
        <v>499.75859009389671</v>
      </c>
      <c r="AF345">
        <f>((YouTube_BI[[#This Row],[highest_yearly_earnings]]+YouTube_BI[[#This Row],[lowest_yearly_earnings]])/2)/YouTube_BI[[#This Row],[video views]]</f>
        <v>2.4939271221195941E-4</v>
      </c>
      <c r="AG345">
        <f>((YouTube_BI[[#This Row],[highest_monthly_earnings]]+YouTube_BI[[#This Row],[lowest_monthly_earnings]])/2)/YouTube_BI[[#This Row],[video_views_for_the_last_30_days]]</f>
        <v>2.125112677011951E-3</v>
      </c>
      <c r="AH345">
        <f>YouTube_BI[[#This Row],[highest_yearly_earnings]]/YouTube_BI[[#This Row],[subscribers]]</f>
        <v>0.23474178403755869</v>
      </c>
      <c r="AI345">
        <f>((YouTube_BI[[#This Row],[highest_yearly_earnings]]+YouTube_BI[[#This Row],[lowest_yearly_earnings]])/2)/YouTube_BI[[#This Row],[uploads]]</f>
        <v>34035.256410256414</v>
      </c>
      <c r="AJ345" s="7" t="str">
        <f>YouTube_BI[[#This Row],[created_date]]&amp;"-"&amp;YouTube_BI[[#This Row],[created_month]]&amp;"-"&amp;YouTube_BI[[#This Row],[created_year]]</f>
        <v>6-Sep-2011</v>
      </c>
      <c r="AK345" s="5">
        <f ca="1">_xlfn.DAYS(TODAY(),YouTube_BI[[#This Row],[Started Date]])/365</f>
        <v>12.189041095890412</v>
      </c>
    </row>
    <row r="346" spans="1:37" x14ac:dyDescent="0.3">
      <c r="A346">
        <v>345</v>
      </c>
      <c r="B346" t="s">
        <v>596</v>
      </c>
      <c r="C346">
        <v>21300000</v>
      </c>
      <c r="D346">
        <v>12761253839</v>
      </c>
      <c r="E346" t="s">
        <v>56</v>
      </c>
      <c r="F346" t="s">
        <v>596</v>
      </c>
      <c r="G346">
        <v>951</v>
      </c>
      <c r="H346" t="s">
        <v>31</v>
      </c>
      <c r="I346" t="s">
        <v>32</v>
      </c>
      <c r="J346" t="s">
        <v>69</v>
      </c>
      <c r="K346">
        <v>301</v>
      </c>
      <c r="L346">
        <v>68</v>
      </c>
      <c r="M346">
        <v>16</v>
      </c>
      <c r="N346">
        <v>729409000</v>
      </c>
      <c r="O346">
        <v>182400</v>
      </c>
      <c r="P346">
        <v>2900000</v>
      </c>
      <c r="Q346">
        <v>2200000</v>
      </c>
      <c r="R346">
        <v>35000000</v>
      </c>
      <c r="S346">
        <f>(YouTube_BI[[#This Row],[lowest_yearly_earnings]]+YouTube_BI[[#This Row],[highest_yearly_earnings]])/2</f>
        <v>18600000</v>
      </c>
      <c r="T346">
        <v>1600000</v>
      </c>
      <c r="U346">
        <v>2016</v>
      </c>
      <c r="V346" t="s">
        <v>97</v>
      </c>
      <c r="W346">
        <v>27</v>
      </c>
      <c r="X346">
        <v>28.1</v>
      </c>
      <c r="Y346">
        <v>1366417754</v>
      </c>
      <c r="Z346">
        <v>5.36</v>
      </c>
      <c r="AA346">
        <v>471031528</v>
      </c>
      <c r="AB346">
        <v>20.593684</v>
      </c>
      <c r="AC346">
        <v>78.962879999999998</v>
      </c>
      <c r="AD346" s="1" t="s">
        <v>1508</v>
      </c>
      <c r="AE346" s="4">
        <f>YouTube_BI[[#This Row],[video views]]/YouTube_BI[[#This Row],[subscribers]]</f>
        <v>599.11989854460091</v>
      </c>
      <c r="AF346">
        <f>((YouTube_BI[[#This Row],[highest_yearly_earnings]]+YouTube_BI[[#This Row],[lowest_yearly_earnings]])/2)/YouTube_BI[[#This Row],[video views]]</f>
        <v>1.4575370284662826E-3</v>
      </c>
      <c r="AG346">
        <f>((YouTube_BI[[#This Row],[highest_monthly_earnings]]+YouTube_BI[[#This Row],[lowest_monthly_earnings]])/2)/YouTube_BI[[#This Row],[video_views_for_the_last_30_days]]</f>
        <v>2.1129434926083993E-3</v>
      </c>
      <c r="AH346">
        <f>YouTube_BI[[#This Row],[highest_yearly_earnings]]/YouTube_BI[[#This Row],[subscribers]]</f>
        <v>1.6431924882629108</v>
      </c>
      <c r="AI346">
        <f>((YouTube_BI[[#This Row],[highest_yearly_earnings]]+YouTube_BI[[#This Row],[lowest_yearly_earnings]])/2)/YouTube_BI[[#This Row],[uploads]]</f>
        <v>19558.359621451105</v>
      </c>
      <c r="AJ346" s="7" t="str">
        <f>YouTube_BI[[#This Row],[created_date]]&amp;"-"&amp;YouTube_BI[[#This Row],[created_month]]&amp;"-"&amp;YouTube_BI[[#This Row],[created_year]]</f>
        <v>27-Jul-2016</v>
      </c>
      <c r="AK346" s="5">
        <f ca="1">_xlfn.DAYS(TODAY(),YouTube_BI[[#This Row],[Started Date]])/365</f>
        <v>7.2958904109589042</v>
      </c>
    </row>
    <row r="347" spans="1:37" x14ac:dyDescent="0.3">
      <c r="A347">
        <v>346</v>
      </c>
      <c r="B347" t="s">
        <v>597</v>
      </c>
      <c r="C347">
        <v>21300000</v>
      </c>
      <c r="D347">
        <v>5141834668</v>
      </c>
      <c r="E347" t="s">
        <v>44</v>
      </c>
      <c r="F347" t="s">
        <v>597</v>
      </c>
      <c r="G347">
        <v>1608</v>
      </c>
      <c r="H347" t="s">
        <v>38</v>
      </c>
      <c r="I347" t="s">
        <v>39</v>
      </c>
      <c r="J347" t="s">
        <v>44</v>
      </c>
      <c r="K347">
        <v>1296</v>
      </c>
      <c r="L347">
        <v>98</v>
      </c>
      <c r="M347">
        <v>93</v>
      </c>
      <c r="N347">
        <v>68350000</v>
      </c>
      <c r="O347">
        <v>17100</v>
      </c>
      <c r="P347">
        <v>273400</v>
      </c>
      <c r="Q347">
        <v>205100</v>
      </c>
      <c r="R347">
        <v>3300000</v>
      </c>
      <c r="S347">
        <f>(YouTube_BI[[#This Row],[lowest_yearly_earnings]]+YouTube_BI[[#This Row],[highest_yearly_earnings]])/2</f>
        <v>1752550</v>
      </c>
      <c r="T347">
        <v>200000</v>
      </c>
      <c r="U347">
        <v>2014</v>
      </c>
      <c r="V347" t="s">
        <v>88</v>
      </c>
      <c r="W347">
        <v>21</v>
      </c>
      <c r="X347">
        <v>88.2</v>
      </c>
      <c r="Y347">
        <v>328239523</v>
      </c>
      <c r="Z347">
        <v>14.7</v>
      </c>
      <c r="AA347">
        <v>270663028</v>
      </c>
      <c r="AB347">
        <v>37.090240000000001</v>
      </c>
      <c r="AC347">
        <v>-95.712890999999999</v>
      </c>
      <c r="AD347" s="1" t="s">
        <v>1509</v>
      </c>
      <c r="AE347" s="4">
        <f>YouTube_BI[[#This Row],[video views]]/YouTube_BI[[#This Row],[subscribers]]</f>
        <v>241.40068863849766</v>
      </c>
      <c r="AF347">
        <f>((YouTube_BI[[#This Row],[highest_yearly_earnings]]+YouTube_BI[[#This Row],[lowest_yearly_earnings]])/2)/YouTube_BI[[#This Row],[video views]]</f>
        <v>3.4084137533766382E-4</v>
      </c>
      <c r="AG347">
        <f>((YouTube_BI[[#This Row],[highest_monthly_earnings]]+YouTube_BI[[#This Row],[lowest_monthly_earnings]])/2)/YouTube_BI[[#This Row],[video_views_for_the_last_30_days]]</f>
        <v>2.1250914411119239E-3</v>
      </c>
      <c r="AH347">
        <f>YouTube_BI[[#This Row],[highest_yearly_earnings]]/YouTube_BI[[#This Row],[subscribers]]</f>
        <v>0.15492957746478872</v>
      </c>
      <c r="AI347">
        <f>((YouTube_BI[[#This Row],[highest_yearly_earnings]]+YouTube_BI[[#This Row],[lowest_yearly_earnings]])/2)/YouTube_BI[[#This Row],[uploads]]</f>
        <v>1089.8942786069651</v>
      </c>
      <c r="AJ347" s="7" t="str">
        <f>YouTube_BI[[#This Row],[created_date]]&amp;"-"&amp;YouTube_BI[[#This Row],[created_month]]&amp;"-"&amp;YouTube_BI[[#This Row],[created_year]]</f>
        <v>21-Aug-2014</v>
      </c>
      <c r="AK347" s="5">
        <f ca="1">_xlfn.DAYS(TODAY(),YouTube_BI[[#This Row],[Started Date]])/365</f>
        <v>9.2301369863013694</v>
      </c>
    </row>
    <row r="348" spans="1:37" x14ac:dyDescent="0.3">
      <c r="A348">
        <v>347</v>
      </c>
      <c r="B348" t="s">
        <v>598</v>
      </c>
      <c r="C348">
        <v>21300000</v>
      </c>
      <c r="D348">
        <v>10047736580</v>
      </c>
      <c r="E348" t="s">
        <v>44</v>
      </c>
      <c r="F348" t="s">
        <v>598</v>
      </c>
      <c r="G348">
        <v>669</v>
      </c>
      <c r="H348" t="s">
        <v>31</v>
      </c>
      <c r="I348" t="s">
        <v>32</v>
      </c>
      <c r="J348" t="s">
        <v>44</v>
      </c>
      <c r="K348">
        <v>436</v>
      </c>
      <c r="L348">
        <v>67</v>
      </c>
      <c r="M348">
        <v>92</v>
      </c>
      <c r="N348">
        <v>236293000</v>
      </c>
      <c r="O348">
        <v>59100</v>
      </c>
      <c r="P348">
        <v>945200</v>
      </c>
      <c r="Q348">
        <v>708900</v>
      </c>
      <c r="R348">
        <v>11300000</v>
      </c>
      <c r="S348">
        <f>(YouTube_BI[[#This Row],[lowest_yearly_earnings]]+YouTube_BI[[#This Row],[highest_yearly_earnings]])/2</f>
        <v>6004450</v>
      </c>
      <c r="T348">
        <v>600000</v>
      </c>
      <c r="U348">
        <v>2021</v>
      </c>
      <c r="V348" t="s">
        <v>45</v>
      </c>
      <c r="W348">
        <v>2</v>
      </c>
      <c r="X348">
        <v>28.1</v>
      </c>
      <c r="Y348">
        <v>1366417754</v>
      </c>
      <c r="Z348">
        <v>5.36</v>
      </c>
      <c r="AA348">
        <v>471031528</v>
      </c>
      <c r="AB348">
        <v>20.593684</v>
      </c>
      <c r="AC348">
        <v>78.962879999999998</v>
      </c>
      <c r="AD348" s="1" t="s">
        <v>1510</v>
      </c>
      <c r="AE348" s="4">
        <f>YouTube_BI[[#This Row],[video views]]/YouTube_BI[[#This Row],[subscribers]]</f>
        <v>471.72472206572769</v>
      </c>
      <c r="AF348">
        <f>((YouTube_BI[[#This Row],[highest_yearly_earnings]]+YouTube_BI[[#This Row],[lowest_yearly_earnings]])/2)/YouTube_BI[[#This Row],[video views]]</f>
        <v>5.9759229874237012E-4</v>
      </c>
      <c r="AG348">
        <f>((YouTube_BI[[#This Row],[highest_monthly_earnings]]+YouTube_BI[[#This Row],[lowest_monthly_earnings]])/2)/YouTube_BI[[#This Row],[video_views_for_the_last_30_days]]</f>
        <v>2.1251158519295958E-3</v>
      </c>
      <c r="AH348">
        <f>YouTube_BI[[#This Row],[highest_yearly_earnings]]/YouTube_BI[[#This Row],[subscribers]]</f>
        <v>0.53051643192488263</v>
      </c>
      <c r="AI348">
        <f>((YouTube_BI[[#This Row],[highest_yearly_earnings]]+YouTube_BI[[#This Row],[lowest_yearly_earnings]])/2)/YouTube_BI[[#This Row],[uploads]]</f>
        <v>8975.2615844544089</v>
      </c>
      <c r="AJ348" s="7" t="str">
        <f>YouTube_BI[[#This Row],[created_date]]&amp;"-"&amp;YouTube_BI[[#This Row],[created_month]]&amp;"-"&amp;YouTube_BI[[#This Row],[created_year]]</f>
        <v>2-Feb-2021</v>
      </c>
      <c r="AK348" s="5">
        <f ca="1">_xlfn.DAYS(TODAY(),YouTube_BI[[#This Row],[Started Date]])/365</f>
        <v>2.7726027397260276</v>
      </c>
    </row>
    <row r="349" spans="1:37" x14ac:dyDescent="0.3">
      <c r="A349">
        <v>348</v>
      </c>
      <c r="B349" t="s">
        <v>599</v>
      </c>
      <c r="C349">
        <v>21300000</v>
      </c>
      <c r="D349">
        <v>12895427184</v>
      </c>
      <c r="E349" t="s">
        <v>44</v>
      </c>
      <c r="F349" t="s">
        <v>599</v>
      </c>
      <c r="G349">
        <v>20225</v>
      </c>
      <c r="H349" t="s">
        <v>31</v>
      </c>
      <c r="I349" t="s">
        <v>32</v>
      </c>
      <c r="J349" t="s">
        <v>44</v>
      </c>
      <c r="K349">
        <v>291</v>
      </c>
      <c r="L349">
        <v>67</v>
      </c>
      <c r="M349">
        <v>92</v>
      </c>
      <c r="N349">
        <v>561020000</v>
      </c>
      <c r="O349">
        <v>140300</v>
      </c>
      <c r="P349">
        <v>2200000</v>
      </c>
      <c r="Q349">
        <v>1700000</v>
      </c>
      <c r="R349">
        <v>26900000</v>
      </c>
      <c r="S349">
        <f>(YouTube_BI[[#This Row],[lowest_yearly_earnings]]+YouTube_BI[[#This Row],[highest_yearly_earnings]])/2</f>
        <v>14300000</v>
      </c>
      <c r="T349">
        <v>700000</v>
      </c>
      <c r="U349">
        <v>2017</v>
      </c>
      <c r="V349" t="s">
        <v>88</v>
      </c>
      <c r="W349">
        <v>2</v>
      </c>
      <c r="X349">
        <v>28.1</v>
      </c>
      <c r="Y349">
        <v>1366417754</v>
      </c>
      <c r="Z349">
        <v>5.36</v>
      </c>
      <c r="AA349">
        <v>471031528</v>
      </c>
      <c r="AB349">
        <v>20.593684</v>
      </c>
      <c r="AC349">
        <v>78.962879999999998</v>
      </c>
      <c r="AD349" s="1" t="s">
        <v>1511</v>
      </c>
      <c r="AE349" s="4">
        <f>YouTube_BI[[#This Row],[video views]]/YouTube_BI[[#This Row],[subscribers]]</f>
        <v>605.41911661971835</v>
      </c>
      <c r="AF349">
        <f>((YouTube_BI[[#This Row],[highest_yearly_earnings]]+YouTube_BI[[#This Row],[lowest_yearly_earnings]])/2)/YouTube_BI[[#This Row],[video views]]</f>
        <v>1.1089202238870166E-3</v>
      </c>
      <c r="AG349">
        <f>((YouTube_BI[[#This Row],[highest_monthly_earnings]]+YouTube_BI[[#This Row],[lowest_monthly_earnings]])/2)/YouTube_BI[[#This Row],[video_views_for_the_last_30_days]]</f>
        <v>2.085754518555488E-3</v>
      </c>
      <c r="AH349">
        <f>YouTube_BI[[#This Row],[highest_yearly_earnings]]/YouTube_BI[[#This Row],[subscribers]]</f>
        <v>1.2629107981220657</v>
      </c>
      <c r="AI349">
        <f>((YouTube_BI[[#This Row],[highest_yearly_earnings]]+YouTube_BI[[#This Row],[lowest_yearly_earnings]])/2)/YouTube_BI[[#This Row],[uploads]]</f>
        <v>707.04573547589621</v>
      </c>
      <c r="AJ349" s="7" t="str">
        <f>YouTube_BI[[#This Row],[created_date]]&amp;"-"&amp;YouTube_BI[[#This Row],[created_month]]&amp;"-"&amp;YouTube_BI[[#This Row],[created_year]]</f>
        <v>2-Aug-2017</v>
      </c>
      <c r="AK349" s="5">
        <f ca="1">_xlfn.DAYS(TODAY(),YouTube_BI[[#This Row],[Started Date]])/365</f>
        <v>6.279452054794521</v>
      </c>
    </row>
    <row r="350" spans="1:37" x14ac:dyDescent="0.3">
      <c r="A350">
        <v>349</v>
      </c>
      <c r="B350" t="s">
        <v>600</v>
      </c>
      <c r="C350">
        <v>21200000</v>
      </c>
      <c r="D350">
        <v>2073073070</v>
      </c>
      <c r="E350" t="s">
        <v>48</v>
      </c>
      <c r="F350" t="s">
        <v>601</v>
      </c>
      <c r="G350">
        <v>1</v>
      </c>
      <c r="H350" t="s">
        <v>41</v>
      </c>
      <c r="I350" t="s">
        <v>41</v>
      </c>
      <c r="J350" t="s">
        <v>69</v>
      </c>
      <c r="K350">
        <v>4057930</v>
      </c>
      <c r="L350" t="s">
        <v>41</v>
      </c>
      <c r="M350">
        <v>7727</v>
      </c>
      <c r="N350" t="s">
        <v>41</v>
      </c>
      <c r="O350">
        <v>0</v>
      </c>
      <c r="P350">
        <v>0</v>
      </c>
      <c r="Q350">
        <v>0</v>
      </c>
      <c r="R350">
        <v>0</v>
      </c>
      <c r="S350">
        <f>(YouTube_BI[[#This Row],[lowest_yearly_earnings]]+YouTube_BI[[#This Row],[highest_yearly_earnings]])/2</f>
        <v>0</v>
      </c>
      <c r="T350" t="s">
        <v>41</v>
      </c>
      <c r="U350">
        <v>2017</v>
      </c>
      <c r="V350" t="s">
        <v>70</v>
      </c>
      <c r="W350">
        <v>5</v>
      </c>
      <c r="X350" t="s">
        <v>41</v>
      </c>
      <c r="Y350" t="s">
        <v>41</v>
      </c>
      <c r="Z350" t="s">
        <v>41</v>
      </c>
      <c r="AA350" t="s">
        <v>41</v>
      </c>
      <c r="AB350" t="s">
        <v>41</v>
      </c>
      <c r="AC350" t="s">
        <v>41</v>
      </c>
      <c r="AD350" s="1" t="s">
        <v>1512</v>
      </c>
      <c r="AE350" s="4">
        <f>YouTube_BI[[#This Row],[video views]]/YouTube_BI[[#This Row],[subscribers]]</f>
        <v>97.786465566037734</v>
      </c>
      <c r="AF350">
        <f>((YouTube_BI[[#This Row],[highest_yearly_earnings]]+YouTube_BI[[#This Row],[lowest_yearly_earnings]])/2)/YouTube_BI[[#This Row],[video views]]</f>
        <v>0</v>
      </c>
      <c r="AG350" t="e">
        <f>((YouTube_BI[[#This Row],[highest_monthly_earnings]]+YouTube_BI[[#This Row],[lowest_monthly_earnings]])/2)/YouTube_BI[[#This Row],[video_views_for_the_last_30_days]]</f>
        <v>#VALUE!</v>
      </c>
      <c r="AH350">
        <f>YouTube_BI[[#This Row],[highest_yearly_earnings]]/YouTube_BI[[#This Row],[subscribers]]</f>
        <v>0</v>
      </c>
      <c r="AI350">
        <f>((YouTube_BI[[#This Row],[highest_yearly_earnings]]+YouTube_BI[[#This Row],[lowest_yearly_earnings]])/2)/YouTube_BI[[#This Row],[uploads]]</f>
        <v>0</v>
      </c>
      <c r="AJ350" s="7" t="str">
        <f>YouTube_BI[[#This Row],[created_date]]&amp;"-"&amp;YouTube_BI[[#This Row],[created_month]]&amp;"-"&amp;YouTube_BI[[#This Row],[created_year]]</f>
        <v>5-Jan-2017</v>
      </c>
      <c r="AK350" s="5">
        <f ca="1">_xlfn.DAYS(TODAY(),YouTube_BI[[#This Row],[Started Date]])/365</f>
        <v>6.8520547945205479</v>
      </c>
    </row>
    <row r="351" spans="1:37" x14ac:dyDescent="0.3">
      <c r="A351">
        <v>350</v>
      </c>
      <c r="B351" t="s">
        <v>602</v>
      </c>
      <c r="C351">
        <v>21200000</v>
      </c>
      <c r="D351">
        <v>11364908616</v>
      </c>
      <c r="E351" t="s">
        <v>44</v>
      </c>
      <c r="F351" t="s">
        <v>602</v>
      </c>
      <c r="G351">
        <v>31989</v>
      </c>
      <c r="H351" t="s">
        <v>212</v>
      </c>
      <c r="I351" t="s">
        <v>213</v>
      </c>
      <c r="J351" t="s">
        <v>142</v>
      </c>
      <c r="K351">
        <v>359</v>
      </c>
      <c r="L351">
        <v>4</v>
      </c>
      <c r="M351">
        <v>7</v>
      </c>
      <c r="N351">
        <v>142317000</v>
      </c>
      <c r="O351">
        <v>35600</v>
      </c>
      <c r="P351">
        <v>569300</v>
      </c>
      <c r="Q351">
        <v>427000</v>
      </c>
      <c r="R351">
        <v>6800000</v>
      </c>
      <c r="S351">
        <f>(YouTube_BI[[#This Row],[lowest_yearly_earnings]]+YouTube_BI[[#This Row],[highest_yearly_earnings]])/2</f>
        <v>3613500</v>
      </c>
      <c r="T351">
        <v>200000</v>
      </c>
      <c r="U351">
        <v>2009</v>
      </c>
      <c r="V351" t="s">
        <v>88</v>
      </c>
      <c r="W351">
        <v>8</v>
      </c>
      <c r="X351">
        <v>35.5</v>
      </c>
      <c r="Y351">
        <v>108116615</v>
      </c>
      <c r="Z351">
        <v>2.15</v>
      </c>
      <c r="AA351">
        <v>50975903</v>
      </c>
      <c r="AB351">
        <v>12.879721</v>
      </c>
      <c r="AC351">
        <v>121.774017</v>
      </c>
      <c r="AD351" s="1" t="s">
        <v>1513</v>
      </c>
      <c r="AE351" s="4">
        <f>YouTube_BI[[#This Row],[video views]]/YouTube_BI[[#This Row],[subscribers]]</f>
        <v>536.08059509433963</v>
      </c>
      <c r="AF351">
        <f>((YouTube_BI[[#This Row],[highest_yearly_earnings]]+YouTube_BI[[#This Row],[lowest_yearly_earnings]])/2)/YouTube_BI[[#This Row],[video views]]</f>
        <v>3.1795240261877353E-4</v>
      </c>
      <c r="AG351">
        <f>((YouTube_BI[[#This Row],[highest_monthly_earnings]]+YouTube_BI[[#This Row],[lowest_monthly_earnings]])/2)/YouTube_BI[[#This Row],[video_views_for_the_last_30_days]]</f>
        <v>2.1251853257165344E-3</v>
      </c>
      <c r="AH351">
        <f>YouTube_BI[[#This Row],[highest_yearly_earnings]]/YouTube_BI[[#This Row],[subscribers]]</f>
        <v>0.32075471698113206</v>
      </c>
      <c r="AI351">
        <f>((YouTube_BI[[#This Row],[highest_yearly_earnings]]+YouTube_BI[[#This Row],[lowest_yearly_earnings]])/2)/YouTube_BI[[#This Row],[uploads]]</f>
        <v>112.96070524242708</v>
      </c>
      <c r="AJ351" s="7" t="str">
        <f>YouTube_BI[[#This Row],[created_date]]&amp;"-"&amp;YouTube_BI[[#This Row],[created_month]]&amp;"-"&amp;YouTube_BI[[#This Row],[created_year]]</f>
        <v>8-Aug-2009</v>
      </c>
      <c r="AK351" s="5">
        <f ca="1">_xlfn.DAYS(TODAY(),YouTube_BI[[#This Row],[Started Date]])/365</f>
        <v>14.268493150684931</v>
      </c>
    </row>
    <row r="352" spans="1:37" x14ac:dyDescent="0.3">
      <c r="A352">
        <v>351</v>
      </c>
      <c r="B352" t="s">
        <v>603</v>
      </c>
      <c r="C352">
        <v>21100000</v>
      </c>
      <c r="D352">
        <v>5783557209</v>
      </c>
      <c r="E352" t="s">
        <v>93</v>
      </c>
      <c r="F352" t="s">
        <v>603</v>
      </c>
      <c r="G352">
        <v>4728</v>
      </c>
      <c r="H352" t="s">
        <v>38</v>
      </c>
      <c r="I352" t="s">
        <v>39</v>
      </c>
      <c r="J352" t="s">
        <v>226</v>
      </c>
      <c r="K352">
        <v>1113</v>
      </c>
      <c r="L352">
        <v>99</v>
      </c>
      <c r="M352">
        <v>10</v>
      </c>
      <c r="N352">
        <v>24691000</v>
      </c>
      <c r="O352">
        <v>6200</v>
      </c>
      <c r="P352">
        <v>98800</v>
      </c>
      <c r="Q352">
        <v>74100</v>
      </c>
      <c r="R352">
        <v>1200000</v>
      </c>
      <c r="S352">
        <f>(YouTube_BI[[#This Row],[lowest_yearly_earnings]]+YouTube_BI[[#This Row],[highest_yearly_earnings]])/2</f>
        <v>637050</v>
      </c>
      <c r="T352" t="s">
        <v>41</v>
      </c>
      <c r="U352">
        <v>2016</v>
      </c>
      <c r="V352" t="s">
        <v>70</v>
      </c>
      <c r="W352">
        <v>22</v>
      </c>
      <c r="X352">
        <v>88.2</v>
      </c>
      <c r="Y352">
        <v>328239523</v>
      </c>
      <c r="Z352">
        <v>14.7</v>
      </c>
      <c r="AA352">
        <v>270663028</v>
      </c>
      <c r="AB352">
        <v>37.090240000000001</v>
      </c>
      <c r="AC352">
        <v>-95.712890999999999</v>
      </c>
      <c r="AD352" s="1" t="s">
        <v>1514</v>
      </c>
      <c r="AE352" s="4">
        <f>YouTube_BI[[#This Row],[video views]]/YouTube_BI[[#This Row],[subscribers]]</f>
        <v>274.10223739336493</v>
      </c>
      <c r="AF352">
        <f>((YouTube_BI[[#This Row],[highest_yearly_earnings]]+YouTube_BI[[#This Row],[lowest_yearly_earnings]])/2)/YouTube_BI[[#This Row],[video views]]</f>
        <v>1.1014847385077539E-4</v>
      </c>
      <c r="AG352">
        <f>((YouTube_BI[[#This Row],[highest_monthly_earnings]]+YouTube_BI[[#This Row],[lowest_monthly_earnings]])/2)/YouTube_BI[[#This Row],[video_views_for_the_last_30_days]]</f>
        <v>2.1262808310720505E-3</v>
      </c>
      <c r="AH352">
        <f>YouTube_BI[[#This Row],[highest_yearly_earnings]]/YouTube_BI[[#This Row],[subscribers]]</f>
        <v>5.6872037914691941E-2</v>
      </c>
      <c r="AI352">
        <f>((YouTube_BI[[#This Row],[highest_yearly_earnings]]+YouTube_BI[[#This Row],[lowest_yearly_earnings]])/2)/YouTube_BI[[#This Row],[uploads]]</f>
        <v>134.73984771573603</v>
      </c>
      <c r="AJ352" s="7" t="str">
        <f>YouTube_BI[[#This Row],[created_date]]&amp;"-"&amp;YouTube_BI[[#This Row],[created_month]]&amp;"-"&amp;YouTube_BI[[#This Row],[created_year]]</f>
        <v>22-Jan-2016</v>
      </c>
      <c r="AK352" s="5">
        <f ca="1">_xlfn.DAYS(TODAY(),YouTube_BI[[#This Row],[Started Date]])/365</f>
        <v>7.8082191780821919</v>
      </c>
    </row>
    <row r="353" spans="1:37" x14ac:dyDescent="0.3">
      <c r="A353">
        <v>352</v>
      </c>
      <c r="B353" t="s">
        <v>604</v>
      </c>
      <c r="C353">
        <v>21100000</v>
      </c>
      <c r="D353">
        <v>4526271677</v>
      </c>
      <c r="E353" t="s">
        <v>56</v>
      </c>
      <c r="F353" t="s">
        <v>604</v>
      </c>
      <c r="G353">
        <v>2325</v>
      </c>
      <c r="H353" t="s">
        <v>329</v>
      </c>
      <c r="I353" t="s">
        <v>330</v>
      </c>
      <c r="J353" t="s">
        <v>44</v>
      </c>
      <c r="K353">
        <v>1583</v>
      </c>
      <c r="L353">
        <v>8</v>
      </c>
      <c r="M353">
        <v>94</v>
      </c>
      <c r="N353">
        <v>26974000</v>
      </c>
      <c r="O353">
        <v>6700</v>
      </c>
      <c r="P353">
        <v>107900</v>
      </c>
      <c r="Q353">
        <v>80900</v>
      </c>
      <c r="R353">
        <v>1300000</v>
      </c>
      <c r="S353">
        <f>(YouTube_BI[[#This Row],[lowest_yearly_earnings]]+YouTube_BI[[#This Row],[highest_yearly_earnings]])/2</f>
        <v>690450</v>
      </c>
      <c r="T353">
        <v>100000</v>
      </c>
      <c r="U353">
        <v>2016</v>
      </c>
      <c r="V353" t="s">
        <v>84</v>
      </c>
      <c r="W353">
        <v>4</v>
      </c>
      <c r="X353">
        <v>36.299999999999997</v>
      </c>
      <c r="Y353">
        <v>270203917</v>
      </c>
      <c r="Z353">
        <v>4.6900000000000004</v>
      </c>
      <c r="AA353">
        <v>151509724</v>
      </c>
      <c r="AB353">
        <v>-0.78927499999999995</v>
      </c>
      <c r="AC353">
        <v>113.92132700000001</v>
      </c>
      <c r="AD353" s="1" t="s">
        <v>1515</v>
      </c>
      <c r="AE353" s="4">
        <f>YouTube_BI[[#This Row],[video views]]/YouTube_BI[[#This Row],[subscribers]]</f>
        <v>214.51524535545025</v>
      </c>
      <c r="AF353">
        <f>((YouTube_BI[[#This Row],[highest_yearly_earnings]]+YouTube_BI[[#This Row],[lowest_yearly_earnings]])/2)/YouTube_BI[[#This Row],[video views]]</f>
        <v>1.5254276571786081E-4</v>
      </c>
      <c r="AG353">
        <f>((YouTube_BI[[#This Row],[highest_monthly_earnings]]+YouTube_BI[[#This Row],[lowest_monthly_earnings]])/2)/YouTube_BI[[#This Row],[video_views_for_the_last_30_days]]</f>
        <v>2.1242678134499888E-3</v>
      </c>
      <c r="AH353">
        <f>YouTube_BI[[#This Row],[highest_yearly_earnings]]/YouTube_BI[[#This Row],[subscribers]]</f>
        <v>6.1611374407582936E-2</v>
      </c>
      <c r="AI353">
        <f>((YouTube_BI[[#This Row],[highest_yearly_earnings]]+YouTube_BI[[#This Row],[lowest_yearly_earnings]])/2)/YouTube_BI[[#This Row],[uploads]]</f>
        <v>296.96774193548384</v>
      </c>
      <c r="AJ353" s="7" t="str">
        <f>YouTube_BI[[#This Row],[created_date]]&amp;"-"&amp;YouTube_BI[[#This Row],[created_month]]&amp;"-"&amp;YouTube_BI[[#This Row],[created_year]]</f>
        <v>4-Jun-2016</v>
      </c>
      <c r="AK353" s="5">
        <f ca="1">_xlfn.DAYS(TODAY(),YouTube_BI[[#This Row],[Started Date]])/365</f>
        <v>7.441095890410959</v>
      </c>
    </row>
    <row r="354" spans="1:37" x14ac:dyDescent="0.3">
      <c r="A354">
        <v>353</v>
      </c>
      <c r="B354" t="s">
        <v>605</v>
      </c>
      <c r="C354">
        <v>21000000</v>
      </c>
      <c r="D354">
        <v>4380564906</v>
      </c>
      <c r="E354" t="s">
        <v>44</v>
      </c>
      <c r="F354" t="s">
        <v>605</v>
      </c>
      <c r="G354">
        <v>403</v>
      </c>
      <c r="H354" t="s">
        <v>38</v>
      </c>
      <c r="I354" t="s">
        <v>39</v>
      </c>
      <c r="J354" t="s">
        <v>44</v>
      </c>
      <c r="K354">
        <v>1671</v>
      </c>
      <c r="L354">
        <v>100</v>
      </c>
      <c r="M354">
        <v>95</v>
      </c>
      <c r="N354">
        <v>2476000</v>
      </c>
      <c r="O354">
        <v>619</v>
      </c>
      <c r="P354">
        <v>9900</v>
      </c>
      <c r="Q354">
        <v>7400</v>
      </c>
      <c r="R354">
        <v>118900</v>
      </c>
      <c r="S354">
        <f>(YouTube_BI[[#This Row],[lowest_yearly_earnings]]+YouTube_BI[[#This Row],[highest_yearly_earnings]])/2</f>
        <v>63150</v>
      </c>
      <c r="T354" t="s">
        <v>41</v>
      </c>
      <c r="U354">
        <v>2006</v>
      </c>
      <c r="V354" t="s">
        <v>97</v>
      </c>
      <c r="W354">
        <v>21</v>
      </c>
      <c r="X354">
        <v>88.2</v>
      </c>
      <c r="Y354">
        <v>328239523</v>
      </c>
      <c r="Z354">
        <v>14.7</v>
      </c>
      <c r="AA354">
        <v>270663028</v>
      </c>
      <c r="AB354">
        <v>37.090240000000001</v>
      </c>
      <c r="AC354">
        <v>-95.712890999999999</v>
      </c>
      <c r="AD354" s="1" t="s">
        <v>1516</v>
      </c>
      <c r="AE354" s="4">
        <f>YouTube_BI[[#This Row],[video views]]/YouTube_BI[[#This Row],[subscribers]]</f>
        <v>208.59832885714286</v>
      </c>
      <c r="AF354">
        <f>((YouTube_BI[[#This Row],[highest_yearly_earnings]]+YouTube_BI[[#This Row],[lowest_yearly_earnings]])/2)/YouTube_BI[[#This Row],[video views]]</f>
        <v>1.4415948936974843E-5</v>
      </c>
      <c r="AG354">
        <f>((YouTube_BI[[#This Row],[highest_monthly_earnings]]+YouTube_BI[[#This Row],[lowest_monthly_earnings]])/2)/YouTube_BI[[#This Row],[video_views_for_the_last_30_days]]</f>
        <v>2.1241922455573505E-3</v>
      </c>
      <c r="AH354">
        <f>YouTube_BI[[#This Row],[highest_yearly_earnings]]/YouTube_BI[[#This Row],[subscribers]]</f>
        <v>5.6619047619047621E-3</v>
      </c>
      <c r="AI354">
        <f>((YouTube_BI[[#This Row],[highest_yearly_earnings]]+YouTube_BI[[#This Row],[lowest_yearly_earnings]])/2)/YouTube_BI[[#This Row],[uploads]]</f>
        <v>156.69975186104219</v>
      </c>
      <c r="AJ354" s="7" t="str">
        <f>YouTube_BI[[#This Row],[created_date]]&amp;"-"&amp;YouTube_BI[[#This Row],[created_month]]&amp;"-"&amp;YouTube_BI[[#This Row],[created_year]]</f>
        <v>21-Jul-2006</v>
      </c>
      <c r="AK354" s="5">
        <f ca="1">_xlfn.DAYS(TODAY(),YouTube_BI[[#This Row],[Started Date]])/365</f>
        <v>17.32054794520548</v>
      </c>
    </row>
    <row r="355" spans="1:37" x14ac:dyDescent="0.3">
      <c r="A355">
        <v>354</v>
      </c>
      <c r="B355" t="s">
        <v>606</v>
      </c>
      <c r="C355">
        <v>21000000</v>
      </c>
      <c r="D355">
        <v>7762905663</v>
      </c>
      <c r="E355" t="s">
        <v>44</v>
      </c>
      <c r="F355" t="s">
        <v>606</v>
      </c>
      <c r="G355">
        <v>2883</v>
      </c>
      <c r="H355" t="s">
        <v>114</v>
      </c>
      <c r="I355" t="s">
        <v>115</v>
      </c>
      <c r="J355" t="s">
        <v>44</v>
      </c>
      <c r="K355">
        <v>695</v>
      </c>
      <c r="L355">
        <v>16</v>
      </c>
      <c r="M355">
        <v>94</v>
      </c>
      <c r="N355">
        <v>118410000</v>
      </c>
      <c r="O355">
        <v>29600</v>
      </c>
      <c r="P355">
        <v>473600</v>
      </c>
      <c r="Q355">
        <v>355200</v>
      </c>
      <c r="R355">
        <v>5700000</v>
      </c>
      <c r="S355">
        <f>(YouTube_BI[[#This Row],[lowest_yearly_earnings]]+YouTube_BI[[#This Row],[highest_yearly_earnings]])/2</f>
        <v>3027600</v>
      </c>
      <c r="T355">
        <v>400000</v>
      </c>
      <c r="U355">
        <v>2015</v>
      </c>
      <c r="V355" t="s">
        <v>88</v>
      </c>
      <c r="W355">
        <v>26</v>
      </c>
      <c r="X355">
        <v>51.3</v>
      </c>
      <c r="Y355">
        <v>212559417</v>
      </c>
      <c r="Z355">
        <v>12.08</v>
      </c>
      <c r="AA355">
        <v>183241641</v>
      </c>
      <c r="AB355">
        <v>-14.235004</v>
      </c>
      <c r="AC355">
        <v>-51.925280000000001</v>
      </c>
      <c r="AD355" s="1" t="s">
        <v>1517</v>
      </c>
      <c r="AE355" s="4">
        <f>YouTube_BI[[#This Row],[video views]]/YouTube_BI[[#This Row],[subscribers]]</f>
        <v>369.6621744285714</v>
      </c>
      <c r="AF355">
        <f>((YouTube_BI[[#This Row],[highest_yearly_earnings]]+YouTube_BI[[#This Row],[lowest_yearly_earnings]])/2)/YouTube_BI[[#This Row],[video views]]</f>
        <v>3.9000860392137939E-4</v>
      </c>
      <c r="AG355">
        <f>((YouTube_BI[[#This Row],[highest_monthly_earnings]]+YouTube_BI[[#This Row],[lowest_monthly_earnings]])/2)/YouTube_BI[[#This Row],[video_views_for_the_last_30_days]]</f>
        <v>2.124820538805844E-3</v>
      </c>
      <c r="AH355">
        <f>YouTube_BI[[#This Row],[highest_yearly_earnings]]/YouTube_BI[[#This Row],[subscribers]]</f>
        <v>0.27142857142857141</v>
      </c>
      <c r="AI355">
        <f>((YouTube_BI[[#This Row],[highest_yearly_earnings]]+YouTube_BI[[#This Row],[lowest_yearly_earnings]])/2)/YouTube_BI[[#This Row],[uploads]]</f>
        <v>1050.1560874089489</v>
      </c>
      <c r="AJ355" s="7" t="str">
        <f>YouTube_BI[[#This Row],[created_date]]&amp;"-"&amp;YouTube_BI[[#This Row],[created_month]]&amp;"-"&amp;YouTube_BI[[#This Row],[created_year]]</f>
        <v>26-Aug-2015</v>
      </c>
      <c r="AK355" s="5">
        <f ca="1">_xlfn.DAYS(TODAY(),YouTube_BI[[#This Row],[Started Date]])/365</f>
        <v>8.2164383561643834</v>
      </c>
    </row>
    <row r="356" spans="1:37" x14ac:dyDescent="0.3">
      <c r="A356">
        <v>355</v>
      </c>
      <c r="B356" t="s">
        <v>607</v>
      </c>
      <c r="C356">
        <v>21000000</v>
      </c>
      <c r="D356">
        <v>10631638628</v>
      </c>
      <c r="E356" t="s">
        <v>44</v>
      </c>
      <c r="F356" t="s">
        <v>607</v>
      </c>
      <c r="G356">
        <v>420</v>
      </c>
      <c r="H356" t="s">
        <v>38</v>
      </c>
      <c r="I356" t="s">
        <v>39</v>
      </c>
      <c r="J356" t="s">
        <v>44</v>
      </c>
      <c r="K356">
        <v>398</v>
      </c>
      <c r="L356">
        <v>100</v>
      </c>
      <c r="M356">
        <v>95</v>
      </c>
      <c r="N356">
        <v>80062000</v>
      </c>
      <c r="O356">
        <v>20000</v>
      </c>
      <c r="P356">
        <v>320200</v>
      </c>
      <c r="Q356">
        <v>240200</v>
      </c>
      <c r="R356">
        <v>3800000</v>
      </c>
      <c r="S356">
        <f>(YouTube_BI[[#This Row],[lowest_yearly_earnings]]+YouTube_BI[[#This Row],[highest_yearly_earnings]])/2</f>
        <v>2020100</v>
      </c>
      <c r="T356">
        <v>100000</v>
      </c>
      <c r="U356">
        <v>2013</v>
      </c>
      <c r="V356" t="s">
        <v>33</v>
      </c>
      <c r="W356">
        <v>25</v>
      </c>
      <c r="X356">
        <v>88.2</v>
      </c>
      <c r="Y356">
        <v>328239523</v>
      </c>
      <c r="Z356">
        <v>14.7</v>
      </c>
      <c r="AA356">
        <v>270663028</v>
      </c>
      <c r="AB356">
        <v>37.090240000000001</v>
      </c>
      <c r="AC356">
        <v>-95.712890999999999</v>
      </c>
      <c r="AD356" s="1" t="s">
        <v>1518</v>
      </c>
      <c r="AE356" s="4">
        <f>YouTube_BI[[#This Row],[video views]]/YouTube_BI[[#This Row],[subscribers]]</f>
        <v>506.26850609523808</v>
      </c>
      <c r="AF356">
        <f>((YouTube_BI[[#This Row],[highest_yearly_earnings]]+YouTube_BI[[#This Row],[lowest_yearly_earnings]])/2)/YouTube_BI[[#This Row],[video views]]</f>
        <v>1.9000833932407809E-4</v>
      </c>
      <c r="AG356">
        <f>((YouTube_BI[[#This Row],[highest_monthly_earnings]]+YouTube_BI[[#This Row],[lowest_monthly_earnings]])/2)/YouTube_BI[[#This Row],[video_views_for_the_last_30_days]]</f>
        <v>2.1246034323399365E-3</v>
      </c>
      <c r="AH356">
        <f>YouTube_BI[[#This Row],[highest_yearly_earnings]]/YouTube_BI[[#This Row],[subscribers]]</f>
        <v>0.18095238095238095</v>
      </c>
      <c r="AI356">
        <f>((YouTube_BI[[#This Row],[highest_yearly_earnings]]+YouTube_BI[[#This Row],[lowest_yearly_earnings]])/2)/YouTube_BI[[#This Row],[uploads]]</f>
        <v>4809.7619047619046</v>
      </c>
      <c r="AJ356" s="7" t="str">
        <f>YouTube_BI[[#This Row],[created_date]]&amp;"-"&amp;YouTube_BI[[#This Row],[created_month]]&amp;"-"&amp;YouTube_BI[[#This Row],[created_year]]</f>
        <v>25-Mar-2013</v>
      </c>
      <c r="AK356" s="5">
        <f ca="1">_xlfn.DAYS(TODAY(),YouTube_BI[[#This Row],[Started Date]])/365</f>
        <v>10.638356164383561</v>
      </c>
    </row>
    <row r="357" spans="1:37" x14ac:dyDescent="0.3">
      <c r="A357">
        <v>356</v>
      </c>
      <c r="B357" t="s">
        <v>608</v>
      </c>
      <c r="C357">
        <v>21000000</v>
      </c>
      <c r="D357">
        <v>9789121606</v>
      </c>
      <c r="E357" t="s">
        <v>41</v>
      </c>
      <c r="F357" t="s">
        <v>608</v>
      </c>
      <c r="G357">
        <v>498</v>
      </c>
      <c r="H357" t="s">
        <v>38</v>
      </c>
      <c r="I357" t="s">
        <v>39</v>
      </c>
      <c r="J357" t="s">
        <v>44</v>
      </c>
      <c r="K357">
        <v>464</v>
      </c>
      <c r="L357">
        <v>100</v>
      </c>
      <c r="M357">
        <v>95</v>
      </c>
      <c r="N357">
        <v>133362000</v>
      </c>
      <c r="O357">
        <v>33300</v>
      </c>
      <c r="P357">
        <v>533400</v>
      </c>
      <c r="Q357">
        <v>400100</v>
      </c>
      <c r="R357">
        <v>6400000</v>
      </c>
      <c r="S357">
        <f>(YouTube_BI[[#This Row],[lowest_yearly_earnings]]+YouTube_BI[[#This Row],[highest_yearly_earnings]])/2</f>
        <v>3400050</v>
      </c>
      <c r="T357">
        <v>300000</v>
      </c>
      <c r="U357">
        <v>2018</v>
      </c>
      <c r="V357" t="s">
        <v>154</v>
      </c>
      <c r="W357">
        <v>9</v>
      </c>
      <c r="X357">
        <v>88.2</v>
      </c>
      <c r="Y357">
        <v>328239523</v>
      </c>
      <c r="Z357">
        <v>14.7</v>
      </c>
      <c r="AA357">
        <v>270663028</v>
      </c>
      <c r="AB357">
        <v>37.090240000000001</v>
      </c>
      <c r="AC357">
        <v>-95.712890999999999</v>
      </c>
      <c r="AD357" s="1" t="s">
        <v>1519</v>
      </c>
      <c r="AE357" s="4">
        <f>YouTube_BI[[#This Row],[video views]]/YouTube_BI[[#This Row],[subscribers]]</f>
        <v>466.1486479047619</v>
      </c>
      <c r="AF357">
        <f>((YouTube_BI[[#This Row],[highest_yearly_earnings]]+YouTube_BI[[#This Row],[lowest_yearly_earnings]])/2)/YouTube_BI[[#This Row],[video views]]</f>
        <v>3.4732942717925004E-4</v>
      </c>
      <c r="AG357">
        <f>((YouTube_BI[[#This Row],[highest_monthly_earnings]]+YouTube_BI[[#This Row],[lowest_monthly_earnings]])/2)/YouTube_BI[[#This Row],[video_views_for_the_last_30_days]]</f>
        <v>2.1246681963377873E-3</v>
      </c>
      <c r="AH357">
        <f>YouTube_BI[[#This Row],[highest_yearly_earnings]]/YouTube_BI[[#This Row],[subscribers]]</f>
        <v>0.30476190476190479</v>
      </c>
      <c r="AI357">
        <f>((YouTube_BI[[#This Row],[highest_yearly_earnings]]+YouTube_BI[[#This Row],[lowest_yearly_earnings]])/2)/YouTube_BI[[#This Row],[uploads]]</f>
        <v>6827.4096385542171</v>
      </c>
      <c r="AJ357" s="7" t="str">
        <f>YouTube_BI[[#This Row],[created_date]]&amp;"-"&amp;YouTube_BI[[#This Row],[created_month]]&amp;"-"&amp;YouTube_BI[[#This Row],[created_year]]</f>
        <v>9-Nov-2018</v>
      </c>
      <c r="AK357" s="5">
        <f ca="1">_xlfn.DAYS(TODAY(),YouTube_BI[[#This Row],[Started Date]])/365</f>
        <v>5.0082191780821921</v>
      </c>
    </row>
    <row r="358" spans="1:37" x14ac:dyDescent="0.3">
      <c r="A358">
        <v>357</v>
      </c>
      <c r="B358" t="s">
        <v>609</v>
      </c>
      <c r="C358">
        <v>20900000</v>
      </c>
      <c r="D358">
        <v>1693149479</v>
      </c>
      <c r="E358" t="s">
        <v>48</v>
      </c>
      <c r="F358" t="s">
        <v>609</v>
      </c>
      <c r="G358">
        <v>896</v>
      </c>
      <c r="H358" t="s">
        <v>31</v>
      </c>
      <c r="I358" t="s">
        <v>32</v>
      </c>
      <c r="J358" t="s">
        <v>48</v>
      </c>
      <c r="K358">
        <v>6082</v>
      </c>
      <c r="L358">
        <v>69</v>
      </c>
      <c r="M358">
        <v>20</v>
      </c>
      <c r="N358">
        <v>28588000</v>
      </c>
      <c r="O358">
        <v>7100</v>
      </c>
      <c r="P358">
        <v>114400</v>
      </c>
      <c r="Q358">
        <v>85800</v>
      </c>
      <c r="R358">
        <v>1400000</v>
      </c>
      <c r="S358">
        <f>(YouTube_BI[[#This Row],[lowest_yearly_earnings]]+YouTube_BI[[#This Row],[highest_yearly_earnings]])/2</f>
        <v>742900</v>
      </c>
      <c r="T358">
        <v>100000</v>
      </c>
      <c r="U358">
        <v>2013</v>
      </c>
      <c r="V358" t="s">
        <v>79</v>
      </c>
      <c r="W358">
        <v>6</v>
      </c>
      <c r="X358">
        <v>28.1</v>
      </c>
      <c r="Y358">
        <v>1366417754</v>
      </c>
      <c r="Z358">
        <v>5.36</v>
      </c>
      <c r="AA358">
        <v>471031528</v>
      </c>
      <c r="AB358">
        <v>20.593684</v>
      </c>
      <c r="AC358">
        <v>78.962879999999998</v>
      </c>
      <c r="AD358" s="1" t="s">
        <v>1520</v>
      </c>
      <c r="AE358" s="4">
        <f>YouTube_BI[[#This Row],[video views]]/YouTube_BI[[#This Row],[subscribers]]</f>
        <v>81.011936794258375</v>
      </c>
      <c r="AF358">
        <f>((YouTube_BI[[#This Row],[highest_yearly_earnings]]+YouTube_BI[[#This Row],[lowest_yearly_earnings]])/2)/YouTube_BI[[#This Row],[video views]]</f>
        <v>4.3876811186143361E-4</v>
      </c>
      <c r="AG358">
        <f>((YouTube_BI[[#This Row],[highest_monthly_earnings]]+YouTube_BI[[#This Row],[lowest_monthly_earnings]])/2)/YouTube_BI[[#This Row],[video_views_for_the_last_30_days]]</f>
        <v>2.1250174898558836E-3</v>
      </c>
      <c r="AH358">
        <f>YouTube_BI[[#This Row],[highest_yearly_earnings]]/YouTube_BI[[#This Row],[subscribers]]</f>
        <v>6.6985645933014357E-2</v>
      </c>
      <c r="AI358">
        <f>((YouTube_BI[[#This Row],[highest_yearly_earnings]]+YouTube_BI[[#This Row],[lowest_yearly_earnings]])/2)/YouTube_BI[[#This Row],[uploads]]</f>
        <v>829.12946428571433</v>
      </c>
      <c r="AJ358" s="7" t="str">
        <f>YouTube_BI[[#This Row],[created_date]]&amp;"-"&amp;YouTube_BI[[#This Row],[created_month]]&amp;"-"&amp;YouTube_BI[[#This Row],[created_year]]</f>
        <v>6-Dec-2013</v>
      </c>
      <c r="AK358" s="5">
        <f ca="1">_xlfn.DAYS(TODAY(),YouTube_BI[[#This Row],[Started Date]])/365</f>
        <v>9.9369863013698634</v>
      </c>
    </row>
    <row r="359" spans="1:37" x14ac:dyDescent="0.3">
      <c r="A359">
        <v>358</v>
      </c>
      <c r="B359" t="s">
        <v>610</v>
      </c>
      <c r="C359">
        <v>20900000</v>
      </c>
      <c r="D359">
        <v>3828000587</v>
      </c>
      <c r="E359" t="s">
        <v>44</v>
      </c>
      <c r="F359" t="s">
        <v>610</v>
      </c>
      <c r="G359">
        <v>6262</v>
      </c>
      <c r="H359" t="s">
        <v>114</v>
      </c>
      <c r="I359" t="s">
        <v>115</v>
      </c>
      <c r="J359" t="s">
        <v>44</v>
      </c>
      <c r="K359">
        <v>2033</v>
      </c>
      <c r="L359">
        <v>17</v>
      </c>
      <c r="M359">
        <v>96</v>
      </c>
      <c r="N359">
        <v>52330000</v>
      </c>
      <c r="O359">
        <v>13100</v>
      </c>
      <c r="P359">
        <v>209300</v>
      </c>
      <c r="Q359">
        <v>157000</v>
      </c>
      <c r="R359">
        <v>2500000</v>
      </c>
      <c r="S359">
        <f>(YouTube_BI[[#This Row],[lowest_yearly_earnings]]+YouTube_BI[[#This Row],[highest_yearly_earnings]])/2</f>
        <v>1328500</v>
      </c>
      <c r="T359">
        <v>100000</v>
      </c>
      <c r="U359">
        <v>2013</v>
      </c>
      <c r="V359" t="s">
        <v>49</v>
      </c>
      <c r="W359">
        <v>26</v>
      </c>
      <c r="X359">
        <v>51.3</v>
      </c>
      <c r="Y359">
        <v>212559417</v>
      </c>
      <c r="Z359">
        <v>12.08</v>
      </c>
      <c r="AA359">
        <v>183241641</v>
      </c>
      <c r="AB359">
        <v>-14.235004</v>
      </c>
      <c r="AC359">
        <v>-51.925280000000001</v>
      </c>
      <c r="AD359" s="1" t="s">
        <v>1521</v>
      </c>
      <c r="AE359" s="4">
        <f>YouTube_BI[[#This Row],[video views]]/YouTube_BI[[#This Row],[subscribers]]</f>
        <v>183.1579228229665</v>
      </c>
      <c r="AF359">
        <f>((YouTube_BI[[#This Row],[highest_yearly_earnings]]+YouTube_BI[[#This Row],[lowest_yearly_earnings]])/2)/YouTube_BI[[#This Row],[video views]]</f>
        <v>3.4704801365799788E-4</v>
      </c>
      <c r="AG359">
        <f>((YouTube_BI[[#This Row],[highest_monthly_earnings]]+YouTube_BI[[#This Row],[lowest_monthly_earnings]])/2)/YouTube_BI[[#This Row],[video_views_for_the_last_30_days]]</f>
        <v>2.1249761131282249E-3</v>
      </c>
      <c r="AH359">
        <f>YouTube_BI[[#This Row],[highest_yearly_earnings]]/YouTube_BI[[#This Row],[subscribers]]</f>
        <v>0.11961722488038277</v>
      </c>
      <c r="AI359">
        <f>((YouTube_BI[[#This Row],[highest_yearly_earnings]]+YouTube_BI[[#This Row],[lowest_yearly_earnings]])/2)/YouTube_BI[[#This Row],[uploads]]</f>
        <v>212.15266687959118</v>
      </c>
      <c r="AJ359" s="7" t="str">
        <f>YouTube_BI[[#This Row],[created_date]]&amp;"-"&amp;YouTube_BI[[#This Row],[created_month]]&amp;"-"&amp;YouTube_BI[[#This Row],[created_year]]</f>
        <v>26-Sep-2013</v>
      </c>
      <c r="AK359" s="5">
        <f ca="1">_xlfn.DAYS(TODAY(),YouTube_BI[[#This Row],[Started Date]])/365</f>
        <v>10.131506849315068</v>
      </c>
    </row>
    <row r="360" spans="1:37" x14ac:dyDescent="0.3">
      <c r="A360">
        <v>359</v>
      </c>
      <c r="B360" t="s">
        <v>611</v>
      </c>
      <c r="C360">
        <v>20900000</v>
      </c>
      <c r="D360">
        <v>4927879069</v>
      </c>
      <c r="E360" t="s">
        <v>518</v>
      </c>
      <c r="F360" t="s">
        <v>611</v>
      </c>
      <c r="G360">
        <v>982</v>
      </c>
      <c r="H360" t="s">
        <v>38</v>
      </c>
      <c r="I360" t="s">
        <v>39</v>
      </c>
      <c r="J360" t="s">
        <v>519</v>
      </c>
      <c r="K360">
        <v>1396</v>
      </c>
      <c r="L360">
        <v>100</v>
      </c>
      <c r="M360">
        <v>2</v>
      </c>
      <c r="N360">
        <v>2989000</v>
      </c>
      <c r="O360">
        <v>0</v>
      </c>
      <c r="P360">
        <v>0</v>
      </c>
      <c r="Q360">
        <v>0</v>
      </c>
      <c r="R360">
        <v>0</v>
      </c>
      <c r="S360">
        <f>(YouTube_BI[[#This Row],[lowest_yearly_earnings]]+YouTube_BI[[#This Row],[highest_yearly_earnings]])/2</f>
        <v>0</v>
      </c>
      <c r="T360">
        <v>100000</v>
      </c>
      <c r="U360">
        <v>2014</v>
      </c>
      <c r="V360" t="s">
        <v>49</v>
      </c>
      <c r="W360">
        <v>8</v>
      </c>
      <c r="X360">
        <v>88.2</v>
      </c>
      <c r="Y360">
        <v>328239523</v>
      </c>
      <c r="Z360">
        <v>14.7</v>
      </c>
      <c r="AA360">
        <v>270663028</v>
      </c>
      <c r="AB360">
        <v>37.090240000000001</v>
      </c>
      <c r="AC360">
        <v>-95.712890999999999</v>
      </c>
      <c r="AD360" s="1" t="s">
        <v>1522</v>
      </c>
      <c r="AE360" s="4">
        <f>YouTube_BI[[#This Row],[video views]]/YouTube_BI[[#This Row],[subscribers]]</f>
        <v>235.78368751196172</v>
      </c>
      <c r="AF360">
        <f>((YouTube_BI[[#This Row],[highest_yearly_earnings]]+YouTube_BI[[#This Row],[lowest_yearly_earnings]])/2)/YouTube_BI[[#This Row],[video views]]</f>
        <v>0</v>
      </c>
      <c r="AG360">
        <f>((YouTube_BI[[#This Row],[highest_monthly_earnings]]+YouTube_BI[[#This Row],[lowest_monthly_earnings]])/2)/YouTube_BI[[#This Row],[video_views_for_the_last_30_days]]</f>
        <v>0</v>
      </c>
      <c r="AH360">
        <f>YouTube_BI[[#This Row],[highest_yearly_earnings]]/YouTube_BI[[#This Row],[subscribers]]</f>
        <v>0</v>
      </c>
      <c r="AI360">
        <f>((YouTube_BI[[#This Row],[highest_yearly_earnings]]+YouTube_BI[[#This Row],[lowest_yearly_earnings]])/2)/YouTube_BI[[#This Row],[uploads]]</f>
        <v>0</v>
      </c>
      <c r="AJ360" s="7" t="str">
        <f>YouTube_BI[[#This Row],[created_date]]&amp;"-"&amp;YouTube_BI[[#This Row],[created_month]]&amp;"-"&amp;YouTube_BI[[#This Row],[created_year]]</f>
        <v>8-Sep-2014</v>
      </c>
      <c r="AK360" s="5">
        <f ca="1">_xlfn.DAYS(TODAY(),YouTube_BI[[#This Row],[Started Date]])/365</f>
        <v>9.1808219178082187</v>
      </c>
    </row>
    <row r="361" spans="1:37" x14ac:dyDescent="0.3">
      <c r="A361">
        <v>360</v>
      </c>
      <c r="B361" t="s">
        <v>612</v>
      </c>
      <c r="C361">
        <v>20900000</v>
      </c>
      <c r="D361">
        <v>11058049885</v>
      </c>
      <c r="E361" t="s">
        <v>56</v>
      </c>
      <c r="F361" t="s">
        <v>612</v>
      </c>
      <c r="G361">
        <v>9850</v>
      </c>
      <c r="H361" t="s">
        <v>38</v>
      </c>
      <c r="I361" t="s">
        <v>39</v>
      </c>
      <c r="J361" t="s">
        <v>69</v>
      </c>
      <c r="K361">
        <v>372</v>
      </c>
      <c r="L361">
        <v>100</v>
      </c>
      <c r="M361">
        <v>17</v>
      </c>
      <c r="N361">
        <v>383700000</v>
      </c>
      <c r="O361">
        <v>95900</v>
      </c>
      <c r="P361">
        <v>1500000</v>
      </c>
      <c r="Q361">
        <v>1200000</v>
      </c>
      <c r="R361">
        <v>18400000</v>
      </c>
      <c r="S361">
        <f>(YouTube_BI[[#This Row],[lowest_yearly_earnings]]+YouTube_BI[[#This Row],[highest_yearly_earnings]])/2</f>
        <v>9800000</v>
      </c>
      <c r="T361">
        <v>600000</v>
      </c>
      <c r="U361">
        <v>2020</v>
      </c>
      <c r="V361" t="s">
        <v>88</v>
      </c>
      <c r="W361">
        <v>18</v>
      </c>
      <c r="X361">
        <v>88.2</v>
      </c>
      <c r="Y361">
        <v>328239523</v>
      </c>
      <c r="Z361">
        <v>14.7</v>
      </c>
      <c r="AA361">
        <v>270663028</v>
      </c>
      <c r="AB361">
        <v>37.090240000000001</v>
      </c>
      <c r="AC361">
        <v>-95.712890999999999</v>
      </c>
      <c r="AD361" s="1" t="s">
        <v>1523</v>
      </c>
      <c r="AE361" s="4">
        <f>YouTube_BI[[#This Row],[video views]]/YouTube_BI[[#This Row],[subscribers]]</f>
        <v>529.09329593301436</v>
      </c>
      <c r="AF361">
        <f>((YouTube_BI[[#This Row],[highest_yearly_earnings]]+YouTube_BI[[#This Row],[lowest_yearly_earnings]])/2)/YouTube_BI[[#This Row],[video views]]</f>
        <v>8.8623221109659521E-4</v>
      </c>
      <c r="AG361">
        <f>((YouTube_BI[[#This Row],[highest_monthly_earnings]]+YouTube_BI[[#This Row],[lowest_monthly_earnings]])/2)/YouTube_BI[[#This Row],[video_views_for_the_last_30_days]]</f>
        <v>2.0796194943966642E-3</v>
      </c>
      <c r="AH361">
        <f>YouTube_BI[[#This Row],[highest_yearly_earnings]]/YouTube_BI[[#This Row],[subscribers]]</f>
        <v>0.88038277511961727</v>
      </c>
      <c r="AI361">
        <f>((YouTube_BI[[#This Row],[highest_yearly_earnings]]+YouTube_BI[[#This Row],[lowest_yearly_earnings]])/2)/YouTube_BI[[#This Row],[uploads]]</f>
        <v>994.92385786802026</v>
      </c>
      <c r="AJ361" s="7" t="str">
        <f>YouTube_BI[[#This Row],[created_date]]&amp;"-"&amp;YouTube_BI[[#This Row],[created_month]]&amp;"-"&amp;YouTube_BI[[#This Row],[created_year]]</f>
        <v>18-Aug-2020</v>
      </c>
      <c r="AK361" s="5">
        <f ca="1">_xlfn.DAYS(TODAY(),YouTube_BI[[#This Row],[Started Date]])/365</f>
        <v>3.2328767123287672</v>
      </c>
    </row>
    <row r="362" spans="1:37" x14ac:dyDescent="0.3">
      <c r="A362">
        <v>361</v>
      </c>
      <c r="B362" t="s">
        <v>613</v>
      </c>
      <c r="C362">
        <v>20900000</v>
      </c>
      <c r="D362">
        <v>0</v>
      </c>
      <c r="E362" t="s">
        <v>41</v>
      </c>
      <c r="F362" t="s">
        <v>613</v>
      </c>
      <c r="G362">
        <v>0</v>
      </c>
      <c r="H362" t="s">
        <v>41</v>
      </c>
      <c r="I362" t="s">
        <v>41</v>
      </c>
      <c r="J362" t="s">
        <v>40</v>
      </c>
      <c r="K362">
        <v>4057944</v>
      </c>
      <c r="L362" t="s">
        <v>41</v>
      </c>
      <c r="M362">
        <v>24</v>
      </c>
      <c r="N362" t="s">
        <v>41</v>
      </c>
      <c r="O362">
        <v>0</v>
      </c>
      <c r="P362">
        <v>0</v>
      </c>
      <c r="Q362">
        <v>0</v>
      </c>
      <c r="R362">
        <v>0</v>
      </c>
      <c r="S362">
        <f>(YouTube_BI[[#This Row],[lowest_yearly_earnings]]+YouTube_BI[[#This Row],[highest_yearly_earnings]])/2</f>
        <v>0</v>
      </c>
      <c r="T362">
        <v>300000</v>
      </c>
      <c r="U362">
        <v>2013</v>
      </c>
      <c r="V362" t="s">
        <v>79</v>
      </c>
      <c r="W362">
        <v>20</v>
      </c>
      <c r="X362" t="s">
        <v>41</v>
      </c>
      <c r="Y362" t="s">
        <v>41</v>
      </c>
      <c r="Z362" t="s">
        <v>41</v>
      </c>
      <c r="AA362" t="s">
        <v>41</v>
      </c>
      <c r="AB362" t="s">
        <v>41</v>
      </c>
      <c r="AC362" t="s">
        <v>41</v>
      </c>
      <c r="AD362" s="1" t="s">
        <v>1524</v>
      </c>
      <c r="AE362" s="4">
        <f>YouTube_BI[[#This Row],[video views]]/YouTube_BI[[#This Row],[subscribers]]</f>
        <v>0</v>
      </c>
      <c r="AF362" t="e">
        <f>((YouTube_BI[[#This Row],[highest_yearly_earnings]]+YouTube_BI[[#This Row],[lowest_yearly_earnings]])/2)/YouTube_BI[[#This Row],[video views]]</f>
        <v>#DIV/0!</v>
      </c>
      <c r="AG362" t="e">
        <f>((YouTube_BI[[#This Row],[highest_monthly_earnings]]+YouTube_BI[[#This Row],[lowest_monthly_earnings]])/2)/YouTube_BI[[#This Row],[video_views_for_the_last_30_days]]</f>
        <v>#VALUE!</v>
      </c>
      <c r="AH362">
        <f>YouTube_BI[[#This Row],[highest_yearly_earnings]]/YouTube_BI[[#This Row],[subscribers]]</f>
        <v>0</v>
      </c>
      <c r="AI362" t="e">
        <f>((YouTube_BI[[#This Row],[highest_yearly_earnings]]+YouTube_BI[[#This Row],[lowest_yearly_earnings]])/2)/YouTube_BI[[#This Row],[uploads]]</f>
        <v>#DIV/0!</v>
      </c>
      <c r="AJ362" s="7" t="str">
        <f>YouTube_BI[[#This Row],[created_date]]&amp;"-"&amp;YouTube_BI[[#This Row],[created_month]]&amp;"-"&amp;YouTube_BI[[#This Row],[created_year]]</f>
        <v>20-Dec-2013</v>
      </c>
      <c r="AK362" s="5">
        <f ca="1">_xlfn.DAYS(TODAY(),YouTube_BI[[#This Row],[Started Date]])/365</f>
        <v>9.8986301369863021</v>
      </c>
    </row>
    <row r="363" spans="1:37" x14ac:dyDescent="0.3">
      <c r="A363">
        <v>362</v>
      </c>
      <c r="B363" t="s">
        <v>614</v>
      </c>
      <c r="C363">
        <v>20900000</v>
      </c>
      <c r="D363">
        <v>17324976752</v>
      </c>
      <c r="E363" t="s">
        <v>30</v>
      </c>
      <c r="F363" t="s">
        <v>615</v>
      </c>
      <c r="G363">
        <v>6</v>
      </c>
      <c r="H363" t="s">
        <v>38</v>
      </c>
      <c r="I363" t="s">
        <v>39</v>
      </c>
      <c r="J363" t="s">
        <v>30</v>
      </c>
      <c r="K363">
        <v>2595710</v>
      </c>
      <c r="L363">
        <v>5417</v>
      </c>
      <c r="M363">
        <v>4067</v>
      </c>
      <c r="N363">
        <v>99</v>
      </c>
      <c r="O363">
        <v>0.02</v>
      </c>
      <c r="P363">
        <v>0.4</v>
      </c>
      <c r="Q363">
        <v>0.3</v>
      </c>
      <c r="R363">
        <v>5</v>
      </c>
      <c r="S363">
        <f>(YouTube_BI[[#This Row],[lowest_yearly_earnings]]+YouTube_BI[[#This Row],[highest_yearly_earnings]])/2</f>
        <v>2.65</v>
      </c>
      <c r="T363" t="s">
        <v>41</v>
      </c>
      <c r="U363">
        <v>2006</v>
      </c>
      <c r="V363" t="s">
        <v>97</v>
      </c>
      <c r="W363">
        <v>31</v>
      </c>
      <c r="X363">
        <v>88.2</v>
      </c>
      <c r="Y363">
        <v>328239523</v>
      </c>
      <c r="Z363">
        <v>14.7</v>
      </c>
      <c r="AA363">
        <v>270663028</v>
      </c>
      <c r="AB363">
        <v>37.090240000000001</v>
      </c>
      <c r="AC363">
        <v>-95.712890999999999</v>
      </c>
      <c r="AD363" s="1" t="s">
        <v>1525</v>
      </c>
      <c r="AE363" s="4">
        <f>YouTube_BI[[#This Row],[video views]]/YouTube_BI[[#This Row],[subscribers]]</f>
        <v>828.94625607655507</v>
      </c>
      <c r="AF363">
        <f>((YouTube_BI[[#This Row],[highest_yearly_earnings]]+YouTube_BI[[#This Row],[lowest_yearly_earnings]])/2)/YouTube_BI[[#This Row],[video views]]</f>
        <v>1.5295835820928781E-10</v>
      </c>
      <c r="AG363">
        <f>((YouTube_BI[[#This Row],[highest_monthly_earnings]]+YouTube_BI[[#This Row],[lowest_monthly_earnings]])/2)/YouTube_BI[[#This Row],[video_views_for_the_last_30_days]]</f>
        <v>2.1212121212121214E-3</v>
      </c>
      <c r="AH363">
        <f>YouTube_BI[[#This Row],[highest_yearly_earnings]]/YouTube_BI[[#This Row],[subscribers]]</f>
        <v>2.3923444976076555E-7</v>
      </c>
      <c r="AI363">
        <f>((YouTube_BI[[#This Row],[highest_yearly_earnings]]+YouTube_BI[[#This Row],[lowest_yearly_earnings]])/2)/YouTube_BI[[#This Row],[uploads]]</f>
        <v>0.44166666666666665</v>
      </c>
      <c r="AJ363" s="7" t="str">
        <f>YouTube_BI[[#This Row],[created_date]]&amp;"-"&amp;YouTube_BI[[#This Row],[created_month]]&amp;"-"&amp;YouTube_BI[[#This Row],[created_year]]</f>
        <v>31-Jul-2006</v>
      </c>
      <c r="AK363" s="5">
        <f ca="1">_xlfn.DAYS(TODAY(),YouTube_BI[[#This Row],[Started Date]])/365</f>
        <v>17.293150684931508</v>
      </c>
    </row>
    <row r="364" spans="1:37" x14ac:dyDescent="0.3">
      <c r="A364">
        <v>363</v>
      </c>
      <c r="B364" t="s">
        <v>616</v>
      </c>
      <c r="C364">
        <v>20800000</v>
      </c>
      <c r="D364">
        <v>1870608170</v>
      </c>
      <c r="E364" t="s">
        <v>209</v>
      </c>
      <c r="F364" t="s">
        <v>616</v>
      </c>
      <c r="G364">
        <v>288</v>
      </c>
      <c r="H364" t="s">
        <v>114</v>
      </c>
      <c r="I364" t="s">
        <v>115</v>
      </c>
      <c r="J364" t="s">
        <v>209</v>
      </c>
      <c r="K364">
        <v>5407</v>
      </c>
      <c r="L364">
        <v>18</v>
      </c>
      <c r="M364">
        <v>18</v>
      </c>
      <c r="N364">
        <v>23897000</v>
      </c>
      <c r="O364">
        <v>6000</v>
      </c>
      <c r="P364">
        <v>95600</v>
      </c>
      <c r="Q364">
        <v>71700</v>
      </c>
      <c r="R364">
        <v>1100000</v>
      </c>
      <c r="S364">
        <f>(YouTube_BI[[#This Row],[lowest_yearly_earnings]]+YouTube_BI[[#This Row],[highest_yearly_earnings]])/2</f>
        <v>585850</v>
      </c>
      <c r="T364" t="s">
        <v>41</v>
      </c>
      <c r="U364">
        <v>2011</v>
      </c>
      <c r="V364" t="s">
        <v>63</v>
      </c>
      <c r="W364">
        <v>8</v>
      </c>
      <c r="X364">
        <v>51.3</v>
      </c>
      <c r="Y364">
        <v>212559417</v>
      </c>
      <c r="Z364">
        <v>12.08</v>
      </c>
      <c r="AA364">
        <v>183241641</v>
      </c>
      <c r="AB364">
        <v>-14.235004</v>
      </c>
      <c r="AC364">
        <v>-51.925280000000001</v>
      </c>
      <c r="AD364" s="1" t="s">
        <v>1526</v>
      </c>
      <c r="AE364" s="4">
        <f>YouTube_BI[[#This Row],[video views]]/YouTube_BI[[#This Row],[subscribers]]</f>
        <v>89.933085096153846</v>
      </c>
      <c r="AF364">
        <f>((YouTube_BI[[#This Row],[highest_yearly_earnings]]+YouTube_BI[[#This Row],[lowest_yearly_earnings]])/2)/YouTube_BI[[#This Row],[video views]]</f>
        <v>3.1318691396499138E-4</v>
      </c>
      <c r="AG364">
        <f>((YouTube_BI[[#This Row],[highest_monthly_earnings]]+YouTube_BI[[#This Row],[lowest_monthly_earnings]])/2)/YouTube_BI[[#This Row],[video_views_for_the_last_30_days]]</f>
        <v>2.1257898480980877E-3</v>
      </c>
      <c r="AH364">
        <f>YouTube_BI[[#This Row],[highest_yearly_earnings]]/YouTube_BI[[#This Row],[subscribers]]</f>
        <v>5.2884615384615384E-2</v>
      </c>
      <c r="AI364">
        <f>((YouTube_BI[[#This Row],[highest_yearly_earnings]]+YouTube_BI[[#This Row],[lowest_yearly_earnings]])/2)/YouTube_BI[[#This Row],[uploads]]</f>
        <v>2034.2013888888889</v>
      </c>
      <c r="AJ364" s="7" t="str">
        <f>YouTube_BI[[#This Row],[created_date]]&amp;"-"&amp;YouTube_BI[[#This Row],[created_month]]&amp;"-"&amp;YouTube_BI[[#This Row],[created_year]]</f>
        <v>8-Apr-2011</v>
      </c>
      <c r="AK364" s="5">
        <f ca="1">_xlfn.DAYS(TODAY(),YouTube_BI[[#This Row],[Started Date]])/365</f>
        <v>12.602739726027398</v>
      </c>
    </row>
    <row r="365" spans="1:37" x14ac:dyDescent="0.3">
      <c r="A365">
        <v>364</v>
      </c>
      <c r="B365" t="s">
        <v>2255</v>
      </c>
      <c r="C365">
        <v>20800000</v>
      </c>
      <c r="D365">
        <v>2378448129</v>
      </c>
      <c r="E365" t="s">
        <v>48</v>
      </c>
      <c r="F365" t="s">
        <v>2255</v>
      </c>
      <c r="G365">
        <v>193</v>
      </c>
      <c r="H365" t="s">
        <v>538</v>
      </c>
      <c r="I365" t="s">
        <v>539</v>
      </c>
      <c r="J365" t="s">
        <v>48</v>
      </c>
      <c r="K365">
        <v>3914</v>
      </c>
      <c r="L365">
        <v>2</v>
      </c>
      <c r="M365">
        <v>21</v>
      </c>
      <c r="N365">
        <v>29269000</v>
      </c>
      <c r="O365">
        <v>7300</v>
      </c>
      <c r="P365">
        <v>117100</v>
      </c>
      <c r="Q365">
        <v>87800</v>
      </c>
      <c r="R365">
        <v>1400000</v>
      </c>
      <c r="S365">
        <f>(YouTube_BI[[#This Row],[lowest_yearly_earnings]]+YouTube_BI[[#This Row],[highest_yearly_earnings]])/2</f>
        <v>743900</v>
      </c>
      <c r="T365">
        <v>100000</v>
      </c>
      <c r="U365">
        <v>2013</v>
      </c>
      <c r="V365" t="s">
        <v>97</v>
      </c>
      <c r="W365">
        <v>9</v>
      </c>
      <c r="X365">
        <v>70.2</v>
      </c>
      <c r="Y365">
        <v>83132799</v>
      </c>
      <c r="Z365">
        <v>3.04</v>
      </c>
      <c r="AA365">
        <v>64324835</v>
      </c>
      <c r="AB365">
        <v>51.165691000000002</v>
      </c>
      <c r="AC365">
        <v>10.451525999999999</v>
      </c>
      <c r="AD365" s="1" t="s">
        <v>2102</v>
      </c>
      <c r="AE365" s="4">
        <f>YouTube_BI[[#This Row],[video views]]/YouTube_BI[[#This Row],[subscribers]]</f>
        <v>114.34846774038462</v>
      </c>
      <c r="AF365">
        <f>((YouTube_BI[[#This Row],[highest_yearly_earnings]]+YouTube_BI[[#This Row],[lowest_yearly_earnings]])/2)/YouTube_BI[[#This Row],[video views]]</f>
        <v>3.1276696385754984E-4</v>
      </c>
      <c r="AG365">
        <f>((YouTube_BI[[#This Row],[highest_monthly_earnings]]+YouTube_BI[[#This Row],[lowest_monthly_earnings]])/2)/YouTube_BI[[#This Row],[video_views_for_the_last_30_days]]</f>
        <v>2.1251153097133486E-3</v>
      </c>
      <c r="AH365">
        <f>YouTube_BI[[#This Row],[highest_yearly_earnings]]/YouTube_BI[[#This Row],[subscribers]]</f>
        <v>6.7307692307692304E-2</v>
      </c>
      <c r="AI365">
        <f>((YouTube_BI[[#This Row],[highest_yearly_earnings]]+YouTube_BI[[#This Row],[lowest_yearly_earnings]])/2)/YouTube_BI[[#This Row],[uploads]]</f>
        <v>3854.4041450777204</v>
      </c>
      <c r="AJ365" s="7" t="str">
        <f>YouTube_BI[[#This Row],[created_date]]&amp;"-"&amp;YouTube_BI[[#This Row],[created_month]]&amp;"-"&amp;YouTube_BI[[#This Row],[created_year]]</f>
        <v>9-Jul-2013</v>
      </c>
      <c r="AK365" s="5">
        <f ca="1">_xlfn.DAYS(TODAY(),YouTube_BI[[#This Row],[Started Date]])/365</f>
        <v>10.347945205479451</v>
      </c>
    </row>
    <row r="366" spans="1:37" x14ac:dyDescent="0.3">
      <c r="A366">
        <v>365</v>
      </c>
      <c r="B366" t="s">
        <v>617</v>
      </c>
      <c r="C366">
        <v>20700000</v>
      </c>
      <c r="D366">
        <v>17963202261</v>
      </c>
      <c r="E366" t="s">
        <v>44</v>
      </c>
      <c r="F366" t="s">
        <v>617</v>
      </c>
      <c r="G366">
        <v>619</v>
      </c>
      <c r="H366" t="s">
        <v>38</v>
      </c>
      <c r="I366" t="s">
        <v>39</v>
      </c>
      <c r="J366" t="s">
        <v>44</v>
      </c>
      <c r="K366">
        <v>146</v>
      </c>
      <c r="L366">
        <v>101</v>
      </c>
      <c r="M366">
        <v>96</v>
      </c>
      <c r="N366">
        <v>874796000</v>
      </c>
      <c r="O366">
        <v>218700</v>
      </c>
      <c r="P366">
        <v>3500000</v>
      </c>
      <c r="Q366">
        <v>2600000</v>
      </c>
      <c r="R366">
        <v>42000000</v>
      </c>
      <c r="S366">
        <f>(YouTube_BI[[#This Row],[lowest_yearly_earnings]]+YouTube_BI[[#This Row],[highest_yearly_earnings]])/2</f>
        <v>22300000</v>
      </c>
      <c r="T366">
        <v>1000000</v>
      </c>
      <c r="U366">
        <v>2020</v>
      </c>
      <c r="V366" t="s">
        <v>49</v>
      </c>
      <c r="W366">
        <v>26</v>
      </c>
      <c r="X366">
        <v>88.2</v>
      </c>
      <c r="Y366">
        <v>328239523</v>
      </c>
      <c r="Z366">
        <v>14.7</v>
      </c>
      <c r="AA366">
        <v>270663028</v>
      </c>
      <c r="AB366">
        <v>37.090240000000001</v>
      </c>
      <c r="AC366">
        <v>-95.712890999999999</v>
      </c>
      <c r="AD366" s="1" t="s">
        <v>1527</v>
      </c>
      <c r="AE366" s="4">
        <f>YouTube_BI[[#This Row],[video views]]/YouTube_BI[[#This Row],[subscribers]]</f>
        <v>867.78754884057969</v>
      </c>
      <c r="AF366">
        <f>((YouTube_BI[[#This Row],[highest_yearly_earnings]]+YouTube_BI[[#This Row],[lowest_yearly_earnings]])/2)/YouTube_BI[[#This Row],[video views]]</f>
        <v>1.2414267609965983E-3</v>
      </c>
      <c r="AG366">
        <f>((YouTube_BI[[#This Row],[highest_monthly_earnings]]+YouTube_BI[[#This Row],[lowest_monthly_earnings]])/2)/YouTube_BI[[#This Row],[video_views_for_the_last_30_days]]</f>
        <v>2.1254669660126474E-3</v>
      </c>
      <c r="AH366">
        <f>YouTube_BI[[#This Row],[highest_yearly_earnings]]/YouTube_BI[[#This Row],[subscribers]]</f>
        <v>2.0289855072463769</v>
      </c>
      <c r="AI366">
        <f>((YouTube_BI[[#This Row],[highest_yearly_earnings]]+YouTube_BI[[#This Row],[lowest_yearly_earnings]])/2)/YouTube_BI[[#This Row],[uploads]]</f>
        <v>36025.848142164781</v>
      </c>
      <c r="AJ366" s="7" t="str">
        <f>YouTube_BI[[#This Row],[created_date]]&amp;"-"&amp;YouTube_BI[[#This Row],[created_month]]&amp;"-"&amp;YouTube_BI[[#This Row],[created_year]]</f>
        <v>26-Sep-2020</v>
      </c>
      <c r="AK366" s="5">
        <f ca="1">_xlfn.DAYS(TODAY(),YouTube_BI[[#This Row],[Started Date]])/365</f>
        <v>3.1260273972602741</v>
      </c>
    </row>
    <row r="367" spans="1:37" x14ac:dyDescent="0.3">
      <c r="A367">
        <v>366</v>
      </c>
      <c r="B367" t="s">
        <v>618</v>
      </c>
      <c r="C367">
        <v>20700000</v>
      </c>
      <c r="D367">
        <v>5091618606</v>
      </c>
      <c r="E367" t="s">
        <v>93</v>
      </c>
      <c r="F367" t="s">
        <v>618</v>
      </c>
      <c r="G367">
        <v>5062</v>
      </c>
      <c r="H367" t="s">
        <v>38</v>
      </c>
      <c r="I367" t="s">
        <v>39</v>
      </c>
      <c r="J367" t="s">
        <v>226</v>
      </c>
      <c r="K367">
        <v>1334</v>
      </c>
      <c r="L367">
        <v>103</v>
      </c>
      <c r="M367">
        <v>11</v>
      </c>
      <c r="N367">
        <v>20012000</v>
      </c>
      <c r="O367">
        <v>5000</v>
      </c>
      <c r="P367">
        <v>80000</v>
      </c>
      <c r="Q367">
        <v>60000</v>
      </c>
      <c r="R367">
        <v>960600</v>
      </c>
      <c r="S367">
        <f>(YouTube_BI[[#This Row],[lowest_yearly_earnings]]+YouTube_BI[[#This Row],[highest_yearly_earnings]])/2</f>
        <v>510300</v>
      </c>
      <c r="T367" t="s">
        <v>41</v>
      </c>
      <c r="U367">
        <v>2018</v>
      </c>
      <c r="V367" t="s">
        <v>70</v>
      </c>
      <c r="W367">
        <v>18</v>
      </c>
      <c r="X367">
        <v>88.2</v>
      </c>
      <c r="Y367">
        <v>328239523</v>
      </c>
      <c r="Z367">
        <v>14.7</v>
      </c>
      <c r="AA367">
        <v>270663028</v>
      </c>
      <c r="AB367">
        <v>37.090240000000001</v>
      </c>
      <c r="AC367">
        <v>-95.712890999999999</v>
      </c>
      <c r="AD367" s="1" t="s">
        <v>1528</v>
      </c>
      <c r="AE367" s="4">
        <f>YouTube_BI[[#This Row],[video views]]/YouTube_BI[[#This Row],[subscribers]]</f>
        <v>245.97191333333333</v>
      </c>
      <c r="AF367">
        <f>((YouTube_BI[[#This Row],[highest_yearly_earnings]]+YouTube_BI[[#This Row],[lowest_yearly_earnings]])/2)/YouTube_BI[[#This Row],[video views]]</f>
        <v>1.0022353194299722E-4</v>
      </c>
      <c r="AG367">
        <f>((YouTube_BI[[#This Row],[highest_monthly_earnings]]+YouTube_BI[[#This Row],[lowest_monthly_earnings]])/2)/YouTube_BI[[#This Row],[video_views_for_the_last_30_days]]</f>
        <v>2.1237257645412753E-3</v>
      </c>
      <c r="AH367">
        <f>YouTube_BI[[#This Row],[highest_yearly_earnings]]/YouTube_BI[[#This Row],[subscribers]]</f>
        <v>4.6405797101449278E-2</v>
      </c>
      <c r="AI367">
        <f>((YouTube_BI[[#This Row],[highest_yearly_earnings]]+YouTube_BI[[#This Row],[lowest_yearly_earnings]])/2)/YouTube_BI[[#This Row],[uploads]]</f>
        <v>100.80995653891742</v>
      </c>
      <c r="AJ367" s="7" t="str">
        <f>YouTube_BI[[#This Row],[created_date]]&amp;"-"&amp;YouTube_BI[[#This Row],[created_month]]&amp;"-"&amp;YouTube_BI[[#This Row],[created_year]]</f>
        <v>18-Jan-2018</v>
      </c>
      <c r="AK367" s="5">
        <f ca="1">_xlfn.DAYS(TODAY(),YouTube_BI[[#This Row],[Started Date]])/365</f>
        <v>5.816438356164384</v>
      </c>
    </row>
    <row r="368" spans="1:37" x14ac:dyDescent="0.3">
      <c r="A368">
        <v>367</v>
      </c>
      <c r="B368" t="s">
        <v>619</v>
      </c>
      <c r="C368">
        <v>20700000</v>
      </c>
      <c r="D368">
        <v>5410164682</v>
      </c>
      <c r="E368" t="s">
        <v>44</v>
      </c>
      <c r="F368" t="s">
        <v>619</v>
      </c>
      <c r="G368">
        <v>6</v>
      </c>
      <c r="H368" t="s">
        <v>41</v>
      </c>
      <c r="I368" t="s">
        <v>41</v>
      </c>
      <c r="J368" t="s">
        <v>44</v>
      </c>
      <c r="K368">
        <v>3997461</v>
      </c>
      <c r="L368" t="s">
        <v>41</v>
      </c>
      <c r="M368">
        <v>4664</v>
      </c>
      <c r="N368">
        <v>125</v>
      </c>
      <c r="O368">
        <v>0.03</v>
      </c>
      <c r="P368">
        <v>0.5</v>
      </c>
      <c r="Q368">
        <v>0.38</v>
      </c>
      <c r="R368">
        <v>6</v>
      </c>
      <c r="S368">
        <f>(YouTube_BI[[#This Row],[lowest_yearly_earnings]]+YouTube_BI[[#This Row],[highest_yearly_earnings]])/2</f>
        <v>3.19</v>
      </c>
      <c r="T368">
        <v>10</v>
      </c>
      <c r="U368">
        <v>2013</v>
      </c>
      <c r="V368" t="s">
        <v>84</v>
      </c>
      <c r="W368">
        <v>5</v>
      </c>
      <c r="X368" t="s">
        <v>41</v>
      </c>
      <c r="Y368" t="s">
        <v>41</v>
      </c>
      <c r="Z368" t="s">
        <v>41</v>
      </c>
      <c r="AA368" t="s">
        <v>41</v>
      </c>
      <c r="AB368" t="s">
        <v>41</v>
      </c>
      <c r="AC368" t="s">
        <v>41</v>
      </c>
      <c r="AD368" s="1" t="s">
        <v>1529</v>
      </c>
      <c r="AE368" s="4">
        <f>YouTube_BI[[#This Row],[video views]]/YouTube_BI[[#This Row],[subscribers]]</f>
        <v>261.36061265700482</v>
      </c>
      <c r="AF368">
        <f>((YouTube_BI[[#This Row],[highest_yearly_earnings]]+YouTube_BI[[#This Row],[lowest_yearly_earnings]])/2)/YouTube_BI[[#This Row],[video views]]</f>
        <v>5.8963084998380093E-10</v>
      </c>
      <c r="AG368">
        <f>((YouTube_BI[[#This Row],[highest_monthly_earnings]]+YouTube_BI[[#This Row],[lowest_monthly_earnings]])/2)/YouTube_BI[[#This Row],[video_views_for_the_last_30_days]]</f>
        <v>2.1199999999999999E-3</v>
      </c>
      <c r="AH368">
        <f>YouTube_BI[[#This Row],[highest_yearly_earnings]]/YouTube_BI[[#This Row],[subscribers]]</f>
        <v>2.8985507246376811E-7</v>
      </c>
      <c r="AI368">
        <f>((YouTube_BI[[#This Row],[highest_yearly_earnings]]+YouTube_BI[[#This Row],[lowest_yearly_earnings]])/2)/YouTube_BI[[#This Row],[uploads]]</f>
        <v>0.53166666666666662</v>
      </c>
      <c r="AJ368" s="7" t="str">
        <f>YouTube_BI[[#This Row],[created_date]]&amp;"-"&amp;YouTube_BI[[#This Row],[created_month]]&amp;"-"&amp;YouTube_BI[[#This Row],[created_year]]</f>
        <v>5-Jun-2013</v>
      </c>
      <c r="AK368" s="5">
        <f ca="1">_xlfn.DAYS(TODAY(),YouTube_BI[[#This Row],[Started Date]])/365</f>
        <v>10.441095890410958</v>
      </c>
    </row>
    <row r="369" spans="1:37" x14ac:dyDescent="0.3">
      <c r="A369">
        <v>368</v>
      </c>
      <c r="B369" t="s">
        <v>620</v>
      </c>
      <c r="C369">
        <v>20700000</v>
      </c>
      <c r="D369">
        <v>8658941531</v>
      </c>
      <c r="E369" t="s">
        <v>56</v>
      </c>
      <c r="F369" t="s">
        <v>620</v>
      </c>
      <c r="G369">
        <v>889</v>
      </c>
      <c r="H369" t="s">
        <v>67</v>
      </c>
      <c r="I369" t="s">
        <v>68</v>
      </c>
      <c r="J369" t="s">
        <v>69</v>
      </c>
      <c r="K369">
        <v>570</v>
      </c>
      <c r="L369">
        <v>3</v>
      </c>
      <c r="M369">
        <v>18</v>
      </c>
      <c r="N369">
        <v>552266000</v>
      </c>
      <c r="O369">
        <v>138100</v>
      </c>
      <c r="P369">
        <v>2200000</v>
      </c>
      <c r="Q369">
        <v>1700000</v>
      </c>
      <c r="R369">
        <v>26500000</v>
      </c>
      <c r="S369">
        <f>(YouTube_BI[[#This Row],[lowest_yearly_earnings]]+YouTube_BI[[#This Row],[highest_yearly_earnings]])/2</f>
        <v>14100000</v>
      </c>
      <c r="T369">
        <v>1600000</v>
      </c>
      <c r="U369">
        <v>2015</v>
      </c>
      <c r="V369" t="s">
        <v>138</v>
      </c>
      <c r="W369">
        <v>26</v>
      </c>
      <c r="X369">
        <v>81.900000000000006</v>
      </c>
      <c r="Y369">
        <v>144373535</v>
      </c>
      <c r="Z369">
        <v>4.59</v>
      </c>
      <c r="AA369">
        <v>107683889</v>
      </c>
      <c r="AB369">
        <v>61.524009999999997</v>
      </c>
      <c r="AC369">
        <v>105.31875599999999</v>
      </c>
      <c r="AD369" s="1" t="s">
        <v>1530</v>
      </c>
      <c r="AE369" s="4">
        <f>YouTube_BI[[#This Row],[video views]]/YouTube_BI[[#This Row],[subscribers]]</f>
        <v>418.30635415458937</v>
      </c>
      <c r="AF369">
        <f>((YouTube_BI[[#This Row],[highest_yearly_earnings]]+YouTube_BI[[#This Row],[lowest_yearly_earnings]])/2)/YouTube_BI[[#This Row],[video views]]</f>
        <v>1.6283745478036073E-3</v>
      </c>
      <c r="AG369">
        <f>((YouTube_BI[[#This Row],[highest_monthly_earnings]]+YouTube_BI[[#This Row],[lowest_monthly_earnings]])/2)/YouTube_BI[[#This Row],[video_views_for_the_last_30_days]]</f>
        <v>2.1168241390923941E-3</v>
      </c>
      <c r="AH369">
        <f>YouTube_BI[[#This Row],[highest_yearly_earnings]]/YouTube_BI[[#This Row],[subscribers]]</f>
        <v>1.2801932367149758</v>
      </c>
      <c r="AI369">
        <f>((YouTube_BI[[#This Row],[highest_yearly_earnings]]+YouTube_BI[[#This Row],[lowest_yearly_earnings]])/2)/YouTube_BI[[#This Row],[uploads]]</f>
        <v>15860.517435320586</v>
      </c>
      <c r="AJ369" s="7" t="str">
        <f>YouTube_BI[[#This Row],[created_date]]&amp;"-"&amp;YouTube_BI[[#This Row],[created_month]]&amp;"-"&amp;YouTube_BI[[#This Row],[created_year]]</f>
        <v>26-Oct-2015</v>
      </c>
      <c r="AK369" s="5">
        <f ca="1">_xlfn.DAYS(TODAY(),YouTube_BI[[#This Row],[Started Date]])/365</f>
        <v>8.0493150684931507</v>
      </c>
    </row>
    <row r="370" spans="1:37" x14ac:dyDescent="0.3">
      <c r="A370">
        <v>369</v>
      </c>
      <c r="B370" t="s">
        <v>621</v>
      </c>
      <c r="C370">
        <v>20700000</v>
      </c>
      <c r="D370">
        <v>12624879732</v>
      </c>
      <c r="E370" t="s">
        <v>77</v>
      </c>
      <c r="F370" t="s">
        <v>621</v>
      </c>
      <c r="G370">
        <v>47926</v>
      </c>
      <c r="H370" t="s">
        <v>38</v>
      </c>
      <c r="I370" t="s">
        <v>39</v>
      </c>
      <c r="J370" t="s">
        <v>77</v>
      </c>
      <c r="K370">
        <v>304</v>
      </c>
      <c r="L370">
        <v>103</v>
      </c>
      <c r="M370">
        <v>4</v>
      </c>
      <c r="N370">
        <v>73025000</v>
      </c>
      <c r="O370">
        <v>18300</v>
      </c>
      <c r="P370">
        <v>292100</v>
      </c>
      <c r="Q370">
        <v>219100</v>
      </c>
      <c r="R370">
        <v>3500000</v>
      </c>
      <c r="S370">
        <f>(YouTube_BI[[#This Row],[lowest_yearly_earnings]]+YouTube_BI[[#This Row],[highest_yearly_earnings]])/2</f>
        <v>1859550</v>
      </c>
      <c r="T370" t="s">
        <v>41</v>
      </c>
      <c r="U370">
        <v>2005</v>
      </c>
      <c r="V370" t="s">
        <v>154</v>
      </c>
      <c r="W370">
        <v>21</v>
      </c>
      <c r="X370">
        <v>88.2</v>
      </c>
      <c r="Y370">
        <v>328239523</v>
      </c>
      <c r="Z370">
        <v>14.7</v>
      </c>
      <c r="AA370">
        <v>270663028</v>
      </c>
      <c r="AB370">
        <v>37.090240000000001</v>
      </c>
      <c r="AC370">
        <v>-95.712890999999999</v>
      </c>
      <c r="AD370" s="1" t="s">
        <v>1531</v>
      </c>
      <c r="AE370" s="4">
        <f>YouTube_BI[[#This Row],[video views]]/YouTube_BI[[#This Row],[subscribers]]</f>
        <v>609.89757159420287</v>
      </c>
      <c r="AF370">
        <f>((YouTube_BI[[#This Row],[highest_yearly_earnings]]+YouTube_BI[[#This Row],[lowest_yearly_earnings]])/2)/YouTube_BI[[#This Row],[video views]]</f>
        <v>1.4729249224344215E-4</v>
      </c>
      <c r="AG370">
        <f>((YouTube_BI[[#This Row],[highest_monthly_earnings]]+YouTube_BI[[#This Row],[lowest_monthly_earnings]])/2)/YouTube_BI[[#This Row],[video_views_for_the_last_30_days]]</f>
        <v>2.1252995549469358E-3</v>
      </c>
      <c r="AH370">
        <f>YouTube_BI[[#This Row],[highest_yearly_earnings]]/YouTube_BI[[#This Row],[subscribers]]</f>
        <v>0.16908212560386474</v>
      </c>
      <c r="AI370">
        <f>((YouTube_BI[[#This Row],[highest_yearly_earnings]]+YouTube_BI[[#This Row],[lowest_yearly_earnings]])/2)/YouTube_BI[[#This Row],[uploads]]</f>
        <v>38.800442348620791</v>
      </c>
      <c r="AJ370" s="7" t="str">
        <f>YouTube_BI[[#This Row],[created_date]]&amp;"-"&amp;YouTube_BI[[#This Row],[created_month]]&amp;"-"&amp;YouTube_BI[[#This Row],[created_year]]</f>
        <v>21-Nov-2005</v>
      </c>
      <c r="AK370" s="5">
        <f ca="1">_xlfn.DAYS(TODAY(),YouTube_BI[[#This Row],[Started Date]])/365</f>
        <v>17.983561643835618</v>
      </c>
    </row>
    <row r="371" spans="1:37" x14ac:dyDescent="0.3">
      <c r="A371">
        <v>370</v>
      </c>
      <c r="B371" t="s">
        <v>622</v>
      </c>
      <c r="C371">
        <v>20600000</v>
      </c>
      <c r="D371">
        <v>4956090094</v>
      </c>
      <c r="E371" t="s">
        <v>44</v>
      </c>
      <c r="F371" t="s">
        <v>623</v>
      </c>
      <c r="G371">
        <v>15</v>
      </c>
      <c r="H371" t="s">
        <v>329</v>
      </c>
      <c r="I371" t="s">
        <v>330</v>
      </c>
      <c r="J371" t="s">
        <v>44</v>
      </c>
      <c r="K371">
        <v>3539124</v>
      </c>
      <c r="L371">
        <v>4044</v>
      </c>
      <c r="M371">
        <v>6217</v>
      </c>
      <c r="N371">
        <v>85</v>
      </c>
      <c r="O371">
        <v>0.02</v>
      </c>
      <c r="P371">
        <v>0.34</v>
      </c>
      <c r="Q371">
        <v>0.26</v>
      </c>
      <c r="R371">
        <v>4</v>
      </c>
      <c r="S371">
        <f>(YouTube_BI[[#This Row],[lowest_yearly_earnings]]+YouTube_BI[[#This Row],[highest_yearly_earnings]])/2</f>
        <v>2.13</v>
      </c>
      <c r="T371">
        <v>1</v>
      </c>
      <c r="U371">
        <v>2007</v>
      </c>
      <c r="V371" t="s">
        <v>97</v>
      </c>
      <c r="W371">
        <v>23</v>
      </c>
      <c r="X371">
        <v>36.299999999999997</v>
      </c>
      <c r="Y371">
        <v>270203917</v>
      </c>
      <c r="Z371">
        <v>4.6900000000000004</v>
      </c>
      <c r="AA371">
        <v>151509724</v>
      </c>
      <c r="AB371">
        <v>-0.78927499999999995</v>
      </c>
      <c r="AC371">
        <v>113.92132700000001</v>
      </c>
      <c r="AD371" s="1" t="s">
        <v>1532</v>
      </c>
      <c r="AE371" s="4">
        <f>YouTube_BI[[#This Row],[video views]]/YouTube_BI[[#This Row],[subscribers]]</f>
        <v>240.58689776699029</v>
      </c>
      <c r="AF371">
        <f>((YouTube_BI[[#This Row],[highest_yearly_earnings]]+YouTube_BI[[#This Row],[lowest_yearly_earnings]])/2)/YouTube_BI[[#This Row],[video views]]</f>
        <v>4.2977426955547991E-10</v>
      </c>
      <c r="AG371">
        <f>((YouTube_BI[[#This Row],[highest_monthly_earnings]]+YouTube_BI[[#This Row],[lowest_monthly_earnings]])/2)/YouTube_BI[[#This Row],[video_views_for_the_last_30_days]]</f>
        <v>2.1176470588235297E-3</v>
      </c>
      <c r="AH371">
        <f>YouTube_BI[[#This Row],[highest_yearly_earnings]]/YouTube_BI[[#This Row],[subscribers]]</f>
        <v>1.941747572815534E-7</v>
      </c>
      <c r="AI371">
        <f>((YouTube_BI[[#This Row],[highest_yearly_earnings]]+YouTube_BI[[#This Row],[lowest_yearly_earnings]])/2)/YouTube_BI[[#This Row],[uploads]]</f>
        <v>0.14199999999999999</v>
      </c>
      <c r="AJ371" s="7" t="str">
        <f>YouTube_BI[[#This Row],[created_date]]&amp;"-"&amp;YouTube_BI[[#This Row],[created_month]]&amp;"-"&amp;YouTube_BI[[#This Row],[created_year]]</f>
        <v>23-Jul-2007</v>
      </c>
      <c r="AK371" s="5">
        <f ca="1">_xlfn.DAYS(TODAY(),YouTube_BI[[#This Row],[Started Date]])/365</f>
        <v>16.315068493150687</v>
      </c>
    </row>
    <row r="372" spans="1:37" x14ac:dyDescent="0.3">
      <c r="A372">
        <v>371</v>
      </c>
      <c r="B372" t="s">
        <v>624</v>
      </c>
      <c r="C372">
        <v>20600000</v>
      </c>
      <c r="D372">
        <v>7657171980</v>
      </c>
      <c r="E372" t="s">
        <v>209</v>
      </c>
      <c r="F372" t="s">
        <v>624</v>
      </c>
      <c r="G372">
        <v>83</v>
      </c>
      <c r="H372" t="s">
        <v>134</v>
      </c>
      <c r="I372" t="s">
        <v>135</v>
      </c>
      <c r="J372" t="s">
        <v>44</v>
      </c>
      <c r="K372">
        <v>711</v>
      </c>
      <c r="L372">
        <v>8</v>
      </c>
      <c r="M372">
        <v>98</v>
      </c>
      <c r="N372">
        <v>193176000</v>
      </c>
      <c r="O372">
        <v>48300</v>
      </c>
      <c r="P372">
        <v>772700</v>
      </c>
      <c r="Q372">
        <v>579500</v>
      </c>
      <c r="R372">
        <v>9300000</v>
      </c>
      <c r="S372">
        <f>(YouTube_BI[[#This Row],[lowest_yearly_earnings]]+YouTube_BI[[#This Row],[highest_yearly_earnings]])/2</f>
        <v>4939750</v>
      </c>
      <c r="T372">
        <v>200000</v>
      </c>
      <c r="U372">
        <v>2017</v>
      </c>
      <c r="V372" t="s">
        <v>70</v>
      </c>
      <c r="W372">
        <v>15</v>
      </c>
      <c r="X372">
        <v>90</v>
      </c>
      <c r="Y372">
        <v>44938712</v>
      </c>
      <c r="Z372">
        <v>9.7899999999999991</v>
      </c>
      <c r="AA372">
        <v>41339571</v>
      </c>
      <c r="AB372">
        <v>-38.416097000000001</v>
      </c>
      <c r="AC372">
        <v>-63.616672000000001</v>
      </c>
      <c r="AD372" s="1" t="s">
        <v>1533</v>
      </c>
      <c r="AE372" s="4">
        <f>YouTube_BI[[#This Row],[video views]]/YouTube_BI[[#This Row],[subscribers]]</f>
        <v>371.70737766990294</v>
      </c>
      <c r="AF372">
        <f>((YouTube_BI[[#This Row],[highest_yearly_earnings]]+YouTube_BI[[#This Row],[lowest_yearly_earnings]])/2)/YouTube_BI[[#This Row],[video views]]</f>
        <v>6.4511415087741052E-4</v>
      </c>
      <c r="AG372">
        <f>((YouTube_BI[[#This Row],[highest_monthly_earnings]]+YouTube_BI[[#This Row],[lowest_monthly_earnings]])/2)/YouTube_BI[[#This Row],[video_views_for_the_last_30_days]]</f>
        <v>2.1250051766264961E-3</v>
      </c>
      <c r="AH372">
        <f>YouTube_BI[[#This Row],[highest_yearly_earnings]]/YouTube_BI[[#This Row],[subscribers]]</f>
        <v>0.45145631067961167</v>
      </c>
      <c r="AI372">
        <f>((YouTube_BI[[#This Row],[highest_yearly_earnings]]+YouTube_BI[[#This Row],[lowest_yearly_earnings]])/2)/YouTube_BI[[#This Row],[uploads]]</f>
        <v>59515.060240963852</v>
      </c>
      <c r="AJ372" s="7" t="str">
        <f>YouTube_BI[[#This Row],[created_date]]&amp;"-"&amp;YouTube_BI[[#This Row],[created_month]]&amp;"-"&amp;YouTube_BI[[#This Row],[created_year]]</f>
        <v>15-Jan-2017</v>
      </c>
      <c r="AK372" s="5">
        <f ca="1">_xlfn.DAYS(TODAY(),YouTube_BI[[#This Row],[Started Date]])/365</f>
        <v>6.8246575342465752</v>
      </c>
    </row>
    <row r="373" spans="1:37" x14ac:dyDescent="0.3">
      <c r="A373">
        <v>372</v>
      </c>
      <c r="B373" t="s">
        <v>625</v>
      </c>
      <c r="C373">
        <v>20600000</v>
      </c>
      <c r="D373">
        <v>10292874715</v>
      </c>
      <c r="E373" t="s">
        <v>30</v>
      </c>
      <c r="F373" t="s">
        <v>625</v>
      </c>
      <c r="G373">
        <v>156</v>
      </c>
      <c r="H373" t="s">
        <v>626</v>
      </c>
      <c r="I373" t="s">
        <v>627</v>
      </c>
      <c r="J373" t="s">
        <v>30</v>
      </c>
      <c r="K373">
        <v>421</v>
      </c>
      <c r="L373">
        <v>1</v>
      </c>
      <c r="M373">
        <v>92</v>
      </c>
      <c r="N373">
        <v>81236000</v>
      </c>
      <c r="O373">
        <v>20300</v>
      </c>
      <c r="P373">
        <v>324900</v>
      </c>
      <c r="Q373">
        <v>243700</v>
      </c>
      <c r="R373">
        <v>3900000</v>
      </c>
      <c r="S373">
        <f>(YouTube_BI[[#This Row],[lowest_yearly_earnings]]+YouTube_BI[[#This Row],[highest_yearly_earnings]])/2</f>
        <v>2071850</v>
      </c>
      <c r="T373" t="s">
        <v>41</v>
      </c>
      <c r="U373">
        <v>2009</v>
      </c>
      <c r="V373" t="s">
        <v>138</v>
      </c>
      <c r="W373">
        <v>28</v>
      </c>
      <c r="X373">
        <v>67</v>
      </c>
      <c r="Y373">
        <v>10285453</v>
      </c>
      <c r="Z373">
        <v>6.48</v>
      </c>
      <c r="AA373">
        <v>9021165</v>
      </c>
      <c r="AB373">
        <v>60.128160999999999</v>
      </c>
      <c r="AC373">
        <v>18.643501000000001</v>
      </c>
      <c r="AD373" s="1" t="s">
        <v>1534</v>
      </c>
      <c r="AE373" s="4">
        <f>YouTube_BI[[#This Row],[video views]]/YouTube_BI[[#This Row],[subscribers]]</f>
        <v>499.65411237864078</v>
      </c>
      <c r="AF373">
        <f>((YouTube_BI[[#This Row],[highest_yearly_earnings]]+YouTube_BI[[#This Row],[lowest_yearly_earnings]])/2)/YouTube_BI[[#This Row],[video views]]</f>
        <v>2.0128973269058196E-4</v>
      </c>
      <c r="AG373">
        <f>((YouTube_BI[[#This Row],[highest_monthly_earnings]]+YouTube_BI[[#This Row],[lowest_monthly_earnings]])/2)/YouTube_BI[[#This Row],[video_views_for_the_last_30_days]]</f>
        <v>2.1246737899453445E-3</v>
      </c>
      <c r="AH373">
        <f>YouTube_BI[[#This Row],[highest_yearly_earnings]]/YouTube_BI[[#This Row],[subscribers]]</f>
        <v>0.18932038834951456</v>
      </c>
      <c r="AI373">
        <f>((YouTube_BI[[#This Row],[highest_yearly_earnings]]+YouTube_BI[[#This Row],[lowest_yearly_earnings]])/2)/YouTube_BI[[#This Row],[uploads]]</f>
        <v>13281.089743589744</v>
      </c>
      <c r="AJ373" s="7" t="str">
        <f>YouTube_BI[[#This Row],[created_date]]&amp;"-"&amp;YouTube_BI[[#This Row],[created_month]]&amp;"-"&amp;YouTube_BI[[#This Row],[created_year]]</f>
        <v>28-Oct-2009</v>
      </c>
      <c r="AK373" s="5">
        <f ca="1">_xlfn.DAYS(TODAY(),YouTube_BI[[#This Row],[Started Date]])/365</f>
        <v>14.046575342465754</v>
      </c>
    </row>
    <row r="374" spans="1:37" x14ac:dyDescent="0.3">
      <c r="A374">
        <v>373</v>
      </c>
      <c r="B374" t="s">
        <v>628</v>
      </c>
      <c r="C374">
        <v>20500000</v>
      </c>
      <c r="D374">
        <v>15038593883</v>
      </c>
      <c r="E374" t="s">
        <v>44</v>
      </c>
      <c r="F374" t="s">
        <v>628</v>
      </c>
      <c r="G374">
        <v>33229</v>
      </c>
      <c r="H374" t="s">
        <v>82</v>
      </c>
      <c r="I374" t="s">
        <v>83</v>
      </c>
      <c r="J374" t="s">
        <v>44</v>
      </c>
      <c r="K374">
        <v>220</v>
      </c>
      <c r="L374">
        <v>7</v>
      </c>
      <c r="M374">
        <v>99</v>
      </c>
      <c r="N374">
        <v>158540000</v>
      </c>
      <c r="O374">
        <v>39600</v>
      </c>
      <c r="P374">
        <v>634200</v>
      </c>
      <c r="Q374">
        <v>475600</v>
      </c>
      <c r="R374">
        <v>7600000</v>
      </c>
      <c r="S374">
        <f>(YouTube_BI[[#This Row],[lowest_yearly_earnings]]+YouTube_BI[[#This Row],[highest_yearly_earnings]])/2</f>
        <v>4037800</v>
      </c>
      <c r="T374">
        <v>100000</v>
      </c>
      <c r="U374">
        <v>2006</v>
      </c>
      <c r="V374" t="s">
        <v>33</v>
      </c>
      <c r="W374">
        <v>9</v>
      </c>
      <c r="X374">
        <v>94.3</v>
      </c>
      <c r="Y374">
        <v>51709098</v>
      </c>
      <c r="Z374">
        <v>4.1500000000000004</v>
      </c>
      <c r="AA374">
        <v>42106719</v>
      </c>
      <c r="AB374">
        <v>35.907756999999997</v>
      </c>
      <c r="AC374">
        <v>127.76692199999999</v>
      </c>
      <c r="AD374" s="1" t="s">
        <v>1535</v>
      </c>
      <c r="AE374" s="4">
        <f>YouTube_BI[[#This Row],[video views]]/YouTube_BI[[#This Row],[subscribers]]</f>
        <v>733.58994551219507</v>
      </c>
      <c r="AF374">
        <f>((YouTube_BI[[#This Row],[highest_yearly_earnings]]+YouTube_BI[[#This Row],[lowest_yearly_earnings]])/2)/YouTube_BI[[#This Row],[video views]]</f>
        <v>2.6849584684672078E-4</v>
      </c>
      <c r="AG374">
        <f>((YouTube_BI[[#This Row],[highest_monthly_earnings]]+YouTube_BI[[#This Row],[lowest_monthly_earnings]])/2)/YouTube_BI[[#This Row],[video_views_for_the_last_30_days]]</f>
        <v>2.1250157688911314E-3</v>
      </c>
      <c r="AH374">
        <f>YouTube_BI[[#This Row],[highest_yearly_earnings]]/YouTube_BI[[#This Row],[subscribers]]</f>
        <v>0.37073170731707317</v>
      </c>
      <c r="AI374">
        <f>((YouTube_BI[[#This Row],[highest_yearly_earnings]]+YouTube_BI[[#This Row],[lowest_yearly_earnings]])/2)/YouTube_BI[[#This Row],[uploads]]</f>
        <v>121.51433988383641</v>
      </c>
      <c r="AJ374" s="7" t="str">
        <f>YouTube_BI[[#This Row],[created_date]]&amp;"-"&amp;YouTube_BI[[#This Row],[created_month]]&amp;"-"&amp;YouTube_BI[[#This Row],[created_year]]</f>
        <v>9-Mar-2006</v>
      </c>
      <c r="AK374" s="5">
        <f ca="1">_xlfn.DAYS(TODAY(),YouTube_BI[[#This Row],[Started Date]])/365</f>
        <v>17.687671232876713</v>
      </c>
    </row>
    <row r="375" spans="1:37" x14ac:dyDescent="0.3">
      <c r="A375">
        <v>374</v>
      </c>
      <c r="B375" t="s">
        <v>629</v>
      </c>
      <c r="C375">
        <v>20500000</v>
      </c>
      <c r="D375">
        <v>8768697257</v>
      </c>
      <c r="E375" t="s">
        <v>60</v>
      </c>
      <c r="F375" t="s">
        <v>629</v>
      </c>
      <c r="G375">
        <v>1323</v>
      </c>
      <c r="H375" t="s">
        <v>428</v>
      </c>
      <c r="I375" t="s">
        <v>429</v>
      </c>
      <c r="J375" t="s">
        <v>40</v>
      </c>
      <c r="K375">
        <v>565</v>
      </c>
      <c r="L375">
        <v>3</v>
      </c>
      <c r="M375">
        <v>25</v>
      </c>
      <c r="N375">
        <v>26082000</v>
      </c>
      <c r="O375">
        <v>6500</v>
      </c>
      <c r="P375">
        <v>104300</v>
      </c>
      <c r="Q375">
        <v>78200</v>
      </c>
      <c r="R375">
        <v>1300000</v>
      </c>
      <c r="S375">
        <f>(YouTube_BI[[#This Row],[lowest_yearly_earnings]]+YouTube_BI[[#This Row],[highest_yearly_earnings]])/2</f>
        <v>689100</v>
      </c>
      <c r="T375" t="s">
        <v>41</v>
      </c>
      <c r="U375">
        <v>2015</v>
      </c>
      <c r="V375" t="s">
        <v>70</v>
      </c>
      <c r="W375">
        <v>4</v>
      </c>
      <c r="X375">
        <v>113.1</v>
      </c>
      <c r="Y375">
        <v>25766605</v>
      </c>
      <c r="Z375">
        <v>5.27</v>
      </c>
      <c r="AA375">
        <v>21844756</v>
      </c>
      <c r="AB375">
        <v>-25.274398000000001</v>
      </c>
      <c r="AC375">
        <v>133.775136</v>
      </c>
      <c r="AD375" s="1" t="s">
        <v>1536</v>
      </c>
      <c r="AE375" s="4">
        <f>YouTube_BI[[#This Row],[video views]]/YouTube_BI[[#This Row],[subscribers]]</f>
        <v>427.74132960975612</v>
      </c>
      <c r="AF375">
        <f>((YouTube_BI[[#This Row],[highest_yearly_earnings]]+YouTube_BI[[#This Row],[lowest_yearly_earnings]])/2)/YouTube_BI[[#This Row],[video views]]</f>
        <v>7.8586360071890432E-5</v>
      </c>
      <c r="AG375">
        <f>((YouTube_BI[[#This Row],[highest_monthly_earnings]]+YouTube_BI[[#This Row],[lowest_monthly_earnings]])/2)/YouTube_BI[[#This Row],[video_views_for_the_last_30_days]]</f>
        <v>2.1240702400122692E-3</v>
      </c>
      <c r="AH375">
        <f>YouTube_BI[[#This Row],[highest_yearly_earnings]]/YouTube_BI[[#This Row],[subscribers]]</f>
        <v>6.3414634146341464E-2</v>
      </c>
      <c r="AI375">
        <f>((YouTube_BI[[#This Row],[highest_yearly_earnings]]+YouTube_BI[[#This Row],[lowest_yearly_earnings]])/2)/YouTube_BI[[#This Row],[uploads]]</f>
        <v>520.86167800453518</v>
      </c>
      <c r="AJ375" s="7" t="str">
        <f>YouTube_BI[[#This Row],[created_date]]&amp;"-"&amp;YouTube_BI[[#This Row],[created_month]]&amp;"-"&amp;YouTube_BI[[#This Row],[created_year]]</f>
        <v>4-Jan-2015</v>
      </c>
      <c r="AK375" s="5">
        <f ca="1">_xlfn.DAYS(TODAY(),YouTube_BI[[#This Row],[Started Date]])/365</f>
        <v>8.8575342465753426</v>
      </c>
    </row>
    <row r="376" spans="1:37" x14ac:dyDescent="0.3">
      <c r="A376">
        <v>375</v>
      </c>
      <c r="B376" t="s">
        <v>630</v>
      </c>
      <c r="C376">
        <v>20500000</v>
      </c>
      <c r="D376">
        <v>11009148579</v>
      </c>
      <c r="E376" t="s">
        <v>44</v>
      </c>
      <c r="F376" t="s">
        <v>630</v>
      </c>
      <c r="G376">
        <v>296</v>
      </c>
      <c r="H376" t="s">
        <v>38</v>
      </c>
      <c r="I376" t="s">
        <v>39</v>
      </c>
      <c r="J376" t="s">
        <v>44</v>
      </c>
      <c r="K376">
        <v>377</v>
      </c>
      <c r="L376">
        <v>104</v>
      </c>
      <c r="M376">
        <v>99</v>
      </c>
      <c r="N376">
        <v>195203000</v>
      </c>
      <c r="O376">
        <v>48800</v>
      </c>
      <c r="P376">
        <v>780800</v>
      </c>
      <c r="Q376">
        <v>585600</v>
      </c>
      <c r="R376">
        <v>9400000</v>
      </c>
      <c r="S376">
        <f>(YouTube_BI[[#This Row],[lowest_yearly_earnings]]+YouTube_BI[[#This Row],[highest_yearly_earnings]])/2</f>
        <v>4992800</v>
      </c>
      <c r="T376">
        <v>100000</v>
      </c>
      <c r="U376">
        <v>2017</v>
      </c>
      <c r="V376" t="s">
        <v>45</v>
      </c>
      <c r="W376">
        <v>9</v>
      </c>
      <c r="X376">
        <v>88.2</v>
      </c>
      <c r="Y376">
        <v>328239523</v>
      </c>
      <c r="Z376">
        <v>14.7</v>
      </c>
      <c r="AA376">
        <v>270663028</v>
      </c>
      <c r="AB376">
        <v>37.090240000000001</v>
      </c>
      <c r="AC376">
        <v>-95.712890999999999</v>
      </c>
      <c r="AD376" s="1" t="s">
        <v>1537</v>
      </c>
      <c r="AE376" s="4">
        <f>YouTube_BI[[#This Row],[video views]]/YouTube_BI[[#This Row],[subscribers]]</f>
        <v>537.03163800000004</v>
      </c>
      <c r="AF376">
        <f>((YouTube_BI[[#This Row],[highest_yearly_earnings]]+YouTube_BI[[#This Row],[lowest_yearly_earnings]])/2)/YouTube_BI[[#This Row],[video views]]</f>
        <v>4.5351372671305286E-4</v>
      </c>
      <c r="AG376">
        <f>((YouTube_BI[[#This Row],[highest_monthly_earnings]]+YouTube_BI[[#This Row],[lowest_monthly_earnings]])/2)/YouTube_BI[[#This Row],[video_views_for_the_last_30_days]]</f>
        <v>2.1249673416904452E-3</v>
      </c>
      <c r="AH376">
        <f>YouTube_BI[[#This Row],[highest_yearly_earnings]]/YouTube_BI[[#This Row],[subscribers]]</f>
        <v>0.45853658536585368</v>
      </c>
      <c r="AI376">
        <f>((YouTube_BI[[#This Row],[highest_yearly_earnings]]+YouTube_BI[[#This Row],[lowest_yearly_earnings]])/2)/YouTube_BI[[#This Row],[uploads]]</f>
        <v>16867.567567567567</v>
      </c>
      <c r="AJ376" s="7" t="str">
        <f>YouTube_BI[[#This Row],[created_date]]&amp;"-"&amp;YouTube_BI[[#This Row],[created_month]]&amp;"-"&amp;YouTube_BI[[#This Row],[created_year]]</f>
        <v>9-Feb-2017</v>
      </c>
      <c r="AK376" s="5">
        <f ca="1">_xlfn.DAYS(TODAY(),YouTube_BI[[#This Row],[Started Date]])/365</f>
        <v>6.7561643835616438</v>
      </c>
    </row>
    <row r="377" spans="1:37" x14ac:dyDescent="0.3">
      <c r="A377">
        <v>376</v>
      </c>
      <c r="B377" t="s">
        <v>2256</v>
      </c>
      <c r="C377">
        <v>20400000</v>
      </c>
      <c r="D377">
        <v>1796227417</v>
      </c>
      <c r="E377" t="s">
        <v>36</v>
      </c>
      <c r="F377" t="s">
        <v>2256</v>
      </c>
      <c r="G377">
        <v>206</v>
      </c>
      <c r="H377" t="s">
        <v>114</v>
      </c>
      <c r="I377" t="s">
        <v>115</v>
      </c>
      <c r="J377" t="s">
        <v>129</v>
      </c>
      <c r="K377">
        <v>5673</v>
      </c>
      <c r="L377">
        <v>19</v>
      </c>
      <c r="M377">
        <v>24</v>
      </c>
      <c r="N377">
        <v>39495000</v>
      </c>
      <c r="O377">
        <v>9900</v>
      </c>
      <c r="P377">
        <v>158000</v>
      </c>
      <c r="Q377">
        <v>118500</v>
      </c>
      <c r="R377">
        <v>1900000</v>
      </c>
      <c r="S377">
        <f>(YouTube_BI[[#This Row],[lowest_yearly_earnings]]+YouTube_BI[[#This Row],[highest_yearly_earnings]])/2</f>
        <v>1009250</v>
      </c>
      <c r="T377">
        <v>100000</v>
      </c>
      <c r="U377">
        <v>2014</v>
      </c>
      <c r="V377" t="s">
        <v>79</v>
      </c>
      <c r="W377">
        <v>2</v>
      </c>
      <c r="X377">
        <v>51.3</v>
      </c>
      <c r="Y377">
        <v>212559417</v>
      </c>
      <c r="Z377">
        <v>12.08</v>
      </c>
      <c r="AA377">
        <v>183241641</v>
      </c>
      <c r="AB377">
        <v>-14.235004</v>
      </c>
      <c r="AC377">
        <v>-51.925280000000001</v>
      </c>
      <c r="AD377" s="1" t="s">
        <v>2129</v>
      </c>
      <c r="AE377" s="4">
        <v>88.050363578431373</v>
      </c>
      <c r="AF377">
        <v>5.6187206054655165E-4</v>
      </c>
      <c r="AG377">
        <v>2.1255855171540701E-3</v>
      </c>
      <c r="AH377">
        <v>9.3137254901960786E-2</v>
      </c>
      <c r="AI377">
        <v>4899.2718446601939</v>
      </c>
      <c r="AJ377" s="7" t="s">
        <v>2182</v>
      </c>
      <c r="AK377" s="5">
        <v>8.9342465753424651</v>
      </c>
    </row>
    <row r="378" spans="1:37" x14ac:dyDescent="0.3">
      <c r="A378">
        <v>377</v>
      </c>
      <c r="B378" t="s">
        <v>631</v>
      </c>
      <c r="C378">
        <v>20400000</v>
      </c>
      <c r="D378">
        <v>7311322368</v>
      </c>
      <c r="E378" t="s">
        <v>56</v>
      </c>
      <c r="F378" t="s">
        <v>631</v>
      </c>
      <c r="G378">
        <v>1006</v>
      </c>
      <c r="H378" t="s">
        <v>38</v>
      </c>
      <c r="I378" t="s">
        <v>39</v>
      </c>
      <c r="J378" t="s">
        <v>69</v>
      </c>
      <c r="K378">
        <v>778</v>
      </c>
      <c r="L378">
        <v>105</v>
      </c>
      <c r="M378">
        <v>19</v>
      </c>
      <c r="N378">
        <v>14646000</v>
      </c>
      <c r="O378">
        <v>3700</v>
      </c>
      <c r="P378">
        <v>58600</v>
      </c>
      <c r="Q378">
        <v>43900</v>
      </c>
      <c r="R378">
        <v>703000</v>
      </c>
      <c r="S378">
        <f>(YouTube_BI[[#This Row],[lowest_yearly_earnings]]+YouTube_BI[[#This Row],[highest_yearly_earnings]])/2</f>
        <v>373450</v>
      </c>
      <c r="T378">
        <v>100000</v>
      </c>
      <c r="U378">
        <v>2013</v>
      </c>
      <c r="V378" t="s">
        <v>49</v>
      </c>
      <c r="W378">
        <v>19</v>
      </c>
      <c r="X378">
        <v>88.2</v>
      </c>
      <c r="Y378">
        <v>328239523</v>
      </c>
      <c r="Z378">
        <v>14.7</v>
      </c>
      <c r="AA378">
        <v>270663028</v>
      </c>
      <c r="AB378">
        <v>37.090240000000001</v>
      </c>
      <c r="AC378">
        <v>-95.712890999999999</v>
      </c>
      <c r="AD378" s="1" t="s">
        <v>1538</v>
      </c>
      <c r="AE378" s="4">
        <f>YouTube_BI[[#This Row],[video views]]/YouTube_BI[[#This Row],[subscribers]]</f>
        <v>358.39815529411766</v>
      </c>
      <c r="AF378">
        <f>((YouTube_BI[[#This Row],[highest_yearly_earnings]]+YouTube_BI[[#This Row],[lowest_yearly_earnings]])/2)/YouTube_BI[[#This Row],[video views]]</f>
        <v>5.1078311309935663E-5</v>
      </c>
      <c r="AG378">
        <f>((YouTube_BI[[#This Row],[highest_monthly_earnings]]+YouTube_BI[[#This Row],[lowest_monthly_earnings]])/2)/YouTube_BI[[#This Row],[video_views_for_the_last_30_days]]</f>
        <v>2.1268605762665574E-3</v>
      </c>
      <c r="AH378">
        <f>YouTube_BI[[#This Row],[highest_yearly_earnings]]/YouTube_BI[[#This Row],[subscribers]]</f>
        <v>3.4460784313725491E-2</v>
      </c>
      <c r="AI378">
        <f>((YouTube_BI[[#This Row],[highest_yearly_earnings]]+YouTube_BI[[#This Row],[lowest_yearly_earnings]])/2)/YouTube_BI[[#This Row],[uploads]]</f>
        <v>371.22266401590457</v>
      </c>
      <c r="AJ378" s="7" t="str">
        <f>YouTube_BI[[#This Row],[created_date]]&amp;"-"&amp;YouTube_BI[[#This Row],[created_month]]&amp;"-"&amp;YouTube_BI[[#This Row],[created_year]]</f>
        <v>19-Sep-2013</v>
      </c>
      <c r="AK378" s="5">
        <f ca="1">_xlfn.DAYS(TODAY(),YouTube_BI[[#This Row],[Started Date]])/365</f>
        <v>10.150684931506849</v>
      </c>
    </row>
    <row r="379" spans="1:37" x14ac:dyDescent="0.3">
      <c r="A379">
        <v>378</v>
      </c>
      <c r="B379" t="s">
        <v>632</v>
      </c>
      <c r="C379">
        <v>20400000</v>
      </c>
      <c r="D379">
        <v>13397000296</v>
      </c>
      <c r="E379" t="s">
        <v>30</v>
      </c>
      <c r="F379" t="s">
        <v>633</v>
      </c>
      <c r="G379">
        <v>0</v>
      </c>
      <c r="H379" t="s">
        <v>634</v>
      </c>
      <c r="I379" t="s">
        <v>635</v>
      </c>
      <c r="J379" t="s">
        <v>40</v>
      </c>
      <c r="K379">
        <v>4057944</v>
      </c>
      <c r="L379">
        <v>1385</v>
      </c>
      <c r="M379">
        <v>7136</v>
      </c>
      <c r="N379" t="s">
        <v>41</v>
      </c>
      <c r="O379">
        <v>0</v>
      </c>
      <c r="P379">
        <v>0</v>
      </c>
      <c r="Q379">
        <v>0</v>
      </c>
      <c r="R379">
        <v>0</v>
      </c>
      <c r="S379">
        <f>(YouTube_BI[[#This Row],[lowest_yearly_earnings]]+YouTube_BI[[#This Row],[highest_yearly_earnings]])/2</f>
        <v>0</v>
      </c>
      <c r="T379">
        <v>12</v>
      </c>
      <c r="U379">
        <v>2006</v>
      </c>
      <c r="V379" t="s">
        <v>154</v>
      </c>
      <c r="W379">
        <v>28</v>
      </c>
      <c r="X379">
        <v>9.6999999999999993</v>
      </c>
      <c r="Y379">
        <v>38041754</v>
      </c>
      <c r="Z379">
        <v>11.12</v>
      </c>
      <c r="AA379">
        <v>9797273</v>
      </c>
      <c r="AB379">
        <v>33.939109999999999</v>
      </c>
      <c r="AC379">
        <v>67.709952999999999</v>
      </c>
      <c r="AD379" s="1" t="s">
        <v>1539</v>
      </c>
      <c r="AE379" s="4">
        <f>YouTube_BI[[#This Row],[video views]]/YouTube_BI[[#This Row],[subscribers]]</f>
        <v>656.71570078431375</v>
      </c>
      <c r="AF379">
        <f>((YouTube_BI[[#This Row],[highest_yearly_earnings]]+YouTube_BI[[#This Row],[lowest_yearly_earnings]])/2)/YouTube_BI[[#This Row],[video views]]</f>
        <v>0</v>
      </c>
      <c r="AG379" t="e">
        <f>((YouTube_BI[[#This Row],[highest_monthly_earnings]]+YouTube_BI[[#This Row],[lowest_monthly_earnings]])/2)/YouTube_BI[[#This Row],[video_views_for_the_last_30_days]]</f>
        <v>#VALUE!</v>
      </c>
      <c r="AH379">
        <f>YouTube_BI[[#This Row],[highest_yearly_earnings]]/YouTube_BI[[#This Row],[subscribers]]</f>
        <v>0</v>
      </c>
      <c r="AI379" t="e">
        <f>((YouTube_BI[[#This Row],[highest_yearly_earnings]]+YouTube_BI[[#This Row],[lowest_yearly_earnings]])/2)/YouTube_BI[[#This Row],[uploads]]</f>
        <v>#DIV/0!</v>
      </c>
      <c r="AJ379" s="7" t="str">
        <f>YouTube_BI[[#This Row],[created_date]]&amp;"-"&amp;YouTube_BI[[#This Row],[created_month]]&amp;"-"&amp;YouTube_BI[[#This Row],[created_year]]</f>
        <v>28-Nov-2006</v>
      </c>
      <c r="AK379" s="5">
        <f ca="1">_xlfn.DAYS(TODAY(),YouTube_BI[[#This Row],[Started Date]])/365</f>
        <v>16.964383561643835</v>
      </c>
    </row>
    <row r="380" spans="1:37" x14ac:dyDescent="0.3">
      <c r="A380">
        <v>379</v>
      </c>
      <c r="B380" t="s">
        <v>636</v>
      </c>
      <c r="C380">
        <v>20400000</v>
      </c>
      <c r="D380">
        <v>29406206620</v>
      </c>
      <c r="E380" t="s">
        <v>44</v>
      </c>
      <c r="F380" t="s">
        <v>636</v>
      </c>
      <c r="G380">
        <v>51515</v>
      </c>
      <c r="H380" t="s">
        <v>31</v>
      </c>
      <c r="I380" t="s">
        <v>32</v>
      </c>
      <c r="J380" t="s">
        <v>44</v>
      </c>
      <c r="K380">
        <v>43</v>
      </c>
      <c r="L380">
        <v>70</v>
      </c>
      <c r="M380">
        <v>100</v>
      </c>
      <c r="N380">
        <v>907534000</v>
      </c>
      <c r="O380">
        <v>226900</v>
      </c>
      <c r="P380">
        <v>3600000</v>
      </c>
      <c r="Q380">
        <v>2700000</v>
      </c>
      <c r="R380">
        <v>43600000</v>
      </c>
      <c r="S380">
        <f>(YouTube_BI[[#This Row],[lowest_yearly_earnings]]+YouTube_BI[[#This Row],[highest_yearly_earnings]])/2</f>
        <v>23150000</v>
      </c>
      <c r="T380">
        <v>400000</v>
      </c>
      <c r="U380">
        <v>2007</v>
      </c>
      <c r="V380" t="s">
        <v>45</v>
      </c>
      <c r="W380">
        <v>1</v>
      </c>
      <c r="X380">
        <v>28.1</v>
      </c>
      <c r="Y380">
        <v>1366417754</v>
      </c>
      <c r="Z380">
        <v>5.36</v>
      </c>
      <c r="AA380">
        <v>471031528</v>
      </c>
      <c r="AB380">
        <v>20.593684</v>
      </c>
      <c r="AC380">
        <v>78.962879999999998</v>
      </c>
      <c r="AD380" s="1" t="s">
        <v>1540</v>
      </c>
      <c r="AE380" s="4">
        <f>YouTube_BI[[#This Row],[video views]]/YouTube_BI[[#This Row],[subscribers]]</f>
        <v>1441.4807166666667</v>
      </c>
      <c r="AF380">
        <f>((YouTube_BI[[#This Row],[highest_yearly_earnings]]+YouTube_BI[[#This Row],[lowest_yearly_earnings]])/2)/YouTube_BI[[#This Row],[video views]]</f>
        <v>7.8724877027338256E-4</v>
      </c>
      <c r="AG380">
        <f>((YouTube_BI[[#This Row],[highest_monthly_earnings]]+YouTube_BI[[#This Row],[lowest_monthly_earnings]])/2)/YouTube_BI[[#This Row],[video_views_for_the_last_30_days]]</f>
        <v>2.1084058558687607E-3</v>
      </c>
      <c r="AH380">
        <f>YouTube_BI[[#This Row],[highest_yearly_earnings]]/YouTube_BI[[#This Row],[subscribers]]</f>
        <v>2.1372549019607843</v>
      </c>
      <c r="AI380">
        <f>((YouTube_BI[[#This Row],[highest_yearly_earnings]]+YouTube_BI[[#This Row],[lowest_yearly_earnings]])/2)/YouTube_BI[[#This Row],[uploads]]</f>
        <v>449.38367465786666</v>
      </c>
      <c r="AJ380" s="7" t="str">
        <f>YouTube_BI[[#This Row],[created_date]]&amp;"-"&amp;YouTube_BI[[#This Row],[created_month]]&amp;"-"&amp;YouTube_BI[[#This Row],[created_year]]</f>
        <v>1-Feb-2007</v>
      </c>
      <c r="AK380" s="5">
        <f ca="1">_xlfn.DAYS(TODAY(),YouTube_BI[[#This Row],[Started Date]])/365</f>
        <v>16.786301369863015</v>
      </c>
    </row>
    <row r="381" spans="1:37" x14ac:dyDescent="0.3">
      <c r="A381">
        <v>380</v>
      </c>
      <c r="B381" t="s">
        <v>637</v>
      </c>
      <c r="C381">
        <v>20400000</v>
      </c>
      <c r="D381">
        <v>4707412332</v>
      </c>
      <c r="E381" t="s">
        <v>44</v>
      </c>
      <c r="F381" t="s">
        <v>637</v>
      </c>
      <c r="G381">
        <v>462</v>
      </c>
      <c r="H381" t="s">
        <v>638</v>
      </c>
      <c r="I381" t="s">
        <v>639</v>
      </c>
      <c r="J381" t="s">
        <v>44</v>
      </c>
      <c r="K381">
        <v>1489</v>
      </c>
      <c r="L381">
        <v>1</v>
      </c>
      <c r="M381">
        <v>100</v>
      </c>
      <c r="N381">
        <v>28990000</v>
      </c>
      <c r="O381">
        <v>7200</v>
      </c>
      <c r="P381">
        <v>116000</v>
      </c>
      <c r="Q381">
        <v>87000</v>
      </c>
      <c r="R381">
        <v>1400000</v>
      </c>
      <c r="S381">
        <f>(YouTube_BI[[#This Row],[lowest_yearly_earnings]]+YouTube_BI[[#This Row],[highest_yearly_earnings]])/2</f>
        <v>743500</v>
      </c>
      <c r="T381" t="s">
        <v>41</v>
      </c>
      <c r="U381">
        <v>2012</v>
      </c>
      <c r="V381" t="s">
        <v>79</v>
      </c>
      <c r="W381">
        <v>11</v>
      </c>
      <c r="X381">
        <v>82.7</v>
      </c>
      <c r="Y381">
        <v>44385155</v>
      </c>
      <c r="Z381">
        <v>8.8800000000000008</v>
      </c>
      <c r="AA381">
        <v>30835699</v>
      </c>
      <c r="AB381">
        <v>48.379432999999999</v>
      </c>
      <c r="AC381">
        <v>31.165579999999999</v>
      </c>
      <c r="AD381" s="1" t="s">
        <v>1541</v>
      </c>
      <c r="AE381" s="4">
        <f>YouTube_BI[[#This Row],[video views]]/YouTube_BI[[#This Row],[subscribers]]</f>
        <v>230.75550647058824</v>
      </c>
      <c r="AF381">
        <f>((YouTube_BI[[#This Row],[highest_yearly_earnings]]+YouTube_BI[[#This Row],[lowest_yearly_earnings]])/2)/YouTube_BI[[#This Row],[video views]]</f>
        <v>1.5794239968014767E-4</v>
      </c>
      <c r="AG381">
        <f>((YouTube_BI[[#This Row],[highest_monthly_earnings]]+YouTube_BI[[#This Row],[lowest_monthly_earnings]])/2)/YouTube_BI[[#This Row],[video_views_for_the_last_30_days]]</f>
        <v>2.1248706450500174E-3</v>
      </c>
      <c r="AH381">
        <f>YouTube_BI[[#This Row],[highest_yearly_earnings]]/YouTube_BI[[#This Row],[subscribers]]</f>
        <v>6.8627450980392163E-2</v>
      </c>
      <c r="AI381">
        <f>((YouTube_BI[[#This Row],[highest_yearly_earnings]]+YouTube_BI[[#This Row],[lowest_yearly_earnings]])/2)/YouTube_BI[[#This Row],[uploads]]</f>
        <v>1609.3073593073593</v>
      </c>
      <c r="AJ381" s="7" t="str">
        <f>YouTube_BI[[#This Row],[created_date]]&amp;"-"&amp;YouTube_BI[[#This Row],[created_month]]&amp;"-"&amp;YouTube_BI[[#This Row],[created_year]]</f>
        <v>11-Dec-2012</v>
      </c>
      <c r="AK381" s="5">
        <f ca="1">_xlfn.DAYS(TODAY(),YouTube_BI[[#This Row],[Started Date]])/365</f>
        <v>10.923287671232877</v>
      </c>
    </row>
    <row r="382" spans="1:37" x14ac:dyDescent="0.3">
      <c r="A382">
        <v>381</v>
      </c>
      <c r="B382" t="s">
        <v>640</v>
      </c>
      <c r="C382">
        <v>20400000</v>
      </c>
      <c r="D382">
        <v>3579555124</v>
      </c>
      <c r="E382" t="s">
        <v>30</v>
      </c>
      <c r="F382" t="s">
        <v>640</v>
      </c>
      <c r="G382">
        <v>239</v>
      </c>
      <c r="H382" t="s">
        <v>31</v>
      </c>
      <c r="I382" t="s">
        <v>32</v>
      </c>
      <c r="J382" t="s">
        <v>30</v>
      </c>
      <c r="K382">
        <v>2236</v>
      </c>
      <c r="L382">
        <v>70</v>
      </c>
      <c r="M382">
        <v>94</v>
      </c>
      <c r="N382">
        <v>41289000</v>
      </c>
      <c r="O382">
        <v>10300</v>
      </c>
      <c r="P382">
        <v>165200</v>
      </c>
      <c r="Q382">
        <v>123900</v>
      </c>
      <c r="R382">
        <v>2000000</v>
      </c>
      <c r="S382">
        <f>(YouTube_BI[[#This Row],[lowest_yearly_earnings]]+YouTube_BI[[#This Row],[highest_yearly_earnings]])/2</f>
        <v>1061950</v>
      </c>
      <c r="T382">
        <v>100000</v>
      </c>
      <c r="U382">
        <v>2013</v>
      </c>
      <c r="V382" t="s">
        <v>57</v>
      </c>
      <c r="W382">
        <v>3</v>
      </c>
      <c r="X382">
        <v>28.1</v>
      </c>
      <c r="Y382">
        <v>1366417754</v>
      </c>
      <c r="Z382">
        <v>5.36</v>
      </c>
      <c r="AA382">
        <v>471031528</v>
      </c>
      <c r="AB382">
        <v>20.593684</v>
      </c>
      <c r="AC382">
        <v>78.962879999999998</v>
      </c>
      <c r="AD382" s="1" t="s">
        <v>1542</v>
      </c>
      <c r="AE382" s="4">
        <f>YouTube_BI[[#This Row],[video views]]/YouTube_BI[[#This Row],[subscribers]]</f>
        <v>175.46838843137255</v>
      </c>
      <c r="AF382">
        <f>((YouTube_BI[[#This Row],[highest_yearly_earnings]]+YouTube_BI[[#This Row],[lowest_yearly_earnings]])/2)/YouTube_BI[[#This Row],[video views]]</f>
        <v>2.9667094463216878E-4</v>
      </c>
      <c r="AG382">
        <f>((YouTube_BI[[#This Row],[highest_monthly_earnings]]+YouTube_BI[[#This Row],[lowest_monthly_earnings]])/2)/YouTube_BI[[#This Row],[video_views_for_the_last_30_days]]</f>
        <v>2.1252633873428757E-3</v>
      </c>
      <c r="AH382">
        <f>YouTube_BI[[#This Row],[highest_yearly_earnings]]/YouTube_BI[[#This Row],[subscribers]]</f>
        <v>9.8039215686274508E-2</v>
      </c>
      <c r="AI382">
        <f>((YouTube_BI[[#This Row],[highest_yearly_earnings]]+YouTube_BI[[#This Row],[lowest_yearly_earnings]])/2)/YouTube_BI[[#This Row],[uploads]]</f>
        <v>4443.3054393305438</v>
      </c>
      <c r="AJ382" s="7" t="str">
        <f>YouTube_BI[[#This Row],[created_date]]&amp;"-"&amp;YouTube_BI[[#This Row],[created_month]]&amp;"-"&amp;YouTube_BI[[#This Row],[created_year]]</f>
        <v>3-May-2013</v>
      </c>
      <c r="AK382" s="5">
        <f ca="1">_xlfn.DAYS(TODAY(),YouTube_BI[[#This Row],[Started Date]])/365</f>
        <v>10.531506849315068</v>
      </c>
    </row>
    <row r="383" spans="1:37" x14ac:dyDescent="0.3">
      <c r="A383">
        <v>382</v>
      </c>
      <c r="B383" t="s">
        <v>641</v>
      </c>
      <c r="C383">
        <v>20300000</v>
      </c>
      <c r="D383">
        <v>2441288701</v>
      </c>
      <c r="E383" t="s">
        <v>44</v>
      </c>
      <c r="F383" t="s">
        <v>641</v>
      </c>
      <c r="G383">
        <v>1245</v>
      </c>
      <c r="H383" t="s">
        <v>95</v>
      </c>
      <c r="I383" t="s">
        <v>96</v>
      </c>
      <c r="J383" t="s">
        <v>44</v>
      </c>
      <c r="K383">
        <v>3750</v>
      </c>
      <c r="L383">
        <v>15</v>
      </c>
      <c r="M383">
        <v>101</v>
      </c>
      <c r="N383">
        <v>86457000</v>
      </c>
      <c r="O383">
        <v>21600</v>
      </c>
      <c r="P383">
        <v>345800</v>
      </c>
      <c r="Q383">
        <v>259400</v>
      </c>
      <c r="R383">
        <v>4100000</v>
      </c>
      <c r="S383">
        <f>(YouTube_BI[[#This Row],[lowest_yearly_earnings]]+YouTube_BI[[#This Row],[highest_yearly_earnings]])/2</f>
        <v>2179700</v>
      </c>
      <c r="T383">
        <v>100000</v>
      </c>
      <c r="U383">
        <v>2013</v>
      </c>
      <c r="V383" t="s">
        <v>70</v>
      </c>
      <c r="W383">
        <v>31</v>
      </c>
      <c r="X383">
        <v>60</v>
      </c>
      <c r="Y383">
        <v>66834405</v>
      </c>
      <c r="Z383">
        <v>3.85</v>
      </c>
      <c r="AA383">
        <v>55908316</v>
      </c>
      <c r="AB383">
        <v>55.378050999999999</v>
      </c>
      <c r="AC383">
        <v>-3.4359730000000002</v>
      </c>
      <c r="AD383" s="1" t="s">
        <v>1543</v>
      </c>
      <c r="AE383" s="4">
        <f>YouTube_BI[[#This Row],[video views]]/YouTube_BI[[#This Row],[subscribers]]</f>
        <v>120.26052714285714</v>
      </c>
      <c r="AF383">
        <f>((YouTube_BI[[#This Row],[highest_yearly_earnings]]+YouTube_BI[[#This Row],[lowest_yearly_earnings]])/2)/YouTube_BI[[#This Row],[video views]]</f>
        <v>8.9284810891360449E-4</v>
      </c>
      <c r="AG383">
        <f>((YouTube_BI[[#This Row],[highest_monthly_earnings]]+YouTube_BI[[#This Row],[lowest_monthly_earnings]])/2)/YouTube_BI[[#This Row],[video_views_for_the_last_30_days]]</f>
        <v>2.1247556588824502E-3</v>
      </c>
      <c r="AH383">
        <f>YouTube_BI[[#This Row],[highest_yearly_earnings]]/YouTube_BI[[#This Row],[subscribers]]</f>
        <v>0.2019704433497537</v>
      </c>
      <c r="AI383">
        <f>((YouTube_BI[[#This Row],[highest_yearly_earnings]]+YouTube_BI[[#This Row],[lowest_yearly_earnings]])/2)/YouTube_BI[[#This Row],[uploads]]</f>
        <v>1750.7630522088352</v>
      </c>
      <c r="AJ383" s="7" t="str">
        <f>YouTube_BI[[#This Row],[created_date]]&amp;"-"&amp;YouTube_BI[[#This Row],[created_month]]&amp;"-"&amp;YouTube_BI[[#This Row],[created_year]]</f>
        <v>31-Jan-2013</v>
      </c>
      <c r="AK383" s="5">
        <f ca="1">_xlfn.DAYS(TODAY(),YouTube_BI[[#This Row],[Started Date]])/365</f>
        <v>10.783561643835617</v>
      </c>
    </row>
    <row r="384" spans="1:37" x14ac:dyDescent="0.3">
      <c r="A384">
        <v>383</v>
      </c>
      <c r="B384" t="s">
        <v>2257</v>
      </c>
      <c r="C384">
        <v>20300000</v>
      </c>
      <c r="D384">
        <v>11022391339</v>
      </c>
      <c r="E384" t="s">
        <v>48</v>
      </c>
      <c r="F384" t="s">
        <v>2257</v>
      </c>
      <c r="G384">
        <v>107</v>
      </c>
      <c r="H384" t="s">
        <v>41</v>
      </c>
      <c r="I384" t="s">
        <v>41</v>
      </c>
      <c r="J384" t="s">
        <v>48</v>
      </c>
      <c r="K384">
        <v>380</v>
      </c>
      <c r="L384" t="s">
        <v>41</v>
      </c>
      <c r="M384">
        <v>22</v>
      </c>
      <c r="N384">
        <v>71777000</v>
      </c>
      <c r="O384">
        <v>17900</v>
      </c>
      <c r="P384">
        <v>287100</v>
      </c>
      <c r="Q384">
        <v>215300</v>
      </c>
      <c r="R384">
        <v>3400000</v>
      </c>
      <c r="S384">
        <f>(YouTube_BI[[#This Row],[lowest_yearly_earnings]]+YouTube_BI[[#This Row],[highest_yearly_earnings]])/2</f>
        <v>1807650</v>
      </c>
      <c r="T384">
        <v>200000</v>
      </c>
      <c r="U384">
        <v>2018</v>
      </c>
      <c r="V384" t="s">
        <v>97</v>
      </c>
      <c r="W384">
        <v>22</v>
      </c>
      <c r="X384" t="s">
        <v>41</v>
      </c>
      <c r="Y384" t="s">
        <v>41</v>
      </c>
      <c r="Z384" t="s">
        <v>41</v>
      </c>
      <c r="AA384" t="s">
        <v>41</v>
      </c>
      <c r="AB384" t="s">
        <v>41</v>
      </c>
      <c r="AC384" t="s">
        <v>41</v>
      </c>
      <c r="AD384" s="1" t="s">
        <v>1300</v>
      </c>
      <c r="AE384" s="4">
        <v>542.9749428078818</v>
      </c>
      <c r="AF384">
        <v>1.6399798776914031E-4</v>
      </c>
      <c r="AG384">
        <v>2.1246360254677681E-3</v>
      </c>
      <c r="AH384">
        <v>0.16748768472906403</v>
      </c>
      <c r="AI384">
        <v>16893.925233644859</v>
      </c>
      <c r="AJ384" s="7" t="s">
        <v>2183</v>
      </c>
      <c r="AK384" s="5">
        <v>5.2958904109589042</v>
      </c>
    </row>
    <row r="385" spans="1:37" x14ac:dyDescent="0.3">
      <c r="A385">
        <v>384</v>
      </c>
      <c r="B385" t="s">
        <v>642</v>
      </c>
      <c r="C385">
        <v>20300000</v>
      </c>
      <c r="D385">
        <v>11819051552</v>
      </c>
      <c r="E385" t="s">
        <v>48</v>
      </c>
      <c r="F385" t="s">
        <v>642</v>
      </c>
      <c r="G385">
        <v>875</v>
      </c>
      <c r="H385" t="s">
        <v>329</v>
      </c>
      <c r="I385" t="s">
        <v>330</v>
      </c>
      <c r="J385" t="s">
        <v>48</v>
      </c>
      <c r="K385">
        <v>332</v>
      </c>
      <c r="L385">
        <v>10</v>
      </c>
      <c r="M385">
        <v>22</v>
      </c>
      <c r="N385">
        <v>112768000</v>
      </c>
      <c r="O385">
        <v>28200</v>
      </c>
      <c r="P385">
        <v>451100</v>
      </c>
      <c r="Q385">
        <v>338300</v>
      </c>
      <c r="R385">
        <v>5400000</v>
      </c>
      <c r="S385">
        <f>(YouTube_BI[[#This Row],[lowest_yearly_earnings]]+YouTube_BI[[#This Row],[highest_yearly_earnings]])/2</f>
        <v>2869150</v>
      </c>
      <c r="T385">
        <v>100000</v>
      </c>
      <c r="U385">
        <v>2019</v>
      </c>
      <c r="V385" t="s">
        <v>70</v>
      </c>
      <c r="W385">
        <v>14</v>
      </c>
      <c r="X385">
        <v>36.299999999999997</v>
      </c>
      <c r="Y385">
        <v>270203917</v>
      </c>
      <c r="Z385">
        <v>4.6900000000000004</v>
      </c>
      <c r="AA385">
        <v>151509724</v>
      </c>
      <c r="AB385">
        <v>-0.78927499999999995</v>
      </c>
      <c r="AC385">
        <v>113.92132700000001</v>
      </c>
      <c r="AD385" s="1" t="s">
        <v>1544</v>
      </c>
      <c r="AE385" s="4">
        <f>YouTube_BI[[#This Row],[video views]]/YouTube_BI[[#This Row],[subscribers]]</f>
        <v>582.21928827586203</v>
      </c>
      <c r="AF385">
        <f>((YouTube_BI[[#This Row],[highest_yearly_earnings]]+YouTube_BI[[#This Row],[lowest_yearly_earnings]])/2)/YouTube_BI[[#This Row],[video views]]</f>
        <v>2.4275636563362711E-4</v>
      </c>
      <c r="AG385">
        <f>((YouTube_BI[[#This Row],[highest_monthly_earnings]]+YouTube_BI[[#This Row],[lowest_monthly_earnings]])/2)/YouTube_BI[[#This Row],[video_views_for_the_last_30_days]]</f>
        <v>2.1251596197502838E-3</v>
      </c>
      <c r="AH385">
        <f>YouTube_BI[[#This Row],[highest_yearly_earnings]]/YouTube_BI[[#This Row],[subscribers]]</f>
        <v>0.26600985221674878</v>
      </c>
      <c r="AI385">
        <f>((YouTube_BI[[#This Row],[highest_yearly_earnings]]+YouTube_BI[[#This Row],[lowest_yearly_earnings]])/2)/YouTube_BI[[#This Row],[uploads]]</f>
        <v>3279.0285714285715</v>
      </c>
      <c r="AJ385" s="7" t="str">
        <f>YouTube_BI[[#This Row],[created_date]]&amp;"-"&amp;YouTube_BI[[#This Row],[created_month]]&amp;"-"&amp;YouTube_BI[[#This Row],[created_year]]</f>
        <v>14-Jan-2019</v>
      </c>
      <c r="AK385" s="5">
        <f ca="1">_xlfn.DAYS(TODAY(),YouTube_BI[[#This Row],[Started Date]])/365</f>
        <v>4.8273972602739725</v>
      </c>
    </row>
    <row r="386" spans="1:37" x14ac:dyDescent="0.3">
      <c r="A386">
        <v>385</v>
      </c>
      <c r="B386" t="s">
        <v>643</v>
      </c>
      <c r="C386">
        <v>20200000</v>
      </c>
      <c r="D386">
        <v>2951914200</v>
      </c>
      <c r="E386" t="s">
        <v>44</v>
      </c>
      <c r="F386" t="s">
        <v>643</v>
      </c>
      <c r="G386">
        <v>460</v>
      </c>
      <c r="H386" t="s">
        <v>224</v>
      </c>
      <c r="I386" t="s">
        <v>225</v>
      </c>
      <c r="J386" t="s">
        <v>44</v>
      </c>
      <c r="K386">
        <v>2959</v>
      </c>
      <c r="L386">
        <v>7</v>
      </c>
      <c r="M386">
        <v>103</v>
      </c>
      <c r="N386">
        <v>263864000</v>
      </c>
      <c r="O386">
        <v>66000</v>
      </c>
      <c r="P386">
        <v>1100000</v>
      </c>
      <c r="Q386">
        <v>791600</v>
      </c>
      <c r="R386">
        <v>12700000</v>
      </c>
      <c r="S386">
        <f>(YouTube_BI[[#This Row],[lowest_yearly_earnings]]+YouTube_BI[[#This Row],[highest_yearly_earnings]])/2</f>
        <v>6745800</v>
      </c>
      <c r="T386">
        <v>1600000</v>
      </c>
      <c r="U386">
        <v>2009</v>
      </c>
      <c r="V386" t="s">
        <v>97</v>
      </c>
      <c r="W386">
        <v>20</v>
      </c>
      <c r="X386">
        <v>55.3</v>
      </c>
      <c r="Y386">
        <v>50339443</v>
      </c>
      <c r="Z386">
        <v>9.7100000000000009</v>
      </c>
      <c r="AA386">
        <v>40827302</v>
      </c>
      <c r="AB386">
        <v>4.5708679999999999</v>
      </c>
      <c r="AC386">
        <v>-74.297332999999995</v>
      </c>
      <c r="AD386" s="1" t="s">
        <v>1545</v>
      </c>
      <c r="AE386" s="4">
        <f>YouTube_BI[[#This Row],[video views]]/YouTube_BI[[#This Row],[subscribers]]</f>
        <v>146.13436633663366</v>
      </c>
      <c r="AF386">
        <f>((YouTube_BI[[#This Row],[highest_yearly_earnings]]+YouTube_BI[[#This Row],[lowest_yearly_earnings]])/2)/YouTube_BI[[#This Row],[video views]]</f>
        <v>2.2852290219004335E-3</v>
      </c>
      <c r="AG386">
        <f>((YouTube_BI[[#This Row],[highest_monthly_earnings]]+YouTube_BI[[#This Row],[lowest_monthly_earnings]])/2)/YouTube_BI[[#This Row],[video_views_for_the_last_30_days]]</f>
        <v>2.2094715459479125E-3</v>
      </c>
      <c r="AH386">
        <f>YouTube_BI[[#This Row],[highest_yearly_earnings]]/YouTube_BI[[#This Row],[subscribers]]</f>
        <v>0.62871287128712872</v>
      </c>
      <c r="AI386">
        <f>((YouTube_BI[[#This Row],[highest_yearly_earnings]]+YouTube_BI[[#This Row],[lowest_yearly_earnings]])/2)/YouTube_BI[[#This Row],[uploads]]</f>
        <v>14664.782608695652</v>
      </c>
      <c r="AJ386" s="7" t="str">
        <f>YouTube_BI[[#This Row],[created_date]]&amp;"-"&amp;YouTube_BI[[#This Row],[created_month]]&amp;"-"&amp;YouTube_BI[[#This Row],[created_year]]</f>
        <v>20-Jul-2009</v>
      </c>
      <c r="AK386" s="5">
        <f ca="1">_xlfn.DAYS(TODAY(),YouTube_BI[[#This Row],[Started Date]])/365</f>
        <v>14.32054794520548</v>
      </c>
    </row>
    <row r="387" spans="1:37" x14ac:dyDescent="0.3">
      <c r="A387">
        <v>386</v>
      </c>
      <c r="B387" t="s">
        <v>644</v>
      </c>
      <c r="C387">
        <v>20200000</v>
      </c>
      <c r="D387">
        <v>2764127969</v>
      </c>
      <c r="E387" t="s">
        <v>209</v>
      </c>
      <c r="F387" t="s">
        <v>644</v>
      </c>
      <c r="G387">
        <v>693</v>
      </c>
      <c r="H387" t="s">
        <v>258</v>
      </c>
      <c r="I387" t="s">
        <v>259</v>
      </c>
      <c r="J387" t="s">
        <v>44</v>
      </c>
      <c r="K387">
        <v>3238</v>
      </c>
      <c r="L387">
        <v>5</v>
      </c>
      <c r="M387">
        <v>102</v>
      </c>
      <c r="N387">
        <v>15556000</v>
      </c>
      <c r="O387">
        <v>3900</v>
      </c>
      <c r="P387">
        <v>62200</v>
      </c>
      <c r="Q387">
        <v>46700</v>
      </c>
      <c r="R387">
        <v>746700</v>
      </c>
      <c r="S387">
        <f>(YouTube_BI[[#This Row],[lowest_yearly_earnings]]+YouTube_BI[[#This Row],[highest_yearly_earnings]])/2</f>
        <v>396700</v>
      </c>
      <c r="T387">
        <v>100000</v>
      </c>
      <c r="U387">
        <v>2014</v>
      </c>
      <c r="V387" t="s">
        <v>63</v>
      </c>
      <c r="W387">
        <v>24</v>
      </c>
      <c r="X387">
        <v>36.799999999999997</v>
      </c>
      <c r="Y387">
        <v>9770529</v>
      </c>
      <c r="Z387">
        <v>2.35</v>
      </c>
      <c r="AA387">
        <v>8479744</v>
      </c>
      <c r="AB387">
        <v>23.424075999999999</v>
      </c>
      <c r="AC387">
        <v>53.847817999999997</v>
      </c>
      <c r="AD387" s="1" t="s">
        <v>1546</v>
      </c>
      <c r="AE387" s="4">
        <f>YouTube_BI[[#This Row],[video views]]/YouTube_BI[[#This Row],[subscribers]]</f>
        <v>136.83801826732673</v>
      </c>
      <c r="AF387">
        <f>((YouTube_BI[[#This Row],[highest_yearly_earnings]]+YouTube_BI[[#This Row],[lowest_yearly_earnings]])/2)/YouTube_BI[[#This Row],[video views]]</f>
        <v>1.4351723380720221E-4</v>
      </c>
      <c r="AG387">
        <f>((YouTube_BI[[#This Row],[highest_monthly_earnings]]+YouTube_BI[[#This Row],[lowest_monthly_earnings]])/2)/YouTube_BI[[#This Row],[video_views_for_the_last_30_days]]</f>
        <v>2.1245821547955773E-3</v>
      </c>
      <c r="AH387">
        <f>YouTube_BI[[#This Row],[highest_yearly_earnings]]/YouTube_BI[[#This Row],[subscribers]]</f>
        <v>3.6965346534653463E-2</v>
      </c>
      <c r="AI387">
        <f>((YouTube_BI[[#This Row],[highest_yearly_earnings]]+YouTube_BI[[#This Row],[lowest_yearly_earnings]])/2)/YouTube_BI[[#This Row],[uploads]]</f>
        <v>572.43867243867248</v>
      </c>
      <c r="AJ387" s="7" t="str">
        <f>YouTube_BI[[#This Row],[created_date]]&amp;"-"&amp;YouTube_BI[[#This Row],[created_month]]&amp;"-"&amp;YouTube_BI[[#This Row],[created_year]]</f>
        <v>24-Apr-2014</v>
      </c>
      <c r="AK387" s="5">
        <f ca="1">_xlfn.DAYS(TODAY(),YouTube_BI[[#This Row],[Started Date]])/365</f>
        <v>9.5561643835616437</v>
      </c>
    </row>
    <row r="388" spans="1:37" x14ac:dyDescent="0.3">
      <c r="A388">
        <v>387</v>
      </c>
      <c r="B388" t="s">
        <v>645</v>
      </c>
      <c r="C388">
        <v>20200000</v>
      </c>
      <c r="D388">
        <v>7066711323</v>
      </c>
      <c r="E388" t="s">
        <v>44</v>
      </c>
      <c r="F388" t="s">
        <v>646</v>
      </c>
      <c r="G388">
        <v>0</v>
      </c>
      <c r="H388" t="s">
        <v>41</v>
      </c>
      <c r="I388" t="s">
        <v>41</v>
      </c>
      <c r="J388" t="s">
        <v>40</v>
      </c>
      <c r="K388">
        <v>4057944</v>
      </c>
      <c r="L388" t="s">
        <v>41</v>
      </c>
      <c r="M388">
        <v>7492</v>
      </c>
      <c r="N388" t="s">
        <v>41</v>
      </c>
      <c r="O388">
        <v>0</v>
      </c>
      <c r="P388">
        <v>0</v>
      </c>
      <c r="Q388">
        <v>0</v>
      </c>
      <c r="R388">
        <v>0</v>
      </c>
      <c r="S388">
        <f>(YouTube_BI[[#This Row],[lowest_yearly_earnings]]+YouTube_BI[[#This Row],[highest_yearly_earnings]])/2</f>
        <v>0</v>
      </c>
      <c r="T388" t="s">
        <v>41</v>
      </c>
      <c r="U388">
        <v>2012</v>
      </c>
      <c r="V388" t="s">
        <v>79</v>
      </c>
      <c r="W388">
        <v>29</v>
      </c>
      <c r="X388" t="s">
        <v>41</v>
      </c>
      <c r="Y388" t="s">
        <v>41</v>
      </c>
      <c r="Z388" t="s">
        <v>41</v>
      </c>
      <c r="AA388" t="s">
        <v>41</v>
      </c>
      <c r="AB388" t="s">
        <v>41</v>
      </c>
      <c r="AC388" t="s">
        <v>41</v>
      </c>
      <c r="AD388" s="1" t="s">
        <v>1547</v>
      </c>
      <c r="AE388" s="4">
        <f>YouTube_BI[[#This Row],[video views]]/YouTube_BI[[#This Row],[subscribers]]</f>
        <v>349.83719420792079</v>
      </c>
      <c r="AF388">
        <f>((YouTube_BI[[#This Row],[highest_yearly_earnings]]+YouTube_BI[[#This Row],[lowest_yearly_earnings]])/2)/YouTube_BI[[#This Row],[video views]]</f>
        <v>0</v>
      </c>
      <c r="AG388" t="e">
        <f>((YouTube_BI[[#This Row],[highest_monthly_earnings]]+YouTube_BI[[#This Row],[lowest_monthly_earnings]])/2)/YouTube_BI[[#This Row],[video_views_for_the_last_30_days]]</f>
        <v>#VALUE!</v>
      </c>
      <c r="AH388">
        <f>YouTube_BI[[#This Row],[highest_yearly_earnings]]/YouTube_BI[[#This Row],[subscribers]]</f>
        <v>0</v>
      </c>
      <c r="AI388" t="e">
        <f>((YouTube_BI[[#This Row],[highest_yearly_earnings]]+YouTube_BI[[#This Row],[lowest_yearly_earnings]])/2)/YouTube_BI[[#This Row],[uploads]]</f>
        <v>#DIV/0!</v>
      </c>
      <c r="AJ388" s="7" t="str">
        <f>YouTube_BI[[#This Row],[created_date]]&amp;"-"&amp;YouTube_BI[[#This Row],[created_month]]&amp;"-"&amp;YouTube_BI[[#This Row],[created_year]]</f>
        <v>29-Dec-2012</v>
      </c>
      <c r="AK388" s="5">
        <f ca="1">_xlfn.DAYS(TODAY(),YouTube_BI[[#This Row],[Started Date]])/365</f>
        <v>10.873972602739727</v>
      </c>
    </row>
    <row r="389" spans="1:37" x14ac:dyDescent="0.3">
      <c r="A389">
        <v>388</v>
      </c>
      <c r="B389" t="s">
        <v>647</v>
      </c>
      <c r="C389">
        <v>20200000</v>
      </c>
      <c r="D389">
        <v>7274150246</v>
      </c>
      <c r="E389" t="s">
        <v>48</v>
      </c>
      <c r="F389" t="s">
        <v>647</v>
      </c>
      <c r="G389">
        <v>226</v>
      </c>
      <c r="H389" t="s">
        <v>31</v>
      </c>
      <c r="I389" t="s">
        <v>32</v>
      </c>
      <c r="J389" t="s">
        <v>48</v>
      </c>
      <c r="K389">
        <v>780</v>
      </c>
      <c r="L389">
        <v>71</v>
      </c>
      <c r="M389">
        <v>23</v>
      </c>
      <c r="N389">
        <v>113420000</v>
      </c>
      <c r="O389">
        <v>28400</v>
      </c>
      <c r="P389">
        <v>453700</v>
      </c>
      <c r="Q389">
        <v>340300</v>
      </c>
      <c r="R389">
        <v>5400000</v>
      </c>
      <c r="S389">
        <f>(YouTube_BI[[#This Row],[lowest_yearly_earnings]]+YouTube_BI[[#This Row],[highest_yearly_earnings]])/2</f>
        <v>2870150</v>
      </c>
      <c r="T389">
        <v>300000</v>
      </c>
      <c r="U389">
        <v>2017</v>
      </c>
      <c r="V389" t="s">
        <v>57</v>
      </c>
      <c r="W389">
        <v>25</v>
      </c>
      <c r="X389">
        <v>28.1</v>
      </c>
      <c r="Y389">
        <v>1366417754</v>
      </c>
      <c r="Z389">
        <v>5.36</v>
      </c>
      <c r="AA389">
        <v>471031528</v>
      </c>
      <c r="AB389">
        <v>20.593684</v>
      </c>
      <c r="AC389">
        <v>78.962879999999998</v>
      </c>
      <c r="AD389" s="1" t="s">
        <v>1548</v>
      </c>
      <c r="AE389" s="4">
        <f>YouTube_BI[[#This Row],[video views]]/YouTube_BI[[#This Row],[subscribers]]</f>
        <v>360.10644782178218</v>
      </c>
      <c r="AF389">
        <f>((YouTube_BI[[#This Row],[highest_yearly_earnings]]+YouTube_BI[[#This Row],[lowest_yearly_earnings]])/2)/YouTube_BI[[#This Row],[video views]]</f>
        <v>3.9456842420573779E-4</v>
      </c>
      <c r="AG389">
        <f>((YouTube_BI[[#This Row],[highest_monthly_earnings]]+YouTube_BI[[#This Row],[lowest_monthly_earnings]])/2)/YouTube_BI[[#This Row],[video_views_for_the_last_30_days]]</f>
        <v>2.1252865455827896E-3</v>
      </c>
      <c r="AH389">
        <f>YouTube_BI[[#This Row],[highest_yearly_earnings]]/YouTube_BI[[#This Row],[subscribers]]</f>
        <v>0.26732673267326734</v>
      </c>
      <c r="AI389">
        <f>((YouTube_BI[[#This Row],[highest_yearly_earnings]]+YouTube_BI[[#This Row],[lowest_yearly_earnings]])/2)/YouTube_BI[[#This Row],[uploads]]</f>
        <v>12699.778761061947</v>
      </c>
      <c r="AJ389" s="7" t="str">
        <f>YouTube_BI[[#This Row],[created_date]]&amp;"-"&amp;YouTube_BI[[#This Row],[created_month]]&amp;"-"&amp;YouTube_BI[[#This Row],[created_year]]</f>
        <v>25-May-2017</v>
      </c>
      <c r="AK389" s="5">
        <f ca="1">_xlfn.DAYS(TODAY(),YouTube_BI[[#This Row],[Started Date]])/365</f>
        <v>6.4684931506849317</v>
      </c>
    </row>
    <row r="390" spans="1:37" x14ac:dyDescent="0.3">
      <c r="A390">
        <v>389</v>
      </c>
      <c r="B390" t="s">
        <v>648</v>
      </c>
      <c r="C390">
        <v>20200000</v>
      </c>
      <c r="D390">
        <v>20919403720</v>
      </c>
      <c r="E390" t="s">
        <v>209</v>
      </c>
      <c r="F390" t="s">
        <v>648</v>
      </c>
      <c r="G390">
        <v>1935</v>
      </c>
      <c r="H390" t="s">
        <v>649</v>
      </c>
      <c r="I390" t="s">
        <v>650</v>
      </c>
      <c r="J390" t="s">
        <v>209</v>
      </c>
      <c r="K390">
        <v>108</v>
      </c>
      <c r="L390">
        <v>1</v>
      </c>
      <c r="M390">
        <v>19</v>
      </c>
      <c r="N390">
        <v>1245000000</v>
      </c>
      <c r="O390">
        <v>311200</v>
      </c>
      <c r="P390">
        <v>5000000</v>
      </c>
      <c r="Q390">
        <v>3700000</v>
      </c>
      <c r="R390">
        <v>59800000</v>
      </c>
      <c r="S390">
        <f>(YouTube_BI[[#This Row],[lowest_yearly_earnings]]+YouTube_BI[[#This Row],[highest_yearly_earnings]])/2</f>
        <v>31750000</v>
      </c>
      <c r="T390">
        <v>1200000</v>
      </c>
      <c r="U390">
        <v>2020</v>
      </c>
      <c r="V390" t="s">
        <v>33</v>
      </c>
      <c r="W390">
        <v>20</v>
      </c>
      <c r="X390">
        <v>88.1</v>
      </c>
      <c r="Y390">
        <v>1912789</v>
      </c>
      <c r="Z390">
        <v>6.52</v>
      </c>
      <c r="AA390">
        <v>1304943</v>
      </c>
      <c r="AB390">
        <v>56.879635</v>
      </c>
      <c r="AC390">
        <v>24.603189</v>
      </c>
      <c r="AD390" s="1" t="s">
        <v>1549</v>
      </c>
      <c r="AE390" s="4">
        <f>YouTube_BI[[#This Row],[video views]]/YouTube_BI[[#This Row],[subscribers]]</f>
        <v>1035.6140455445545</v>
      </c>
      <c r="AF390">
        <f>((YouTube_BI[[#This Row],[highest_yearly_earnings]]+YouTube_BI[[#This Row],[lowest_yearly_earnings]])/2)/YouTube_BI[[#This Row],[video views]]</f>
        <v>1.5177296841231381E-3</v>
      </c>
      <c r="AG390">
        <f>((YouTube_BI[[#This Row],[highest_monthly_earnings]]+YouTube_BI[[#This Row],[lowest_monthly_earnings]])/2)/YouTube_BI[[#This Row],[video_views_for_the_last_30_days]]</f>
        <v>2.1330120481927711E-3</v>
      </c>
      <c r="AH390">
        <f>YouTube_BI[[#This Row],[highest_yearly_earnings]]/YouTube_BI[[#This Row],[subscribers]]</f>
        <v>2.9603960396039604</v>
      </c>
      <c r="AI390">
        <f>((YouTube_BI[[#This Row],[highest_yearly_earnings]]+YouTube_BI[[#This Row],[lowest_yearly_earnings]])/2)/YouTube_BI[[#This Row],[uploads]]</f>
        <v>16408.268733850131</v>
      </c>
      <c r="AJ390" s="7" t="str">
        <f>YouTube_BI[[#This Row],[created_date]]&amp;"-"&amp;YouTube_BI[[#This Row],[created_month]]&amp;"-"&amp;YouTube_BI[[#This Row],[created_year]]</f>
        <v>20-Mar-2020</v>
      </c>
      <c r="AK390" s="5">
        <f ca="1">_xlfn.DAYS(TODAY(),YouTube_BI[[#This Row],[Started Date]])/365</f>
        <v>3.6465753424657534</v>
      </c>
    </row>
    <row r="391" spans="1:37" x14ac:dyDescent="0.3">
      <c r="A391">
        <v>390</v>
      </c>
      <c r="B391" t="s">
        <v>651</v>
      </c>
      <c r="C391">
        <v>20200000</v>
      </c>
      <c r="D391">
        <v>19694265358</v>
      </c>
      <c r="E391" t="s">
        <v>209</v>
      </c>
      <c r="F391" t="s">
        <v>651</v>
      </c>
      <c r="G391">
        <v>761</v>
      </c>
      <c r="H391" t="s">
        <v>38</v>
      </c>
      <c r="I391" t="s">
        <v>39</v>
      </c>
      <c r="J391" t="s">
        <v>209</v>
      </c>
      <c r="K391">
        <v>126</v>
      </c>
      <c r="L391">
        <v>106</v>
      </c>
      <c r="M391">
        <v>20</v>
      </c>
      <c r="N391">
        <v>452250000</v>
      </c>
      <c r="O391">
        <v>113100</v>
      </c>
      <c r="P391">
        <v>1800000</v>
      </c>
      <c r="Q391">
        <v>1400000</v>
      </c>
      <c r="R391">
        <v>21700000</v>
      </c>
      <c r="S391">
        <f>(YouTube_BI[[#This Row],[lowest_yearly_earnings]]+YouTube_BI[[#This Row],[highest_yearly_earnings]])/2</f>
        <v>11550000</v>
      </c>
      <c r="T391">
        <v>600000</v>
      </c>
      <c r="U391">
        <v>2021</v>
      </c>
      <c r="V391" t="s">
        <v>84</v>
      </c>
      <c r="W391">
        <v>21</v>
      </c>
      <c r="X391">
        <v>88.2</v>
      </c>
      <c r="Y391">
        <v>328239523</v>
      </c>
      <c r="Z391">
        <v>14.7</v>
      </c>
      <c r="AA391">
        <v>270663028</v>
      </c>
      <c r="AB391">
        <v>37.090240000000001</v>
      </c>
      <c r="AC391">
        <v>-95.712890999999999</v>
      </c>
      <c r="AD391" s="1" t="s">
        <v>1550</v>
      </c>
      <c r="AE391" s="4">
        <f>YouTube_BI[[#This Row],[video views]]/YouTube_BI[[#This Row],[subscribers]]</f>
        <v>974.96363158415841</v>
      </c>
      <c r="AF391">
        <f>((YouTube_BI[[#This Row],[highest_yearly_earnings]]+YouTube_BI[[#This Row],[lowest_yearly_earnings]])/2)/YouTube_BI[[#This Row],[video views]]</f>
        <v>5.8646513541101843E-4</v>
      </c>
      <c r="AG391">
        <f>((YouTube_BI[[#This Row],[highest_monthly_earnings]]+YouTube_BI[[#This Row],[lowest_monthly_earnings]])/2)/YouTube_BI[[#This Row],[video_views_for_the_last_30_days]]</f>
        <v>2.1150912106135985E-3</v>
      </c>
      <c r="AH391">
        <f>YouTube_BI[[#This Row],[highest_yearly_earnings]]/YouTube_BI[[#This Row],[subscribers]]</f>
        <v>1.0742574257425743</v>
      </c>
      <c r="AI391">
        <f>((YouTube_BI[[#This Row],[highest_yearly_earnings]]+YouTube_BI[[#This Row],[lowest_yearly_earnings]])/2)/YouTube_BI[[#This Row],[uploads]]</f>
        <v>15177.398160315375</v>
      </c>
      <c r="AJ391" s="7" t="str">
        <f>YouTube_BI[[#This Row],[created_date]]&amp;"-"&amp;YouTube_BI[[#This Row],[created_month]]&amp;"-"&amp;YouTube_BI[[#This Row],[created_year]]</f>
        <v>21-Jun-2021</v>
      </c>
      <c r="AK391" s="5">
        <f ca="1">_xlfn.DAYS(TODAY(),YouTube_BI[[#This Row],[Started Date]])/365</f>
        <v>2.3917808219178083</v>
      </c>
    </row>
    <row r="392" spans="1:37" x14ac:dyDescent="0.3">
      <c r="A392">
        <v>391</v>
      </c>
      <c r="B392" t="s">
        <v>652</v>
      </c>
      <c r="C392">
        <v>20200000</v>
      </c>
      <c r="D392">
        <v>6098644584</v>
      </c>
      <c r="E392" t="s">
        <v>60</v>
      </c>
      <c r="F392" t="s">
        <v>652</v>
      </c>
      <c r="G392">
        <v>3713</v>
      </c>
      <c r="H392" t="s">
        <v>329</v>
      </c>
      <c r="I392" t="s">
        <v>330</v>
      </c>
      <c r="J392" t="s">
        <v>40</v>
      </c>
      <c r="K392">
        <v>1023</v>
      </c>
      <c r="L392">
        <v>11</v>
      </c>
      <c r="M392">
        <v>27</v>
      </c>
      <c r="N392">
        <v>64489000</v>
      </c>
      <c r="O392">
        <v>16100</v>
      </c>
      <c r="P392">
        <v>258000</v>
      </c>
      <c r="Q392">
        <v>193500</v>
      </c>
      <c r="R392">
        <v>3100000</v>
      </c>
      <c r="S392">
        <f>(YouTube_BI[[#This Row],[lowest_yearly_earnings]]+YouTube_BI[[#This Row],[highest_yearly_earnings]])/2</f>
        <v>1646750</v>
      </c>
      <c r="T392">
        <v>200000</v>
      </c>
      <c r="U392">
        <v>2014</v>
      </c>
      <c r="V392" t="s">
        <v>33</v>
      </c>
      <c r="W392">
        <v>15</v>
      </c>
      <c r="X392">
        <v>36.299999999999997</v>
      </c>
      <c r="Y392">
        <v>270203917</v>
      </c>
      <c r="Z392">
        <v>4.6900000000000004</v>
      </c>
      <c r="AA392">
        <v>151509724</v>
      </c>
      <c r="AB392">
        <v>-0.78927499999999995</v>
      </c>
      <c r="AC392">
        <v>113.92132700000001</v>
      </c>
      <c r="AD392" s="1" t="s">
        <v>1551</v>
      </c>
      <c r="AE392" s="4">
        <f>YouTube_BI[[#This Row],[video views]]/YouTube_BI[[#This Row],[subscribers]]</f>
        <v>301.91309821782176</v>
      </c>
      <c r="AF392">
        <f>((YouTube_BI[[#This Row],[highest_yearly_earnings]]+YouTube_BI[[#This Row],[lowest_yearly_earnings]])/2)/YouTube_BI[[#This Row],[video views]]</f>
        <v>2.7001901444138985E-4</v>
      </c>
      <c r="AG392">
        <f>((YouTube_BI[[#This Row],[highest_monthly_earnings]]+YouTube_BI[[#This Row],[lowest_monthly_earnings]])/2)/YouTube_BI[[#This Row],[video_views_for_the_last_30_days]]</f>
        <v>2.1251686334103491E-3</v>
      </c>
      <c r="AH392">
        <f>YouTube_BI[[#This Row],[highest_yearly_earnings]]/YouTube_BI[[#This Row],[subscribers]]</f>
        <v>0.15346534653465346</v>
      </c>
      <c r="AI392">
        <f>((YouTube_BI[[#This Row],[highest_yearly_earnings]]+YouTube_BI[[#This Row],[lowest_yearly_earnings]])/2)/YouTube_BI[[#This Row],[uploads]]</f>
        <v>443.50929167788848</v>
      </c>
      <c r="AJ392" s="7" t="str">
        <f>YouTube_BI[[#This Row],[created_date]]&amp;"-"&amp;YouTube_BI[[#This Row],[created_month]]&amp;"-"&amp;YouTube_BI[[#This Row],[created_year]]</f>
        <v>15-Mar-2014</v>
      </c>
      <c r="AK392" s="5">
        <f ca="1">_xlfn.DAYS(TODAY(),YouTube_BI[[#This Row],[Started Date]])/365</f>
        <v>9.6657534246575345</v>
      </c>
    </row>
    <row r="393" spans="1:37" x14ac:dyDescent="0.3">
      <c r="A393">
        <v>392</v>
      </c>
      <c r="B393" t="s">
        <v>653</v>
      </c>
      <c r="C393">
        <v>20100000</v>
      </c>
      <c r="D393">
        <v>23353115850</v>
      </c>
      <c r="E393" t="s">
        <v>44</v>
      </c>
      <c r="F393" t="s">
        <v>653</v>
      </c>
      <c r="G393">
        <v>3774</v>
      </c>
      <c r="H393" t="s">
        <v>38</v>
      </c>
      <c r="I393" t="s">
        <v>39</v>
      </c>
      <c r="J393" t="s">
        <v>40</v>
      </c>
      <c r="K393">
        <v>86</v>
      </c>
      <c r="L393">
        <v>108</v>
      </c>
      <c r="M393">
        <v>28</v>
      </c>
      <c r="N393">
        <v>221702000</v>
      </c>
      <c r="O393">
        <v>55400</v>
      </c>
      <c r="P393">
        <v>886800</v>
      </c>
      <c r="Q393">
        <v>665100</v>
      </c>
      <c r="R393">
        <v>10600000</v>
      </c>
      <c r="S393">
        <f>(YouTube_BI[[#This Row],[lowest_yearly_earnings]]+YouTube_BI[[#This Row],[highest_yearly_earnings]])/2</f>
        <v>5632550</v>
      </c>
      <c r="T393">
        <v>200000</v>
      </c>
      <c r="U393">
        <v>2013</v>
      </c>
      <c r="V393" t="s">
        <v>154</v>
      </c>
      <c r="W393">
        <v>3</v>
      </c>
      <c r="X393">
        <v>88.2</v>
      </c>
      <c r="Y393">
        <v>328239523</v>
      </c>
      <c r="Z393">
        <v>14.7</v>
      </c>
      <c r="AA393">
        <v>270663028</v>
      </c>
      <c r="AB393">
        <v>37.090240000000001</v>
      </c>
      <c r="AC393">
        <v>-95.712890999999999</v>
      </c>
      <c r="AD393" s="1" t="s">
        <v>1552</v>
      </c>
      <c r="AE393" s="4">
        <f>YouTube_BI[[#This Row],[video views]]/YouTube_BI[[#This Row],[subscribers]]</f>
        <v>1161.8465597014924</v>
      </c>
      <c r="AF393">
        <f>((YouTube_BI[[#This Row],[highest_yearly_earnings]]+YouTube_BI[[#This Row],[lowest_yearly_earnings]])/2)/YouTube_BI[[#This Row],[video views]]</f>
        <v>2.4119051334214146E-4</v>
      </c>
      <c r="AG393">
        <f>((YouTube_BI[[#This Row],[highest_monthly_earnings]]+YouTube_BI[[#This Row],[lowest_monthly_earnings]])/2)/YouTube_BI[[#This Row],[video_views_for_the_last_30_days]]</f>
        <v>2.1249244481330795E-3</v>
      </c>
      <c r="AH393">
        <f>YouTube_BI[[#This Row],[highest_yearly_earnings]]/YouTube_BI[[#This Row],[subscribers]]</f>
        <v>0.52736318407960203</v>
      </c>
      <c r="AI393">
        <f>((YouTube_BI[[#This Row],[highest_yearly_earnings]]+YouTube_BI[[#This Row],[lowest_yearly_earnings]])/2)/YouTube_BI[[#This Row],[uploads]]</f>
        <v>1492.461579226285</v>
      </c>
      <c r="AJ393" s="7" t="str">
        <f>YouTube_BI[[#This Row],[created_date]]&amp;"-"&amp;YouTube_BI[[#This Row],[created_month]]&amp;"-"&amp;YouTube_BI[[#This Row],[created_year]]</f>
        <v>3-Nov-2013</v>
      </c>
      <c r="AK393" s="5">
        <f ca="1">_xlfn.DAYS(TODAY(),YouTube_BI[[#This Row],[Started Date]])/365</f>
        <v>10.027397260273972</v>
      </c>
    </row>
    <row r="394" spans="1:37" x14ac:dyDescent="0.3">
      <c r="A394">
        <v>393</v>
      </c>
      <c r="B394" t="s">
        <v>654</v>
      </c>
      <c r="C394">
        <v>20100000</v>
      </c>
      <c r="D394">
        <v>6618524158</v>
      </c>
      <c r="E394" t="s">
        <v>30</v>
      </c>
      <c r="F394" t="s">
        <v>654</v>
      </c>
      <c r="G394">
        <v>241</v>
      </c>
      <c r="H394" t="s">
        <v>38</v>
      </c>
      <c r="I394" t="s">
        <v>39</v>
      </c>
      <c r="J394" t="s">
        <v>30</v>
      </c>
      <c r="K394">
        <v>905</v>
      </c>
      <c r="L394">
        <v>108</v>
      </c>
      <c r="M394">
        <v>95</v>
      </c>
      <c r="N394">
        <v>25263000</v>
      </c>
      <c r="O394">
        <v>6300</v>
      </c>
      <c r="P394">
        <v>101100</v>
      </c>
      <c r="Q394">
        <v>75800</v>
      </c>
      <c r="R394">
        <v>1200000</v>
      </c>
      <c r="S394">
        <f>(YouTube_BI[[#This Row],[lowest_yearly_earnings]]+YouTube_BI[[#This Row],[highest_yearly_earnings]])/2</f>
        <v>637900</v>
      </c>
      <c r="T394" t="s">
        <v>41</v>
      </c>
      <c r="U394">
        <v>2010</v>
      </c>
      <c r="V394" t="s">
        <v>63</v>
      </c>
      <c r="W394">
        <v>6</v>
      </c>
      <c r="X394">
        <v>88.2</v>
      </c>
      <c r="Y394">
        <v>328239523</v>
      </c>
      <c r="Z394">
        <v>14.7</v>
      </c>
      <c r="AA394">
        <v>270663028</v>
      </c>
      <c r="AB394">
        <v>37.090240000000001</v>
      </c>
      <c r="AC394">
        <v>-95.712890999999999</v>
      </c>
      <c r="AD394" s="1" t="s">
        <v>1553</v>
      </c>
      <c r="AE394" s="4">
        <f>YouTube_BI[[#This Row],[video views]]/YouTube_BI[[#This Row],[subscribers]]</f>
        <v>329.2798088557214</v>
      </c>
      <c r="AF394">
        <f>((YouTube_BI[[#This Row],[highest_yearly_earnings]]+YouTube_BI[[#This Row],[lowest_yearly_earnings]])/2)/YouTube_BI[[#This Row],[video views]]</f>
        <v>9.6381003494404714E-5</v>
      </c>
      <c r="AG394">
        <f>((YouTube_BI[[#This Row],[highest_monthly_earnings]]+YouTube_BI[[#This Row],[lowest_monthly_earnings]])/2)/YouTube_BI[[#This Row],[video_views_for_the_last_30_days]]</f>
        <v>2.1256382852392827E-3</v>
      </c>
      <c r="AH394">
        <f>YouTube_BI[[#This Row],[highest_yearly_earnings]]/YouTube_BI[[#This Row],[subscribers]]</f>
        <v>5.9701492537313432E-2</v>
      </c>
      <c r="AI394">
        <f>((YouTube_BI[[#This Row],[highest_yearly_earnings]]+YouTube_BI[[#This Row],[lowest_yearly_earnings]])/2)/YouTube_BI[[#This Row],[uploads]]</f>
        <v>2646.8879668049794</v>
      </c>
      <c r="AJ394" s="7" t="str">
        <f>YouTube_BI[[#This Row],[created_date]]&amp;"-"&amp;YouTube_BI[[#This Row],[created_month]]&amp;"-"&amp;YouTube_BI[[#This Row],[created_year]]</f>
        <v>6-Apr-2010</v>
      </c>
      <c r="AK394" s="5">
        <f ca="1">_xlfn.DAYS(TODAY(),YouTube_BI[[#This Row],[Started Date]])/365</f>
        <v>13.608219178082193</v>
      </c>
    </row>
    <row r="395" spans="1:37" x14ac:dyDescent="0.3">
      <c r="A395">
        <v>394</v>
      </c>
      <c r="B395" t="s">
        <v>655</v>
      </c>
      <c r="C395">
        <v>20100000</v>
      </c>
      <c r="D395">
        <v>8920141342</v>
      </c>
      <c r="E395" t="s">
        <v>60</v>
      </c>
      <c r="F395" t="s">
        <v>655</v>
      </c>
      <c r="G395">
        <v>4974</v>
      </c>
      <c r="H395" t="s">
        <v>114</v>
      </c>
      <c r="I395" t="s">
        <v>115</v>
      </c>
      <c r="J395" t="s">
        <v>40</v>
      </c>
      <c r="K395">
        <v>549</v>
      </c>
      <c r="L395">
        <v>20</v>
      </c>
      <c r="M395">
        <v>28</v>
      </c>
      <c r="N395">
        <v>5420000</v>
      </c>
      <c r="O395">
        <v>1400</v>
      </c>
      <c r="P395">
        <v>21700</v>
      </c>
      <c r="Q395">
        <v>16300</v>
      </c>
      <c r="R395">
        <v>260200</v>
      </c>
      <c r="S395">
        <f>(YouTube_BI[[#This Row],[lowest_yearly_earnings]]+YouTube_BI[[#This Row],[highest_yearly_earnings]])/2</f>
        <v>138250</v>
      </c>
      <c r="T395" t="s">
        <v>41</v>
      </c>
      <c r="U395">
        <v>2011</v>
      </c>
      <c r="V395" t="s">
        <v>138</v>
      </c>
      <c r="W395">
        <v>7</v>
      </c>
      <c r="X395">
        <v>51.3</v>
      </c>
      <c r="Y395">
        <v>212559417</v>
      </c>
      <c r="Z395">
        <v>12.08</v>
      </c>
      <c r="AA395">
        <v>183241641</v>
      </c>
      <c r="AB395">
        <v>-14.235004</v>
      </c>
      <c r="AC395">
        <v>-51.925280000000001</v>
      </c>
      <c r="AD395" s="1" t="s">
        <v>1554</v>
      </c>
      <c r="AE395" s="4">
        <f>YouTube_BI[[#This Row],[video views]]/YouTube_BI[[#This Row],[subscribers]]</f>
        <v>443.7881264676617</v>
      </c>
      <c r="AF395">
        <f>((YouTube_BI[[#This Row],[highest_yearly_earnings]]+YouTube_BI[[#This Row],[lowest_yearly_earnings]])/2)/YouTube_BI[[#This Row],[video views]]</f>
        <v>1.5498633339928977E-5</v>
      </c>
      <c r="AG395">
        <f>((YouTube_BI[[#This Row],[highest_monthly_earnings]]+YouTube_BI[[#This Row],[lowest_monthly_earnings]])/2)/YouTube_BI[[#This Row],[video_views_for_the_last_30_days]]</f>
        <v>2.1309963099630995E-3</v>
      </c>
      <c r="AH395">
        <f>YouTube_BI[[#This Row],[highest_yearly_earnings]]/YouTube_BI[[#This Row],[subscribers]]</f>
        <v>1.2945273631840795E-2</v>
      </c>
      <c r="AI395">
        <f>((YouTube_BI[[#This Row],[highest_yearly_earnings]]+YouTube_BI[[#This Row],[lowest_yearly_earnings]])/2)/YouTube_BI[[#This Row],[uploads]]</f>
        <v>27.794531564133493</v>
      </c>
      <c r="AJ395" s="7" t="str">
        <f>YouTube_BI[[#This Row],[created_date]]&amp;"-"&amp;YouTube_BI[[#This Row],[created_month]]&amp;"-"&amp;YouTube_BI[[#This Row],[created_year]]</f>
        <v>7-Oct-2011</v>
      </c>
      <c r="AK395" s="5">
        <f ca="1">_xlfn.DAYS(TODAY(),YouTube_BI[[#This Row],[Started Date]])/365</f>
        <v>12.104109589041096</v>
      </c>
    </row>
    <row r="396" spans="1:37" x14ac:dyDescent="0.3">
      <c r="A396">
        <v>395</v>
      </c>
      <c r="B396" t="s">
        <v>656</v>
      </c>
      <c r="C396">
        <v>20100000</v>
      </c>
      <c r="D396">
        <v>10366850490</v>
      </c>
      <c r="E396" t="s">
        <v>44</v>
      </c>
      <c r="F396" t="s">
        <v>657</v>
      </c>
      <c r="G396">
        <v>0</v>
      </c>
      <c r="H396" t="s">
        <v>41</v>
      </c>
      <c r="I396" t="s">
        <v>41</v>
      </c>
      <c r="J396" t="s">
        <v>40</v>
      </c>
      <c r="K396">
        <v>4057944</v>
      </c>
      <c r="L396" t="s">
        <v>41</v>
      </c>
      <c r="M396">
        <v>7471</v>
      </c>
      <c r="N396" t="s">
        <v>41</v>
      </c>
      <c r="O396">
        <v>0</v>
      </c>
      <c r="P396">
        <v>0</v>
      </c>
      <c r="Q396">
        <v>0</v>
      </c>
      <c r="R396">
        <v>0</v>
      </c>
      <c r="S396">
        <f>(YouTube_BI[[#This Row],[lowest_yearly_earnings]]+YouTube_BI[[#This Row],[highest_yearly_earnings]])/2</f>
        <v>0</v>
      </c>
      <c r="T396" t="s">
        <v>41</v>
      </c>
      <c r="U396">
        <v>2013</v>
      </c>
      <c r="V396" t="s">
        <v>33</v>
      </c>
      <c r="W396">
        <v>16</v>
      </c>
      <c r="X396" t="s">
        <v>41</v>
      </c>
      <c r="Y396" t="s">
        <v>41</v>
      </c>
      <c r="Z396" t="s">
        <v>41</v>
      </c>
      <c r="AA396" t="s">
        <v>41</v>
      </c>
      <c r="AB396" t="s">
        <v>41</v>
      </c>
      <c r="AC396" t="s">
        <v>41</v>
      </c>
      <c r="AD396" s="1" t="s">
        <v>1555</v>
      </c>
      <c r="AE396" s="4">
        <f>YouTube_BI[[#This Row],[video views]]/YouTube_BI[[#This Row],[subscribers]]</f>
        <v>515.7637059701492</v>
      </c>
      <c r="AF396">
        <f>((YouTube_BI[[#This Row],[highest_yearly_earnings]]+YouTube_BI[[#This Row],[lowest_yearly_earnings]])/2)/YouTube_BI[[#This Row],[video views]]</f>
        <v>0</v>
      </c>
      <c r="AG396" t="e">
        <f>((YouTube_BI[[#This Row],[highest_monthly_earnings]]+YouTube_BI[[#This Row],[lowest_monthly_earnings]])/2)/YouTube_BI[[#This Row],[video_views_for_the_last_30_days]]</f>
        <v>#VALUE!</v>
      </c>
      <c r="AH396">
        <f>YouTube_BI[[#This Row],[highest_yearly_earnings]]/YouTube_BI[[#This Row],[subscribers]]</f>
        <v>0</v>
      </c>
      <c r="AI396" t="e">
        <f>((YouTube_BI[[#This Row],[highest_yearly_earnings]]+YouTube_BI[[#This Row],[lowest_yearly_earnings]])/2)/YouTube_BI[[#This Row],[uploads]]</f>
        <v>#DIV/0!</v>
      </c>
      <c r="AJ396" s="7" t="str">
        <f>YouTube_BI[[#This Row],[created_date]]&amp;"-"&amp;YouTube_BI[[#This Row],[created_month]]&amp;"-"&amp;YouTube_BI[[#This Row],[created_year]]</f>
        <v>16-Mar-2013</v>
      </c>
      <c r="AK396" s="5">
        <f ca="1">_xlfn.DAYS(TODAY(),YouTube_BI[[#This Row],[Started Date]])/365</f>
        <v>10.663013698630136</v>
      </c>
    </row>
    <row r="397" spans="1:37" x14ac:dyDescent="0.3">
      <c r="A397">
        <v>396</v>
      </c>
      <c r="B397" t="s">
        <v>658</v>
      </c>
      <c r="C397">
        <v>20100000</v>
      </c>
      <c r="D397">
        <v>11317309935</v>
      </c>
      <c r="E397" t="s">
        <v>36</v>
      </c>
      <c r="F397" t="s">
        <v>658</v>
      </c>
      <c r="G397">
        <v>1481</v>
      </c>
      <c r="H397" t="s">
        <v>38</v>
      </c>
      <c r="I397" t="s">
        <v>39</v>
      </c>
      <c r="J397" t="s">
        <v>44</v>
      </c>
      <c r="K397">
        <v>366</v>
      </c>
      <c r="L397">
        <v>109</v>
      </c>
      <c r="M397">
        <v>104</v>
      </c>
      <c r="N397">
        <v>14862000</v>
      </c>
      <c r="O397">
        <v>3700</v>
      </c>
      <c r="P397">
        <v>59400</v>
      </c>
      <c r="Q397">
        <v>44600</v>
      </c>
      <c r="R397">
        <v>713400</v>
      </c>
      <c r="S397">
        <f>(YouTube_BI[[#This Row],[lowest_yearly_earnings]]+YouTube_BI[[#This Row],[highest_yearly_earnings]])/2</f>
        <v>379000</v>
      </c>
      <c r="T397">
        <v>100000</v>
      </c>
      <c r="U397">
        <v>2007</v>
      </c>
      <c r="V397" t="s">
        <v>45</v>
      </c>
      <c r="W397">
        <v>1</v>
      </c>
      <c r="X397">
        <v>88.2</v>
      </c>
      <c r="Y397">
        <v>328239523</v>
      </c>
      <c r="Z397">
        <v>14.7</v>
      </c>
      <c r="AA397">
        <v>270663028</v>
      </c>
      <c r="AB397">
        <v>37.090240000000001</v>
      </c>
      <c r="AC397">
        <v>-95.712890999999999</v>
      </c>
      <c r="AD397" s="1" t="s">
        <v>1556</v>
      </c>
      <c r="AE397" s="4">
        <f>YouTube_BI[[#This Row],[video views]]/YouTube_BI[[#This Row],[subscribers]]</f>
        <v>563.05024552238808</v>
      </c>
      <c r="AF397">
        <f>((YouTube_BI[[#This Row],[highest_yearly_earnings]]+YouTube_BI[[#This Row],[lowest_yearly_earnings]])/2)/YouTube_BI[[#This Row],[video views]]</f>
        <v>3.3488523525179929E-5</v>
      </c>
      <c r="AG397">
        <f>((YouTube_BI[[#This Row],[highest_monthly_earnings]]+YouTube_BI[[#This Row],[lowest_monthly_earnings]])/2)/YouTube_BI[[#This Row],[video_views_for_the_last_30_days]]</f>
        <v>2.1228636791818059E-3</v>
      </c>
      <c r="AH397">
        <f>YouTube_BI[[#This Row],[highest_yearly_earnings]]/YouTube_BI[[#This Row],[subscribers]]</f>
        <v>3.5492537313432833E-2</v>
      </c>
      <c r="AI397">
        <f>((YouTube_BI[[#This Row],[highest_yearly_earnings]]+YouTube_BI[[#This Row],[lowest_yearly_earnings]])/2)/YouTube_BI[[#This Row],[uploads]]</f>
        <v>255.90817015530047</v>
      </c>
      <c r="AJ397" s="7" t="str">
        <f>YouTube_BI[[#This Row],[created_date]]&amp;"-"&amp;YouTube_BI[[#This Row],[created_month]]&amp;"-"&amp;YouTube_BI[[#This Row],[created_year]]</f>
        <v>1-Feb-2007</v>
      </c>
      <c r="AK397" s="5">
        <f ca="1">_xlfn.DAYS(TODAY(),YouTube_BI[[#This Row],[Started Date]])/365</f>
        <v>16.786301369863015</v>
      </c>
    </row>
    <row r="398" spans="1:37" x14ac:dyDescent="0.3">
      <c r="A398">
        <v>397</v>
      </c>
      <c r="B398" t="s">
        <v>659</v>
      </c>
      <c r="C398">
        <v>20100000</v>
      </c>
      <c r="D398">
        <v>14816075927</v>
      </c>
      <c r="E398" t="s">
        <v>30</v>
      </c>
      <c r="F398" t="s">
        <v>659</v>
      </c>
      <c r="G398">
        <v>2384</v>
      </c>
      <c r="H398" t="s">
        <v>38</v>
      </c>
      <c r="I398" t="s">
        <v>39</v>
      </c>
      <c r="J398" t="s">
        <v>30</v>
      </c>
      <c r="K398">
        <v>227</v>
      </c>
      <c r="L398">
        <v>108</v>
      </c>
      <c r="M398">
        <v>95</v>
      </c>
      <c r="N398">
        <v>276751000</v>
      </c>
      <c r="O398">
        <v>69200</v>
      </c>
      <c r="P398">
        <v>1100000</v>
      </c>
      <c r="Q398">
        <v>830300</v>
      </c>
      <c r="R398">
        <v>13300000</v>
      </c>
      <c r="S398">
        <f>(YouTube_BI[[#This Row],[lowest_yearly_earnings]]+YouTube_BI[[#This Row],[highest_yearly_earnings]])/2</f>
        <v>7065150</v>
      </c>
      <c r="T398">
        <v>300000</v>
      </c>
      <c r="U398">
        <v>2013</v>
      </c>
      <c r="V398" t="s">
        <v>57</v>
      </c>
      <c r="W398">
        <v>25</v>
      </c>
      <c r="X398">
        <v>88.2</v>
      </c>
      <c r="Y398">
        <v>328239523</v>
      </c>
      <c r="Z398">
        <v>14.7</v>
      </c>
      <c r="AA398">
        <v>270663028</v>
      </c>
      <c r="AB398">
        <v>37.090240000000001</v>
      </c>
      <c r="AC398">
        <v>-95.712890999999999</v>
      </c>
      <c r="AD398" s="1" t="s">
        <v>1557</v>
      </c>
      <c r="AE398" s="4">
        <f>YouTube_BI[[#This Row],[video views]]/YouTube_BI[[#This Row],[subscribers]]</f>
        <v>737.11820532338311</v>
      </c>
      <c r="AF398">
        <f>((YouTube_BI[[#This Row],[highest_yearly_earnings]]+YouTube_BI[[#This Row],[lowest_yearly_earnings]])/2)/YouTube_BI[[#This Row],[video views]]</f>
        <v>4.7685703251053541E-4</v>
      </c>
      <c r="AG398">
        <f>((YouTube_BI[[#This Row],[highest_monthly_earnings]]+YouTube_BI[[#This Row],[lowest_monthly_earnings]])/2)/YouTube_BI[[#This Row],[video_views_for_the_last_30_days]]</f>
        <v>2.1123681576579669E-3</v>
      </c>
      <c r="AH398">
        <f>YouTube_BI[[#This Row],[highest_yearly_earnings]]/YouTube_BI[[#This Row],[subscribers]]</f>
        <v>0.6616915422885572</v>
      </c>
      <c r="AI398">
        <f>((YouTube_BI[[#This Row],[highest_yearly_earnings]]+YouTube_BI[[#This Row],[lowest_yearly_earnings]])/2)/YouTube_BI[[#This Row],[uploads]]</f>
        <v>2963.5696308724832</v>
      </c>
      <c r="AJ398" s="7" t="str">
        <f>YouTube_BI[[#This Row],[created_date]]&amp;"-"&amp;YouTube_BI[[#This Row],[created_month]]&amp;"-"&amp;YouTube_BI[[#This Row],[created_year]]</f>
        <v>25-May-2013</v>
      </c>
      <c r="AK398" s="5">
        <f ca="1">_xlfn.DAYS(TODAY(),YouTube_BI[[#This Row],[Started Date]])/365</f>
        <v>10.471232876712328</v>
      </c>
    </row>
    <row r="399" spans="1:37" x14ac:dyDescent="0.3">
      <c r="A399">
        <v>398</v>
      </c>
      <c r="B399" t="s">
        <v>660</v>
      </c>
      <c r="C399">
        <v>20100000</v>
      </c>
      <c r="D399">
        <v>6119294270</v>
      </c>
      <c r="E399" t="s">
        <v>93</v>
      </c>
      <c r="F399" t="s">
        <v>660</v>
      </c>
      <c r="G399">
        <v>5491</v>
      </c>
      <c r="H399" t="s">
        <v>38</v>
      </c>
      <c r="I399" t="s">
        <v>39</v>
      </c>
      <c r="J399" t="s">
        <v>226</v>
      </c>
      <c r="K399">
        <v>1014</v>
      </c>
      <c r="L399">
        <v>108</v>
      </c>
      <c r="M399">
        <v>12</v>
      </c>
      <c r="N399">
        <v>105784000</v>
      </c>
      <c r="O399">
        <v>26400</v>
      </c>
      <c r="P399">
        <v>423100</v>
      </c>
      <c r="Q399">
        <v>317400</v>
      </c>
      <c r="R399">
        <v>5100000</v>
      </c>
      <c r="S399">
        <f>(YouTube_BI[[#This Row],[lowest_yearly_earnings]]+YouTube_BI[[#This Row],[highest_yearly_earnings]])/2</f>
        <v>2708700</v>
      </c>
      <c r="T399">
        <v>100000</v>
      </c>
      <c r="U399">
        <v>2017</v>
      </c>
      <c r="V399" t="s">
        <v>138</v>
      </c>
      <c r="W399">
        <v>30</v>
      </c>
      <c r="X399">
        <v>88.2</v>
      </c>
      <c r="Y399">
        <v>328239523</v>
      </c>
      <c r="Z399">
        <v>14.7</v>
      </c>
      <c r="AA399">
        <v>270663028</v>
      </c>
      <c r="AB399">
        <v>37.090240000000001</v>
      </c>
      <c r="AC399">
        <v>-95.712890999999999</v>
      </c>
      <c r="AD399" s="1" t="s">
        <v>1558</v>
      </c>
      <c r="AE399" s="4">
        <f>YouTube_BI[[#This Row],[video views]]/YouTube_BI[[#This Row],[subscribers]]</f>
        <v>304.44250099502489</v>
      </c>
      <c r="AF399">
        <f>((YouTube_BI[[#This Row],[highest_yearly_earnings]]+YouTube_BI[[#This Row],[lowest_yearly_earnings]])/2)/YouTube_BI[[#This Row],[video views]]</f>
        <v>4.4264908345386696E-4</v>
      </c>
      <c r="AG399">
        <f>((YouTube_BI[[#This Row],[highest_monthly_earnings]]+YouTube_BI[[#This Row],[lowest_monthly_earnings]])/2)/YouTube_BI[[#This Row],[video_views_for_the_last_30_days]]</f>
        <v>2.1246124177569385E-3</v>
      </c>
      <c r="AH399">
        <f>YouTube_BI[[#This Row],[highest_yearly_earnings]]/YouTube_BI[[#This Row],[subscribers]]</f>
        <v>0.2537313432835821</v>
      </c>
      <c r="AI399">
        <f>((YouTube_BI[[#This Row],[highest_yearly_earnings]]+YouTube_BI[[#This Row],[lowest_yearly_earnings]])/2)/YouTube_BI[[#This Row],[uploads]]</f>
        <v>493.29812420324168</v>
      </c>
      <c r="AJ399" s="7" t="str">
        <f>YouTube_BI[[#This Row],[created_date]]&amp;"-"&amp;YouTube_BI[[#This Row],[created_month]]&amp;"-"&amp;YouTube_BI[[#This Row],[created_year]]</f>
        <v>30-Oct-2017</v>
      </c>
      <c r="AK399" s="5">
        <f ca="1">_xlfn.DAYS(TODAY(),YouTube_BI[[#This Row],[Started Date]])/365</f>
        <v>6.0356164383561648</v>
      </c>
    </row>
    <row r="400" spans="1:37" x14ac:dyDescent="0.3">
      <c r="A400">
        <v>399</v>
      </c>
      <c r="B400" t="s">
        <v>661</v>
      </c>
      <c r="C400">
        <v>20100000</v>
      </c>
      <c r="D400">
        <v>5634695322</v>
      </c>
      <c r="E400" t="s">
        <v>44</v>
      </c>
      <c r="F400" t="s">
        <v>662</v>
      </c>
      <c r="G400">
        <v>1</v>
      </c>
      <c r="H400" t="s">
        <v>38</v>
      </c>
      <c r="I400" t="s">
        <v>39</v>
      </c>
      <c r="J400" t="s">
        <v>129</v>
      </c>
      <c r="K400">
        <v>4054962</v>
      </c>
      <c r="L400">
        <v>6143</v>
      </c>
      <c r="M400">
        <v>4024</v>
      </c>
      <c r="N400">
        <v>63</v>
      </c>
      <c r="O400">
        <v>0.02</v>
      </c>
      <c r="P400">
        <v>0.25</v>
      </c>
      <c r="Q400">
        <v>0.19</v>
      </c>
      <c r="R400">
        <v>3</v>
      </c>
      <c r="S400">
        <f>(YouTube_BI[[#This Row],[lowest_yearly_earnings]]+YouTube_BI[[#This Row],[highest_yearly_earnings]])/2</f>
        <v>1.595</v>
      </c>
      <c r="T400">
        <v>30</v>
      </c>
      <c r="U400">
        <v>2011</v>
      </c>
      <c r="V400" t="s">
        <v>57</v>
      </c>
      <c r="W400">
        <v>10</v>
      </c>
      <c r="X400">
        <v>88.2</v>
      </c>
      <c r="Y400">
        <v>328239523</v>
      </c>
      <c r="Z400">
        <v>14.7</v>
      </c>
      <c r="AA400">
        <v>270663028</v>
      </c>
      <c r="AB400">
        <v>37.090240000000001</v>
      </c>
      <c r="AC400">
        <v>-95.712890999999999</v>
      </c>
      <c r="AD400" s="1" t="s">
        <v>1559</v>
      </c>
      <c r="AE400" s="4">
        <f>YouTube_BI[[#This Row],[video views]]/YouTube_BI[[#This Row],[subscribers]]</f>
        <v>280.33310059701495</v>
      </c>
      <c r="AF400">
        <f>((YouTube_BI[[#This Row],[highest_yearly_earnings]]+YouTube_BI[[#This Row],[lowest_yearly_earnings]])/2)/YouTube_BI[[#This Row],[video views]]</f>
        <v>2.8306765651951252E-10</v>
      </c>
      <c r="AG400">
        <f>((YouTube_BI[[#This Row],[highest_monthly_earnings]]+YouTube_BI[[#This Row],[lowest_monthly_earnings]])/2)/YouTube_BI[[#This Row],[video_views_for_the_last_30_days]]</f>
        <v>2.142857142857143E-3</v>
      </c>
      <c r="AH400">
        <f>YouTube_BI[[#This Row],[highest_yearly_earnings]]/YouTube_BI[[#This Row],[subscribers]]</f>
        <v>1.4925373134328358E-7</v>
      </c>
      <c r="AI400">
        <f>((YouTube_BI[[#This Row],[highest_yearly_earnings]]+YouTube_BI[[#This Row],[lowest_yearly_earnings]])/2)/YouTube_BI[[#This Row],[uploads]]</f>
        <v>1.595</v>
      </c>
      <c r="AJ400" s="7" t="str">
        <f>YouTube_BI[[#This Row],[created_date]]&amp;"-"&amp;YouTube_BI[[#This Row],[created_month]]&amp;"-"&amp;YouTube_BI[[#This Row],[created_year]]</f>
        <v>10-May-2011</v>
      </c>
      <c r="AK400" s="5">
        <f ca="1">_xlfn.DAYS(TODAY(),YouTube_BI[[#This Row],[Started Date]])/365</f>
        <v>12.515068493150684</v>
      </c>
    </row>
    <row r="401" spans="1:37" x14ac:dyDescent="0.3">
      <c r="A401">
        <v>400</v>
      </c>
      <c r="B401" t="s">
        <v>663</v>
      </c>
      <c r="C401">
        <v>20100000</v>
      </c>
      <c r="D401">
        <v>17913237851</v>
      </c>
      <c r="E401" t="s">
        <v>56</v>
      </c>
      <c r="F401" t="s">
        <v>663</v>
      </c>
      <c r="G401">
        <v>7737</v>
      </c>
      <c r="H401" t="s">
        <v>38</v>
      </c>
      <c r="I401" t="s">
        <v>39</v>
      </c>
      <c r="J401" t="s">
        <v>69</v>
      </c>
      <c r="K401">
        <v>150</v>
      </c>
      <c r="L401">
        <v>108</v>
      </c>
      <c r="M401">
        <v>20</v>
      </c>
      <c r="N401">
        <v>9112000</v>
      </c>
      <c r="O401">
        <v>2300</v>
      </c>
      <c r="P401">
        <v>36400</v>
      </c>
      <c r="Q401">
        <v>27300</v>
      </c>
      <c r="R401">
        <v>437400</v>
      </c>
      <c r="S401">
        <f>(YouTube_BI[[#This Row],[lowest_yearly_earnings]]+YouTube_BI[[#This Row],[highest_yearly_earnings]])/2</f>
        <v>232350</v>
      </c>
      <c r="T401" t="s">
        <v>41</v>
      </c>
      <c r="U401">
        <v>2011</v>
      </c>
      <c r="V401" t="s">
        <v>88</v>
      </c>
      <c r="W401">
        <v>10</v>
      </c>
      <c r="X401">
        <v>88.2</v>
      </c>
      <c r="Y401">
        <v>328239523</v>
      </c>
      <c r="Z401">
        <v>14.7</v>
      </c>
      <c r="AA401">
        <v>270663028</v>
      </c>
      <c r="AB401">
        <v>37.090240000000001</v>
      </c>
      <c r="AC401">
        <v>-95.712890999999999</v>
      </c>
      <c r="AD401" s="1" t="s">
        <v>1560</v>
      </c>
      <c r="AE401" s="4">
        <f>YouTube_BI[[#This Row],[video views]]/YouTube_BI[[#This Row],[subscribers]]</f>
        <v>891.20586323383088</v>
      </c>
      <c r="AF401">
        <f>((YouTube_BI[[#This Row],[highest_yearly_earnings]]+YouTube_BI[[#This Row],[lowest_yearly_earnings]])/2)/YouTube_BI[[#This Row],[video views]]</f>
        <v>1.2970854400117796E-5</v>
      </c>
      <c r="AG401">
        <f>((YouTube_BI[[#This Row],[highest_monthly_earnings]]+YouTube_BI[[#This Row],[lowest_monthly_earnings]])/2)/YouTube_BI[[#This Row],[video_views_for_the_last_30_days]]</f>
        <v>2.1235733099209835E-3</v>
      </c>
      <c r="AH401">
        <f>YouTube_BI[[#This Row],[highest_yearly_earnings]]/YouTube_BI[[#This Row],[subscribers]]</f>
        <v>2.1761194029850748E-2</v>
      </c>
      <c r="AI401">
        <f>((YouTube_BI[[#This Row],[highest_yearly_earnings]]+YouTube_BI[[#This Row],[lowest_yearly_earnings]])/2)/YouTube_BI[[#This Row],[uploads]]</f>
        <v>30.031019775106632</v>
      </c>
      <c r="AJ401" s="7" t="str">
        <f>YouTube_BI[[#This Row],[created_date]]&amp;"-"&amp;YouTube_BI[[#This Row],[created_month]]&amp;"-"&amp;YouTube_BI[[#This Row],[created_year]]</f>
        <v>10-Aug-2011</v>
      </c>
      <c r="AK401" s="5">
        <f ca="1">_xlfn.DAYS(TODAY(),YouTube_BI[[#This Row],[Started Date]])/365</f>
        <v>12.263013698630138</v>
      </c>
    </row>
    <row r="402" spans="1:37" x14ac:dyDescent="0.3">
      <c r="A402">
        <v>401</v>
      </c>
      <c r="B402" t="s">
        <v>664</v>
      </c>
      <c r="C402">
        <v>20000000</v>
      </c>
      <c r="D402">
        <v>13154314376</v>
      </c>
      <c r="E402" t="s">
        <v>44</v>
      </c>
      <c r="F402" t="s">
        <v>664</v>
      </c>
      <c r="G402">
        <v>4339</v>
      </c>
      <c r="H402" t="s">
        <v>38</v>
      </c>
      <c r="I402" t="s">
        <v>39</v>
      </c>
      <c r="J402" t="s">
        <v>44</v>
      </c>
      <c r="K402">
        <v>281</v>
      </c>
      <c r="L402">
        <v>109</v>
      </c>
      <c r="M402">
        <v>104</v>
      </c>
      <c r="N402">
        <v>23206000</v>
      </c>
      <c r="O402">
        <v>5800</v>
      </c>
      <c r="P402">
        <v>92800</v>
      </c>
      <c r="Q402">
        <v>69600</v>
      </c>
      <c r="R402">
        <v>1100000</v>
      </c>
      <c r="S402">
        <f>(YouTube_BI[[#This Row],[lowest_yearly_earnings]]+YouTube_BI[[#This Row],[highest_yearly_earnings]])/2</f>
        <v>584800</v>
      </c>
      <c r="T402" t="s">
        <v>41</v>
      </c>
      <c r="U402">
        <v>2007</v>
      </c>
      <c r="V402" t="s">
        <v>84</v>
      </c>
      <c r="W402">
        <v>4</v>
      </c>
      <c r="X402">
        <v>88.2</v>
      </c>
      <c r="Y402">
        <v>328239523</v>
      </c>
      <c r="Z402">
        <v>14.7</v>
      </c>
      <c r="AA402">
        <v>270663028</v>
      </c>
      <c r="AB402">
        <v>37.090240000000001</v>
      </c>
      <c r="AC402">
        <v>-95.712890999999999</v>
      </c>
      <c r="AD402" s="1" t="s">
        <v>1561</v>
      </c>
      <c r="AE402" s="4">
        <f>YouTube_BI[[#This Row],[video views]]/YouTube_BI[[#This Row],[subscribers]]</f>
        <v>657.71571879999999</v>
      </c>
      <c r="AF402">
        <f>((YouTube_BI[[#This Row],[highest_yearly_earnings]]+YouTube_BI[[#This Row],[lowest_yearly_earnings]])/2)/YouTube_BI[[#This Row],[video views]]</f>
        <v>4.4456897051735779E-5</v>
      </c>
      <c r="AG402">
        <f>((YouTube_BI[[#This Row],[highest_monthly_earnings]]+YouTube_BI[[#This Row],[lowest_monthly_earnings]])/2)/YouTube_BI[[#This Row],[video_views_for_the_last_30_days]]</f>
        <v>2.1244505731276395E-3</v>
      </c>
      <c r="AH402">
        <f>YouTube_BI[[#This Row],[highest_yearly_earnings]]/YouTube_BI[[#This Row],[subscribers]]</f>
        <v>5.5E-2</v>
      </c>
      <c r="AI402">
        <f>((YouTube_BI[[#This Row],[highest_yearly_earnings]]+YouTube_BI[[#This Row],[lowest_yearly_earnings]])/2)/YouTube_BI[[#This Row],[uploads]]</f>
        <v>134.77759852500577</v>
      </c>
      <c r="AJ402" s="7" t="str">
        <f>YouTube_BI[[#This Row],[created_date]]&amp;"-"&amp;YouTube_BI[[#This Row],[created_month]]&amp;"-"&amp;YouTube_BI[[#This Row],[created_year]]</f>
        <v>4-Jun-2007</v>
      </c>
      <c r="AK402" s="5">
        <f ca="1">_xlfn.DAYS(TODAY(),YouTube_BI[[#This Row],[Started Date]])/365</f>
        <v>16.449315068493149</v>
      </c>
    </row>
    <row r="403" spans="1:37" x14ac:dyDescent="0.3">
      <c r="A403">
        <v>402</v>
      </c>
      <c r="B403" t="s">
        <v>665</v>
      </c>
      <c r="C403">
        <v>20000000</v>
      </c>
      <c r="D403">
        <v>559765455</v>
      </c>
      <c r="E403" t="s">
        <v>30</v>
      </c>
      <c r="F403" t="s">
        <v>665</v>
      </c>
      <c r="G403">
        <v>1527</v>
      </c>
      <c r="H403" t="s">
        <v>38</v>
      </c>
      <c r="I403" t="s">
        <v>39</v>
      </c>
      <c r="J403" t="s">
        <v>30</v>
      </c>
      <c r="K403">
        <v>22747</v>
      </c>
      <c r="L403">
        <v>109</v>
      </c>
      <c r="M403">
        <v>96</v>
      </c>
      <c r="N403">
        <v>1331000</v>
      </c>
      <c r="O403">
        <v>333</v>
      </c>
      <c r="P403">
        <v>5300</v>
      </c>
      <c r="Q403">
        <v>4000</v>
      </c>
      <c r="R403">
        <v>63900</v>
      </c>
      <c r="S403">
        <f>(YouTube_BI[[#This Row],[lowest_yearly_earnings]]+YouTube_BI[[#This Row],[highest_yearly_earnings]])/2</f>
        <v>33950</v>
      </c>
      <c r="T403" t="s">
        <v>41</v>
      </c>
      <c r="U403">
        <v>2006</v>
      </c>
      <c r="V403" t="s">
        <v>63</v>
      </c>
      <c r="W403">
        <v>14</v>
      </c>
      <c r="X403">
        <v>88.2</v>
      </c>
      <c r="Y403">
        <v>328239523</v>
      </c>
      <c r="Z403">
        <v>14.7</v>
      </c>
      <c r="AA403">
        <v>270663028</v>
      </c>
      <c r="AB403">
        <v>37.090240000000001</v>
      </c>
      <c r="AC403">
        <v>-95.712890999999999</v>
      </c>
      <c r="AD403" s="1" t="s">
        <v>1562</v>
      </c>
      <c r="AE403" s="4">
        <f>YouTube_BI[[#This Row],[video views]]/YouTube_BI[[#This Row],[subscribers]]</f>
        <v>27.98827275</v>
      </c>
      <c r="AF403">
        <f>((YouTube_BI[[#This Row],[highest_yearly_earnings]]+YouTube_BI[[#This Row],[lowest_yearly_earnings]])/2)/YouTube_BI[[#This Row],[video views]]</f>
        <v>6.0650402229626692E-5</v>
      </c>
      <c r="AG403">
        <f>((YouTube_BI[[#This Row],[highest_monthly_earnings]]+YouTube_BI[[#This Row],[lowest_monthly_earnings]])/2)/YouTube_BI[[#This Row],[video_views_for_the_last_30_days]]</f>
        <v>2.1160781367392939E-3</v>
      </c>
      <c r="AH403">
        <f>YouTube_BI[[#This Row],[highest_yearly_earnings]]/YouTube_BI[[#This Row],[subscribers]]</f>
        <v>3.1949999999999999E-3</v>
      </c>
      <c r="AI403">
        <f>((YouTube_BI[[#This Row],[highest_yearly_earnings]]+YouTube_BI[[#This Row],[lowest_yearly_earnings]])/2)/YouTube_BI[[#This Row],[uploads]]</f>
        <v>22.233136869679111</v>
      </c>
      <c r="AJ403" s="7" t="str">
        <f>YouTube_BI[[#This Row],[created_date]]&amp;"-"&amp;YouTube_BI[[#This Row],[created_month]]&amp;"-"&amp;YouTube_BI[[#This Row],[created_year]]</f>
        <v>14-Apr-2006</v>
      </c>
      <c r="AK403" s="5">
        <f ca="1">_xlfn.DAYS(TODAY(),YouTube_BI[[#This Row],[Started Date]])/365</f>
        <v>17.589041095890412</v>
      </c>
    </row>
    <row r="404" spans="1:37" x14ac:dyDescent="0.3">
      <c r="A404">
        <v>403</v>
      </c>
      <c r="B404" t="s">
        <v>666</v>
      </c>
      <c r="C404">
        <v>20000000</v>
      </c>
      <c r="D404">
        <v>3875172235</v>
      </c>
      <c r="E404" t="s">
        <v>44</v>
      </c>
      <c r="F404" t="s">
        <v>666</v>
      </c>
      <c r="G404">
        <v>1527</v>
      </c>
      <c r="H404" t="s">
        <v>95</v>
      </c>
      <c r="I404" t="s">
        <v>96</v>
      </c>
      <c r="J404" t="s">
        <v>44</v>
      </c>
      <c r="K404">
        <v>2001</v>
      </c>
      <c r="L404">
        <v>16</v>
      </c>
      <c r="M404">
        <v>104</v>
      </c>
      <c r="N404">
        <v>39228000</v>
      </c>
      <c r="O404">
        <v>9800</v>
      </c>
      <c r="P404">
        <v>156900</v>
      </c>
      <c r="Q404">
        <v>117700</v>
      </c>
      <c r="R404">
        <v>1900000</v>
      </c>
      <c r="S404">
        <f>(YouTube_BI[[#This Row],[lowest_yearly_earnings]]+YouTube_BI[[#This Row],[highest_yearly_earnings]])/2</f>
        <v>1008850</v>
      </c>
      <c r="T404">
        <v>200000</v>
      </c>
      <c r="U404">
        <v>2006</v>
      </c>
      <c r="V404" t="s">
        <v>63</v>
      </c>
      <c r="W404">
        <v>29</v>
      </c>
      <c r="X404">
        <v>60</v>
      </c>
      <c r="Y404">
        <v>66834405</v>
      </c>
      <c r="Z404">
        <v>3.85</v>
      </c>
      <c r="AA404">
        <v>55908316</v>
      </c>
      <c r="AB404">
        <v>55.378050999999999</v>
      </c>
      <c r="AC404">
        <v>-3.4359730000000002</v>
      </c>
      <c r="AD404" s="1" t="s">
        <v>1563</v>
      </c>
      <c r="AE404" s="4">
        <f>YouTube_BI[[#This Row],[video views]]/YouTube_BI[[#This Row],[subscribers]]</f>
        <v>193.75861175</v>
      </c>
      <c r="AF404">
        <f>((YouTube_BI[[#This Row],[highest_yearly_earnings]]+YouTube_BI[[#This Row],[lowest_yearly_earnings]])/2)/YouTube_BI[[#This Row],[video views]]</f>
        <v>2.6033681571317307E-4</v>
      </c>
      <c r="AG404">
        <f>((YouTube_BI[[#This Row],[highest_monthly_earnings]]+YouTube_BI[[#This Row],[lowest_monthly_earnings]])/2)/YouTube_BI[[#This Row],[video_views_for_the_last_30_days]]</f>
        <v>2.1247578260426224E-3</v>
      </c>
      <c r="AH404">
        <f>YouTube_BI[[#This Row],[highest_yearly_earnings]]/YouTube_BI[[#This Row],[subscribers]]</f>
        <v>9.5000000000000001E-2</v>
      </c>
      <c r="AI404">
        <f>((YouTube_BI[[#This Row],[highest_yearly_earnings]]+YouTube_BI[[#This Row],[lowest_yearly_earnings]])/2)/YouTube_BI[[#This Row],[uploads]]</f>
        <v>660.67452521283565</v>
      </c>
      <c r="AJ404" s="7" t="str">
        <f>YouTube_BI[[#This Row],[created_date]]&amp;"-"&amp;YouTube_BI[[#This Row],[created_month]]&amp;"-"&amp;YouTube_BI[[#This Row],[created_year]]</f>
        <v>29-Apr-2006</v>
      </c>
      <c r="AK404" s="5">
        <f ca="1">_xlfn.DAYS(TODAY(),YouTube_BI[[#This Row],[Started Date]])/365</f>
        <v>17.547945205479451</v>
      </c>
    </row>
    <row r="405" spans="1:37" x14ac:dyDescent="0.3">
      <c r="A405">
        <v>404</v>
      </c>
      <c r="B405" t="s">
        <v>667</v>
      </c>
      <c r="C405">
        <v>20000000</v>
      </c>
      <c r="D405">
        <v>6033295543</v>
      </c>
      <c r="E405" t="s">
        <v>30</v>
      </c>
      <c r="F405" t="s">
        <v>668</v>
      </c>
      <c r="G405">
        <v>1</v>
      </c>
      <c r="H405" t="s">
        <v>104</v>
      </c>
      <c r="I405" t="s">
        <v>105</v>
      </c>
      <c r="J405" t="s">
        <v>44</v>
      </c>
      <c r="K405">
        <v>4051673</v>
      </c>
      <c r="L405">
        <v>4072</v>
      </c>
      <c r="M405">
        <v>6742</v>
      </c>
      <c r="N405" t="s">
        <v>41</v>
      </c>
      <c r="O405">
        <v>0</v>
      </c>
      <c r="P405">
        <v>0</v>
      </c>
      <c r="Q405">
        <v>0</v>
      </c>
      <c r="R405">
        <v>0</v>
      </c>
      <c r="S405">
        <f>(YouTube_BI[[#This Row],[lowest_yearly_earnings]]+YouTube_BI[[#This Row],[highest_yearly_earnings]])/2</f>
        <v>0</v>
      </c>
      <c r="T405" t="s">
        <v>41</v>
      </c>
      <c r="U405">
        <v>2006</v>
      </c>
      <c r="V405" t="s">
        <v>33</v>
      </c>
      <c r="W405">
        <v>9</v>
      </c>
      <c r="X405">
        <v>68.900000000000006</v>
      </c>
      <c r="Y405">
        <v>36991981</v>
      </c>
      <c r="Z405">
        <v>5.56</v>
      </c>
      <c r="AA405">
        <v>30628482</v>
      </c>
      <c r="AB405">
        <v>56.130366000000002</v>
      </c>
      <c r="AC405">
        <v>-106.346771</v>
      </c>
      <c r="AD405" s="1" t="s">
        <v>1564</v>
      </c>
      <c r="AE405" s="4">
        <f>YouTube_BI[[#This Row],[video views]]/YouTube_BI[[#This Row],[subscribers]]</f>
        <v>301.66477715000002</v>
      </c>
      <c r="AF405">
        <f>((YouTube_BI[[#This Row],[highest_yearly_earnings]]+YouTube_BI[[#This Row],[lowest_yearly_earnings]])/2)/YouTube_BI[[#This Row],[video views]]</f>
        <v>0</v>
      </c>
      <c r="AG405" t="e">
        <f>((YouTube_BI[[#This Row],[highest_monthly_earnings]]+YouTube_BI[[#This Row],[lowest_monthly_earnings]])/2)/YouTube_BI[[#This Row],[video_views_for_the_last_30_days]]</f>
        <v>#VALUE!</v>
      </c>
      <c r="AH405">
        <f>YouTube_BI[[#This Row],[highest_yearly_earnings]]/YouTube_BI[[#This Row],[subscribers]]</f>
        <v>0</v>
      </c>
      <c r="AI405">
        <f>((YouTube_BI[[#This Row],[highest_yearly_earnings]]+YouTube_BI[[#This Row],[lowest_yearly_earnings]])/2)/YouTube_BI[[#This Row],[uploads]]</f>
        <v>0</v>
      </c>
      <c r="AJ405" s="7" t="str">
        <f>YouTube_BI[[#This Row],[created_date]]&amp;"-"&amp;YouTube_BI[[#This Row],[created_month]]&amp;"-"&amp;YouTube_BI[[#This Row],[created_year]]</f>
        <v>9-Mar-2006</v>
      </c>
      <c r="AK405" s="5">
        <f ca="1">_xlfn.DAYS(TODAY(),YouTube_BI[[#This Row],[Started Date]])/365</f>
        <v>17.687671232876713</v>
      </c>
    </row>
    <row r="406" spans="1:37" x14ac:dyDescent="0.3">
      <c r="A406">
        <v>405</v>
      </c>
      <c r="B406" t="s">
        <v>669</v>
      </c>
      <c r="C406">
        <v>20000000</v>
      </c>
      <c r="D406">
        <v>9715291883</v>
      </c>
      <c r="E406" t="s">
        <v>36</v>
      </c>
      <c r="F406" t="s">
        <v>669</v>
      </c>
      <c r="G406">
        <v>1476</v>
      </c>
      <c r="H406" t="s">
        <v>31</v>
      </c>
      <c r="I406" t="s">
        <v>32</v>
      </c>
      <c r="J406" t="s">
        <v>44</v>
      </c>
      <c r="K406">
        <v>473</v>
      </c>
      <c r="L406">
        <v>72</v>
      </c>
      <c r="M406">
        <v>104</v>
      </c>
      <c r="N406">
        <v>70278000</v>
      </c>
      <c r="O406">
        <v>0</v>
      </c>
      <c r="P406">
        <v>0</v>
      </c>
      <c r="Q406">
        <v>0</v>
      </c>
      <c r="R406">
        <v>0</v>
      </c>
      <c r="S406">
        <f>(YouTube_BI[[#This Row],[lowest_yearly_earnings]]+YouTube_BI[[#This Row],[highest_yearly_earnings]])/2</f>
        <v>0</v>
      </c>
      <c r="T406">
        <v>100000</v>
      </c>
      <c r="U406">
        <v>2011</v>
      </c>
      <c r="V406" t="s">
        <v>97</v>
      </c>
      <c r="W406">
        <v>1</v>
      </c>
      <c r="X406">
        <v>28.1</v>
      </c>
      <c r="Y406">
        <v>1366417754</v>
      </c>
      <c r="Z406">
        <v>5.36</v>
      </c>
      <c r="AA406">
        <v>471031528</v>
      </c>
      <c r="AB406">
        <v>20.593684</v>
      </c>
      <c r="AC406">
        <v>78.962879999999998</v>
      </c>
      <c r="AD406" s="1" t="s">
        <v>1565</v>
      </c>
      <c r="AE406" s="4">
        <f>YouTube_BI[[#This Row],[video views]]/YouTube_BI[[#This Row],[subscribers]]</f>
        <v>485.76459414999999</v>
      </c>
      <c r="AF406">
        <f>((YouTube_BI[[#This Row],[highest_yearly_earnings]]+YouTube_BI[[#This Row],[lowest_yearly_earnings]])/2)/YouTube_BI[[#This Row],[video views]]</f>
        <v>0</v>
      </c>
      <c r="AG406">
        <f>((YouTube_BI[[#This Row],[highest_monthly_earnings]]+YouTube_BI[[#This Row],[lowest_monthly_earnings]])/2)/YouTube_BI[[#This Row],[video_views_for_the_last_30_days]]</f>
        <v>0</v>
      </c>
      <c r="AH406">
        <f>YouTube_BI[[#This Row],[highest_yearly_earnings]]/YouTube_BI[[#This Row],[subscribers]]</f>
        <v>0</v>
      </c>
      <c r="AI406">
        <f>((YouTube_BI[[#This Row],[highest_yearly_earnings]]+YouTube_BI[[#This Row],[lowest_yearly_earnings]])/2)/YouTube_BI[[#This Row],[uploads]]</f>
        <v>0</v>
      </c>
      <c r="AJ406" s="7" t="str">
        <f>YouTube_BI[[#This Row],[created_date]]&amp;"-"&amp;YouTube_BI[[#This Row],[created_month]]&amp;"-"&amp;YouTube_BI[[#This Row],[created_year]]</f>
        <v>1-Jul-2011</v>
      </c>
      <c r="AK406" s="5">
        <f ca="1">_xlfn.DAYS(TODAY(),YouTube_BI[[#This Row],[Started Date]])/365</f>
        <v>12.372602739726027</v>
      </c>
    </row>
    <row r="407" spans="1:37" x14ac:dyDescent="0.3">
      <c r="A407">
        <v>406</v>
      </c>
      <c r="B407" t="s">
        <v>670</v>
      </c>
      <c r="C407">
        <v>19900000</v>
      </c>
      <c r="D407">
        <v>13917423958</v>
      </c>
      <c r="E407" t="s">
        <v>30</v>
      </c>
      <c r="F407" t="s">
        <v>670</v>
      </c>
      <c r="G407">
        <v>416</v>
      </c>
      <c r="H407" t="s">
        <v>114</v>
      </c>
      <c r="I407" t="s">
        <v>115</v>
      </c>
      <c r="J407" t="s">
        <v>30</v>
      </c>
      <c r="K407">
        <v>258</v>
      </c>
      <c r="L407">
        <v>21</v>
      </c>
      <c r="M407">
        <v>97</v>
      </c>
      <c r="N407">
        <v>214803000</v>
      </c>
      <c r="O407">
        <v>53700</v>
      </c>
      <c r="P407">
        <v>859200</v>
      </c>
      <c r="Q407">
        <v>644400</v>
      </c>
      <c r="R407">
        <v>10300000</v>
      </c>
      <c r="S407">
        <f>(YouTube_BI[[#This Row],[lowest_yearly_earnings]]+YouTube_BI[[#This Row],[highest_yearly_earnings]])/2</f>
        <v>5472200</v>
      </c>
      <c r="T407">
        <v>100000</v>
      </c>
      <c r="U407">
        <v>2010</v>
      </c>
      <c r="V407" t="s">
        <v>154</v>
      </c>
      <c r="W407">
        <v>9</v>
      </c>
      <c r="X407">
        <v>51.3</v>
      </c>
      <c r="Y407">
        <v>212559417</v>
      </c>
      <c r="Z407">
        <v>12.08</v>
      </c>
      <c r="AA407">
        <v>183241641</v>
      </c>
      <c r="AB407">
        <v>-14.235004</v>
      </c>
      <c r="AC407">
        <v>-51.925280000000001</v>
      </c>
      <c r="AD407" s="1" t="s">
        <v>1566</v>
      </c>
      <c r="AE407" s="4">
        <f>YouTube_BI[[#This Row],[video views]]/YouTube_BI[[#This Row],[subscribers]]</f>
        <v>699.36803809045227</v>
      </c>
      <c r="AF407">
        <f>((YouTube_BI[[#This Row],[highest_yearly_earnings]]+YouTube_BI[[#This Row],[lowest_yearly_earnings]])/2)/YouTube_BI[[#This Row],[video views]]</f>
        <v>3.9319058013278927E-4</v>
      </c>
      <c r="AG407">
        <f>((YouTube_BI[[#This Row],[highest_monthly_earnings]]+YouTube_BI[[#This Row],[lowest_monthly_earnings]])/2)/YouTube_BI[[#This Row],[video_views_for_the_last_30_days]]</f>
        <v>2.1249703216435524E-3</v>
      </c>
      <c r="AH407">
        <f>YouTube_BI[[#This Row],[highest_yearly_earnings]]/YouTube_BI[[#This Row],[subscribers]]</f>
        <v>0.51758793969849248</v>
      </c>
      <c r="AI407">
        <f>((YouTube_BI[[#This Row],[highest_yearly_earnings]]+YouTube_BI[[#This Row],[lowest_yearly_earnings]])/2)/YouTube_BI[[#This Row],[uploads]]</f>
        <v>13154.326923076924</v>
      </c>
      <c r="AJ407" s="7" t="str">
        <f>YouTube_BI[[#This Row],[created_date]]&amp;"-"&amp;YouTube_BI[[#This Row],[created_month]]&amp;"-"&amp;YouTube_BI[[#This Row],[created_year]]</f>
        <v>9-Nov-2010</v>
      </c>
      <c r="AK407" s="5">
        <f ca="1">_xlfn.DAYS(TODAY(),YouTube_BI[[#This Row],[Started Date]])/365</f>
        <v>13.013698630136986</v>
      </c>
    </row>
    <row r="408" spans="1:37" x14ac:dyDescent="0.3">
      <c r="A408">
        <v>407</v>
      </c>
      <c r="B408" t="s">
        <v>671</v>
      </c>
      <c r="C408">
        <v>19800000</v>
      </c>
      <c r="D408">
        <v>3234880084</v>
      </c>
      <c r="E408" t="s">
        <v>361</v>
      </c>
      <c r="F408" t="s">
        <v>671</v>
      </c>
      <c r="G408">
        <v>1411</v>
      </c>
      <c r="H408" t="s">
        <v>538</v>
      </c>
      <c r="I408" t="s">
        <v>539</v>
      </c>
      <c r="J408" t="s">
        <v>362</v>
      </c>
      <c r="K408">
        <v>2583</v>
      </c>
      <c r="L408">
        <v>3</v>
      </c>
      <c r="M408">
        <v>6</v>
      </c>
      <c r="N408">
        <v>5650000</v>
      </c>
      <c r="O408">
        <v>1400</v>
      </c>
      <c r="P408">
        <v>22600</v>
      </c>
      <c r="Q408">
        <v>17000</v>
      </c>
      <c r="R408">
        <v>271200</v>
      </c>
      <c r="S408">
        <f>(YouTube_BI[[#This Row],[lowest_yearly_earnings]]+YouTube_BI[[#This Row],[highest_yearly_earnings]])/2</f>
        <v>144100</v>
      </c>
      <c r="T408" t="s">
        <v>41</v>
      </c>
      <c r="U408">
        <v>2011</v>
      </c>
      <c r="V408" t="s">
        <v>49</v>
      </c>
      <c r="W408">
        <v>6</v>
      </c>
      <c r="X408">
        <v>70.2</v>
      </c>
      <c r="Y408">
        <v>83132799</v>
      </c>
      <c r="Z408">
        <v>3.04</v>
      </c>
      <c r="AA408">
        <v>64324835</v>
      </c>
      <c r="AB408">
        <v>51.165691000000002</v>
      </c>
      <c r="AC408">
        <v>10.451525999999999</v>
      </c>
      <c r="AD408" s="1" t="s">
        <v>1567</v>
      </c>
      <c r="AE408" s="4">
        <f>YouTube_BI[[#This Row],[video views]]/YouTube_BI[[#This Row],[subscribers]]</f>
        <v>163.37778202020203</v>
      </c>
      <c r="AF408">
        <f>((YouTube_BI[[#This Row],[highest_yearly_earnings]]+YouTube_BI[[#This Row],[lowest_yearly_earnings]])/2)/YouTube_BI[[#This Row],[video views]]</f>
        <v>4.4545700693120348E-5</v>
      </c>
      <c r="AG408">
        <f>((YouTube_BI[[#This Row],[highest_monthly_earnings]]+YouTube_BI[[#This Row],[lowest_monthly_earnings]])/2)/YouTube_BI[[#This Row],[video_views_for_the_last_30_days]]</f>
        <v>2.1238938053097347E-3</v>
      </c>
      <c r="AH408">
        <f>YouTube_BI[[#This Row],[highest_yearly_earnings]]/YouTube_BI[[#This Row],[subscribers]]</f>
        <v>1.3696969696969697E-2</v>
      </c>
      <c r="AI408">
        <f>((YouTube_BI[[#This Row],[highest_yearly_earnings]]+YouTube_BI[[#This Row],[lowest_yearly_earnings]])/2)/YouTube_BI[[#This Row],[uploads]]</f>
        <v>102.12615166548547</v>
      </c>
      <c r="AJ408" s="7" t="str">
        <f>YouTube_BI[[#This Row],[created_date]]&amp;"-"&amp;YouTube_BI[[#This Row],[created_month]]&amp;"-"&amp;YouTube_BI[[#This Row],[created_year]]</f>
        <v>6-Sep-2011</v>
      </c>
      <c r="AK408" s="5">
        <f ca="1">_xlfn.DAYS(TODAY(),YouTube_BI[[#This Row],[Started Date]])/365</f>
        <v>12.189041095890412</v>
      </c>
    </row>
    <row r="409" spans="1:37" x14ac:dyDescent="0.3">
      <c r="A409">
        <v>408</v>
      </c>
      <c r="B409" t="s">
        <v>672</v>
      </c>
      <c r="C409">
        <v>19800000</v>
      </c>
      <c r="D409">
        <v>5759442450</v>
      </c>
      <c r="E409" t="s">
        <v>56</v>
      </c>
      <c r="F409" t="s">
        <v>672</v>
      </c>
      <c r="G409">
        <v>760</v>
      </c>
      <c r="H409" t="s">
        <v>38</v>
      </c>
      <c r="I409" t="s">
        <v>39</v>
      </c>
      <c r="J409" t="s">
        <v>44</v>
      </c>
      <c r="K409">
        <v>1120</v>
      </c>
      <c r="L409">
        <v>111</v>
      </c>
      <c r="M409">
        <v>105</v>
      </c>
      <c r="N409">
        <v>6137000</v>
      </c>
      <c r="O409">
        <v>1500</v>
      </c>
      <c r="P409">
        <v>24500</v>
      </c>
      <c r="Q409">
        <v>18400</v>
      </c>
      <c r="R409">
        <v>294600</v>
      </c>
      <c r="S409">
        <f>(YouTube_BI[[#This Row],[lowest_yearly_earnings]]+YouTube_BI[[#This Row],[highest_yearly_earnings]])/2</f>
        <v>156500</v>
      </c>
      <c r="T409">
        <v>100000</v>
      </c>
      <c r="U409">
        <v>2017</v>
      </c>
      <c r="V409" t="s">
        <v>79</v>
      </c>
      <c r="W409">
        <v>3</v>
      </c>
      <c r="X409">
        <v>88.2</v>
      </c>
      <c r="Y409">
        <v>328239523</v>
      </c>
      <c r="Z409">
        <v>14.7</v>
      </c>
      <c r="AA409">
        <v>270663028</v>
      </c>
      <c r="AB409">
        <v>37.090240000000001</v>
      </c>
      <c r="AC409">
        <v>-95.712890999999999</v>
      </c>
      <c r="AD409" s="1" t="s">
        <v>1568</v>
      </c>
      <c r="AE409" s="4">
        <f>YouTube_BI[[#This Row],[video views]]/YouTube_BI[[#This Row],[subscribers]]</f>
        <v>290.88093181818181</v>
      </c>
      <c r="AF409">
        <f>((YouTube_BI[[#This Row],[highest_yearly_earnings]]+YouTube_BI[[#This Row],[lowest_yearly_earnings]])/2)/YouTube_BI[[#This Row],[video views]]</f>
        <v>2.7172769128025578E-5</v>
      </c>
      <c r="AG409">
        <f>((YouTube_BI[[#This Row],[highest_monthly_earnings]]+YouTube_BI[[#This Row],[lowest_monthly_earnings]])/2)/YouTube_BI[[#This Row],[video_views_for_the_last_30_days]]</f>
        <v>2.1182988430829396E-3</v>
      </c>
      <c r="AH409">
        <f>YouTube_BI[[#This Row],[highest_yearly_earnings]]/YouTube_BI[[#This Row],[subscribers]]</f>
        <v>1.4878787878787878E-2</v>
      </c>
      <c r="AI409">
        <f>((YouTube_BI[[#This Row],[highest_yearly_earnings]]+YouTube_BI[[#This Row],[lowest_yearly_earnings]])/2)/YouTube_BI[[#This Row],[uploads]]</f>
        <v>205.92105263157896</v>
      </c>
      <c r="AJ409" s="7" t="str">
        <f>YouTube_BI[[#This Row],[created_date]]&amp;"-"&amp;YouTube_BI[[#This Row],[created_month]]&amp;"-"&amp;YouTube_BI[[#This Row],[created_year]]</f>
        <v>3-Dec-2017</v>
      </c>
      <c r="AK409" s="5">
        <f ca="1">_xlfn.DAYS(TODAY(),YouTube_BI[[#This Row],[Started Date]])/365</f>
        <v>5.9424657534246572</v>
      </c>
    </row>
    <row r="410" spans="1:37" x14ac:dyDescent="0.3">
      <c r="A410">
        <v>409</v>
      </c>
      <c r="B410" t="s">
        <v>673</v>
      </c>
      <c r="C410">
        <v>19800000</v>
      </c>
      <c r="D410">
        <v>12293479945</v>
      </c>
      <c r="E410" t="s">
        <v>141</v>
      </c>
      <c r="F410" t="s">
        <v>674</v>
      </c>
      <c r="G410">
        <v>9930</v>
      </c>
      <c r="H410" t="s">
        <v>38</v>
      </c>
      <c r="I410" t="s">
        <v>39</v>
      </c>
      <c r="J410" t="s">
        <v>142</v>
      </c>
      <c r="K410">
        <v>1291541</v>
      </c>
      <c r="L410">
        <v>2251</v>
      </c>
      <c r="M410">
        <v>1555</v>
      </c>
      <c r="N410">
        <v>16229</v>
      </c>
      <c r="O410">
        <v>4</v>
      </c>
      <c r="P410">
        <v>65</v>
      </c>
      <c r="Q410">
        <v>49</v>
      </c>
      <c r="R410">
        <v>779</v>
      </c>
      <c r="S410">
        <f>(YouTube_BI[[#This Row],[lowest_yearly_earnings]]+YouTube_BI[[#This Row],[highest_yearly_earnings]])/2</f>
        <v>414</v>
      </c>
      <c r="T410" t="s">
        <v>41</v>
      </c>
      <c r="U410">
        <v>2013</v>
      </c>
      <c r="V410" t="s">
        <v>154</v>
      </c>
      <c r="W410">
        <v>16</v>
      </c>
      <c r="X410">
        <v>88.2</v>
      </c>
      <c r="Y410">
        <v>328239523</v>
      </c>
      <c r="Z410">
        <v>14.7</v>
      </c>
      <c r="AA410">
        <v>270663028</v>
      </c>
      <c r="AB410">
        <v>37.090240000000001</v>
      </c>
      <c r="AC410">
        <v>-95.712890999999999</v>
      </c>
      <c r="AD410" s="1" t="s">
        <v>1569</v>
      </c>
      <c r="AE410" s="4">
        <f>YouTube_BI[[#This Row],[video views]]/YouTube_BI[[#This Row],[subscribers]]</f>
        <v>620.8828255050505</v>
      </c>
      <c r="AF410">
        <f>((YouTube_BI[[#This Row],[highest_yearly_earnings]]+YouTube_BI[[#This Row],[lowest_yearly_earnings]])/2)/YouTube_BI[[#This Row],[video views]]</f>
        <v>3.367638795948758E-8</v>
      </c>
      <c r="AG410">
        <f>((YouTube_BI[[#This Row],[highest_monthly_earnings]]+YouTube_BI[[#This Row],[lowest_monthly_earnings]])/2)/YouTube_BI[[#This Row],[video_views_for_the_last_30_days]]</f>
        <v>2.1258241419680819E-3</v>
      </c>
      <c r="AH410">
        <f>YouTube_BI[[#This Row],[highest_yearly_earnings]]/YouTube_BI[[#This Row],[subscribers]]</f>
        <v>3.9343434343434346E-5</v>
      </c>
      <c r="AI410">
        <f>((YouTube_BI[[#This Row],[highest_yearly_earnings]]+YouTube_BI[[#This Row],[lowest_yearly_earnings]])/2)/YouTube_BI[[#This Row],[uploads]]</f>
        <v>4.1691842900302117E-2</v>
      </c>
      <c r="AJ410" s="7" t="str">
        <f>YouTube_BI[[#This Row],[created_date]]&amp;"-"&amp;YouTube_BI[[#This Row],[created_month]]&amp;"-"&amp;YouTube_BI[[#This Row],[created_year]]</f>
        <v>16-Nov-2013</v>
      </c>
      <c r="AK410" s="5">
        <f ca="1">_xlfn.DAYS(TODAY(),YouTube_BI[[#This Row],[Started Date]])/365</f>
        <v>9.9917808219178088</v>
      </c>
    </row>
    <row r="411" spans="1:37" x14ac:dyDescent="0.3">
      <c r="A411">
        <v>410</v>
      </c>
      <c r="B411" t="s">
        <v>675</v>
      </c>
      <c r="C411">
        <v>19700000</v>
      </c>
      <c r="D411">
        <v>1803249241</v>
      </c>
      <c r="E411" t="s">
        <v>209</v>
      </c>
      <c r="F411" t="s">
        <v>675</v>
      </c>
      <c r="G411">
        <v>250</v>
      </c>
      <c r="H411" t="s">
        <v>38</v>
      </c>
      <c r="I411" t="s">
        <v>39</v>
      </c>
      <c r="J411" t="s">
        <v>209</v>
      </c>
      <c r="K411">
        <v>5665</v>
      </c>
      <c r="L411">
        <v>112</v>
      </c>
      <c r="M411">
        <v>21</v>
      </c>
      <c r="N411">
        <v>3769000</v>
      </c>
      <c r="O411">
        <v>942</v>
      </c>
      <c r="P411">
        <v>15100</v>
      </c>
      <c r="Q411">
        <v>11300</v>
      </c>
      <c r="R411">
        <v>180900</v>
      </c>
      <c r="S411">
        <f>(YouTube_BI[[#This Row],[lowest_yearly_earnings]]+YouTube_BI[[#This Row],[highest_yearly_earnings]])/2</f>
        <v>96100</v>
      </c>
      <c r="T411" t="s">
        <v>41</v>
      </c>
      <c r="U411">
        <v>2010</v>
      </c>
      <c r="V411" t="s">
        <v>45</v>
      </c>
      <c r="W411">
        <v>16</v>
      </c>
      <c r="X411">
        <v>88.2</v>
      </c>
      <c r="Y411">
        <v>328239523</v>
      </c>
      <c r="Z411">
        <v>14.7</v>
      </c>
      <c r="AA411">
        <v>270663028</v>
      </c>
      <c r="AB411">
        <v>37.090240000000001</v>
      </c>
      <c r="AC411">
        <v>-95.712890999999999</v>
      </c>
      <c r="AD411" s="1" t="s">
        <v>1570</v>
      </c>
      <c r="AE411" s="4">
        <f>YouTube_BI[[#This Row],[video views]]/YouTube_BI[[#This Row],[subscribers]]</f>
        <v>91.53549446700508</v>
      </c>
      <c r="AF411">
        <f>((YouTube_BI[[#This Row],[highest_yearly_earnings]]+YouTube_BI[[#This Row],[lowest_yearly_earnings]])/2)/YouTube_BI[[#This Row],[video views]]</f>
        <v>5.3292688450936109E-5</v>
      </c>
      <c r="AG411">
        <f>((YouTube_BI[[#This Row],[highest_monthly_earnings]]+YouTube_BI[[#This Row],[lowest_monthly_earnings]])/2)/YouTube_BI[[#This Row],[video_views_for_the_last_30_days]]</f>
        <v>2.1281507031042715E-3</v>
      </c>
      <c r="AH411">
        <f>YouTube_BI[[#This Row],[highest_yearly_earnings]]/YouTube_BI[[#This Row],[subscribers]]</f>
        <v>9.1827411167512696E-3</v>
      </c>
      <c r="AI411">
        <f>((YouTube_BI[[#This Row],[highest_yearly_earnings]]+YouTube_BI[[#This Row],[lowest_yearly_earnings]])/2)/YouTube_BI[[#This Row],[uploads]]</f>
        <v>384.4</v>
      </c>
      <c r="AJ411" s="7" t="str">
        <f>YouTube_BI[[#This Row],[created_date]]&amp;"-"&amp;YouTube_BI[[#This Row],[created_month]]&amp;"-"&amp;YouTube_BI[[#This Row],[created_year]]</f>
        <v>16-Feb-2010</v>
      </c>
      <c r="AK411" s="5">
        <f ca="1">_xlfn.DAYS(TODAY(),YouTube_BI[[#This Row],[Started Date]])/365</f>
        <v>13.742465753424657</v>
      </c>
    </row>
    <row r="412" spans="1:37" x14ac:dyDescent="0.3">
      <c r="A412">
        <v>411</v>
      </c>
      <c r="B412" t="s">
        <v>676</v>
      </c>
      <c r="C412">
        <v>19700000</v>
      </c>
      <c r="D412">
        <v>7452667615</v>
      </c>
      <c r="E412" t="s">
        <v>56</v>
      </c>
      <c r="F412" t="s">
        <v>676</v>
      </c>
      <c r="G412">
        <v>2912</v>
      </c>
      <c r="H412" t="s">
        <v>41</v>
      </c>
      <c r="I412" t="s">
        <v>41</v>
      </c>
      <c r="J412" t="s">
        <v>226</v>
      </c>
      <c r="K412">
        <v>747</v>
      </c>
      <c r="L412" t="s">
        <v>41</v>
      </c>
      <c r="M412">
        <v>13</v>
      </c>
      <c r="N412">
        <v>29387000</v>
      </c>
      <c r="O412">
        <v>7300</v>
      </c>
      <c r="P412">
        <v>117500</v>
      </c>
      <c r="Q412">
        <v>88200</v>
      </c>
      <c r="R412">
        <v>1400000</v>
      </c>
      <c r="S412">
        <f>(YouTube_BI[[#This Row],[lowest_yearly_earnings]]+YouTube_BI[[#This Row],[highest_yearly_earnings]])/2</f>
        <v>744100</v>
      </c>
      <c r="T412">
        <v>100000</v>
      </c>
      <c r="U412">
        <v>2016</v>
      </c>
      <c r="V412" t="s">
        <v>45</v>
      </c>
      <c r="W412">
        <v>5</v>
      </c>
      <c r="X412" t="s">
        <v>41</v>
      </c>
      <c r="Y412" t="s">
        <v>41</v>
      </c>
      <c r="Z412" t="s">
        <v>41</v>
      </c>
      <c r="AA412" t="s">
        <v>41</v>
      </c>
      <c r="AB412" t="s">
        <v>41</v>
      </c>
      <c r="AC412" t="s">
        <v>41</v>
      </c>
      <c r="AD412" s="1" t="s">
        <v>1571</v>
      </c>
      <c r="AE412" s="4">
        <f>YouTube_BI[[#This Row],[video views]]/YouTube_BI[[#This Row],[subscribers]]</f>
        <v>378.30800076142134</v>
      </c>
      <c r="AF412">
        <f>((YouTube_BI[[#This Row],[highest_yearly_earnings]]+YouTube_BI[[#This Row],[lowest_yearly_earnings]])/2)/YouTube_BI[[#This Row],[video views]]</f>
        <v>9.984344377607131E-5</v>
      </c>
      <c r="AG412">
        <f>((YouTube_BI[[#This Row],[highest_monthly_earnings]]+YouTube_BI[[#This Row],[lowest_monthly_earnings]])/2)/YouTube_BI[[#This Row],[video_views_for_the_last_30_days]]</f>
        <v>2.1233878926055741E-3</v>
      </c>
      <c r="AH412">
        <f>YouTube_BI[[#This Row],[highest_yearly_earnings]]/YouTube_BI[[#This Row],[subscribers]]</f>
        <v>7.1065989847715741E-2</v>
      </c>
      <c r="AI412">
        <f>((YouTube_BI[[#This Row],[highest_yearly_earnings]]+YouTube_BI[[#This Row],[lowest_yearly_earnings]])/2)/YouTube_BI[[#This Row],[uploads]]</f>
        <v>255.52884615384616</v>
      </c>
      <c r="AJ412" s="7" t="str">
        <f>YouTube_BI[[#This Row],[created_date]]&amp;"-"&amp;YouTube_BI[[#This Row],[created_month]]&amp;"-"&amp;YouTube_BI[[#This Row],[created_year]]</f>
        <v>5-Feb-2016</v>
      </c>
      <c r="AK412" s="5">
        <f ca="1">_xlfn.DAYS(TODAY(),YouTube_BI[[#This Row],[Started Date]])/365</f>
        <v>7.7698630136986298</v>
      </c>
    </row>
    <row r="413" spans="1:37" x14ac:dyDescent="0.3">
      <c r="A413">
        <v>412</v>
      </c>
      <c r="B413" t="s">
        <v>677</v>
      </c>
      <c r="C413">
        <v>19700000</v>
      </c>
      <c r="D413">
        <v>10955619815</v>
      </c>
      <c r="E413" t="s">
        <v>36</v>
      </c>
      <c r="F413" t="s">
        <v>678</v>
      </c>
      <c r="G413">
        <v>1</v>
      </c>
      <c r="H413" t="s">
        <v>38</v>
      </c>
      <c r="I413" t="s">
        <v>39</v>
      </c>
      <c r="J413" t="s">
        <v>40</v>
      </c>
      <c r="K413">
        <v>4052414</v>
      </c>
      <c r="L413">
        <v>7741</v>
      </c>
      <c r="M413">
        <v>7494</v>
      </c>
      <c r="N413" t="s">
        <v>41</v>
      </c>
      <c r="O413">
        <v>0</v>
      </c>
      <c r="P413">
        <v>0</v>
      </c>
      <c r="Q413">
        <v>0</v>
      </c>
      <c r="R413">
        <v>0</v>
      </c>
      <c r="S413">
        <f>(YouTube_BI[[#This Row],[lowest_yearly_earnings]]+YouTube_BI[[#This Row],[highest_yearly_earnings]])/2</f>
        <v>0</v>
      </c>
      <c r="T413" t="s">
        <v>41</v>
      </c>
      <c r="U413">
        <v>2011</v>
      </c>
      <c r="V413" t="s">
        <v>138</v>
      </c>
      <c r="W413">
        <v>6</v>
      </c>
      <c r="X413">
        <v>88.2</v>
      </c>
      <c r="Y413">
        <v>328239523</v>
      </c>
      <c r="Z413">
        <v>14.7</v>
      </c>
      <c r="AA413">
        <v>270663028</v>
      </c>
      <c r="AB413">
        <v>37.090240000000001</v>
      </c>
      <c r="AC413">
        <v>-95.712890999999999</v>
      </c>
      <c r="AD413" s="1" t="s">
        <v>1572</v>
      </c>
      <c r="AE413" s="4">
        <f>YouTube_BI[[#This Row],[video views]]/YouTube_BI[[#This Row],[subscribers]]</f>
        <v>556.12283324873101</v>
      </c>
      <c r="AF413">
        <f>((YouTube_BI[[#This Row],[highest_yearly_earnings]]+YouTube_BI[[#This Row],[lowest_yearly_earnings]])/2)/YouTube_BI[[#This Row],[video views]]</f>
        <v>0</v>
      </c>
      <c r="AG413" t="e">
        <f>((YouTube_BI[[#This Row],[highest_monthly_earnings]]+YouTube_BI[[#This Row],[lowest_monthly_earnings]])/2)/YouTube_BI[[#This Row],[video_views_for_the_last_30_days]]</f>
        <v>#VALUE!</v>
      </c>
      <c r="AH413">
        <f>YouTube_BI[[#This Row],[highest_yearly_earnings]]/YouTube_BI[[#This Row],[subscribers]]</f>
        <v>0</v>
      </c>
      <c r="AI413">
        <f>((YouTube_BI[[#This Row],[highest_yearly_earnings]]+YouTube_BI[[#This Row],[lowest_yearly_earnings]])/2)/YouTube_BI[[#This Row],[uploads]]</f>
        <v>0</v>
      </c>
      <c r="AJ413" s="7" t="str">
        <f>YouTube_BI[[#This Row],[created_date]]&amp;"-"&amp;YouTube_BI[[#This Row],[created_month]]&amp;"-"&amp;YouTube_BI[[#This Row],[created_year]]</f>
        <v>6-Oct-2011</v>
      </c>
      <c r="AK413" s="5">
        <f ca="1">_xlfn.DAYS(TODAY(),YouTube_BI[[#This Row],[Started Date]])/365</f>
        <v>12.106849315068493</v>
      </c>
    </row>
    <row r="414" spans="1:37" x14ac:dyDescent="0.3">
      <c r="A414">
        <v>413</v>
      </c>
      <c r="B414" t="s">
        <v>679</v>
      </c>
      <c r="C414">
        <v>19700000</v>
      </c>
      <c r="D414">
        <v>11323617496</v>
      </c>
      <c r="E414" t="s">
        <v>44</v>
      </c>
      <c r="F414" t="s">
        <v>679</v>
      </c>
      <c r="G414">
        <v>4225</v>
      </c>
      <c r="H414" t="s">
        <v>95</v>
      </c>
      <c r="I414" t="s">
        <v>96</v>
      </c>
      <c r="J414" t="s">
        <v>44</v>
      </c>
      <c r="K414">
        <v>364</v>
      </c>
      <c r="L414">
        <v>17</v>
      </c>
      <c r="M414">
        <v>106</v>
      </c>
      <c r="N414">
        <v>54192000</v>
      </c>
      <c r="O414">
        <v>13500</v>
      </c>
      <c r="P414">
        <v>216800</v>
      </c>
      <c r="Q414">
        <v>162600</v>
      </c>
      <c r="R414">
        <v>2600000</v>
      </c>
      <c r="S414">
        <f>(YouTube_BI[[#This Row],[lowest_yearly_earnings]]+YouTube_BI[[#This Row],[highest_yearly_earnings]])/2</f>
        <v>1381300</v>
      </c>
      <c r="T414">
        <v>100000</v>
      </c>
      <c r="U414">
        <v>2008</v>
      </c>
      <c r="V414" t="s">
        <v>63</v>
      </c>
      <c r="W414">
        <v>12</v>
      </c>
      <c r="X414">
        <v>60</v>
      </c>
      <c r="Y414">
        <v>66834405</v>
      </c>
      <c r="Z414">
        <v>3.85</v>
      </c>
      <c r="AA414">
        <v>55908316</v>
      </c>
      <c r="AB414">
        <v>55.378050999999999</v>
      </c>
      <c r="AC414">
        <v>-3.4359730000000002</v>
      </c>
      <c r="AD414" s="1" t="s">
        <v>1573</v>
      </c>
      <c r="AE414" s="4">
        <f>YouTube_BI[[#This Row],[video views]]/YouTube_BI[[#This Row],[subscribers]]</f>
        <v>574.80291857868019</v>
      </c>
      <c r="AF414">
        <f>((YouTube_BI[[#This Row],[highest_yearly_earnings]]+YouTube_BI[[#This Row],[lowest_yearly_earnings]])/2)/YouTube_BI[[#This Row],[video views]]</f>
        <v>1.2198398616766558E-4</v>
      </c>
      <c r="AG414">
        <f>((YouTube_BI[[#This Row],[highest_monthly_earnings]]+YouTube_BI[[#This Row],[lowest_monthly_earnings]])/2)/YouTube_BI[[#This Row],[video_views_for_the_last_30_days]]</f>
        <v>2.1248523767345732E-3</v>
      </c>
      <c r="AH414">
        <f>YouTube_BI[[#This Row],[highest_yearly_earnings]]/YouTube_BI[[#This Row],[subscribers]]</f>
        <v>0.13197969543147209</v>
      </c>
      <c r="AI414">
        <f>((YouTube_BI[[#This Row],[highest_yearly_earnings]]+YouTube_BI[[#This Row],[lowest_yearly_earnings]])/2)/YouTube_BI[[#This Row],[uploads]]</f>
        <v>326.93491124260356</v>
      </c>
      <c r="AJ414" s="7" t="str">
        <f>YouTube_BI[[#This Row],[created_date]]&amp;"-"&amp;YouTube_BI[[#This Row],[created_month]]&amp;"-"&amp;YouTube_BI[[#This Row],[created_year]]</f>
        <v>12-Apr-2008</v>
      </c>
      <c r="AK414" s="5">
        <f ca="1">_xlfn.DAYS(TODAY(),YouTube_BI[[#This Row],[Started Date]])/365</f>
        <v>15.591780821917808</v>
      </c>
    </row>
    <row r="415" spans="1:37" x14ac:dyDescent="0.3">
      <c r="A415">
        <v>414</v>
      </c>
      <c r="B415" t="s">
        <v>680</v>
      </c>
      <c r="C415">
        <v>19700000</v>
      </c>
      <c r="D415">
        <v>9808676159</v>
      </c>
      <c r="E415" t="s">
        <v>44</v>
      </c>
      <c r="F415" t="s">
        <v>680</v>
      </c>
      <c r="G415">
        <v>267</v>
      </c>
      <c r="H415" t="s">
        <v>95</v>
      </c>
      <c r="I415" t="s">
        <v>96</v>
      </c>
      <c r="J415" t="s">
        <v>30</v>
      </c>
      <c r="K415">
        <v>2831648</v>
      </c>
      <c r="L415">
        <v>3695</v>
      </c>
      <c r="M415">
        <v>4668</v>
      </c>
      <c r="N415">
        <v>336</v>
      </c>
      <c r="O415">
        <v>0.08</v>
      </c>
      <c r="P415">
        <v>1</v>
      </c>
      <c r="Q415">
        <v>1</v>
      </c>
      <c r="R415">
        <v>16</v>
      </c>
      <c r="S415">
        <f>(YouTube_BI[[#This Row],[lowest_yearly_earnings]]+YouTube_BI[[#This Row],[highest_yearly_earnings]])/2</f>
        <v>8.5</v>
      </c>
      <c r="T415" t="s">
        <v>41</v>
      </c>
      <c r="U415">
        <v>2006</v>
      </c>
      <c r="V415" t="s">
        <v>33</v>
      </c>
      <c r="W415">
        <v>25</v>
      </c>
      <c r="X415">
        <v>60</v>
      </c>
      <c r="Y415">
        <v>66834405</v>
      </c>
      <c r="Z415">
        <v>3.85</v>
      </c>
      <c r="AA415">
        <v>55908316</v>
      </c>
      <c r="AB415">
        <v>55.378050999999999</v>
      </c>
      <c r="AC415">
        <v>-3.4359730000000002</v>
      </c>
      <c r="AD415" s="1" t="s">
        <v>1574</v>
      </c>
      <c r="AE415" s="4">
        <f>YouTube_BI[[#This Row],[video views]]/YouTube_BI[[#This Row],[subscribers]]</f>
        <v>497.90234309644671</v>
      </c>
      <c r="AF415">
        <f>((YouTube_BI[[#This Row],[highest_yearly_earnings]]+YouTube_BI[[#This Row],[lowest_yearly_earnings]])/2)/YouTube_BI[[#This Row],[video views]]</f>
        <v>8.6657973636949798E-10</v>
      </c>
      <c r="AG415">
        <f>((YouTube_BI[[#This Row],[highest_monthly_earnings]]+YouTube_BI[[#This Row],[lowest_monthly_earnings]])/2)/YouTube_BI[[#This Row],[video_views_for_the_last_30_days]]</f>
        <v>1.6071428571428573E-3</v>
      </c>
      <c r="AH415">
        <f>YouTube_BI[[#This Row],[highest_yearly_earnings]]/YouTube_BI[[#This Row],[subscribers]]</f>
        <v>8.1218274111675132E-7</v>
      </c>
      <c r="AI415">
        <f>((YouTube_BI[[#This Row],[highest_yearly_earnings]]+YouTube_BI[[#This Row],[lowest_yearly_earnings]])/2)/YouTube_BI[[#This Row],[uploads]]</f>
        <v>3.1835205992509365E-2</v>
      </c>
      <c r="AJ415" s="7" t="str">
        <f>YouTube_BI[[#This Row],[created_date]]&amp;"-"&amp;YouTube_BI[[#This Row],[created_month]]&amp;"-"&amp;YouTube_BI[[#This Row],[created_year]]</f>
        <v>25-Mar-2006</v>
      </c>
      <c r="AK415" s="5">
        <f ca="1">_xlfn.DAYS(TODAY(),YouTube_BI[[#This Row],[Started Date]])/365</f>
        <v>17.643835616438356</v>
      </c>
    </row>
    <row r="416" spans="1:37" x14ac:dyDescent="0.3">
      <c r="A416">
        <v>415</v>
      </c>
      <c r="B416" t="s">
        <v>681</v>
      </c>
      <c r="C416">
        <v>19600000</v>
      </c>
      <c r="D416">
        <v>2851024430</v>
      </c>
      <c r="E416" t="s">
        <v>60</v>
      </c>
      <c r="F416" t="s">
        <v>682</v>
      </c>
      <c r="G416">
        <v>17</v>
      </c>
      <c r="H416" t="s">
        <v>38</v>
      </c>
      <c r="I416" t="s">
        <v>39</v>
      </c>
      <c r="J416" t="s">
        <v>40</v>
      </c>
      <c r="K416">
        <v>3857915</v>
      </c>
      <c r="L416">
        <v>7711</v>
      </c>
      <c r="M416">
        <v>7464</v>
      </c>
      <c r="N416">
        <v>23</v>
      </c>
      <c r="O416">
        <v>0.01</v>
      </c>
      <c r="P416">
        <v>0.09</v>
      </c>
      <c r="Q416">
        <v>7.0000000000000007E-2</v>
      </c>
      <c r="R416">
        <v>1</v>
      </c>
      <c r="S416">
        <f>(YouTube_BI[[#This Row],[lowest_yearly_earnings]]+YouTube_BI[[#This Row],[highest_yearly_earnings]])/2</f>
        <v>0.53500000000000003</v>
      </c>
      <c r="T416" t="s">
        <v>41</v>
      </c>
      <c r="U416">
        <v>2009</v>
      </c>
      <c r="V416" t="s">
        <v>33</v>
      </c>
      <c r="W416">
        <v>5</v>
      </c>
      <c r="X416">
        <v>88.2</v>
      </c>
      <c r="Y416">
        <v>328239523</v>
      </c>
      <c r="Z416">
        <v>14.7</v>
      </c>
      <c r="AA416">
        <v>270663028</v>
      </c>
      <c r="AB416">
        <v>37.090240000000001</v>
      </c>
      <c r="AC416">
        <v>-95.712890999999999</v>
      </c>
      <c r="AD416" s="1" t="s">
        <v>1575</v>
      </c>
      <c r="AE416" s="4">
        <f>YouTube_BI[[#This Row],[video views]]/YouTube_BI[[#This Row],[subscribers]]</f>
        <v>145.46043010204082</v>
      </c>
      <c r="AF416">
        <f>((YouTube_BI[[#This Row],[highest_yearly_earnings]]+YouTube_BI[[#This Row],[lowest_yearly_earnings]])/2)/YouTube_BI[[#This Row],[video views]]</f>
        <v>1.8765184695383338E-10</v>
      </c>
      <c r="AG416">
        <f>((YouTube_BI[[#This Row],[highest_monthly_earnings]]+YouTube_BI[[#This Row],[lowest_monthly_earnings]])/2)/YouTube_BI[[#This Row],[video_views_for_the_last_30_days]]</f>
        <v>2.1739130434782609E-3</v>
      </c>
      <c r="AH416">
        <f>YouTube_BI[[#This Row],[highest_yearly_earnings]]/YouTube_BI[[#This Row],[subscribers]]</f>
        <v>5.1020408163265303E-8</v>
      </c>
      <c r="AI416">
        <f>((YouTube_BI[[#This Row],[highest_yearly_earnings]]+YouTube_BI[[#This Row],[lowest_yearly_earnings]])/2)/YouTube_BI[[#This Row],[uploads]]</f>
        <v>3.1470588235294118E-2</v>
      </c>
      <c r="AJ416" s="7" t="str">
        <f>YouTube_BI[[#This Row],[created_date]]&amp;"-"&amp;YouTube_BI[[#This Row],[created_month]]&amp;"-"&amp;YouTube_BI[[#This Row],[created_year]]</f>
        <v>5-Mar-2009</v>
      </c>
      <c r="AK416" s="5">
        <f ca="1">_xlfn.DAYS(TODAY(),YouTube_BI[[#This Row],[Started Date]])/365</f>
        <v>14.695890410958905</v>
      </c>
    </row>
    <row r="417" spans="1:37" x14ac:dyDescent="0.3">
      <c r="A417">
        <v>416</v>
      </c>
      <c r="B417" t="s">
        <v>683</v>
      </c>
      <c r="C417">
        <v>19600000</v>
      </c>
      <c r="D417">
        <v>13930021471</v>
      </c>
      <c r="E417" t="s">
        <v>52</v>
      </c>
      <c r="F417" t="s">
        <v>683</v>
      </c>
      <c r="G417">
        <v>18661</v>
      </c>
      <c r="H417" t="s">
        <v>38</v>
      </c>
      <c r="I417" t="s">
        <v>39</v>
      </c>
      <c r="J417" t="s">
        <v>44</v>
      </c>
      <c r="K417">
        <v>257</v>
      </c>
      <c r="L417">
        <v>112</v>
      </c>
      <c r="M417">
        <v>106</v>
      </c>
      <c r="N417">
        <v>274212000</v>
      </c>
      <c r="O417">
        <v>68600</v>
      </c>
      <c r="P417">
        <v>1100000</v>
      </c>
      <c r="Q417">
        <v>822600</v>
      </c>
      <c r="R417">
        <v>13200000</v>
      </c>
      <c r="S417">
        <f>(YouTube_BI[[#This Row],[lowest_yearly_earnings]]+YouTube_BI[[#This Row],[highest_yearly_earnings]])/2</f>
        <v>7011300</v>
      </c>
      <c r="T417">
        <v>300000</v>
      </c>
      <c r="U417">
        <v>2013</v>
      </c>
      <c r="V417" t="s">
        <v>154</v>
      </c>
      <c r="W417">
        <v>13</v>
      </c>
      <c r="X417">
        <v>88.2</v>
      </c>
      <c r="Y417">
        <v>328239523</v>
      </c>
      <c r="Z417">
        <v>14.7</v>
      </c>
      <c r="AA417">
        <v>270663028</v>
      </c>
      <c r="AB417">
        <v>37.090240000000001</v>
      </c>
      <c r="AC417">
        <v>-95.712890999999999</v>
      </c>
      <c r="AD417" s="1" t="s">
        <v>1576</v>
      </c>
      <c r="AE417" s="4">
        <f>YouTube_BI[[#This Row],[video views]]/YouTube_BI[[#This Row],[subscribers]]</f>
        <v>710.71538117346938</v>
      </c>
      <c r="AF417">
        <f>((YouTube_BI[[#This Row],[highest_yearly_earnings]]+YouTube_BI[[#This Row],[lowest_yearly_earnings]])/2)/YouTube_BI[[#This Row],[video views]]</f>
        <v>5.0332298586878467E-4</v>
      </c>
      <c r="AG417">
        <f>((YouTube_BI[[#This Row],[highest_monthly_earnings]]+YouTube_BI[[#This Row],[lowest_monthly_earnings]])/2)/YouTube_BI[[#This Row],[video_views_for_the_last_30_days]]</f>
        <v>2.1308330780563942E-3</v>
      </c>
      <c r="AH417">
        <f>YouTube_BI[[#This Row],[highest_yearly_earnings]]/YouTube_BI[[#This Row],[subscribers]]</f>
        <v>0.67346938775510201</v>
      </c>
      <c r="AI417">
        <f>((YouTube_BI[[#This Row],[highest_yearly_earnings]]+YouTube_BI[[#This Row],[lowest_yearly_earnings]])/2)/YouTube_BI[[#This Row],[uploads]]</f>
        <v>375.71941482235678</v>
      </c>
      <c r="AJ417" s="7" t="str">
        <f>YouTube_BI[[#This Row],[created_date]]&amp;"-"&amp;YouTube_BI[[#This Row],[created_month]]&amp;"-"&amp;YouTube_BI[[#This Row],[created_year]]</f>
        <v>13-Nov-2013</v>
      </c>
      <c r="AK417" s="5">
        <f ca="1">_xlfn.DAYS(TODAY(),YouTube_BI[[#This Row],[Started Date]])/365</f>
        <v>10</v>
      </c>
    </row>
    <row r="418" spans="1:37" x14ac:dyDescent="0.3">
      <c r="A418">
        <v>417</v>
      </c>
      <c r="B418" t="s">
        <v>684</v>
      </c>
      <c r="C418">
        <v>19600000</v>
      </c>
      <c r="D418">
        <v>8779729549</v>
      </c>
      <c r="E418" t="s">
        <v>44</v>
      </c>
      <c r="F418" t="s">
        <v>684</v>
      </c>
      <c r="G418">
        <v>1306</v>
      </c>
      <c r="H418" t="s">
        <v>347</v>
      </c>
      <c r="I418" t="s">
        <v>348</v>
      </c>
      <c r="J418" t="s">
        <v>44</v>
      </c>
      <c r="K418">
        <v>562</v>
      </c>
      <c r="L418">
        <v>3</v>
      </c>
      <c r="M418">
        <v>107</v>
      </c>
      <c r="N418">
        <v>110806000</v>
      </c>
      <c r="O418">
        <v>27700</v>
      </c>
      <c r="P418">
        <v>443200</v>
      </c>
      <c r="Q418">
        <v>332400</v>
      </c>
      <c r="R418">
        <v>5300000</v>
      </c>
      <c r="S418">
        <f>(YouTube_BI[[#This Row],[lowest_yearly_earnings]]+YouTube_BI[[#This Row],[highest_yearly_earnings]])/2</f>
        <v>2816200</v>
      </c>
      <c r="T418">
        <v>100000</v>
      </c>
      <c r="U418">
        <v>2020</v>
      </c>
      <c r="V418" t="s">
        <v>63</v>
      </c>
      <c r="W418">
        <v>17</v>
      </c>
      <c r="X418">
        <v>23.9</v>
      </c>
      <c r="Y418">
        <v>83429615</v>
      </c>
      <c r="Z418">
        <v>13.49</v>
      </c>
      <c r="AA418">
        <v>63097818</v>
      </c>
      <c r="AB418">
        <v>38.963745000000003</v>
      </c>
      <c r="AC418">
        <v>35.243321999999999</v>
      </c>
      <c r="AD418" s="1" t="s">
        <v>1577</v>
      </c>
      <c r="AE418" s="4">
        <f>YouTube_BI[[#This Row],[video views]]/YouTube_BI[[#This Row],[subscribers]]</f>
        <v>447.94538515306124</v>
      </c>
      <c r="AF418">
        <f>((YouTube_BI[[#This Row],[highest_yearly_earnings]]+YouTube_BI[[#This Row],[lowest_yearly_earnings]])/2)/YouTube_BI[[#This Row],[video views]]</f>
        <v>3.2076158887157994E-4</v>
      </c>
      <c r="AG418">
        <f>((YouTube_BI[[#This Row],[highest_monthly_earnings]]+YouTube_BI[[#This Row],[lowest_monthly_earnings]])/2)/YouTube_BI[[#This Row],[video_views_for_the_last_30_days]]</f>
        <v>2.124884934028843E-3</v>
      </c>
      <c r="AH418">
        <f>YouTube_BI[[#This Row],[highest_yearly_earnings]]/YouTube_BI[[#This Row],[subscribers]]</f>
        <v>0.27040816326530615</v>
      </c>
      <c r="AI418">
        <f>((YouTube_BI[[#This Row],[highest_yearly_earnings]]+YouTube_BI[[#This Row],[lowest_yearly_earnings]])/2)/YouTube_BI[[#This Row],[uploads]]</f>
        <v>2156.3552833078102</v>
      </c>
      <c r="AJ418" s="7" t="str">
        <f>YouTube_BI[[#This Row],[created_date]]&amp;"-"&amp;YouTube_BI[[#This Row],[created_month]]&amp;"-"&amp;YouTube_BI[[#This Row],[created_year]]</f>
        <v>17-Apr-2020</v>
      </c>
      <c r="AK418" s="5">
        <f ca="1">_xlfn.DAYS(TODAY(),YouTube_BI[[#This Row],[Started Date]])/365</f>
        <v>3.56986301369863</v>
      </c>
    </row>
    <row r="419" spans="1:37" x14ac:dyDescent="0.3">
      <c r="A419">
        <v>418</v>
      </c>
      <c r="B419" t="s">
        <v>685</v>
      </c>
      <c r="C419">
        <v>19600000</v>
      </c>
      <c r="D419">
        <v>7906181776</v>
      </c>
      <c r="E419" t="s">
        <v>36</v>
      </c>
      <c r="F419" t="s">
        <v>685</v>
      </c>
      <c r="G419">
        <v>214</v>
      </c>
      <c r="H419" t="s">
        <v>38</v>
      </c>
      <c r="I419" t="s">
        <v>39</v>
      </c>
      <c r="J419" t="s">
        <v>44</v>
      </c>
      <c r="K419">
        <v>656</v>
      </c>
      <c r="L419">
        <v>112</v>
      </c>
      <c r="M419">
        <v>106</v>
      </c>
      <c r="N419">
        <v>2304000000</v>
      </c>
      <c r="O419">
        <v>576000</v>
      </c>
      <c r="P419">
        <v>9200000</v>
      </c>
      <c r="Q419">
        <v>6900000</v>
      </c>
      <c r="R419">
        <v>110600000</v>
      </c>
      <c r="S419">
        <f>(YouTube_BI[[#This Row],[lowest_yearly_earnings]]+YouTube_BI[[#This Row],[highest_yearly_earnings]])/2</f>
        <v>58750000</v>
      </c>
      <c r="T419">
        <v>6700000</v>
      </c>
      <c r="U419">
        <v>2016</v>
      </c>
      <c r="V419" t="s">
        <v>84</v>
      </c>
      <c r="W419">
        <v>6</v>
      </c>
      <c r="X419">
        <v>88.2</v>
      </c>
      <c r="Y419">
        <v>328239523</v>
      </c>
      <c r="Z419">
        <v>14.7</v>
      </c>
      <c r="AA419">
        <v>270663028</v>
      </c>
      <c r="AB419">
        <v>37.090240000000001</v>
      </c>
      <c r="AC419">
        <v>-95.712890999999999</v>
      </c>
      <c r="AD419" s="1" t="s">
        <v>1578</v>
      </c>
      <c r="AE419" s="4">
        <f>YouTube_BI[[#This Row],[video views]]/YouTube_BI[[#This Row],[subscribers]]</f>
        <v>403.37662122448978</v>
      </c>
      <c r="AF419">
        <f>((YouTube_BI[[#This Row],[highest_yearly_earnings]]+YouTube_BI[[#This Row],[lowest_yearly_earnings]])/2)/YouTube_BI[[#This Row],[video views]]</f>
        <v>7.4308941616219168E-3</v>
      </c>
      <c r="AG419">
        <f>((YouTube_BI[[#This Row],[highest_monthly_earnings]]+YouTube_BI[[#This Row],[lowest_monthly_earnings]])/2)/YouTube_BI[[#This Row],[video_views_for_the_last_30_days]]</f>
        <v>2.1215277777777777E-3</v>
      </c>
      <c r="AH419">
        <f>YouTube_BI[[#This Row],[highest_yearly_earnings]]/YouTube_BI[[#This Row],[subscribers]]</f>
        <v>5.6428571428571432</v>
      </c>
      <c r="AI419">
        <f>((YouTube_BI[[#This Row],[highest_yearly_earnings]]+YouTube_BI[[#This Row],[lowest_yearly_earnings]])/2)/YouTube_BI[[#This Row],[uploads]]</f>
        <v>274532.71028037381</v>
      </c>
      <c r="AJ419" s="7" t="str">
        <f>YouTube_BI[[#This Row],[created_date]]&amp;"-"&amp;YouTube_BI[[#This Row],[created_month]]&amp;"-"&amp;YouTube_BI[[#This Row],[created_year]]</f>
        <v>6-Jun-2016</v>
      </c>
      <c r="AK419" s="5">
        <f ca="1">_xlfn.DAYS(TODAY(),YouTube_BI[[#This Row],[Started Date]])/365</f>
        <v>7.4356164383561643</v>
      </c>
    </row>
    <row r="420" spans="1:37" x14ac:dyDescent="0.3">
      <c r="A420">
        <v>419</v>
      </c>
      <c r="B420" t="s">
        <v>686</v>
      </c>
      <c r="C420">
        <v>19600000</v>
      </c>
      <c r="D420">
        <v>3961318438</v>
      </c>
      <c r="E420" t="s">
        <v>60</v>
      </c>
      <c r="F420" t="s">
        <v>686</v>
      </c>
      <c r="G420">
        <v>674</v>
      </c>
      <c r="H420" t="s">
        <v>38</v>
      </c>
      <c r="I420" t="s">
        <v>39</v>
      </c>
      <c r="J420" t="s">
        <v>40</v>
      </c>
      <c r="K420">
        <v>1934</v>
      </c>
      <c r="L420">
        <v>113</v>
      </c>
      <c r="M420">
        <v>30</v>
      </c>
      <c r="N420">
        <v>22292000</v>
      </c>
      <c r="O420">
        <v>5600</v>
      </c>
      <c r="P420">
        <v>89200</v>
      </c>
      <c r="Q420">
        <v>66900</v>
      </c>
      <c r="R420">
        <v>1100000</v>
      </c>
      <c r="S420">
        <f>(YouTube_BI[[#This Row],[lowest_yearly_earnings]]+YouTube_BI[[#This Row],[highest_yearly_earnings]])/2</f>
        <v>583450</v>
      </c>
      <c r="T420" t="s">
        <v>41</v>
      </c>
      <c r="U420">
        <v>2013</v>
      </c>
      <c r="V420" t="s">
        <v>70</v>
      </c>
      <c r="W420">
        <v>31</v>
      </c>
      <c r="X420">
        <v>88.2</v>
      </c>
      <c r="Y420">
        <v>328239523</v>
      </c>
      <c r="Z420">
        <v>14.7</v>
      </c>
      <c r="AA420">
        <v>270663028</v>
      </c>
      <c r="AB420">
        <v>37.090240000000001</v>
      </c>
      <c r="AC420">
        <v>-95.712890999999999</v>
      </c>
      <c r="AD420" s="1" t="s">
        <v>1579</v>
      </c>
      <c r="AE420" s="4">
        <f>YouTube_BI[[#This Row],[video views]]/YouTube_BI[[#This Row],[subscribers]]</f>
        <v>202.10808357142858</v>
      </c>
      <c r="AF420">
        <f>((YouTube_BI[[#This Row],[highest_yearly_earnings]]+YouTube_BI[[#This Row],[lowest_yearly_earnings]])/2)/YouTube_BI[[#This Row],[video views]]</f>
        <v>1.472868210753018E-4</v>
      </c>
      <c r="AG420">
        <f>((YouTube_BI[[#This Row],[highest_monthly_earnings]]+YouTube_BI[[#This Row],[lowest_monthly_earnings]])/2)/YouTube_BI[[#This Row],[video_views_for_the_last_30_days]]</f>
        <v>2.1263233446976492E-3</v>
      </c>
      <c r="AH420">
        <f>YouTube_BI[[#This Row],[highest_yearly_earnings]]/YouTube_BI[[#This Row],[subscribers]]</f>
        <v>5.6122448979591837E-2</v>
      </c>
      <c r="AI420">
        <f>((YouTube_BI[[#This Row],[highest_yearly_earnings]]+YouTube_BI[[#This Row],[lowest_yearly_earnings]])/2)/YouTube_BI[[#This Row],[uploads]]</f>
        <v>865.65281899109789</v>
      </c>
      <c r="AJ420" s="7" t="str">
        <f>YouTube_BI[[#This Row],[created_date]]&amp;"-"&amp;YouTube_BI[[#This Row],[created_month]]&amp;"-"&amp;YouTube_BI[[#This Row],[created_year]]</f>
        <v>31-Jan-2013</v>
      </c>
      <c r="AK420" s="5">
        <f ca="1">_xlfn.DAYS(TODAY(),YouTube_BI[[#This Row],[Started Date]])/365</f>
        <v>10.783561643835617</v>
      </c>
    </row>
    <row r="421" spans="1:37" x14ac:dyDescent="0.3">
      <c r="A421">
        <v>420</v>
      </c>
      <c r="B421" t="s">
        <v>687</v>
      </c>
      <c r="C421">
        <v>19500000</v>
      </c>
      <c r="D421">
        <v>5234251168</v>
      </c>
      <c r="E421" t="s">
        <v>44</v>
      </c>
      <c r="F421" t="s">
        <v>687</v>
      </c>
      <c r="G421">
        <v>847</v>
      </c>
      <c r="H421" t="s">
        <v>31</v>
      </c>
      <c r="I421" t="s">
        <v>32</v>
      </c>
      <c r="J421" t="s">
        <v>44</v>
      </c>
      <c r="K421">
        <v>1265</v>
      </c>
      <c r="L421">
        <v>74</v>
      </c>
      <c r="M421">
        <v>108</v>
      </c>
      <c r="N421">
        <v>59841000</v>
      </c>
      <c r="O421">
        <v>0</v>
      </c>
      <c r="P421">
        <v>0</v>
      </c>
      <c r="Q421">
        <v>0</v>
      </c>
      <c r="R421">
        <v>0</v>
      </c>
      <c r="S421">
        <f>(YouTube_BI[[#This Row],[lowest_yearly_earnings]]+YouTube_BI[[#This Row],[highest_yearly_earnings]])/2</f>
        <v>0</v>
      </c>
      <c r="T421">
        <v>300000</v>
      </c>
      <c r="U421">
        <v>2014</v>
      </c>
      <c r="V421" t="s">
        <v>33</v>
      </c>
      <c r="W421">
        <v>14</v>
      </c>
      <c r="X421">
        <v>28.1</v>
      </c>
      <c r="Y421">
        <v>1366417754</v>
      </c>
      <c r="Z421">
        <v>5.36</v>
      </c>
      <c r="AA421">
        <v>471031528</v>
      </c>
      <c r="AB421">
        <v>20.593684</v>
      </c>
      <c r="AC421">
        <v>78.962879999999998</v>
      </c>
      <c r="AD421" s="1" t="s">
        <v>1580</v>
      </c>
      <c r="AE421" s="4">
        <f>YouTube_BI[[#This Row],[video views]]/YouTube_BI[[#This Row],[subscribers]]</f>
        <v>268.42313682051281</v>
      </c>
      <c r="AF421">
        <f>((YouTube_BI[[#This Row],[highest_yearly_earnings]]+YouTube_BI[[#This Row],[lowest_yearly_earnings]])/2)/YouTube_BI[[#This Row],[video views]]</f>
        <v>0</v>
      </c>
      <c r="AG421">
        <f>((YouTube_BI[[#This Row],[highest_monthly_earnings]]+YouTube_BI[[#This Row],[lowest_monthly_earnings]])/2)/YouTube_BI[[#This Row],[video_views_for_the_last_30_days]]</f>
        <v>0</v>
      </c>
      <c r="AH421">
        <f>YouTube_BI[[#This Row],[highest_yearly_earnings]]/YouTube_BI[[#This Row],[subscribers]]</f>
        <v>0</v>
      </c>
      <c r="AI421">
        <f>((YouTube_BI[[#This Row],[highest_yearly_earnings]]+YouTube_BI[[#This Row],[lowest_yearly_earnings]])/2)/YouTube_BI[[#This Row],[uploads]]</f>
        <v>0</v>
      </c>
      <c r="AJ421" s="7" t="str">
        <f>YouTube_BI[[#This Row],[created_date]]&amp;"-"&amp;YouTube_BI[[#This Row],[created_month]]&amp;"-"&amp;YouTube_BI[[#This Row],[created_year]]</f>
        <v>14-Mar-2014</v>
      </c>
      <c r="AK421" s="5">
        <f ca="1">_xlfn.DAYS(TODAY(),YouTube_BI[[#This Row],[Started Date]])/365</f>
        <v>9.668493150684931</v>
      </c>
    </row>
    <row r="422" spans="1:37" x14ac:dyDescent="0.3">
      <c r="A422">
        <v>421</v>
      </c>
      <c r="B422" t="s">
        <v>688</v>
      </c>
      <c r="C422">
        <v>19400000</v>
      </c>
      <c r="D422">
        <v>2255542592</v>
      </c>
      <c r="E422" t="s">
        <v>141</v>
      </c>
      <c r="F422" t="s">
        <v>688</v>
      </c>
      <c r="G422">
        <v>4750</v>
      </c>
      <c r="H422" t="s">
        <v>31</v>
      </c>
      <c r="I422" t="s">
        <v>32</v>
      </c>
      <c r="J422" t="s">
        <v>142</v>
      </c>
      <c r="K422">
        <v>4178</v>
      </c>
      <c r="L422">
        <v>74</v>
      </c>
      <c r="M422">
        <v>8</v>
      </c>
      <c r="N422">
        <v>32111000</v>
      </c>
      <c r="O422">
        <v>8000</v>
      </c>
      <c r="P422">
        <v>128400</v>
      </c>
      <c r="Q422">
        <v>96300</v>
      </c>
      <c r="R422">
        <v>1500000</v>
      </c>
      <c r="S422">
        <f>(YouTube_BI[[#This Row],[lowest_yearly_earnings]]+YouTube_BI[[#This Row],[highest_yearly_earnings]])/2</f>
        <v>798150</v>
      </c>
      <c r="T422">
        <v>100000</v>
      </c>
      <c r="U422">
        <v>2017</v>
      </c>
      <c r="V422" t="s">
        <v>97</v>
      </c>
      <c r="W422">
        <v>5</v>
      </c>
      <c r="X422">
        <v>28.1</v>
      </c>
      <c r="Y422">
        <v>1366417754</v>
      </c>
      <c r="Z422">
        <v>5.36</v>
      </c>
      <c r="AA422">
        <v>471031528</v>
      </c>
      <c r="AB422">
        <v>20.593684</v>
      </c>
      <c r="AC422">
        <v>78.962879999999998</v>
      </c>
      <c r="AD422" s="1" t="s">
        <v>1581</v>
      </c>
      <c r="AE422" s="4">
        <f>YouTube_BI[[#This Row],[video views]]/YouTube_BI[[#This Row],[subscribers]]</f>
        <v>116.26508206185567</v>
      </c>
      <c r="AF422">
        <f>((YouTube_BI[[#This Row],[highest_yearly_earnings]]+YouTube_BI[[#This Row],[lowest_yearly_earnings]])/2)/YouTube_BI[[#This Row],[video views]]</f>
        <v>3.5386163969188303E-4</v>
      </c>
      <c r="AG422">
        <f>((YouTube_BI[[#This Row],[highest_monthly_earnings]]+YouTube_BI[[#This Row],[lowest_monthly_earnings]])/2)/YouTube_BI[[#This Row],[video_views_for_the_last_30_days]]</f>
        <v>2.1238827816013202E-3</v>
      </c>
      <c r="AH422">
        <f>YouTube_BI[[#This Row],[highest_yearly_earnings]]/YouTube_BI[[#This Row],[subscribers]]</f>
        <v>7.7319587628865982E-2</v>
      </c>
      <c r="AI422">
        <f>((YouTube_BI[[#This Row],[highest_yearly_earnings]]+YouTube_BI[[#This Row],[lowest_yearly_earnings]])/2)/YouTube_BI[[#This Row],[uploads]]</f>
        <v>168.03157894736842</v>
      </c>
      <c r="AJ422" s="7" t="str">
        <f>YouTube_BI[[#This Row],[created_date]]&amp;"-"&amp;YouTube_BI[[#This Row],[created_month]]&amp;"-"&amp;YouTube_BI[[#This Row],[created_year]]</f>
        <v>5-Jul-2017</v>
      </c>
      <c r="AK422" s="5">
        <f ca="1">_xlfn.DAYS(TODAY(),YouTube_BI[[#This Row],[Started Date]])/365</f>
        <v>6.3561643835616435</v>
      </c>
    </row>
    <row r="423" spans="1:37" x14ac:dyDescent="0.3">
      <c r="A423">
        <v>422</v>
      </c>
      <c r="B423" t="s">
        <v>689</v>
      </c>
      <c r="C423">
        <v>19400000</v>
      </c>
      <c r="D423">
        <v>1577859332</v>
      </c>
      <c r="E423" t="s">
        <v>56</v>
      </c>
      <c r="F423" t="s">
        <v>689</v>
      </c>
      <c r="G423">
        <v>85</v>
      </c>
      <c r="H423" t="s">
        <v>245</v>
      </c>
      <c r="I423" t="s">
        <v>246</v>
      </c>
      <c r="J423" t="s">
        <v>69</v>
      </c>
      <c r="K423">
        <v>6674</v>
      </c>
      <c r="L423">
        <v>14</v>
      </c>
      <c r="M423">
        <v>22</v>
      </c>
      <c r="N423">
        <v>2382000</v>
      </c>
      <c r="O423">
        <v>595</v>
      </c>
      <c r="P423">
        <v>9500</v>
      </c>
      <c r="Q423">
        <v>7100</v>
      </c>
      <c r="R423">
        <v>114300</v>
      </c>
      <c r="S423">
        <f>(YouTube_BI[[#This Row],[lowest_yearly_earnings]]+YouTube_BI[[#This Row],[highest_yearly_earnings]])/2</f>
        <v>60700</v>
      </c>
      <c r="T423">
        <v>100000</v>
      </c>
      <c r="U423">
        <v>2017</v>
      </c>
      <c r="V423" t="s">
        <v>49</v>
      </c>
      <c r="W423">
        <v>15</v>
      </c>
      <c r="X423">
        <v>40.200000000000003</v>
      </c>
      <c r="Y423">
        <v>126014024</v>
      </c>
      <c r="Z423">
        <v>3.42</v>
      </c>
      <c r="AA423">
        <v>102626859</v>
      </c>
      <c r="AB423">
        <v>23.634501</v>
      </c>
      <c r="AC423">
        <v>-102.552784</v>
      </c>
      <c r="AD423" s="1" t="s">
        <v>1582</v>
      </c>
      <c r="AE423" s="4">
        <f>YouTube_BI[[#This Row],[video views]]/YouTube_BI[[#This Row],[subscribers]]</f>
        <v>81.332955257731953</v>
      </c>
      <c r="AF423">
        <f>((YouTube_BI[[#This Row],[highest_yearly_earnings]]+YouTube_BI[[#This Row],[lowest_yearly_earnings]])/2)/YouTube_BI[[#This Row],[video views]]</f>
        <v>3.8469842506847755E-5</v>
      </c>
      <c r="AG423">
        <f>((YouTube_BI[[#This Row],[highest_monthly_earnings]]+YouTube_BI[[#This Row],[lowest_monthly_earnings]])/2)/YouTube_BI[[#This Row],[video_views_for_the_last_30_days]]</f>
        <v>2.1190176322418135E-3</v>
      </c>
      <c r="AH423">
        <f>YouTube_BI[[#This Row],[highest_yearly_earnings]]/YouTube_BI[[#This Row],[subscribers]]</f>
        <v>5.8917525773195872E-3</v>
      </c>
      <c r="AI423">
        <f>((YouTube_BI[[#This Row],[highest_yearly_earnings]]+YouTube_BI[[#This Row],[lowest_yearly_earnings]])/2)/YouTube_BI[[#This Row],[uploads]]</f>
        <v>714.11764705882354</v>
      </c>
      <c r="AJ423" s="7" t="str">
        <f>YouTube_BI[[#This Row],[created_date]]&amp;"-"&amp;YouTube_BI[[#This Row],[created_month]]&amp;"-"&amp;YouTube_BI[[#This Row],[created_year]]</f>
        <v>15-Sep-2017</v>
      </c>
      <c r="AK423" s="5">
        <f ca="1">_xlfn.DAYS(TODAY(),YouTube_BI[[#This Row],[Started Date]])/365</f>
        <v>6.1589041095890407</v>
      </c>
    </row>
    <row r="424" spans="1:37" x14ac:dyDescent="0.3">
      <c r="A424">
        <v>423</v>
      </c>
      <c r="B424" t="s">
        <v>690</v>
      </c>
      <c r="C424">
        <v>19400000</v>
      </c>
      <c r="D424">
        <v>23038014291</v>
      </c>
      <c r="E424" t="s">
        <v>44</v>
      </c>
      <c r="F424" t="s">
        <v>690</v>
      </c>
      <c r="G424">
        <v>125974</v>
      </c>
      <c r="H424" t="s">
        <v>31</v>
      </c>
      <c r="I424" t="s">
        <v>32</v>
      </c>
      <c r="J424" t="s">
        <v>44</v>
      </c>
      <c r="K424">
        <v>88</v>
      </c>
      <c r="L424">
        <v>75</v>
      </c>
      <c r="M424">
        <v>109</v>
      </c>
      <c r="N424">
        <v>272917000</v>
      </c>
      <c r="O424">
        <v>68200</v>
      </c>
      <c r="P424">
        <v>1100000</v>
      </c>
      <c r="Q424">
        <v>818800</v>
      </c>
      <c r="R424">
        <v>13100000</v>
      </c>
      <c r="S424">
        <f>(YouTube_BI[[#This Row],[lowest_yearly_earnings]]+YouTube_BI[[#This Row],[highest_yearly_earnings]])/2</f>
        <v>6959400</v>
      </c>
      <c r="T424">
        <v>200000</v>
      </c>
      <c r="U424">
        <v>2010</v>
      </c>
      <c r="V424" t="s">
        <v>33</v>
      </c>
      <c r="W424">
        <v>15</v>
      </c>
      <c r="X424">
        <v>28.1</v>
      </c>
      <c r="Y424">
        <v>1366417754</v>
      </c>
      <c r="Z424">
        <v>5.36</v>
      </c>
      <c r="AA424">
        <v>471031528</v>
      </c>
      <c r="AB424">
        <v>20.593684</v>
      </c>
      <c r="AC424">
        <v>78.962879999999998</v>
      </c>
      <c r="AD424" s="1" t="s">
        <v>1583</v>
      </c>
      <c r="AE424" s="4">
        <f>YouTube_BI[[#This Row],[video views]]/YouTube_BI[[#This Row],[subscribers]]</f>
        <v>1187.5265098453608</v>
      </c>
      <c r="AF424">
        <f>((YouTube_BI[[#This Row],[highest_yearly_earnings]]+YouTube_BI[[#This Row],[lowest_yearly_earnings]])/2)/YouTube_BI[[#This Row],[video views]]</f>
        <v>3.020833268047216E-4</v>
      </c>
      <c r="AG424">
        <f>((YouTube_BI[[#This Row],[highest_monthly_earnings]]+YouTube_BI[[#This Row],[lowest_monthly_earnings]])/2)/YouTube_BI[[#This Row],[video_views_for_the_last_30_days]]</f>
        <v>2.1402111264596929E-3</v>
      </c>
      <c r="AH424">
        <f>YouTube_BI[[#This Row],[highest_yearly_earnings]]/YouTube_BI[[#This Row],[subscribers]]</f>
        <v>0.67525773195876293</v>
      </c>
      <c r="AI424">
        <f>((YouTube_BI[[#This Row],[highest_yearly_earnings]]+YouTube_BI[[#This Row],[lowest_yearly_earnings]])/2)/YouTube_BI[[#This Row],[uploads]]</f>
        <v>55.244733040151139</v>
      </c>
      <c r="AJ424" s="7" t="str">
        <f>YouTube_BI[[#This Row],[created_date]]&amp;"-"&amp;YouTube_BI[[#This Row],[created_month]]&amp;"-"&amp;YouTube_BI[[#This Row],[created_year]]</f>
        <v>15-Mar-2010</v>
      </c>
      <c r="AK424" s="5">
        <f ca="1">_xlfn.DAYS(TODAY(),YouTube_BI[[#This Row],[Started Date]])/365</f>
        <v>13.668493150684931</v>
      </c>
    </row>
    <row r="425" spans="1:37" x14ac:dyDescent="0.3">
      <c r="A425">
        <v>424</v>
      </c>
      <c r="B425" t="s">
        <v>691</v>
      </c>
      <c r="C425">
        <v>19400000</v>
      </c>
      <c r="D425">
        <v>5529131886</v>
      </c>
      <c r="E425" t="s">
        <v>77</v>
      </c>
      <c r="F425" t="s">
        <v>691</v>
      </c>
      <c r="G425">
        <v>10728</v>
      </c>
      <c r="H425" t="s">
        <v>692</v>
      </c>
      <c r="I425" t="s">
        <v>693</v>
      </c>
      <c r="J425" t="s">
        <v>77</v>
      </c>
      <c r="K425">
        <v>1186</v>
      </c>
      <c r="L425">
        <v>1</v>
      </c>
      <c r="M425">
        <v>5</v>
      </c>
      <c r="N425">
        <v>58863000</v>
      </c>
      <c r="O425">
        <v>14700</v>
      </c>
      <c r="P425">
        <v>235500</v>
      </c>
      <c r="Q425">
        <v>176600</v>
      </c>
      <c r="R425">
        <v>2800000</v>
      </c>
      <c r="S425">
        <f>(YouTube_BI[[#This Row],[lowest_yearly_earnings]]+YouTube_BI[[#This Row],[highest_yearly_earnings]])/2</f>
        <v>1488300</v>
      </c>
      <c r="T425">
        <v>100000</v>
      </c>
      <c r="U425">
        <v>2006</v>
      </c>
      <c r="V425" t="s">
        <v>49</v>
      </c>
      <c r="W425">
        <v>6</v>
      </c>
      <c r="X425">
        <v>59.6</v>
      </c>
      <c r="Y425">
        <v>8574832</v>
      </c>
      <c r="Z425">
        <v>4.58</v>
      </c>
      <c r="AA425">
        <v>6332428</v>
      </c>
      <c r="AB425">
        <v>46.818187999999999</v>
      </c>
      <c r="AC425">
        <v>8.2275120000000008</v>
      </c>
      <c r="AD425" s="1" t="s">
        <v>1584</v>
      </c>
      <c r="AE425" s="4">
        <f>YouTube_BI[[#This Row],[video views]]/YouTube_BI[[#This Row],[subscribers]]</f>
        <v>285.00679824742269</v>
      </c>
      <c r="AF425">
        <f>((YouTube_BI[[#This Row],[highest_yearly_earnings]]+YouTube_BI[[#This Row],[lowest_yearly_earnings]])/2)/YouTube_BI[[#This Row],[video views]]</f>
        <v>2.6917426291972517E-4</v>
      </c>
      <c r="AG425">
        <f>((YouTube_BI[[#This Row],[highest_monthly_earnings]]+YouTube_BI[[#This Row],[lowest_monthly_earnings]])/2)/YouTube_BI[[#This Row],[video_views_for_the_last_30_days]]</f>
        <v>2.1252739411854646E-3</v>
      </c>
      <c r="AH425">
        <f>YouTube_BI[[#This Row],[highest_yearly_earnings]]/YouTube_BI[[#This Row],[subscribers]]</f>
        <v>0.14432989690721648</v>
      </c>
      <c r="AI425">
        <f>((YouTube_BI[[#This Row],[highest_yearly_earnings]]+YouTube_BI[[#This Row],[lowest_yearly_earnings]])/2)/YouTube_BI[[#This Row],[uploads]]</f>
        <v>138.73042505592841</v>
      </c>
      <c r="AJ425" s="7" t="str">
        <f>YouTube_BI[[#This Row],[created_date]]&amp;"-"&amp;YouTube_BI[[#This Row],[created_month]]&amp;"-"&amp;YouTube_BI[[#This Row],[created_year]]</f>
        <v>6-Sep-2006</v>
      </c>
      <c r="AK425" s="5">
        <f ca="1">_xlfn.DAYS(TODAY(),YouTube_BI[[#This Row],[Started Date]])/365</f>
        <v>17.19178082191781</v>
      </c>
    </row>
    <row r="426" spans="1:37" x14ac:dyDescent="0.3">
      <c r="A426">
        <v>425</v>
      </c>
      <c r="B426" t="s">
        <v>694</v>
      </c>
      <c r="C426">
        <v>19300000</v>
      </c>
      <c r="D426">
        <v>264228052</v>
      </c>
      <c r="E426" t="s">
        <v>41</v>
      </c>
      <c r="F426" t="s">
        <v>694</v>
      </c>
      <c r="G426">
        <v>335</v>
      </c>
      <c r="H426" t="s">
        <v>31</v>
      </c>
      <c r="I426" t="s">
        <v>32</v>
      </c>
      <c r="J426" t="s">
        <v>226</v>
      </c>
      <c r="K426">
        <v>48846</v>
      </c>
      <c r="L426">
        <v>75</v>
      </c>
      <c r="M426">
        <v>14</v>
      </c>
      <c r="N426">
        <v>37167000</v>
      </c>
      <c r="O426">
        <v>9300</v>
      </c>
      <c r="P426">
        <v>148700</v>
      </c>
      <c r="Q426">
        <v>111500</v>
      </c>
      <c r="R426">
        <v>1800000</v>
      </c>
      <c r="S426">
        <f>(YouTube_BI[[#This Row],[lowest_yearly_earnings]]+YouTube_BI[[#This Row],[highest_yearly_earnings]])/2</f>
        <v>955750</v>
      </c>
      <c r="T426">
        <v>300000</v>
      </c>
      <c r="U426">
        <v>2021</v>
      </c>
      <c r="V426" t="s">
        <v>33</v>
      </c>
      <c r="W426">
        <v>2</v>
      </c>
      <c r="X426">
        <v>28.1</v>
      </c>
      <c r="Y426">
        <v>1366417754</v>
      </c>
      <c r="Z426">
        <v>5.36</v>
      </c>
      <c r="AA426">
        <v>471031528</v>
      </c>
      <c r="AB426">
        <v>20.593684</v>
      </c>
      <c r="AC426">
        <v>78.962879999999998</v>
      </c>
      <c r="AD426" s="1" t="s">
        <v>1585</v>
      </c>
      <c r="AE426" s="4">
        <f>YouTube_BI[[#This Row],[video views]]/YouTube_BI[[#This Row],[subscribers]]</f>
        <v>13.690572642487046</v>
      </c>
      <c r="AF426">
        <f>((YouTube_BI[[#This Row],[highest_yearly_earnings]]+YouTube_BI[[#This Row],[lowest_yearly_earnings]])/2)/YouTube_BI[[#This Row],[video views]]</f>
        <v>3.6171405449410797E-3</v>
      </c>
      <c r="AG426">
        <f>((YouTube_BI[[#This Row],[highest_monthly_earnings]]+YouTube_BI[[#This Row],[lowest_monthly_earnings]])/2)/YouTube_BI[[#This Row],[video_views_for_the_last_30_days]]</f>
        <v>2.1255414749643503E-3</v>
      </c>
      <c r="AH426">
        <f>YouTube_BI[[#This Row],[highest_yearly_earnings]]/YouTube_BI[[#This Row],[subscribers]]</f>
        <v>9.3264248704663211E-2</v>
      </c>
      <c r="AI426">
        <f>((YouTube_BI[[#This Row],[highest_yearly_earnings]]+YouTube_BI[[#This Row],[lowest_yearly_earnings]])/2)/YouTube_BI[[#This Row],[uploads]]</f>
        <v>2852.9850746268658</v>
      </c>
      <c r="AJ426" s="7" t="str">
        <f>YouTube_BI[[#This Row],[created_date]]&amp;"-"&amp;YouTube_BI[[#This Row],[created_month]]&amp;"-"&amp;YouTube_BI[[#This Row],[created_year]]</f>
        <v>2-Mar-2021</v>
      </c>
      <c r="AK426" s="5">
        <f ca="1">_xlfn.DAYS(TODAY(),YouTube_BI[[#This Row],[Started Date]])/365</f>
        <v>2.6958904109589041</v>
      </c>
    </row>
    <row r="427" spans="1:37" x14ac:dyDescent="0.3">
      <c r="A427">
        <v>426</v>
      </c>
      <c r="B427" t="s">
        <v>695</v>
      </c>
      <c r="C427">
        <v>19300000</v>
      </c>
      <c r="D427">
        <v>2897907132</v>
      </c>
      <c r="E427" t="s">
        <v>361</v>
      </c>
      <c r="F427" t="s">
        <v>695</v>
      </c>
      <c r="G427">
        <v>462</v>
      </c>
      <c r="H427" t="s">
        <v>41</v>
      </c>
      <c r="I427" t="s">
        <v>41</v>
      </c>
      <c r="J427" t="s">
        <v>44</v>
      </c>
      <c r="K427">
        <v>3024</v>
      </c>
      <c r="L427" t="s">
        <v>41</v>
      </c>
      <c r="M427">
        <v>110</v>
      </c>
      <c r="N427">
        <v>69614000</v>
      </c>
      <c r="O427">
        <v>17400</v>
      </c>
      <c r="P427">
        <v>278500</v>
      </c>
      <c r="Q427">
        <v>208800</v>
      </c>
      <c r="R427">
        <v>3300000</v>
      </c>
      <c r="S427">
        <f>(YouTube_BI[[#This Row],[lowest_yearly_earnings]]+YouTube_BI[[#This Row],[highest_yearly_earnings]])/2</f>
        <v>1754400</v>
      </c>
      <c r="T427">
        <v>100000</v>
      </c>
      <c r="U427">
        <v>2007</v>
      </c>
      <c r="V427" t="s">
        <v>97</v>
      </c>
      <c r="W427">
        <v>30</v>
      </c>
      <c r="X427" t="s">
        <v>41</v>
      </c>
      <c r="Y427" t="s">
        <v>41</v>
      </c>
      <c r="Z427" t="s">
        <v>41</v>
      </c>
      <c r="AA427" t="s">
        <v>41</v>
      </c>
      <c r="AB427" t="s">
        <v>41</v>
      </c>
      <c r="AC427" t="s">
        <v>41</v>
      </c>
      <c r="AD427" s="1" t="s">
        <v>1586</v>
      </c>
      <c r="AE427" s="4">
        <f>YouTube_BI[[#This Row],[video views]]/YouTube_BI[[#This Row],[subscribers]]</f>
        <v>150.15062860103626</v>
      </c>
      <c r="AF427">
        <f>((YouTube_BI[[#This Row],[highest_yearly_earnings]]+YouTube_BI[[#This Row],[lowest_yearly_earnings]])/2)/YouTube_BI[[#This Row],[video views]]</f>
        <v>6.0540242322713606E-4</v>
      </c>
      <c r="AG427">
        <f>((YouTube_BI[[#This Row],[highest_monthly_earnings]]+YouTube_BI[[#This Row],[lowest_monthly_earnings]])/2)/YouTube_BI[[#This Row],[video_views_for_the_last_30_days]]</f>
        <v>2.1252908897635534E-3</v>
      </c>
      <c r="AH427">
        <f>YouTube_BI[[#This Row],[highest_yearly_earnings]]/YouTube_BI[[#This Row],[subscribers]]</f>
        <v>0.17098445595854922</v>
      </c>
      <c r="AI427">
        <f>((YouTube_BI[[#This Row],[highest_yearly_earnings]]+YouTube_BI[[#This Row],[lowest_yearly_earnings]])/2)/YouTube_BI[[#This Row],[uploads]]</f>
        <v>3797.4025974025976</v>
      </c>
      <c r="AJ427" s="7" t="str">
        <f>YouTube_BI[[#This Row],[created_date]]&amp;"-"&amp;YouTube_BI[[#This Row],[created_month]]&amp;"-"&amp;YouTube_BI[[#This Row],[created_year]]</f>
        <v>30-Jul-2007</v>
      </c>
      <c r="AK427" s="5">
        <f ca="1">_xlfn.DAYS(TODAY(),YouTube_BI[[#This Row],[Started Date]])/365</f>
        <v>16.295890410958904</v>
      </c>
    </row>
    <row r="428" spans="1:37" x14ac:dyDescent="0.3">
      <c r="A428">
        <v>427</v>
      </c>
      <c r="B428" t="s">
        <v>696</v>
      </c>
      <c r="C428">
        <v>19300000</v>
      </c>
      <c r="D428">
        <v>4508184467</v>
      </c>
      <c r="E428" t="s">
        <v>361</v>
      </c>
      <c r="F428" t="s">
        <v>696</v>
      </c>
      <c r="G428">
        <v>2175</v>
      </c>
      <c r="H428" t="s">
        <v>41</v>
      </c>
      <c r="I428" t="s">
        <v>41</v>
      </c>
      <c r="J428" t="s">
        <v>362</v>
      </c>
      <c r="K428">
        <v>1596</v>
      </c>
      <c r="L428" t="s">
        <v>41</v>
      </c>
      <c r="M428">
        <v>7</v>
      </c>
      <c r="N428">
        <v>16718000</v>
      </c>
      <c r="O428">
        <v>4200</v>
      </c>
      <c r="P428">
        <v>66900</v>
      </c>
      <c r="Q428">
        <v>50200</v>
      </c>
      <c r="R428">
        <v>802500</v>
      </c>
      <c r="S428">
        <f>(YouTube_BI[[#This Row],[lowest_yearly_earnings]]+YouTube_BI[[#This Row],[highest_yearly_earnings]])/2</f>
        <v>426350</v>
      </c>
      <c r="T428">
        <v>1100000</v>
      </c>
      <c r="U428">
        <v>2010</v>
      </c>
      <c r="V428" t="s">
        <v>79</v>
      </c>
      <c r="W428">
        <v>21</v>
      </c>
      <c r="X428" t="s">
        <v>41</v>
      </c>
      <c r="Y428" t="s">
        <v>41</v>
      </c>
      <c r="Z428" t="s">
        <v>41</v>
      </c>
      <c r="AA428" t="s">
        <v>41</v>
      </c>
      <c r="AB428" t="s">
        <v>41</v>
      </c>
      <c r="AC428" t="s">
        <v>41</v>
      </c>
      <c r="AD428" s="1" t="s">
        <v>1587</v>
      </c>
      <c r="AE428" s="4">
        <f>YouTube_BI[[#This Row],[video views]]/YouTube_BI[[#This Row],[subscribers]]</f>
        <v>233.58468740932642</v>
      </c>
      <c r="AF428">
        <f>((YouTube_BI[[#This Row],[highest_yearly_earnings]]+YouTube_BI[[#This Row],[lowest_yearly_earnings]])/2)/YouTube_BI[[#This Row],[video views]]</f>
        <v>9.4572438887736404E-5</v>
      </c>
      <c r="AG428">
        <f>((YouTube_BI[[#This Row],[highest_monthly_earnings]]+YouTube_BI[[#This Row],[lowest_monthly_earnings]])/2)/YouTube_BI[[#This Row],[video_views_for_the_last_30_days]]</f>
        <v>2.1264505323603301E-3</v>
      </c>
      <c r="AH428">
        <f>YouTube_BI[[#This Row],[highest_yearly_earnings]]/YouTube_BI[[#This Row],[subscribers]]</f>
        <v>4.1580310880829016E-2</v>
      </c>
      <c r="AI428">
        <f>((YouTube_BI[[#This Row],[highest_yearly_earnings]]+YouTube_BI[[#This Row],[lowest_yearly_earnings]])/2)/YouTube_BI[[#This Row],[uploads]]</f>
        <v>196.02298850574712</v>
      </c>
      <c r="AJ428" s="7" t="str">
        <f>YouTube_BI[[#This Row],[created_date]]&amp;"-"&amp;YouTube_BI[[#This Row],[created_month]]&amp;"-"&amp;YouTube_BI[[#This Row],[created_year]]</f>
        <v>21-Dec-2010</v>
      </c>
      <c r="AK428" s="5">
        <f ca="1">_xlfn.DAYS(TODAY(),YouTube_BI[[#This Row],[Started Date]])/365</f>
        <v>12.898630136986302</v>
      </c>
    </row>
    <row r="429" spans="1:37" x14ac:dyDescent="0.3">
      <c r="A429">
        <v>428</v>
      </c>
      <c r="B429" t="s">
        <v>697</v>
      </c>
      <c r="C429">
        <v>19200000</v>
      </c>
      <c r="D429">
        <v>4329121104</v>
      </c>
      <c r="E429" t="s">
        <v>56</v>
      </c>
      <c r="F429" t="s">
        <v>697</v>
      </c>
      <c r="G429">
        <v>570</v>
      </c>
      <c r="H429" t="s">
        <v>38</v>
      </c>
      <c r="I429" t="s">
        <v>39</v>
      </c>
      <c r="J429" t="s">
        <v>209</v>
      </c>
      <c r="K429">
        <v>1705</v>
      </c>
      <c r="L429">
        <v>114</v>
      </c>
      <c r="M429">
        <v>22</v>
      </c>
      <c r="N429">
        <v>2730000</v>
      </c>
      <c r="O429">
        <v>683</v>
      </c>
      <c r="P429">
        <v>10900</v>
      </c>
      <c r="Q429">
        <v>8200</v>
      </c>
      <c r="R429">
        <v>131100</v>
      </c>
      <c r="S429">
        <f>(YouTube_BI[[#This Row],[lowest_yearly_earnings]]+YouTube_BI[[#This Row],[highest_yearly_earnings]])/2</f>
        <v>69650</v>
      </c>
      <c r="T429" t="s">
        <v>41</v>
      </c>
      <c r="U429">
        <v>2005</v>
      </c>
      <c r="V429" t="s">
        <v>49</v>
      </c>
      <c r="W429">
        <v>22</v>
      </c>
      <c r="X429">
        <v>88.2</v>
      </c>
      <c r="Y429">
        <v>328239523</v>
      </c>
      <c r="Z429">
        <v>14.7</v>
      </c>
      <c r="AA429">
        <v>270663028</v>
      </c>
      <c r="AB429">
        <v>37.090240000000001</v>
      </c>
      <c r="AC429">
        <v>-95.712890999999999</v>
      </c>
      <c r="AD429" s="1" t="s">
        <v>1588</v>
      </c>
      <c r="AE429" s="4">
        <f>YouTube_BI[[#This Row],[video views]]/YouTube_BI[[#This Row],[subscribers]]</f>
        <v>225.47505749999999</v>
      </c>
      <c r="AF429">
        <f>((YouTube_BI[[#This Row],[highest_yearly_earnings]]+YouTube_BI[[#This Row],[lowest_yearly_earnings]])/2)/YouTube_BI[[#This Row],[video views]]</f>
        <v>1.6088716006499597E-5</v>
      </c>
      <c r="AG429">
        <f>((YouTube_BI[[#This Row],[highest_monthly_earnings]]+YouTube_BI[[#This Row],[lowest_monthly_earnings]])/2)/YouTube_BI[[#This Row],[video_views_for_the_last_30_days]]</f>
        <v>2.1214285714285714E-3</v>
      </c>
      <c r="AH429">
        <f>YouTube_BI[[#This Row],[highest_yearly_earnings]]/YouTube_BI[[#This Row],[subscribers]]</f>
        <v>6.828125E-3</v>
      </c>
      <c r="AI429">
        <f>((YouTube_BI[[#This Row],[highest_yearly_earnings]]+YouTube_BI[[#This Row],[lowest_yearly_earnings]])/2)/YouTube_BI[[#This Row],[uploads]]</f>
        <v>122.19298245614036</v>
      </c>
      <c r="AJ429" s="7" t="str">
        <f>YouTube_BI[[#This Row],[created_date]]&amp;"-"&amp;YouTube_BI[[#This Row],[created_month]]&amp;"-"&amp;YouTube_BI[[#This Row],[created_year]]</f>
        <v>22-Sep-2005</v>
      </c>
      <c r="AK429" s="5">
        <f ca="1">_xlfn.DAYS(TODAY(),YouTube_BI[[#This Row],[Started Date]])/365</f>
        <v>18.147945205479452</v>
      </c>
    </row>
    <row r="430" spans="1:37" x14ac:dyDescent="0.3">
      <c r="A430">
        <v>429</v>
      </c>
      <c r="B430" t="s">
        <v>698</v>
      </c>
      <c r="C430">
        <v>19200000</v>
      </c>
      <c r="D430">
        <v>7590582024</v>
      </c>
      <c r="E430" t="s">
        <v>44</v>
      </c>
      <c r="F430" t="s">
        <v>698</v>
      </c>
      <c r="G430">
        <v>8285</v>
      </c>
      <c r="H430" t="s">
        <v>31</v>
      </c>
      <c r="I430" t="s">
        <v>32</v>
      </c>
      <c r="J430" t="s">
        <v>30</v>
      </c>
      <c r="K430">
        <v>724</v>
      </c>
      <c r="L430">
        <v>77</v>
      </c>
      <c r="M430">
        <v>98</v>
      </c>
      <c r="N430">
        <v>28678000</v>
      </c>
      <c r="O430">
        <v>7200</v>
      </c>
      <c r="P430">
        <v>114700</v>
      </c>
      <c r="Q430">
        <v>86000</v>
      </c>
      <c r="R430">
        <v>1400000</v>
      </c>
      <c r="S430">
        <f>(YouTube_BI[[#This Row],[lowest_yearly_earnings]]+YouTube_BI[[#This Row],[highest_yearly_earnings]])/2</f>
        <v>743000</v>
      </c>
      <c r="T430">
        <v>100000</v>
      </c>
      <c r="U430">
        <v>2011</v>
      </c>
      <c r="V430" t="s">
        <v>70</v>
      </c>
      <c r="W430">
        <v>11</v>
      </c>
      <c r="X430">
        <v>28.1</v>
      </c>
      <c r="Y430">
        <v>1366417754</v>
      </c>
      <c r="Z430">
        <v>5.36</v>
      </c>
      <c r="AA430">
        <v>471031528</v>
      </c>
      <c r="AB430">
        <v>20.593684</v>
      </c>
      <c r="AC430">
        <v>78.962879999999998</v>
      </c>
      <c r="AD430" s="1" t="s">
        <v>1589</v>
      </c>
      <c r="AE430" s="4">
        <f>YouTube_BI[[#This Row],[video views]]/YouTube_BI[[#This Row],[subscribers]]</f>
        <v>395.34281375</v>
      </c>
      <c r="AF430">
        <f>((YouTube_BI[[#This Row],[highest_yearly_earnings]]+YouTube_BI[[#This Row],[lowest_yearly_earnings]])/2)/YouTube_BI[[#This Row],[video views]]</f>
        <v>9.7884457035148686E-5</v>
      </c>
      <c r="AG430">
        <f>((YouTube_BI[[#This Row],[highest_monthly_earnings]]+YouTube_BI[[#This Row],[lowest_monthly_earnings]])/2)/YouTube_BI[[#This Row],[video_views_for_the_last_30_days]]</f>
        <v>2.1253225469000628E-3</v>
      </c>
      <c r="AH430">
        <f>YouTube_BI[[#This Row],[highest_yearly_earnings]]/YouTube_BI[[#This Row],[subscribers]]</f>
        <v>7.2916666666666671E-2</v>
      </c>
      <c r="AI430">
        <f>((YouTube_BI[[#This Row],[highest_yearly_earnings]]+YouTube_BI[[#This Row],[lowest_yearly_earnings]])/2)/YouTube_BI[[#This Row],[uploads]]</f>
        <v>89.680144840072415</v>
      </c>
      <c r="AJ430" s="7" t="str">
        <f>YouTube_BI[[#This Row],[created_date]]&amp;"-"&amp;YouTube_BI[[#This Row],[created_month]]&amp;"-"&amp;YouTube_BI[[#This Row],[created_year]]</f>
        <v>11-Jan-2011</v>
      </c>
      <c r="AK430" s="5">
        <f ca="1">_xlfn.DAYS(TODAY(),YouTube_BI[[#This Row],[Started Date]])/365</f>
        <v>12.841095890410958</v>
      </c>
    </row>
    <row r="431" spans="1:37" x14ac:dyDescent="0.3">
      <c r="A431">
        <v>430</v>
      </c>
      <c r="B431" t="s">
        <v>699</v>
      </c>
      <c r="C431">
        <v>19100000</v>
      </c>
      <c r="D431">
        <v>13124645973</v>
      </c>
      <c r="E431" t="s">
        <v>44</v>
      </c>
      <c r="F431" t="s">
        <v>699</v>
      </c>
      <c r="G431">
        <v>6526</v>
      </c>
      <c r="H431" t="s">
        <v>38</v>
      </c>
      <c r="I431" t="s">
        <v>39</v>
      </c>
      <c r="J431" t="s">
        <v>209</v>
      </c>
      <c r="K431">
        <v>283</v>
      </c>
      <c r="L431">
        <v>115</v>
      </c>
      <c r="M431">
        <v>23</v>
      </c>
      <c r="N431">
        <v>17243000</v>
      </c>
      <c r="O431">
        <v>4300</v>
      </c>
      <c r="P431">
        <v>69000</v>
      </c>
      <c r="Q431">
        <v>51700</v>
      </c>
      <c r="R431">
        <v>827600</v>
      </c>
      <c r="S431">
        <f>(YouTube_BI[[#This Row],[lowest_yearly_earnings]]+YouTube_BI[[#This Row],[highest_yearly_earnings]])/2</f>
        <v>439650</v>
      </c>
      <c r="T431" t="s">
        <v>41</v>
      </c>
      <c r="U431">
        <v>2006</v>
      </c>
      <c r="V431" t="s">
        <v>49</v>
      </c>
      <c r="W431">
        <v>20</v>
      </c>
      <c r="X431">
        <v>88.2</v>
      </c>
      <c r="Y431">
        <v>328239523</v>
      </c>
      <c r="Z431">
        <v>14.7</v>
      </c>
      <c r="AA431">
        <v>270663028</v>
      </c>
      <c r="AB431">
        <v>37.090240000000001</v>
      </c>
      <c r="AC431">
        <v>-95.712890999999999</v>
      </c>
      <c r="AD431" s="1" t="s">
        <v>1590</v>
      </c>
      <c r="AE431" s="4">
        <f>YouTube_BI[[#This Row],[video views]]/YouTube_BI[[#This Row],[subscribers]]</f>
        <v>687.15423942408381</v>
      </c>
      <c r="AF431">
        <f>((YouTube_BI[[#This Row],[highest_yearly_earnings]]+YouTube_BI[[#This Row],[lowest_yearly_earnings]])/2)/YouTube_BI[[#This Row],[video views]]</f>
        <v>3.3498046416219321E-5</v>
      </c>
      <c r="AG431">
        <f>((YouTube_BI[[#This Row],[highest_monthly_earnings]]+YouTube_BI[[#This Row],[lowest_monthly_earnings]])/2)/YouTube_BI[[#This Row],[video_views_for_the_last_30_days]]</f>
        <v>2.1255002029809196E-3</v>
      </c>
      <c r="AH431">
        <f>YouTube_BI[[#This Row],[highest_yearly_earnings]]/YouTube_BI[[#This Row],[subscribers]]</f>
        <v>4.3329842931937174E-2</v>
      </c>
      <c r="AI431">
        <f>((YouTube_BI[[#This Row],[highest_yearly_earnings]]+YouTube_BI[[#This Row],[lowest_yearly_earnings]])/2)/YouTube_BI[[#This Row],[uploads]]</f>
        <v>67.368985596077223</v>
      </c>
      <c r="AJ431" s="7" t="str">
        <f>YouTube_BI[[#This Row],[created_date]]&amp;"-"&amp;YouTube_BI[[#This Row],[created_month]]&amp;"-"&amp;YouTube_BI[[#This Row],[created_year]]</f>
        <v>20-Sep-2006</v>
      </c>
      <c r="AK431" s="5">
        <f ca="1">_xlfn.DAYS(TODAY(),YouTube_BI[[#This Row],[Started Date]])/365</f>
        <v>17.153424657534245</v>
      </c>
    </row>
    <row r="432" spans="1:37" x14ac:dyDescent="0.3">
      <c r="A432">
        <v>431</v>
      </c>
      <c r="B432" t="s">
        <v>700</v>
      </c>
      <c r="C432">
        <v>19100000</v>
      </c>
      <c r="D432">
        <v>4566120190</v>
      </c>
      <c r="E432" t="s">
        <v>209</v>
      </c>
      <c r="F432" t="s">
        <v>700</v>
      </c>
      <c r="G432">
        <v>139</v>
      </c>
      <c r="H432" t="s">
        <v>38</v>
      </c>
      <c r="I432" t="s">
        <v>39</v>
      </c>
      <c r="J432" t="s">
        <v>209</v>
      </c>
      <c r="K432">
        <v>1568</v>
      </c>
      <c r="L432">
        <v>115</v>
      </c>
      <c r="M432">
        <v>23</v>
      </c>
      <c r="N432">
        <v>30986000</v>
      </c>
      <c r="O432">
        <v>7700</v>
      </c>
      <c r="P432">
        <v>123900</v>
      </c>
      <c r="Q432">
        <v>93000</v>
      </c>
      <c r="R432">
        <v>1500000</v>
      </c>
      <c r="S432">
        <f>(YouTube_BI[[#This Row],[lowest_yearly_earnings]]+YouTube_BI[[#This Row],[highest_yearly_earnings]])/2</f>
        <v>796500</v>
      </c>
      <c r="T432" t="s">
        <v>41</v>
      </c>
      <c r="U432">
        <v>2014</v>
      </c>
      <c r="V432" t="s">
        <v>88</v>
      </c>
      <c r="W432">
        <v>30</v>
      </c>
      <c r="X432">
        <v>88.2</v>
      </c>
      <c r="Y432">
        <v>328239523</v>
      </c>
      <c r="Z432">
        <v>14.7</v>
      </c>
      <c r="AA432">
        <v>270663028</v>
      </c>
      <c r="AB432">
        <v>37.090240000000001</v>
      </c>
      <c r="AC432">
        <v>-95.712890999999999</v>
      </c>
      <c r="AD432" s="1" t="s">
        <v>1591</v>
      </c>
      <c r="AE432" s="4">
        <f>YouTube_BI[[#This Row],[video views]]/YouTube_BI[[#This Row],[subscribers]]</f>
        <v>239.06388429319372</v>
      </c>
      <c r="AF432">
        <f>((YouTube_BI[[#This Row],[highest_yearly_earnings]]+YouTube_BI[[#This Row],[lowest_yearly_earnings]])/2)/YouTube_BI[[#This Row],[video views]]</f>
        <v>1.7443693263799085E-4</v>
      </c>
      <c r="AG432">
        <f>((YouTube_BI[[#This Row],[highest_monthly_earnings]]+YouTube_BI[[#This Row],[lowest_monthly_earnings]])/2)/YouTube_BI[[#This Row],[video_views_for_the_last_30_days]]</f>
        <v>2.1235396630736461E-3</v>
      </c>
      <c r="AH432">
        <f>YouTube_BI[[#This Row],[highest_yearly_earnings]]/YouTube_BI[[#This Row],[subscribers]]</f>
        <v>7.8534031413612565E-2</v>
      </c>
      <c r="AI432">
        <f>((YouTube_BI[[#This Row],[highest_yearly_earnings]]+YouTube_BI[[#This Row],[lowest_yearly_earnings]])/2)/YouTube_BI[[#This Row],[uploads]]</f>
        <v>5730.2158273381292</v>
      </c>
      <c r="AJ432" s="7" t="str">
        <f>YouTube_BI[[#This Row],[created_date]]&amp;"-"&amp;YouTube_BI[[#This Row],[created_month]]&amp;"-"&amp;YouTube_BI[[#This Row],[created_year]]</f>
        <v>30-Aug-2014</v>
      </c>
      <c r="AK432" s="5">
        <f ca="1">_xlfn.DAYS(TODAY(),YouTube_BI[[#This Row],[Started Date]])/365</f>
        <v>9.205479452054794</v>
      </c>
    </row>
    <row r="433" spans="1:37" x14ac:dyDescent="0.3">
      <c r="A433">
        <v>432</v>
      </c>
      <c r="B433" t="s">
        <v>701</v>
      </c>
      <c r="C433">
        <v>19100000</v>
      </c>
      <c r="D433">
        <v>5194942269</v>
      </c>
      <c r="E433" t="s">
        <v>36</v>
      </c>
      <c r="F433" t="s">
        <v>701</v>
      </c>
      <c r="G433">
        <v>2948</v>
      </c>
      <c r="H433" t="s">
        <v>41</v>
      </c>
      <c r="I433" t="s">
        <v>41</v>
      </c>
      <c r="J433" t="s">
        <v>129</v>
      </c>
      <c r="K433">
        <v>1279</v>
      </c>
      <c r="L433" t="s">
        <v>41</v>
      </c>
      <c r="M433">
        <v>26</v>
      </c>
      <c r="N433">
        <v>65920000</v>
      </c>
      <c r="O433">
        <v>16500</v>
      </c>
      <c r="P433">
        <v>263700</v>
      </c>
      <c r="Q433">
        <v>197800</v>
      </c>
      <c r="R433">
        <v>3200000</v>
      </c>
      <c r="S433">
        <f>(YouTube_BI[[#This Row],[lowest_yearly_earnings]]+YouTube_BI[[#This Row],[highest_yearly_earnings]])/2</f>
        <v>1698900</v>
      </c>
      <c r="T433">
        <v>200000</v>
      </c>
      <c r="U433">
        <v>2016</v>
      </c>
      <c r="V433" t="s">
        <v>88</v>
      </c>
      <c r="W433">
        <v>29</v>
      </c>
      <c r="X433" t="s">
        <v>41</v>
      </c>
      <c r="Y433" t="s">
        <v>41</v>
      </c>
      <c r="Z433" t="s">
        <v>41</v>
      </c>
      <c r="AA433" t="s">
        <v>41</v>
      </c>
      <c r="AB433" t="s">
        <v>41</v>
      </c>
      <c r="AC433" t="s">
        <v>41</v>
      </c>
      <c r="AD433" s="1" t="s">
        <v>1592</v>
      </c>
      <c r="AE433" s="4">
        <f>YouTube_BI[[#This Row],[video views]]/YouTube_BI[[#This Row],[subscribers]]</f>
        <v>271.9865062303665</v>
      </c>
      <c r="AF433">
        <f>((YouTube_BI[[#This Row],[highest_yearly_earnings]]+YouTube_BI[[#This Row],[lowest_yearly_earnings]])/2)/YouTube_BI[[#This Row],[video views]]</f>
        <v>3.2702962074052647E-4</v>
      </c>
      <c r="AG433">
        <f>((YouTube_BI[[#This Row],[highest_monthly_earnings]]+YouTube_BI[[#This Row],[lowest_monthly_earnings]])/2)/YouTube_BI[[#This Row],[video_views_for_the_last_30_days]]</f>
        <v>2.1253033980582524E-3</v>
      </c>
      <c r="AH433">
        <f>YouTube_BI[[#This Row],[highest_yearly_earnings]]/YouTube_BI[[#This Row],[subscribers]]</f>
        <v>0.16753926701570682</v>
      </c>
      <c r="AI433">
        <f>((YouTube_BI[[#This Row],[highest_yearly_earnings]]+YouTube_BI[[#This Row],[lowest_yearly_earnings]])/2)/YouTube_BI[[#This Row],[uploads]]</f>
        <v>576.28900949796468</v>
      </c>
      <c r="AJ433" s="7" t="str">
        <f>YouTube_BI[[#This Row],[created_date]]&amp;"-"&amp;YouTube_BI[[#This Row],[created_month]]&amp;"-"&amp;YouTube_BI[[#This Row],[created_year]]</f>
        <v>29-Aug-2016</v>
      </c>
      <c r="AK433" s="5">
        <f ca="1">_xlfn.DAYS(TODAY(),YouTube_BI[[#This Row],[Started Date]])/365</f>
        <v>7.2054794520547949</v>
      </c>
    </row>
    <row r="434" spans="1:37" x14ac:dyDescent="0.3">
      <c r="A434">
        <v>433</v>
      </c>
      <c r="B434" t="s">
        <v>702</v>
      </c>
      <c r="C434">
        <v>19100000</v>
      </c>
      <c r="D434">
        <v>6339584661</v>
      </c>
      <c r="E434" t="s">
        <v>30</v>
      </c>
      <c r="F434" t="s">
        <v>702</v>
      </c>
      <c r="G434">
        <v>37</v>
      </c>
      <c r="H434" t="s">
        <v>41</v>
      </c>
      <c r="I434" t="s">
        <v>41</v>
      </c>
      <c r="J434" t="s">
        <v>30</v>
      </c>
      <c r="K434">
        <v>966</v>
      </c>
      <c r="L434" t="s">
        <v>41</v>
      </c>
      <c r="M434">
        <v>99</v>
      </c>
      <c r="N434">
        <v>46192000</v>
      </c>
      <c r="O434">
        <v>11500</v>
      </c>
      <c r="P434">
        <v>184800</v>
      </c>
      <c r="Q434">
        <v>138600</v>
      </c>
      <c r="R434">
        <v>2200000</v>
      </c>
      <c r="S434">
        <f>(YouTube_BI[[#This Row],[lowest_yearly_earnings]]+YouTube_BI[[#This Row],[highest_yearly_earnings]])/2</f>
        <v>1169300</v>
      </c>
      <c r="T434" t="s">
        <v>41</v>
      </c>
      <c r="U434">
        <v>2018</v>
      </c>
      <c r="V434" t="s">
        <v>57</v>
      </c>
      <c r="W434">
        <v>19</v>
      </c>
      <c r="X434" t="s">
        <v>41</v>
      </c>
      <c r="Y434" t="s">
        <v>41</v>
      </c>
      <c r="Z434" t="s">
        <v>41</v>
      </c>
      <c r="AA434" t="s">
        <v>41</v>
      </c>
      <c r="AB434" t="s">
        <v>41</v>
      </c>
      <c r="AC434" t="s">
        <v>41</v>
      </c>
      <c r="AD434" s="1" t="s">
        <v>1593</v>
      </c>
      <c r="AE434" s="4">
        <f>YouTube_BI[[#This Row],[video views]]/YouTube_BI[[#This Row],[subscribers]]</f>
        <v>331.91542727748691</v>
      </c>
      <c r="AF434">
        <f>((YouTube_BI[[#This Row],[highest_yearly_earnings]]+YouTube_BI[[#This Row],[lowest_yearly_earnings]])/2)/YouTube_BI[[#This Row],[video views]]</f>
        <v>1.8444425976252453E-4</v>
      </c>
      <c r="AG434">
        <f>((YouTube_BI[[#This Row],[highest_monthly_earnings]]+YouTube_BI[[#This Row],[lowest_monthly_earnings]])/2)/YouTube_BI[[#This Row],[video_views_for_the_last_30_days]]</f>
        <v>2.1248268098372014E-3</v>
      </c>
      <c r="AH434">
        <f>YouTube_BI[[#This Row],[highest_yearly_earnings]]/YouTube_BI[[#This Row],[subscribers]]</f>
        <v>0.11518324607329843</v>
      </c>
      <c r="AI434">
        <f>((YouTube_BI[[#This Row],[highest_yearly_earnings]]+YouTube_BI[[#This Row],[lowest_yearly_earnings]])/2)/YouTube_BI[[#This Row],[uploads]]</f>
        <v>31602.702702702703</v>
      </c>
      <c r="AJ434" s="7" t="str">
        <f>YouTube_BI[[#This Row],[created_date]]&amp;"-"&amp;YouTube_BI[[#This Row],[created_month]]&amp;"-"&amp;YouTube_BI[[#This Row],[created_year]]</f>
        <v>19-May-2018</v>
      </c>
      <c r="AK434" s="5">
        <f ca="1">_xlfn.DAYS(TODAY(),YouTube_BI[[#This Row],[Started Date]])/365</f>
        <v>5.484931506849315</v>
      </c>
    </row>
    <row r="435" spans="1:37" x14ac:dyDescent="0.3">
      <c r="A435">
        <v>434</v>
      </c>
      <c r="B435" t="s">
        <v>2258</v>
      </c>
      <c r="C435">
        <v>19000000</v>
      </c>
      <c r="D435">
        <v>4924054368</v>
      </c>
      <c r="E435" t="s">
        <v>48</v>
      </c>
      <c r="F435" t="s">
        <v>2258</v>
      </c>
      <c r="G435">
        <v>60</v>
      </c>
      <c r="H435" t="s">
        <v>38</v>
      </c>
      <c r="I435" t="s">
        <v>39</v>
      </c>
      <c r="J435" t="s">
        <v>44</v>
      </c>
      <c r="K435">
        <v>1399</v>
      </c>
      <c r="L435">
        <v>116</v>
      </c>
      <c r="M435">
        <v>111</v>
      </c>
      <c r="N435">
        <v>21587000</v>
      </c>
      <c r="O435">
        <v>5400</v>
      </c>
      <c r="P435">
        <v>86300</v>
      </c>
      <c r="Q435">
        <v>64800</v>
      </c>
      <c r="R435">
        <v>1000000</v>
      </c>
      <c r="S435">
        <f>(YouTube_BI[[#This Row],[lowest_yearly_earnings]]+YouTube_BI[[#This Row],[highest_yearly_earnings]])/2</f>
        <v>532400</v>
      </c>
      <c r="T435">
        <v>100000</v>
      </c>
      <c r="U435">
        <v>2018</v>
      </c>
      <c r="V435" t="s">
        <v>45</v>
      </c>
      <c r="W435">
        <v>20</v>
      </c>
      <c r="X435">
        <v>88.2</v>
      </c>
      <c r="Y435">
        <v>328239523</v>
      </c>
      <c r="Z435">
        <v>14.7</v>
      </c>
      <c r="AA435">
        <v>270663028</v>
      </c>
      <c r="AB435">
        <v>37.090240000000001</v>
      </c>
      <c r="AC435">
        <v>-95.712890999999999</v>
      </c>
      <c r="AD435" s="1" t="s">
        <v>2116</v>
      </c>
      <c r="AE435" s="4">
        <v>259.1607562105263</v>
      </c>
      <c r="AF435">
        <v>1.0812228302350053E-4</v>
      </c>
      <c r="AG435">
        <v>2.1239634965488489E-3</v>
      </c>
      <c r="AH435">
        <v>5.2631578947368418E-2</v>
      </c>
      <c r="AI435">
        <v>8873.3333333333339</v>
      </c>
      <c r="AJ435" s="7" t="s">
        <v>2184</v>
      </c>
      <c r="AK435" s="5">
        <v>5.7123287671232879</v>
      </c>
    </row>
    <row r="436" spans="1:37" x14ac:dyDescent="0.3">
      <c r="A436">
        <v>435</v>
      </c>
      <c r="B436" t="s">
        <v>703</v>
      </c>
      <c r="C436">
        <v>19000000</v>
      </c>
      <c r="D436">
        <v>7229175322</v>
      </c>
      <c r="E436" t="s">
        <v>93</v>
      </c>
      <c r="F436" t="s">
        <v>703</v>
      </c>
      <c r="G436">
        <v>903</v>
      </c>
      <c r="H436" t="s">
        <v>245</v>
      </c>
      <c r="I436" t="s">
        <v>246</v>
      </c>
      <c r="J436" t="s">
        <v>226</v>
      </c>
      <c r="K436">
        <v>786</v>
      </c>
      <c r="L436">
        <v>15</v>
      </c>
      <c r="M436">
        <v>111</v>
      </c>
      <c r="N436">
        <v>123338000</v>
      </c>
      <c r="O436">
        <v>30800</v>
      </c>
      <c r="P436">
        <v>493400</v>
      </c>
      <c r="Q436">
        <v>370000</v>
      </c>
      <c r="R436">
        <v>5900000</v>
      </c>
      <c r="S436">
        <f>(YouTube_BI[[#This Row],[lowest_yearly_earnings]]+YouTube_BI[[#This Row],[highest_yearly_earnings]])/2</f>
        <v>3135000</v>
      </c>
      <c r="T436">
        <v>200000</v>
      </c>
      <c r="U436">
        <v>2018</v>
      </c>
      <c r="V436" t="s">
        <v>70</v>
      </c>
      <c r="W436">
        <v>23</v>
      </c>
      <c r="X436">
        <v>40.200000000000003</v>
      </c>
      <c r="Y436">
        <v>126014024</v>
      </c>
      <c r="Z436">
        <v>3.42</v>
      </c>
      <c r="AA436">
        <v>102626859</v>
      </c>
      <c r="AB436">
        <v>23.634501</v>
      </c>
      <c r="AC436">
        <v>-102.552784</v>
      </c>
      <c r="AD436" s="1" t="s">
        <v>1594</v>
      </c>
      <c r="AE436" s="4">
        <f>YouTube_BI[[#This Row],[video views]]/YouTube_BI[[#This Row],[subscribers]]</f>
        <v>380.48291168421053</v>
      </c>
      <c r="AF436">
        <f>((YouTube_BI[[#This Row],[highest_yearly_earnings]]+YouTube_BI[[#This Row],[lowest_yearly_earnings]])/2)/YouTube_BI[[#This Row],[video views]]</f>
        <v>4.336594231515582E-4</v>
      </c>
      <c r="AG436">
        <f>((YouTube_BI[[#This Row],[highest_monthly_earnings]]+YouTube_BI[[#This Row],[lowest_monthly_earnings]])/2)/YouTube_BI[[#This Row],[video_views_for_the_last_30_days]]</f>
        <v>2.1250547276589534E-3</v>
      </c>
      <c r="AH436">
        <f>YouTube_BI[[#This Row],[highest_yearly_earnings]]/YouTube_BI[[#This Row],[subscribers]]</f>
        <v>0.31052631578947371</v>
      </c>
      <c r="AI436">
        <f>((YouTube_BI[[#This Row],[highest_yearly_earnings]]+YouTube_BI[[#This Row],[lowest_yearly_earnings]])/2)/YouTube_BI[[#This Row],[uploads]]</f>
        <v>3471.7607973421927</v>
      </c>
      <c r="AJ436" s="7" t="str">
        <f>YouTube_BI[[#This Row],[created_date]]&amp;"-"&amp;YouTube_BI[[#This Row],[created_month]]&amp;"-"&amp;YouTube_BI[[#This Row],[created_year]]</f>
        <v>23-Jan-2018</v>
      </c>
      <c r="AK436" s="5">
        <f ca="1">_xlfn.DAYS(TODAY(),YouTube_BI[[#This Row],[Started Date]])/365</f>
        <v>5.8027397260273972</v>
      </c>
    </row>
    <row r="437" spans="1:37" x14ac:dyDescent="0.3">
      <c r="A437">
        <v>436</v>
      </c>
      <c r="B437" t="s">
        <v>704</v>
      </c>
      <c r="C437">
        <v>19000000</v>
      </c>
      <c r="D437">
        <v>8281724393</v>
      </c>
      <c r="E437" t="s">
        <v>36</v>
      </c>
      <c r="F437" t="s">
        <v>704</v>
      </c>
      <c r="G437">
        <v>1525</v>
      </c>
      <c r="H437" t="s">
        <v>31</v>
      </c>
      <c r="I437" t="s">
        <v>32</v>
      </c>
      <c r="J437" t="s">
        <v>44</v>
      </c>
      <c r="K437">
        <v>618</v>
      </c>
      <c r="L437">
        <v>78</v>
      </c>
      <c r="M437">
        <v>111</v>
      </c>
      <c r="N437">
        <v>105706000</v>
      </c>
      <c r="O437">
        <v>26400</v>
      </c>
      <c r="P437">
        <v>422800</v>
      </c>
      <c r="Q437">
        <v>317100</v>
      </c>
      <c r="R437">
        <v>5100000</v>
      </c>
      <c r="S437">
        <f>(YouTube_BI[[#This Row],[lowest_yearly_earnings]]+YouTube_BI[[#This Row],[highest_yearly_earnings]])/2</f>
        <v>2708550</v>
      </c>
      <c r="T437">
        <v>200000</v>
      </c>
      <c r="U437">
        <v>2017</v>
      </c>
      <c r="V437" t="s">
        <v>154</v>
      </c>
      <c r="W437">
        <v>8</v>
      </c>
      <c r="X437">
        <v>28.1</v>
      </c>
      <c r="Y437">
        <v>1366417754</v>
      </c>
      <c r="Z437">
        <v>5.36</v>
      </c>
      <c r="AA437">
        <v>471031528</v>
      </c>
      <c r="AB437">
        <v>20.593684</v>
      </c>
      <c r="AC437">
        <v>78.962879999999998</v>
      </c>
      <c r="AD437" s="1" t="s">
        <v>1595</v>
      </c>
      <c r="AE437" s="4">
        <f>YouTube_BI[[#This Row],[video views]]/YouTube_BI[[#This Row],[subscribers]]</f>
        <v>435.88023121052629</v>
      </c>
      <c r="AF437">
        <f>((YouTube_BI[[#This Row],[highest_yearly_earnings]]+YouTube_BI[[#This Row],[lowest_yearly_earnings]])/2)/YouTube_BI[[#This Row],[video views]]</f>
        <v>3.2705145347379104E-4</v>
      </c>
      <c r="AG437">
        <f>((YouTube_BI[[#This Row],[highest_monthly_earnings]]+YouTube_BI[[#This Row],[lowest_monthly_earnings]])/2)/YouTube_BI[[#This Row],[video_views_for_the_last_30_days]]</f>
        <v>2.1247611299263997E-3</v>
      </c>
      <c r="AH437">
        <f>YouTube_BI[[#This Row],[highest_yearly_earnings]]/YouTube_BI[[#This Row],[subscribers]]</f>
        <v>0.26842105263157895</v>
      </c>
      <c r="AI437">
        <f>((YouTube_BI[[#This Row],[highest_yearly_earnings]]+YouTube_BI[[#This Row],[lowest_yearly_earnings]])/2)/YouTube_BI[[#This Row],[uploads]]</f>
        <v>1776.0983606557377</v>
      </c>
      <c r="AJ437" s="7" t="str">
        <f>YouTube_BI[[#This Row],[created_date]]&amp;"-"&amp;YouTube_BI[[#This Row],[created_month]]&amp;"-"&amp;YouTube_BI[[#This Row],[created_year]]</f>
        <v>8-Nov-2017</v>
      </c>
      <c r="AK437" s="5">
        <f ca="1">_xlfn.DAYS(TODAY(),YouTube_BI[[#This Row],[Started Date]])/365</f>
        <v>6.0109589041095894</v>
      </c>
    </row>
    <row r="438" spans="1:37" x14ac:dyDescent="0.3">
      <c r="A438">
        <v>437</v>
      </c>
      <c r="B438" t="s">
        <v>2259</v>
      </c>
      <c r="C438">
        <v>19000000</v>
      </c>
      <c r="D438">
        <v>13824277846</v>
      </c>
      <c r="E438" t="s">
        <v>36</v>
      </c>
      <c r="F438" t="s">
        <v>2259</v>
      </c>
      <c r="G438">
        <v>1154</v>
      </c>
      <c r="H438" t="s">
        <v>114</v>
      </c>
      <c r="I438" t="s">
        <v>115</v>
      </c>
      <c r="J438" t="s">
        <v>129</v>
      </c>
      <c r="K438">
        <v>260</v>
      </c>
      <c r="L438">
        <v>22</v>
      </c>
      <c r="M438">
        <v>27</v>
      </c>
      <c r="N438">
        <v>76903000</v>
      </c>
      <c r="O438">
        <v>19200</v>
      </c>
      <c r="P438">
        <v>307600</v>
      </c>
      <c r="Q438">
        <v>230700</v>
      </c>
      <c r="R438">
        <v>3700000</v>
      </c>
      <c r="S438">
        <f>(YouTube_BI[[#This Row],[lowest_yearly_earnings]]+YouTube_BI[[#This Row],[highest_yearly_earnings]])/2</f>
        <v>1965350</v>
      </c>
      <c r="T438">
        <v>100000</v>
      </c>
      <c r="U438">
        <v>2012</v>
      </c>
      <c r="V438" t="s">
        <v>97</v>
      </c>
      <c r="W438">
        <v>30</v>
      </c>
      <c r="X438">
        <v>51.3</v>
      </c>
      <c r="Y438">
        <v>212559417</v>
      </c>
      <c r="Z438">
        <v>12.08</v>
      </c>
      <c r="AA438">
        <v>183241641</v>
      </c>
      <c r="AB438">
        <v>-14.235004</v>
      </c>
      <c r="AC438">
        <v>-51.925280000000001</v>
      </c>
      <c r="AD438" s="1" t="s">
        <v>2130</v>
      </c>
      <c r="AE438" s="4">
        <v>727.59357084210524</v>
      </c>
      <c r="AF438">
        <v>1.421665581300991E-4</v>
      </c>
      <c r="AG438">
        <v>2.1247545609404056E-3</v>
      </c>
      <c r="AH438">
        <v>0.19473684210526315</v>
      </c>
      <c r="AI438">
        <v>1703.0762564991335</v>
      </c>
      <c r="AJ438" s="7" t="s">
        <v>2185</v>
      </c>
      <c r="AK438" s="5">
        <v>11.276712328767124</v>
      </c>
    </row>
    <row r="439" spans="1:37" x14ac:dyDescent="0.3">
      <c r="A439">
        <v>438</v>
      </c>
      <c r="B439" t="s">
        <v>705</v>
      </c>
      <c r="C439">
        <v>19000000</v>
      </c>
      <c r="D439">
        <v>16014044618</v>
      </c>
      <c r="E439" t="s">
        <v>30</v>
      </c>
      <c r="F439" t="s">
        <v>705</v>
      </c>
      <c r="G439">
        <v>79</v>
      </c>
      <c r="H439" t="s">
        <v>95</v>
      </c>
      <c r="I439" t="s">
        <v>96</v>
      </c>
      <c r="J439" t="s">
        <v>30</v>
      </c>
      <c r="K439">
        <v>191</v>
      </c>
      <c r="L439">
        <v>18</v>
      </c>
      <c r="M439">
        <v>99</v>
      </c>
      <c r="N439">
        <v>102410000</v>
      </c>
      <c r="O439">
        <v>25600</v>
      </c>
      <c r="P439">
        <v>409600</v>
      </c>
      <c r="Q439">
        <v>307200</v>
      </c>
      <c r="R439">
        <v>4900000</v>
      </c>
      <c r="S439">
        <f>(YouTube_BI[[#This Row],[lowest_yearly_earnings]]+YouTube_BI[[#This Row],[highest_yearly_earnings]])/2</f>
        <v>2603600</v>
      </c>
      <c r="T439">
        <v>100000</v>
      </c>
      <c r="U439">
        <v>2007</v>
      </c>
      <c r="V439" t="s">
        <v>45</v>
      </c>
      <c r="W439">
        <v>11</v>
      </c>
      <c r="X439">
        <v>60</v>
      </c>
      <c r="Y439">
        <v>66834405</v>
      </c>
      <c r="Z439">
        <v>3.85</v>
      </c>
      <c r="AA439">
        <v>55908316</v>
      </c>
      <c r="AB439">
        <v>55.378050999999999</v>
      </c>
      <c r="AC439">
        <v>-3.4359730000000002</v>
      </c>
      <c r="AD439" s="1" t="s">
        <v>1596</v>
      </c>
      <c r="AE439" s="4">
        <f>YouTube_BI[[#This Row],[video views]]/YouTube_BI[[#This Row],[subscribers]]</f>
        <v>842.84445357894742</v>
      </c>
      <c r="AF439">
        <f>((YouTube_BI[[#This Row],[highest_yearly_earnings]]+YouTube_BI[[#This Row],[lowest_yearly_earnings]])/2)/YouTube_BI[[#This Row],[video views]]</f>
        <v>1.6258228711774157E-4</v>
      </c>
      <c r="AG439">
        <f>((YouTube_BI[[#This Row],[highest_monthly_earnings]]+YouTube_BI[[#This Row],[lowest_monthly_earnings]])/2)/YouTube_BI[[#This Row],[video_views_for_the_last_30_days]]</f>
        <v>2.1247925007323505E-3</v>
      </c>
      <c r="AH439">
        <f>YouTube_BI[[#This Row],[highest_yearly_earnings]]/YouTube_BI[[#This Row],[subscribers]]</f>
        <v>0.25789473684210529</v>
      </c>
      <c r="AI439">
        <f>((YouTube_BI[[#This Row],[highest_yearly_earnings]]+YouTube_BI[[#This Row],[lowest_yearly_earnings]])/2)/YouTube_BI[[#This Row],[uploads]]</f>
        <v>32956.962025316454</v>
      </c>
      <c r="AJ439" s="7" t="str">
        <f>YouTube_BI[[#This Row],[created_date]]&amp;"-"&amp;YouTube_BI[[#This Row],[created_month]]&amp;"-"&amp;YouTube_BI[[#This Row],[created_year]]</f>
        <v>11-Feb-2007</v>
      </c>
      <c r="AK439" s="5">
        <f ca="1">_xlfn.DAYS(TODAY(),YouTube_BI[[#This Row],[Started Date]])/365</f>
        <v>16.758904109589039</v>
      </c>
    </row>
    <row r="440" spans="1:37" x14ac:dyDescent="0.3">
      <c r="A440">
        <v>439</v>
      </c>
      <c r="B440" t="s">
        <v>706</v>
      </c>
      <c r="C440">
        <v>19000000</v>
      </c>
      <c r="D440">
        <v>15126092508</v>
      </c>
      <c r="E440" t="s">
        <v>44</v>
      </c>
      <c r="F440" t="s">
        <v>706</v>
      </c>
      <c r="G440">
        <v>64496</v>
      </c>
      <c r="H440" t="s">
        <v>82</v>
      </c>
      <c r="I440" t="s">
        <v>83</v>
      </c>
      <c r="J440" t="s">
        <v>44</v>
      </c>
      <c r="K440">
        <v>217</v>
      </c>
      <c r="L440">
        <v>8</v>
      </c>
      <c r="M440">
        <v>111</v>
      </c>
      <c r="N440">
        <v>107989000</v>
      </c>
      <c r="O440">
        <v>27000</v>
      </c>
      <c r="P440">
        <v>432000</v>
      </c>
      <c r="Q440">
        <v>324000</v>
      </c>
      <c r="R440">
        <v>5200000</v>
      </c>
      <c r="S440">
        <f>(YouTube_BI[[#This Row],[lowest_yearly_earnings]]+YouTube_BI[[#This Row],[highest_yearly_earnings]])/2</f>
        <v>2762000</v>
      </c>
      <c r="T440" t="s">
        <v>41</v>
      </c>
      <c r="U440">
        <v>2007</v>
      </c>
      <c r="V440" t="s">
        <v>70</v>
      </c>
      <c r="W440">
        <v>6</v>
      </c>
      <c r="X440">
        <v>94.3</v>
      </c>
      <c r="Y440">
        <v>51709098</v>
      </c>
      <c r="Z440">
        <v>4.1500000000000004</v>
      </c>
      <c r="AA440">
        <v>42106719</v>
      </c>
      <c r="AB440">
        <v>35.907756999999997</v>
      </c>
      <c r="AC440">
        <v>127.76692199999999</v>
      </c>
      <c r="AD440" s="1" t="s">
        <v>1597</v>
      </c>
      <c r="AE440" s="4">
        <f>YouTube_BI[[#This Row],[video views]]/YouTube_BI[[#This Row],[subscribers]]</f>
        <v>796.11013200000002</v>
      </c>
      <c r="AF440">
        <f>((YouTube_BI[[#This Row],[highest_yearly_earnings]]+YouTube_BI[[#This Row],[lowest_yearly_earnings]])/2)/YouTube_BI[[#This Row],[video views]]</f>
        <v>1.8259838081376357E-4</v>
      </c>
      <c r="AG440">
        <f>((YouTube_BI[[#This Row],[highest_monthly_earnings]]+YouTube_BI[[#This Row],[lowest_monthly_earnings]])/2)/YouTube_BI[[#This Row],[video_views_for_the_last_30_days]]</f>
        <v>2.1252164572317551E-3</v>
      </c>
      <c r="AH440">
        <f>YouTube_BI[[#This Row],[highest_yearly_earnings]]/YouTube_BI[[#This Row],[subscribers]]</f>
        <v>0.27368421052631581</v>
      </c>
      <c r="AI440">
        <f>((YouTube_BI[[#This Row],[highest_yearly_earnings]]+YouTube_BI[[#This Row],[lowest_yearly_earnings]])/2)/YouTube_BI[[#This Row],[uploads]]</f>
        <v>42.824361200694618</v>
      </c>
      <c r="AJ440" s="7" t="str">
        <f>YouTube_BI[[#This Row],[created_date]]&amp;"-"&amp;YouTube_BI[[#This Row],[created_month]]&amp;"-"&amp;YouTube_BI[[#This Row],[created_year]]</f>
        <v>6-Jan-2007</v>
      </c>
      <c r="AK440" s="5">
        <f ca="1">_xlfn.DAYS(TODAY(),YouTube_BI[[#This Row],[Started Date]])/365</f>
        <v>16.857534246575341</v>
      </c>
    </row>
    <row r="441" spans="1:37" x14ac:dyDescent="0.3">
      <c r="A441">
        <v>440</v>
      </c>
      <c r="B441" t="s">
        <v>707</v>
      </c>
      <c r="C441">
        <v>18900000</v>
      </c>
      <c r="D441">
        <v>2855519150</v>
      </c>
      <c r="E441" t="s">
        <v>56</v>
      </c>
      <c r="F441" t="s">
        <v>707</v>
      </c>
      <c r="G441">
        <v>375</v>
      </c>
      <c r="H441" t="s">
        <v>67</v>
      </c>
      <c r="I441" t="s">
        <v>68</v>
      </c>
      <c r="J441" t="s">
        <v>44</v>
      </c>
      <c r="K441">
        <v>3094</v>
      </c>
      <c r="L441">
        <v>4</v>
      </c>
      <c r="M441">
        <v>112</v>
      </c>
      <c r="N441">
        <v>24563000</v>
      </c>
      <c r="O441">
        <v>6100</v>
      </c>
      <c r="P441">
        <v>98300</v>
      </c>
      <c r="Q441">
        <v>73700</v>
      </c>
      <c r="R441">
        <v>1200000</v>
      </c>
      <c r="S441">
        <f>(YouTube_BI[[#This Row],[lowest_yearly_earnings]]+YouTube_BI[[#This Row],[highest_yearly_earnings]])/2</f>
        <v>636850</v>
      </c>
      <c r="T441" t="s">
        <v>41</v>
      </c>
      <c r="U441">
        <v>2014</v>
      </c>
      <c r="V441" t="s">
        <v>138</v>
      </c>
      <c r="W441">
        <v>16</v>
      </c>
      <c r="X441">
        <v>81.900000000000006</v>
      </c>
      <c r="Y441">
        <v>144373535</v>
      </c>
      <c r="Z441">
        <v>4.59</v>
      </c>
      <c r="AA441">
        <v>107683889</v>
      </c>
      <c r="AB441">
        <v>61.524009999999997</v>
      </c>
      <c r="AC441">
        <v>105.31875599999999</v>
      </c>
      <c r="AD441" s="1" t="s">
        <v>1598</v>
      </c>
      <c r="AE441" s="4">
        <f>YouTube_BI[[#This Row],[video views]]/YouTube_BI[[#This Row],[subscribers]]</f>
        <v>151.0856693121693</v>
      </c>
      <c r="AF441">
        <f>((YouTube_BI[[#This Row],[highest_yearly_earnings]]+YouTube_BI[[#This Row],[lowest_yearly_earnings]])/2)/YouTube_BI[[#This Row],[video views]]</f>
        <v>2.23024244120373E-4</v>
      </c>
      <c r="AG441">
        <f>((YouTube_BI[[#This Row],[highest_monthly_earnings]]+YouTube_BI[[#This Row],[lowest_monthly_earnings]])/2)/YouTube_BI[[#This Row],[video_views_for_the_last_30_days]]</f>
        <v>2.1251475796930344E-3</v>
      </c>
      <c r="AH441">
        <f>YouTube_BI[[#This Row],[highest_yearly_earnings]]/YouTube_BI[[#This Row],[subscribers]]</f>
        <v>6.3492063492063489E-2</v>
      </c>
      <c r="AI441">
        <f>((YouTube_BI[[#This Row],[highest_yearly_earnings]]+YouTube_BI[[#This Row],[lowest_yearly_earnings]])/2)/YouTube_BI[[#This Row],[uploads]]</f>
        <v>1698.2666666666667</v>
      </c>
      <c r="AJ441" s="7" t="str">
        <f>YouTube_BI[[#This Row],[created_date]]&amp;"-"&amp;YouTube_BI[[#This Row],[created_month]]&amp;"-"&amp;YouTube_BI[[#This Row],[created_year]]</f>
        <v>16-Oct-2014</v>
      </c>
      <c r="AK441" s="5">
        <f ca="1">_xlfn.DAYS(TODAY(),YouTube_BI[[#This Row],[Started Date]])/365</f>
        <v>9.0767123287671225</v>
      </c>
    </row>
    <row r="442" spans="1:37" x14ac:dyDescent="0.3">
      <c r="A442">
        <v>441</v>
      </c>
      <c r="B442" t="s">
        <v>708</v>
      </c>
      <c r="C442">
        <v>18900000</v>
      </c>
      <c r="D442">
        <v>8301731337</v>
      </c>
      <c r="E442" t="s">
        <v>52</v>
      </c>
      <c r="F442" t="s">
        <v>708</v>
      </c>
      <c r="G442">
        <v>0</v>
      </c>
      <c r="H442" t="s">
        <v>41</v>
      </c>
      <c r="I442" t="s">
        <v>41</v>
      </c>
      <c r="J442" t="s">
        <v>41</v>
      </c>
      <c r="K442">
        <v>4057944</v>
      </c>
      <c r="L442" t="s">
        <v>41</v>
      </c>
      <c r="M442" t="s">
        <v>41</v>
      </c>
      <c r="N442" t="s">
        <v>41</v>
      </c>
      <c r="O442">
        <v>0</v>
      </c>
      <c r="P442">
        <v>0</v>
      </c>
      <c r="Q442">
        <v>0</v>
      </c>
      <c r="R442">
        <v>0</v>
      </c>
      <c r="S442">
        <f>(YouTube_BI[[#This Row],[lowest_yearly_earnings]]+YouTube_BI[[#This Row],[highest_yearly_earnings]])/2</f>
        <v>0</v>
      </c>
      <c r="T442">
        <v>2</v>
      </c>
      <c r="U442">
        <v>2014</v>
      </c>
      <c r="V442" t="s">
        <v>45</v>
      </c>
      <c r="W442">
        <v>20</v>
      </c>
      <c r="X442" t="s">
        <v>41</v>
      </c>
      <c r="Y442" t="s">
        <v>41</v>
      </c>
      <c r="Z442" t="s">
        <v>41</v>
      </c>
      <c r="AA442" t="s">
        <v>41</v>
      </c>
      <c r="AB442" t="s">
        <v>41</v>
      </c>
      <c r="AC442" t="s">
        <v>41</v>
      </c>
      <c r="AD442" s="1" t="s">
        <v>1599</v>
      </c>
      <c r="AE442" s="4">
        <f>YouTube_BI[[#This Row],[video views]]/YouTube_BI[[#This Row],[subscribers]]</f>
        <v>439.2450442857143</v>
      </c>
      <c r="AF442">
        <f>((YouTube_BI[[#This Row],[highest_yearly_earnings]]+YouTube_BI[[#This Row],[lowest_yearly_earnings]])/2)/YouTube_BI[[#This Row],[video views]]</f>
        <v>0</v>
      </c>
      <c r="AG442" t="e">
        <f>((YouTube_BI[[#This Row],[highest_monthly_earnings]]+YouTube_BI[[#This Row],[lowest_monthly_earnings]])/2)/YouTube_BI[[#This Row],[video_views_for_the_last_30_days]]</f>
        <v>#VALUE!</v>
      </c>
      <c r="AH442">
        <f>YouTube_BI[[#This Row],[highest_yearly_earnings]]/YouTube_BI[[#This Row],[subscribers]]</f>
        <v>0</v>
      </c>
      <c r="AI442" t="e">
        <f>((YouTube_BI[[#This Row],[highest_yearly_earnings]]+YouTube_BI[[#This Row],[lowest_yearly_earnings]])/2)/YouTube_BI[[#This Row],[uploads]]</f>
        <v>#DIV/0!</v>
      </c>
      <c r="AJ442" s="7" t="str">
        <f>YouTube_BI[[#This Row],[created_date]]&amp;"-"&amp;YouTube_BI[[#This Row],[created_month]]&amp;"-"&amp;YouTube_BI[[#This Row],[created_year]]</f>
        <v>20-Feb-2014</v>
      </c>
      <c r="AK442" s="5">
        <f ca="1">_xlfn.DAYS(TODAY(),YouTube_BI[[#This Row],[Started Date]])/365</f>
        <v>9.7287671232876711</v>
      </c>
    </row>
    <row r="443" spans="1:37" x14ac:dyDescent="0.3">
      <c r="A443">
        <v>442</v>
      </c>
      <c r="B443" t="s">
        <v>2260</v>
      </c>
      <c r="C443">
        <v>18900000</v>
      </c>
      <c r="D443">
        <v>9813245108</v>
      </c>
      <c r="E443" t="s">
        <v>48</v>
      </c>
      <c r="F443" t="s">
        <v>2260</v>
      </c>
      <c r="G443">
        <v>719</v>
      </c>
      <c r="H443" t="s">
        <v>245</v>
      </c>
      <c r="I443" t="s">
        <v>246</v>
      </c>
      <c r="J443" t="s">
        <v>48</v>
      </c>
      <c r="K443">
        <v>459</v>
      </c>
      <c r="L443">
        <v>16</v>
      </c>
      <c r="M443">
        <v>24</v>
      </c>
      <c r="N443">
        <v>140398000</v>
      </c>
      <c r="O443">
        <v>35100</v>
      </c>
      <c r="P443">
        <v>561600</v>
      </c>
      <c r="Q443">
        <v>421200</v>
      </c>
      <c r="R443">
        <v>6700000</v>
      </c>
      <c r="S443">
        <f>(YouTube_BI[[#This Row],[lowest_yearly_earnings]]+YouTube_BI[[#This Row],[highest_yearly_earnings]])/2</f>
        <v>3560600</v>
      </c>
      <c r="T443" t="s">
        <v>41</v>
      </c>
      <c r="U443">
        <v>2018</v>
      </c>
      <c r="V443" t="s">
        <v>70</v>
      </c>
      <c r="W443">
        <v>26</v>
      </c>
      <c r="X443">
        <v>40.200000000000003</v>
      </c>
      <c r="Y443">
        <v>126014024</v>
      </c>
      <c r="Z443">
        <v>3.42</v>
      </c>
      <c r="AA443">
        <v>102626859</v>
      </c>
      <c r="AB443">
        <v>23.634501</v>
      </c>
      <c r="AC443">
        <v>-102.552784</v>
      </c>
      <c r="AD443" s="1" t="s">
        <v>2109</v>
      </c>
      <c r="AE443" s="4">
        <f>YouTube_BI[[#This Row],[video views]]/YouTube_BI[[#This Row],[subscribers]]</f>
        <v>519.21931788359791</v>
      </c>
      <c r="AF443">
        <f>((YouTube_BI[[#This Row],[highest_yearly_earnings]]+YouTube_BI[[#This Row],[lowest_yearly_earnings]])/2)/YouTube_BI[[#This Row],[video views]]</f>
        <v>3.6283614245987913E-4</v>
      </c>
      <c r="AG443">
        <f>((YouTube_BI[[#This Row],[highest_monthly_earnings]]+YouTube_BI[[#This Row],[lowest_monthly_earnings]])/2)/YouTube_BI[[#This Row],[video_views_for_the_last_30_days]]</f>
        <v>2.1250302710864827E-3</v>
      </c>
      <c r="AH443">
        <f>YouTube_BI[[#This Row],[highest_yearly_earnings]]/YouTube_BI[[#This Row],[subscribers]]</f>
        <v>0.35449735449735448</v>
      </c>
      <c r="AI443">
        <f>((YouTube_BI[[#This Row],[highest_yearly_earnings]]+YouTube_BI[[#This Row],[lowest_yearly_earnings]])/2)/YouTube_BI[[#This Row],[uploads]]</f>
        <v>4952.1557719054244</v>
      </c>
      <c r="AJ443" s="7" t="str">
        <f>YouTube_BI[[#This Row],[created_date]]&amp;"-"&amp;YouTube_BI[[#This Row],[created_month]]&amp;"-"&amp;YouTube_BI[[#This Row],[created_year]]</f>
        <v>26-Jan-2018</v>
      </c>
      <c r="AK443" s="5">
        <f ca="1">_xlfn.DAYS(TODAY(),YouTube_BI[[#This Row],[Started Date]])/365</f>
        <v>5.7945205479452051</v>
      </c>
    </row>
    <row r="444" spans="1:37" x14ac:dyDescent="0.3">
      <c r="A444">
        <v>443</v>
      </c>
      <c r="B444" t="s">
        <v>709</v>
      </c>
      <c r="C444">
        <v>18800000</v>
      </c>
      <c r="D444">
        <v>3654621568</v>
      </c>
      <c r="E444" t="s">
        <v>48</v>
      </c>
      <c r="F444" t="s">
        <v>709</v>
      </c>
      <c r="G444">
        <v>2072</v>
      </c>
      <c r="H444" t="s">
        <v>38</v>
      </c>
      <c r="I444" t="s">
        <v>39</v>
      </c>
      <c r="J444" t="s">
        <v>48</v>
      </c>
      <c r="K444">
        <v>2163</v>
      </c>
      <c r="L444">
        <v>117</v>
      </c>
      <c r="M444">
        <v>25</v>
      </c>
      <c r="N444">
        <v>29874000</v>
      </c>
      <c r="O444">
        <v>7500</v>
      </c>
      <c r="P444">
        <v>119500</v>
      </c>
      <c r="Q444">
        <v>89600</v>
      </c>
      <c r="R444">
        <v>1400000</v>
      </c>
      <c r="S444">
        <f>(YouTube_BI[[#This Row],[lowest_yearly_earnings]]+YouTube_BI[[#This Row],[highest_yearly_earnings]])/2</f>
        <v>744800</v>
      </c>
      <c r="T444">
        <v>100000</v>
      </c>
      <c r="U444">
        <v>2011</v>
      </c>
      <c r="V444" t="s">
        <v>33</v>
      </c>
      <c r="W444">
        <v>1</v>
      </c>
      <c r="X444">
        <v>88.2</v>
      </c>
      <c r="Y444">
        <v>328239523</v>
      </c>
      <c r="Z444">
        <v>14.7</v>
      </c>
      <c r="AA444">
        <v>270663028</v>
      </c>
      <c r="AB444">
        <v>37.090240000000001</v>
      </c>
      <c r="AC444">
        <v>-95.712890999999999</v>
      </c>
      <c r="AD444" s="1" t="s">
        <v>1600</v>
      </c>
      <c r="AE444" s="4">
        <f>YouTube_BI[[#This Row],[video views]]/YouTube_BI[[#This Row],[subscribers]]</f>
        <v>194.39476425531916</v>
      </c>
      <c r="AF444">
        <f>((YouTube_BI[[#This Row],[highest_yearly_earnings]]+YouTube_BI[[#This Row],[lowest_yearly_earnings]])/2)/YouTube_BI[[#This Row],[video views]]</f>
        <v>2.0379675053677131E-4</v>
      </c>
      <c r="AG444">
        <f>((YouTube_BI[[#This Row],[highest_monthly_earnings]]+YouTube_BI[[#This Row],[lowest_monthly_earnings]])/2)/YouTube_BI[[#This Row],[video_views_for_the_last_30_days]]</f>
        <v>2.125594162147687E-3</v>
      </c>
      <c r="AH444">
        <f>YouTube_BI[[#This Row],[highest_yearly_earnings]]/YouTube_BI[[#This Row],[subscribers]]</f>
        <v>7.4468085106382975E-2</v>
      </c>
      <c r="AI444">
        <f>((YouTube_BI[[#This Row],[highest_yearly_earnings]]+YouTube_BI[[#This Row],[lowest_yearly_earnings]])/2)/YouTube_BI[[#This Row],[uploads]]</f>
        <v>359.45945945945948</v>
      </c>
      <c r="AJ444" s="7" t="str">
        <f>YouTube_BI[[#This Row],[created_date]]&amp;"-"&amp;YouTube_BI[[#This Row],[created_month]]&amp;"-"&amp;YouTube_BI[[#This Row],[created_year]]</f>
        <v>1-Mar-2011</v>
      </c>
      <c r="AK444" s="5">
        <f ca="1">_xlfn.DAYS(TODAY(),YouTube_BI[[#This Row],[Started Date]])/365</f>
        <v>12.706849315068494</v>
      </c>
    </row>
    <row r="445" spans="1:37" x14ac:dyDescent="0.3">
      <c r="A445">
        <v>444</v>
      </c>
      <c r="B445" t="s">
        <v>710</v>
      </c>
      <c r="C445">
        <v>18800000</v>
      </c>
      <c r="D445">
        <v>5257834105</v>
      </c>
      <c r="E445" t="s">
        <v>44</v>
      </c>
      <c r="F445" t="s">
        <v>710</v>
      </c>
      <c r="G445">
        <v>312</v>
      </c>
      <c r="H445" t="s">
        <v>95</v>
      </c>
      <c r="I445" t="s">
        <v>96</v>
      </c>
      <c r="J445" t="s">
        <v>44</v>
      </c>
      <c r="K445">
        <v>1263</v>
      </c>
      <c r="L445">
        <v>19</v>
      </c>
      <c r="M445">
        <v>113</v>
      </c>
      <c r="N445">
        <v>78158000</v>
      </c>
      <c r="O445">
        <v>19500</v>
      </c>
      <c r="P445">
        <v>312600</v>
      </c>
      <c r="Q445">
        <v>234500</v>
      </c>
      <c r="R445">
        <v>3800000</v>
      </c>
      <c r="S445">
        <f>(YouTube_BI[[#This Row],[lowest_yearly_earnings]]+YouTube_BI[[#This Row],[highest_yearly_earnings]])/2</f>
        <v>2017250</v>
      </c>
      <c r="T445">
        <v>100000</v>
      </c>
      <c r="U445">
        <v>2015</v>
      </c>
      <c r="V445" t="s">
        <v>84</v>
      </c>
      <c r="W445">
        <v>14</v>
      </c>
      <c r="X445">
        <v>60</v>
      </c>
      <c r="Y445">
        <v>66834405</v>
      </c>
      <c r="Z445">
        <v>3.85</v>
      </c>
      <c r="AA445">
        <v>55908316</v>
      </c>
      <c r="AB445">
        <v>55.378050999999999</v>
      </c>
      <c r="AC445">
        <v>-3.4359730000000002</v>
      </c>
      <c r="AD445" s="1" t="s">
        <v>1601</v>
      </c>
      <c r="AE445" s="4">
        <f>YouTube_BI[[#This Row],[video views]]/YouTube_BI[[#This Row],[subscribers]]</f>
        <v>279.67202686170214</v>
      </c>
      <c r="AF445">
        <f>((YouTube_BI[[#This Row],[highest_yearly_earnings]]+YouTube_BI[[#This Row],[lowest_yearly_earnings]])/2)/YouTube_BI[[#This Row],[video views]]</f>
        <v>3.8366558543215961E-4</v>
      </c>
      <c r="AG445">
        <f>((YouTube_BI[[#This Row],[highest_monthly_earnings]]+YouTube_BI[[#This Row],[lowest_monthly_earnings]])/2)/YouTube_BI[[#This Row],[video_views_for_the_last_30_days]]</f>
        <v>2.1245425932086286E-3</v>
      </c>
      <c r="AH445">
        <f>YouTube_BI[[#This Row],[highest_yearly_earnings]]/YouTube_BI[[#This Row],[subscribers]]</f>
        <v>0.20212765957446807</v>
      </c>
      <c r="AI445">
        <f>((YouTube_BI[[#This Row],[highest_yearly_earnings]]+YouTube_BI[[#This Row],[lowest_yearly_earnings]])/2)/YouTube_BI[[#This Row],[uploads]]</f>
        <v>6465.5448717948721</v>
      </c>
      <c r="AJ445" s="7" t="str">
        <f>YouTube_BI[[#This Row],[created_date]]&amp;"-"&amp;YouTube_BI[[#This Row],[created_month]]&amp;"-"&amp;YouTube_BI[[#This Row],[created_year]]</f>
        <v>14-Jun-2015</v>
      </c>
      <c r="AK445" s="5">
        <f ca="1">_xlfn.DAYS(TODAY(),YouTube_BI[[#This Row],[Started Date]])/365</f>
        <v>8.4164383561643827</v>
      </c>
    </row>
    <row r="446" spans="1:37" x14ac:dyDescent="0.3">
      <c r="A446">
        <v>445</v>
      </c>
      <c r="B446" t="s">
        <v>711</v>
      </c>
      <c r="C446">
        <v>18800000</v>
      </c>
      <c r="D446">
        <v>7634430188</v>
      </c>
      <c r="E446" t="s">
        <v>56</v>
      </c>
      <c r="F446" t="s">
        <v>711</v>
      </c>
      <c r="G446">
        <v>9</v>
      </c>
      <c r="H446" t="s">
        <v>41</v>
      </c>
      <c r="I446" t="s">
        <v>41</v>
      </c>
      <c r="J446" t="s">
        <v>41</v>
      </c>
      <c r="K446">
        <v>4054469</v>
      </c>
      <c r="L446" t="s">
        <v>41</v>
      </c>
      <c r="M446" t="s">
        <v>41</v>
      </c>
      <c r="N446">
        <v>7</v>
      </c>
      <c r="O446">
        <v>0</v>
      </c>
      <c r="P446">
        <v>0.03</v>
      </c>
      <c r="Q446">
        <v>0.02</v>
      </c>
      <c r="R446">
        <v>0.34</v>
      </c>
      <c r="S446">
        <f>(YouTube_BI[[#This Row],[lowest_yearly_earnings]]+YouTube_BI[[#This Row],[highest_yearly_earnings]])/2</f>
        <v>0.18000000000000002</v>
      </c>
      <c r="T446" t="s">
        <v>41</v>
      </c>
      <c r="U446">
        <v>2017</v>
      </c>
      <c r="V446" t="s">
        <v>88</v>
      </c>
      <c r="W446">
        <v>15</v>
      </c>
      <c r="X446" t="s">
        <v>41</v>
      </c>
      <c r="Y446" t="s">
        <v>41</v>
      </c>
      <c r="Z446" t="s">
        <v>41</v>
      </c>
      <c r="AA446" t="s">
        <v>41</v>
      </c>
      <c r="AB446" t="s">
        <v>41</v>
      </c>
      <c r="AC446" t="s">
        <v>41</v>
      </c>
      <c r="AD446" s="1" t="s">
        <v>1602</v>
      </c>
      <c r="AE446" s="4">
        <f>YouTube_BI[[#This Row],[video views]]/YouTube_BI[[#This Row],[subscribers]]</f>
        <v>406.08671212765955</v>
      </c>
      <c r="AF446">
        <f>((YouTube_BI[[#This Row],[highest_yearly_earnings]]+YouTube_BI[[#This Row],[lowest_yearly_earnings]])/2)/YouTube_BI[[#This Row],[video views]]</f>
        <v>2.3577398125000711E-11</v>
      </c>
      <c r="AG446">
        <f>((YouTube_BI[[#This Row],[highest_monthly_earnings]]+YouTube_BI[[#This Row],[lowest_monthly_earnings]])/2)/YouTube_BI[[#This Row],[video_views_for_the_last_30_days]]</f>
        <v>2.142857142857143E-3</v>
      </c>
      <c r="AH446">
        <f>YouTube_BI[[#This Row],[highest_yearly_earnings]]/YouTube_BI[[#This Row],[subscribers]]</f>
        <v>1.8085106382978724E-8</v>
      </c>
      <c r="AI446">
        <f>((YouTube_BI[[#This Row],[highest_yearly_earnings]]+YouTube_BI[[#This Row],[lowest_yearly_earnings]])/2)/YouTube_BI[[#This Row],[uploads]]</f>
        <v>2.0000000000000004E-2</v>
      </c>
      <c r="AJ446" s="7" t="str">
        <f>YouTube_BI[[#This Row],[created_date]]&amp;"-"&amp;YouTube_BI[[#This Row],[created_month]]&amp;"-"&amp;YouTube_BI[[#This Row],[created_year]]</f>
        <v>15-Aug-2017</v>
      </c>
      <c r="AK446" s="5">
        <f ca="1">_xlfn.DAYS(TODAY(),YouTube_BI[[#This Row],[Started Date]])/365</f>
        <v>6.2438356164383562</v>
      </c>
    </row>
    <row r="447" spans="1:37" x14ac:dyDescent="0.3">
      <c r="A447">
        <v>446</v>
      </c>
      <c r="B447" t="s">
        <v>712</v>
      </c>
      <c r="C447">
        <v>18800000</v>
      </c>
      <c r="D447">
        <v>7762077012</v>
      </c>
      <c r="E447" t="s">
        <v>41</v>
      </c>
      <c r="F447" t="s">
        <v>713</v>
      </c>
      <c r="G447">
        <v>2</v>
      </c>
      <c r="H447" t="s">
        <v>41</v>
      </c>
      <c r="I447" t="s">
        <v>41</v>
      </c>
      <c r="J447" t="s">
        <v>41</v>
      </c>
      <c r="K447">
        <v>4057882</v>
      </c>
      <c r="L447" t="s">
        <v>41</v>
      </c>
      <c r="M447" t="s">
        <v>41</v>
      </c>
      <c r="N447" t="s">
        <v>41</v>
      </c>
      <c r="O447">
        <v>0</v>
      </c>
      <c r="P447">
        <v>0</v>
      </c>
      <c r="Q447">
        <v>0</v>
      </c>
      <c r="R447">
        <v>0</v>
      </c>
      <c r="S447">
        <f>(YouTube_BI[[#This Row],[lowest_yearly_earnings]]+YouTube_BI[[#This Row],[highest_yearly_earnings]])/2</f>
        <v>0</v>
      </c>
      <c r="T447" t="s">
        <v>41</v>
      </c>
      <c r="U447">
        <v>2021</v>
      </c>
      <c r="V447" t="s">
        <v>79</v>
      </c>
      <c r="W447">
        <v>21</v>
      </c>
      <c r="X447" t="s">
        <v>41</v>
      </c>
      <c r="Y447" t="s">
        <v>41</v>
      </c>
      <c r="Z447" t="s">
        <v>41</v>
      </c>
      <c r="AA447" t="s">
        <v>41</v>
      </c>
      <c r="AB447" t="s">
        <v>41</v>
      </c>
      <c r="AC447" t="s">
        <v>41</v>
      </c>
      <c r="AD447" s="1" t="s">
        <v>1603</v>
      </c>
      <c r="AE447" s="4">
        <f>YouTube_BI[[#This Row],[video views]]/YouTube_BI[[#This Row],[subscribers]]</f>
        <v>412.87643680851062</v>
      </c>
      <c r="AF447">
        <f>((YouTube_BI[[#This Row],[highest_yearly_earnings]]+YouTube_BI[[#This Row],[lowest_yearly_earnings]])/2)/YouTube_BI[[#This Row],[video views]]</f>
        <v>0</v>
      </c>
      <c r="AG447" t="e">
        <f>((YouTube_BI[[#This Row],[highest_monthly_earnings]]+YouTube_BI[[#This Row],[lowest_monthly_earnings]])/2)/YouTube_BI[[#This Row],[video_views_for_the_last_30_days]]</f>
        <v>#VALUE!</v>
      </c>
      <c r="AH447">
        <f>YouTube_BI[[#This Row],[highest_yearly_earnings]]/YouTube_BI[[#This Row],[subscribers]]</f>
        <v>0</v>
      </c>
      <c r="AI447">
        <f>((YouTube_BI[[#This Row],[highest_yearly_earnings]]+YouTube_BI[[#This Row],[lowest_yearly_earnings]])/2)/YouTube_BI[[#This Row],[uploads]]</f>
        <v>0</v>
      </c>
      <c r="AJ447" s="7" t="str">
        <f>YouTube_BI[[#This Row],[created_date]]&amp;"-"&amp;YouTube_BI[[#This Row],[created_month]]&amp;"-"&amp;YouTube_BI[[#This Row],[created_year]]</f>
        <v>21-Dec-2021</v>
      </c>
      <c r="AK447" s="5">
        <f ca="1">_xlfn.DAYS(TODAY(),YouTube_BI[[#This Row],[Started Date]])/365</f>
        <v>1.8904109589041096</v>
      </c>
    </row>
    <row r="448" spans="1:37" x14ac:dyDescent="0.3">
      <c r="A448">
        <v>447</v>
      </c>
      <c r="B448" t="s">
        <v>714</v>
      </c>
      <c r="C448">
        <v>18800000</v>
      </c>
      <c r="D448">
        <v>9573641299</v>
      </c>
      <c r="E448" t="s">
        <v>30</v>
      </c>
      <c r="F448" t="s">
        <v>714</v>
      </c>
      <c r="G448">
        <v>217</v>
      </c>
      <c r="H448" t="s">
        <v>38</v>
      </c>
      <c r="I448" t="s">
        <v>39</v>
      </c>
      <c r="J448" t="s">
        <v>30</v>
      </c>
      <c r="K448">
        <v>485</v>
      </c>
      <c r="L448">
        <v>117</v>
      </c>
      <c r="M448">
        <v>100</v>
      </c>
      <c r="N448">
        <v>97758000</v>
      </c>
      <c r="O448">
        <v>24400</v>
      </c>
      <c r="P448">
        <v>391000</v>
      </c>
      <c r="Q448">
        <v>293300</v>
      </c>
      <c r="R448">
        <v>4700000</v>
      </c>
      <c r="S448">
        <f>(YouTube_BI[[#This Row],[lowest_yearly_earnings]]+YouTube_BI[[#This Row],[highest_yearly_earnings]])/2</f>
        <v>2496650</v>
      </c>
      <c r="T448">
        <v>100000</v>
      </c>
      <c r="U448">
        <v>2009</v>
      </c>
      <c r="V448" t="s">
        <v>138</v>
      </c>
      <c r="W448">
        <v>30</v>
      </c>
      <c r="X448">
        <v>88.2</v>
      </c>
      <c r="Y448">
        <v>328239523</v>
      </c>
      <c r="Z448">
        <v>14.7</v>
      </c>
      <c r="AA448">
        <v>270663028</v>
      </c>
      <c r="AB448">
        <v>37.090240000000001</v>
      </c>
      <c r="AC448">
        <v>-95.712890999999999</v>
      </c>
      <c r="AD448" s="1" t="s">
        <v>1604</v>
      </c>
      <c r="AE448" s="4">
        <f>YouTube_BI[[#This Row],[video views]]/YouTube_BI[[#This Row],[subscribers]]</f>
        <v>509.23623930851062</v>
      </c>
      <c r="AF448">
        <f>((YouTube_BI[[#This Row],[highest_yearly_earnings]]+YouTube_BI[[#This Row],[lowest_yearly_earnings]])/2)/YouTube_BI[[#This Row],[video views]]</f>
        <v>2.6078374173688583E-4</v>
      </c>
      <c r="AG448">
        <f>((YouTube_BI[[#This Row],[highest_monthly_earnings]]+YouTube_BI[[#This Row],[lowest_monthly_earnings]])/2)/YouTube_BI[[#This Row],[video_views_for_the_last_30_days]]</f>
        <v>2.1246343010290717E-3</v>
      </c>
      <c r="AH448">
        <f>YouTube_BI[[#This Row],[highest_yearly_earnings]]/YouTube_BI[[#This Row],[subscribers]]</f>
        <v>0.25</v>
      </c>
      <c r="AI448">
        <f>((YouTube_BI[[#This Row],[highest_yearly_earnings]]+YouTube_BI[[#This Row],[lowest_yearly_earnings]])/2)/YouTube_BI[[#This Row],[uploads]]</f>
        <v>11505.299539170506</v>
      </c>
      <c r="AJ448" s="7" t="str">
        <f>YouTube_BI[[#This Row],[created_date]]&amp;"-"&amp;YouTube_BI[[#This Row],[created_month]]&amp;"-"&amp;YouTube_BI[[#This Row],[created_year]]</f>
        <v>30-Oct-2009</v>
      </c>
      <c r="AK448" s="5">
        <f ca="1">_xlfn.DAYS(TODAY(),YouTube_BI[[#This Row],[Started Date]])/365</f>
        <v>14.04109589041096</v>
      </c>
    </row>
    <row r="449" spans="1:37" x14ac:dyDescent="0.3">
      <c r="A449">
        <v>448</v>
      </c>
      <c r="B449" t="s">
        <v>2261</v>
      </c>
      <c r="C449">
        <v>18800000</v>
      </c>
      <c r="D449">
        <v>9594188708</v>
      </c>
      <c r="E449" t="s">
        <v>44</v>
      </c>
      <c r="F449" t="s">
        <v>2261</v>
      </c>
      <c r="G449">
        <v>530</v>
      </c>
      <c r="H449" t="s">
        <v>638</v>
      </c>
      <c r="I449" t="s">
        <v>639</v>
      </c>
      <c r="J449" t="s">
        <v>44</v>
      </c>
      <c r="K449">
        <v>483</v>
      </c>
      <c r="L449">
        <v>2</v>
      </c>
      <c r="M449">
        <v>113</v>
      </c>
      <c r="N449">
        <v>68006000</v>
      </c>
      <c r="O449">
        <v>17000</v>
      </c>
      <c r="P449">
        <v>272000</v>
      </c>
      <c r="Q449">
        <v>204000</v>
      </c>
      <c r="R449">
        <v>3300000</v>
      </c>
      <c r="S449">
        <f>(YouTube_BI[[#This Row],[lowest_yearly_earnings]]+YouTube_BI[[#This Row],[highest_yearly_earnings]])/2</f>
        <v>1752000</v>
      </c>
      <c r="T449">
        <v>100000</v>
      </c>
      <c r="U449">
        <v>2014</v>
      </c>
      <c r="V449" t="s">
        <v>138</v>
      </c>
      <c r="W449">
        <v>20</v>
      </c>
      <c r="X449">
        <v>82.7</v>
      </c>
      <c r="Y449">
        <v>44385155</v>
      </c>
      <c r="Z449">
        <v>8.8800000000000008</v>
      </c>
      <c r="AA449">
        <v>30835699</v>
      </c>
      <c r="AB449">
        <v>48.379432999999999</v>
      </c>
      <c r="AC449">
        <v>31.165579999999999</v>
      </c>
      <c r="AD449" s="1" t="s">
        <v>2116</v>
      </c>
      <c r="AE449" s="4">
        <v>510.32918659574466</v>
      </c>
      <c r="AF449">
        <v>1.8261054199810722E-4</v>
      </c>
      <c r="AG449">
        <v>2.1248125165426578E-3</v>
      </c>
      <c r="AH449">
        <v>0.17553191489361702</v>
      </c>
      <c r="AI449">
        <v>3305.6603773584907</v>
      </c>
      <c r="AJ449" s="7" t="s">
        <v>2186</v>
      </c>
      <c r="AK449" s="5">
        <v>9.0520547945205472</v>
      </c>
    </row>
    <row r="450" spans="1:37" x14ac:dyDescent="0.3">
      <c r="A450">
        <v>449</v>
      </c>
      <c r="B450" t="s">
        <v>715</v>
      </c>
      <c r="C450">
        <v>18800000</v>
      </c>
      <c r="D450">
        <v>3276891538</v>
      </c>
      <c r="E450" t="s">
        <v>209</v>
      </c>
      <c r="F450" t="s">
        <v>715</v>
      </c>
      <c r="G450">
        <v>304</v>
      </c>
      <c r="H450" t="s">
        <v>31</v>
      </c>
      <c r="I450" t="s">
        <v>32</v>
      </c>
      <c r="J450" t="s">
        <v>69</v>
      </c>
      <c r="K450">
        <v>2508</v>
      </c>
      <c r="L450">
        <v>79</v>
      </c>
      <c r="M450">
        <v>24</v>
      </c>
      <c r="N450">
        <v>109026000</v>
      </c>
      <c r="O450">
        <v>27300</v>
      </c>
      <c r="P450">
        <v>436100</v>
      </c>
      <c r="Q450">
        <v>327100</v>
      </c>
      <c r="R450">
        <v>5200000</v>
      </c>
      <c r="S450">
        <f>(YouTube_BI[[#This Row],[lowest_yearly_earnings]]+YouTube_BI[[#This Row],[highest_yearly_earnings]])/2</f>
        <v>2763550</v>
      </c>
      <c r="T450">
        <v>700000</v>
      </c>
      <c r="U450">
        <v>2014</v>
      </c>
      <c r="V450" t="s">
        <v>97</v>
      </c>
      <c r="W450">
        <v>17</v>
      </c>
      <c r="X450">
        <v>28.1</v>
      </c>
      <c r="Y450">
        <v>1366417754</v>
      </c>
      <c r="Z450">
        <v>5.36</v>
      </c>
      <c r="AA450">
        <v>471031528</v>
      </c>
      <c r="AB450">
        <v>20.593684</v>
      </c>
      <c r="AC450">
        <v>78.962879999999998</v>
      </c>
      <c r="AD450" s="1" t="s">
        <v>1605</v>
      </c>
      <c r="AE450" s="4">
        <f>YouTube_BI[[#This Row],[video views]]/YouTube_BI[[#This Row],[subscribers]]</f>
        <v>174.30274138297872</v>
      </c>
      <c r="AF450">
        <f>((YouTube_BI[[#This Row],[highest_yearly_earnings]]+YouTube_BI[[#This Row],[lowest_yearly_earnings]])/2)/YouTube_BI[[#This Row],[video views]]</f>
        <v>8.4334497127930264E-4</v>
      </c>
      <c r="AG450">
        <f>((YouTube_BI[[#This Row],[highest_monthly_earnings]]+YouTube_BI[[#This Row],[lowest_monthly_earnings]])/2)/YouTube_BI[[#This Row],[video_views_for_the_last_30_days]]</f>
        <v>2.1251811494505898E-3</v>
      </c>
      <c r="AH450">
        <f>YouTube_BI[[#This Row],[highest_yearly_earnings]]/YouTube_BI[[#This Row],[subscribers]]</f>
        <v>0.27659574468085107</v>
      </c>
      <c r="AI450">
        <f>((YouTube_BI[[#This Row],[highest_yearly_earnings]]+YouTube_BI[[#This Row],[lowest_yearly_earnings]])/2)/YouTube_BI[[#This Row],[uploads]]</f>
        <v>9090.625</v>
      </c>
      <c r="AJ450" s="7" t="str">
        <f>YouTube_BI[[#This Row],[created_date]]&amp;"-"&amp;YouTube_BI[[#This Row],[created_month]]&amp;"-"&amp;YouTube_BI[[#This Row],[created_year]]</f>
        <v>17-Jul-2014</v>
      </c>
      <c r="AK450" s="5">
        <f ca="1">_xlfn.DAYS(TODAY(),YouTube_BI[[#This Row],[Started Date]])/365</f>
        <v>9.3260273972602743</v>
      </c>
    </row>
    <row r="451" spans="1:37" x14ac:dyDescent="0.3">
      <c r="A451">
        <v>450</v>
      </c>
      <c r="B451" t="s">
        <v>716</v>
      </c>
      <c r="C451">
        <v>18700000</v>
      </c>
      <c r="D451">
        <v>12295637162</v>
      </c>
      <c r="E451" t="s">
        <v>44</v>
      </c>
      <c r="F451" t="s">
        <v>717</v>
      </c>
      <c r="G451">
        <v>16</v>
      </c>
      <c r="H451" t="s">
        <v>270</v>
      </c>
      <c r="I451" t="s">
        <v>271</v>
      </c>
      <c r="J451" t="s">
        <v>30</v>
      </c>
      <c r="K451">
        <v>3188353</v>
      </c>
      <c r="L451">
        <v>4093</v>
      </c>
      <c r="M451">
        <v>5631</v>
      </c>
      <c r="N451">
        <v>102</v>
      </c>
      <c r="O451">
        <v>0.03</v>
      </c>
      <c r="P451">
        <v>0.41</v>
      </c>
      <c r="Q451">
        <v>0.31</v>
      </c>
      <c r="R451">
        <v>5</v>
      </c>
      <c r="S451">
        <f>(YouTube_BI[[#This Row],[lowest_yearly_earnings]]+YouTube_BI[[#This Row],[highest_yearly_earnings]])/2</f>
        <v>2.6549999999999998</v>
      </c>
      <c r="T451">
        <v>1</v>
      </c>
      <c r="U451">
        <v>2005</v>
      </c>
      <c r="V451" t="s">
        <v>49</v>
      </c>
      <c r="W451">
        <v>26</v>
      </c>
      <c r="X451">
        <v>88.9</v>
      </c>
      <c r="Y451">
        <v>47076781</v>
      </c>
      <c r="Z451">
        <v>13.96</v>
      </c>
      <c r="AA451">
        <v>37927409</v>
      </c>
      <c r="AB451">
        <v>40.463667000000001</v>
      </c>
      <c r="AC451">
        <v>-3.7492200000000002</v>
      </c>
      <c r="AD451" s="1" t="s">
        <v>1606</v>
      </c>
      <c r="AE451" s="4">
        <f>YouTube_BI[[#This Row],[video views]]/YouTube_BI[[#This Row],[subscribers]]</f>
        <v>657.52070385026741</v>
      </c>
      <c r="AF451">
        <f>((YouTube_BI[[#This Row],[highest_yearly_earnings]]+YouTube_BI[[#This Row],[lowest_yearly_earnings]])/2)/YouTube_BI[[#This Row],[video views]]</f>
        <v>2.1593024948762714E-10</v>
      </c>
      <c r="AG451">
        <f>((YouTube_BI[[#This Row],[highest_monthly_earnings]]+YouTube_BI[[#This Row],[lowest_monthly_earnings]])/2)/YouTube_BI[[#This Row],[video_views_for_the_last_30_days]]</f>
        <v>2.1568627450980391E-3</v>
      </c>
      <c r="AH451">
        <f>YouTube_BI[[#This Row],[highest_yearly_earnings]]/YouTube_BI[[#This Row],[subscribers]]</f>
        <v>2.6737967914438503E-7</v>
      </c>
      <c r="AI451">
        <f>((YouTube_BI[[#This Row],[highest_yearly_earnings]]+YouTube_BI[[#This Row],[lowest_yearly_earnings]])/2)/YouTube_BI[[#This Row],[uploads]]</f>
        <v>0.16593749999999999</v>
      </c>
      <c r="AJ451" s="7" t="str">
        <f>YouTube_BI[[#This Row],[created_date]]&amp;"-"&amp;YouTube_BI[[#This Row],[created_month]]&amp;"-"&amp;YouTube_BI[[#This Row],[created_year]]</f>
        <v>26-Sep-2005</v>
      </c>
      <c r="AK451" s="5">
        <f ca="1">_xlfn.DAYS(TODAY(),YouTube_BI[[#This Row],[Started Date]])/365</f>
        <v>18.136986301369863</v>
      </c>
    </row>
    <row r="452" spans="1:37" x14ac:dyDescent="0.3">
      <c r="A452">
        <v>451</v>
      </c>
      <c r="B452" t="s">
        <v>718</v>
      </c>
      <c r="C452">
        <v>18700000</v>
      </c>
      <c r="D452">
        <v>6148303268</v>
      </c>
      <c r="E452" t="s">
        <v>60</v>
      </c>
      <c r="F452" t="s">
        <v>719</v>
      </c>
      <c r="G452">
        <v>2</v>
      </c>
      <c r="H452" t="s">
        <v>41</v>
      </c>
      <c r="I452" t="s">
        <v>41</v>
      </c>
      <c r="J452" t="s">
        <v>69</v>
      </c>
      <c r="K452">
        <v>4053443</v>
      </c>
      <c r="L452" t="s">
        <v>41</v>
      </c>
      <c r="M452">
        <v>7729</v>
      </c>
      <c r="N452">
        <v>1</v>
      </c>
      <c r="O452">
        <v>0</v>
      </c>
      <c r="P452">
        <v>0</v>
      </c>
      <c r="Q452">
        <v>0</v>
      </c>
      <c r="R452">
        <v>0.05</v>
      </c>
      <c r="S452">
        <f>(YouTube_BI[[#This Row],[lowest_yearly_earnings]]+YouTube_BI[[#This Row],[highest_yearly_earnings]])/2</f>
        <v>2.5000000000000001E-2</v>
      </c>
      <c r="T452" t="s">
        <v>41</v>
      </c>
      <c r="U452">
        <v>2016</v>
      </c>
      <c r="V452" t="s">
        <v>97</v>
      </c>
      <c r="W452">
        <v>7</v>
      </c>
      <c r="X452" t="s">
        <v>41</v>
      </c>
      <c r="Y452" t="s">
        <v>41</v>
      </c>
      <c r="Z452" t="s">
        <v>41</v>
      </c>
      <c r="AA452" t="s">
        <v>41</v>
      </c>
      <c r="AB452" t="s">
        <v>41</v>
      </c>
      <c r="AC452" t="s">
        <v>41</v>
      </c>
      <c r="AD452" s="1" t="s">
        <v>1607</v>
      </c>
      <c r="AE452" s="4">
        <f>YouTube_BI[[#This Row],[video views]]/YouTube_BI[[#This Row],[subscribers]]</f>
        <v>328.7862710160428</v>
      </c>
      <c r="AF452">
        <f>((YouTube_BI[[#This Row],[highest_yearly_earnings]]+YouTube_BI[[#This Row],[lowest_yearly_earnings]])/2)/YouTube_BI[[#This Row],[video views]]</f>
        <v>4.0661624695901386E-12</v>
      </c>
      <c r="AG452">
        <f>((YouTube_BI[[#This Row],[highest_monthly_earnings]]+YouTube_BI[[#This Row],[lowest_monthly_earnings]])/2)/YouTube_BI[[#This Row],[video_views_for_the_last_30_days]]</f>
        <v>0</v>
      </c>
      <c r="AH452">
        <f>YouTube_BI[[#This Row],[highest_yearly_earnings]]/YouTube_BI[[#This Row],[subscribers]]</f>
        <v>2.6737967914438504E-9</v>
      </c>
      <c r="AI452">
        <f>((YouTube_BI[[#This Row],[highest_yearly_earnings]]+YouTube_BI[[#This Row],[lowest_yearly_earnings]])/2)/YouTube_BI[[#This Row],[uploads]]</f>
        <v>1.2500000000000001E-2</v>
      </c>
      <c r="AJ452" s="7" t="str">
        <f>YouTube_BI[[#This Row],[created_date]]&amp;"-"&amp;YouTube_BI[[#This Row],[created_month]]&amp;"-"&amp;YouTube_BI[[#This Row],[created_year]]</f>
        <v>7-Jul-2016</v>
      </c>
      <c r="AK452" s="5">
        <f ca="1">_xlfn.DAYS(TODAY(),YouTube_BI[[#This Row],[Started Date]])/365</f>
        <v>7.3506849315068497</v>
      </c>
    </row>
    <row r="453" spans="1:37" x14ac:dyDescent="0.3">
      <c r="A453">
        <v>452</v>
      </c>
      <c r="B453" t="s">
        <v>720</v>
      </c>
      <c r="C453">
        <v>18600000</v>
      </c>
      <c r="D453">
        <v>6047584292</v>
      </c>
      <c r="E453" t="s">
        <v>44</v>
      </c>
      <c r="F453" t="s">
        <v>720</v>
      </c>
      <c r="G453">
        <v>4487</v>
      </c>
      <c r="H453" t="s">
        <v>31</v>
      </c>
      <c r="I453" t="s">
        <v>32</v>
      </c>
      <c r="J453" t="s">
        <v>209</v>
      </c>
      <c r="K453">
        <v>1033</v>
      </c>
      <c r="L453">
        <v>81</v>
      </c>
      <c r="M453">
        <v>24</v>
      </c>
      <c r="N453">
        <v>102431000</v>
      </c>
      <c r="O453">
        <v>25600</v>
      </c>
      <c r="P453">
        <v>409700</v>
      </c>
      <c r="Q453">
        <v>307300</v>
      </c>
      <c r="R453">
        <v>4900000</v>
      </c>
      <c r="S453">
        <f>(YouTube_BI[[#This Row],[lowest_yearly_earnings]]+YouTube_BI[[#This Row],[highest_yearly_earnings]])/2</f>
        <v>2603650</v>
      </c>
      <c r="T453">
        <v>200000</v>
      </c>
      <c r="U453">
        <v>2007</v>
      </c>
      <c r="V453" t="s">
        <v>70</v>
      </c>
      <c r="W453">
        <v>31</v>
      </c>
      <c r="X453">
        <v>28.1</v>
      </c>
      <c r="Y453">
        <v>1366417754</v>
      </c>
      <c r="Z453">
        <v>5.36</v>
      </c>
      <c r="AA453">
        <v>471031528</v>
      </c>
      <c r="AB453">
        <v>20.593684</v>
      </c>
      <c r="AC453">
        <v>78.962879999999998</v>
      </c>
      <c r="AD453" s="1" t="s">
        <v>1608</v>
      </c>
      <c r="AE453" s="4">
        <f>YouTube_BI[[#This Row],[video views]]/YouTube_BI[[#This Row],[subscribers]]</f>
        <v>325.13894043010754</v>
      </c>
      <c r="AF453">
        <f>((YouTube_BI[[#This Row],[highest_yearly_earnings]]+YouTube_BI[[#This Row],[lowest_yearly_earnings]])/2)/YouTube_BI[[#This Row],[video views]]</f>
        <v>4.3052727738647945E-4</v>
      </c>
      <c r="AG453">
        <f>((YouTube_BI[[#This Row],[highest_monthly_earnings]]+YouTube_BI[[#This Row],[lowest_monthly_earnings]])/2)/YouTube_BI[[#This Row],[video_views_for_the_last_30_days]]</f>
        <v>2.1248450176216183E-3</v>
      </c>
      <c r="AH453">
        <f>YouTube_BI[[#This Row],[highest_yearly_earnings]]/YouTube_BI[[#This Row],[subscribers]]</f>
        <v>0.26344086021505375</v>
      </c>
      <c r="AI453">
        <f>((YouTube_BI[[#This Row],[highest_yearly_earnings]]+YouTube_BI[[#This Row],[lowest_yearly_earnings]])/2)/YouTube_BI[[#This Row],[uploads]]</f>
        <v>580.26521060842435</v>
      </c>
      <c r="AJ453" s="7" t="str">
        <f>YouTube_BI[[#This Row],[created_date]]&amp;"-"&amp;YouTube_BI[[#This Row],[created_month]]&amp;"-"&amp;YouTube_BI[[#This Row],[created_year]]</f>
        <v>31-Jan-2007</v>
      </c>
      <c r="AK453" s="5">
        <f ca="1">_xlfn.DAYS(TODAY(),YouTube_BI[[#This Row],[Started Date]])/365</f>
        <v>16.789041095890411</v>
      </c>
    </row>
    <row r="454" spans="1:37" x14ac:dyDescent="0.3">
      <c r="A454">
        <v>453</v>
      </c>
      <c r="B454" t="s">
        <v>721</v>
      </c>
      <c r="C454">
        <v>18600000</v>
      </c>
      <c r="D454">
        <v>7008250496</v>
      </c>
      <c r="E454" t="s">
        <v>41</v>
      </c>
      <c r="F454" t="s">
        <v>721</v>
      </c>
      <c r="G454">
        <v>457</v>
      </c>
      <c r="H454" t="s">
        <v>38</v>
      </c>
      <c r="I454" t="s">
        <v>39</v>
      </c>
      <c r="J454" t="s">
        <v>44</v>
      </c>
      <c r="K454">
        <v>830</v>
      </c>
      <c r="L454">
        <v>118</v>
      </c>
      <c r="M454">
        <v>115</v>
      </c>
      <c r="N454">
        <v>43396000</v>
      </c>
      <c r="O454">
        <v>10800</v>
      </c>
      <c r="P454">
        <v>173600</v>
      </c>
      <c r="Q454">
        <v>130200</v>
      </c>
      <c r="R454">
        <v>2100000</v>
      </c>
      <c r="S454">
        <f>(YouTube_BI[[#This Row],[lowest_yearly_earnings]]+YouTube_BI[[#This Row],[highest_yearly_earnings]])/2</f>
        <v>1115100</v>
      </c>
      <c r="T454">
        <v>200000</v>
      </c>
      <c r="U454">
        <v>2019</v>
      </c>
      <c r="V454" t="s">
        <v>84</v>
      </c>
      <c r="W454">
        <v>19</v>
      </c>
      <c r="X454">
        <v>88.2</v>
      </c>
      <c r="Y454">
        <v>328239523</v>
      </c>
      <c r="Z454">
        <v>14.7</v>
      </c>
      <c r="AA454">
        <v>270663028</v>
      </c>
      <c r="AB454">
        <v>37.090240000000001</v>
      </c>
      <c r="AC454">
        <v>-95.712890999999999</v>
      </c>
      <c r="AD454" s="1" t="s">
        <v>1609</v>
      </c>
      <c r="AE454" s="4">
        <f>YouTube_BI[[#This Row],[video views]]/YouTube_BI[[#This Row],[subscribers]]</f>
        <v>376.78766107526883</v>
      </c>
      <c r="AF454">
        <f>((YouTube_BI[[#This Row],[highest_yearly_earnings]]+YouTube_BI[[#This Row],[lowest_yearly_earnings]])/2)/YouTube_BI[[#This Row],[video views]]</f>
        <v>1.591124633225439E-4</v>
      </c>
      <c r="AG454">
        <f>((YouTube_BI[[#This Row],[highest_monthly_earnings]]+YouTube_BI[[#This Row],[lowest_monthly_earnings]])/2)/YouTube_BI[[#This Row],[video_views_for_the_last_30_days]]</f>
        <v>2.1246197806249422E-3</v>
      </c>
      <c r="AH454">
        <f>YouTube_BI[[#This Row],[highest_yearly_earnings]]/YouTube_BI[[#This Row],[subscribers]]</f>
        <v>0.11290322580645161</v>
      </c>
      <c r="AI454">
        <f>((YouTube_BI[[#This Row],[highest_yearly_earnings]]+YouTube_BI[[#This Row],[lowest_yearly_earnings]])/2)/YouTube_BI[[#This Row],[uploads]]</f>
        <v>2440.043763676149</v>
      </c>
      <c r="AJ454" s="7" t="str">
        <f>YouTube_BI[[#This Row],[created_date]]&amp;"-"&amp;YouTube_BI[[#This Row],[created_month]]&amp;"-"&amp;YouTube_BI[[#This Row],[created_year]]</f>
        <v>19-Jun-2019</v>
      </c>
      <c r="AK454" s="5">
        <f ca="1">_xlfn.DAYS(TODAY(),YouTube_BI[[#This Row],[Started Date]])/365</f>
        <v>4.4000000000000004</v>
      </c>
    </row>
    <row r="455" spans="1:37" x14ac:dyDescent="0.3">
      <c r="A455">
        <v>454</v>
      </c>
      <c r="B455" t="s">
        <v>722</v>
      </c>
      <c r="C455">
        <v>18600000</v>
      </c>
      <c r="D455">
        <v>20196704276</v>
      </c>
      <c r="E455" t="s">
        <v>30</v>
      </c>
      <c r="F455" t="s">
        <v>722</v>
      </c>
      <c r="G455">
        <v>6287</v>
      </c>
      <c r="H455" t="s">
        <v>217</v>
      </c>
      <c r="I455" t="s">
        <v>218</v>
      </c>
      <c r="J455" t="s">
        <v>30</v>
      </c>
      <c r="K455">
        <v>121</v>
      </c>
      <c r="L455">
        <v>5</v>
      </c>
      <c r="M455">
        <v>101</v>
      </c>
      <c r="N455">
        <v>168597000</v>
      </c>
      <c r="O455">
        <v>42100</v>
      </c>
      <c r="P455">
        <v>674400</v>
      </c>
      <c r="Q455">
        <v>505800</v>
      </c>
      <c r="R455">
        <v>8100000</v>
      </c>
      <c r="S455">
        <f>(YouTube_BI[[#This Row],[lowest_yearly_earnings]]+YouTube_BI[[#This Row],[highest_yearly_earnings]])/2</f>
        <v>4302900</v>
      </c>
      <c r="T455">
        <v>100000</v>
      </c>
      <c r="U455">
        <v>2014</v>
      </c>
      <c r="V455" t="s">
        <v>70</v>
      </c>
      <c r="W455">
        <v>15</v>
      </c>
      <c r="X455">
        <v>49.3</v>
      </c>
      <c r="Y455">
        <v>69625582</v>
      </c>
      <c r="Z455">
        <v>0.75</v>
      </c>
      <c r="AA455">
        <v>35294600</v>
      </c>
      <c r="AB455">
        <v>15.870032</v>
      </c>
      <c r="AC455">
        <v>100.992541</v>
      </c>
      <c r="AD455" s="1" t="s">
        <v>1610</v>
      </c>
      <c r="AE455" s="4">
        <f>YouTube_BI[[#This Row],[video views]]/YouTube_BI[[#This Row],[subscribers]]</f>
        <v>1085.8443159139786</v>
      </c>
      <c r="AF455">
        <f>((YouTube_BI[[#This Row],[highest_yearly_earnings]]+YouTube_BI[[#This Row],[lowest_yearly_earnings]])/2)/YouTube_BI[[#This Row],[video views]]</f>
        <v>2.130496115206871E-4</v>
      </c>
      <c r="AG455">
        <f>((YouTube_BI[[#This Row],[highest_monthly_earnings]]+YouTube_BI[[#This Row],[lowest_monthly_earnings]])/2)/YouTube_BI[[#This Row],[video_views_for_the_last_30_days]]</f>
        <v>2.1248895294696821E-3</v>
      </c>
      <c r="AH455">
        <f>YouTube_BI[[#This Row],[highest_yearly_earnings]]/YouTube_BI[[#This Row],[subscribers]]</f>
        <v>0.43548387096774194</v>
      </c>
      <c r="AI455">
        <f>((YouTube_BI[[#This Row],[highest_yearly_earnings]]+YouTube_BI[[#This Row],[lowest_yearly_earnings]])/2)/YouTube_BI[[#This Row],[uploads]]</f>
        <v>684.41227930650552</v>
      </c>
      <c r="AJ455" s="7" t="str">
        <f>YouTube_BI[[#This Row],[created_date]]&amp;"-"&amp;YouTube_BI[[#This Row],[created_month]]&amp;"-"&amp;YouTube_BI[[#This Row],[created_year]]</f>
        <v>15-Jan-2014</v>
      </c>
      <c r="AK455" s="5">
        <f ca="1">_xlfn.DAYS(TODAY(),YouTube_BI[[#This Row],[Started Date]])/365</f>
        <v>9.8273972602739725</v>
      </c>
    </row>
    <row r="456" spans="1:37" x14ac:dyDescent="0.3">
      <c r="A456">
        <v>455</v>
      </c>
      <c r="B456" t="s">
        <v>2324</v>
      </c>
      <c r="C456">
        <v>18600000</v>
      </c>
      <c r="D456">
        <v>8761255550</v>
      </c>
      <c r="E456" t="s">
        <v>60</v>
      </c>
      <c r="F456" t="s">
        <v>2262</v>
      </c>
      <c r="G456">
        <v>6289</v>
      </c>
      <c r="H456" t="s">
        <v>283</v>
      </c>
      <c r="I456" t="s">
        <v>284</v>
      </c>
      <c r="J456" t="s">
        <v>40</v>
      </c>
      <c r="K456">
        <v>566</v>
      </c>
      <c r="L456">
        <v>3</v>
      </c>
      <c r="M456">
        <v>31</v>
      </c>
      <c r="N456">
        <v>43007000</v>
      </c>
      <c r="O456">
        <v>10800</v>
      </c>
      <c r="P456">
        <v>172000</v>
      </c>
      <c r="Q456">
        <v>129000</v>
      </c>
      <c r="R456">
        <v>2100000</v>
      </c>
      <c r="S456">
        <f>(YouTube_BI[[#This Row],[lowest_yearly_earnings]]+YouTube_BI[[#This Row],[highest_yearly_earnings]])/2</f>
        <v>1114500</v>
      </c>
      <c r="T456">
        <v>500000</v>
      </c>
      <c r="U456">
        <v>2013</v>
      </c>
      <c r="V456" t="s">
        <v>154</v>
      </c>
      <c r="W456">
        <v>29</v>
      </c>
      <c r="X456">
        <v>68</v>
      </c>
      <c r="Y456">
        <v>34268528</v>
      </c>
      <c r="Z456">
        <v>5.93</v>
      </c>
      <c r="AA456">
        <v>28807838</v>
      </c>
      <c r="AB456">
        <v>23.885942</v>
      </c>
      <c r="AC456">
        <v>45.079161999999997</v>
      </c>
      <c r="AD456" s="1" t="s">
        <v>2131</v>
      </c>
      <c r="AE456" s="4">
        <v>471.0352446236559</v>
      </c>
      <c r="AF456">
        <v>1.2720779500604798E-4</v>
      </c>
      <c r="AG456">
        <v>2.1252354267909876E-3</v>
      </c>
      <c r="AH456">
        <v>0.11290322580645161</v>
      </c>
      <c r="AI456">
        <v>177.21418349499126</v>
      </c>
      <c r="AJ456" s="7" t="s">
        <v>2187</v>
      </c>
      <c r="AK456" s="5">
        <v>9.9424657534246581</v>
      </c>
    </row>
    <row r="457" spans="1:37" x14ac:dyDescent="0.3">
      <c r="A457">
        <v>456</v>
      </c>
      <c r="B457" t="s">
        <v>723</v>
      </c>
      <c r="C457">
        <v>18500000</v>
      </c>
      <c r="D457">
        <v>2908120896</v>
      </c>
      <c r="E457" t="s">
        <v>30</v>
      </c>
      <c r="F457" t="s">
        <v>723</v>
      </c>
      <c r="G457">
        <v>1329</v>
      </c>
      <c r="H457" t="s">
        <v>114</v>
      </c>
      <c r="I457" t="s">
        <v>115</v>
      </c>
      <c r="J457" t="s">
        <v>30</v>
      </c>
      <c r="K457">
        <v>45213</v>
      </c>
      <c r="L457">
        <v>24</v>
      </c>
      <c r="M457">
        <v>102</v>
      </c>
      <c r="N457">
        <v>6148000000</v>
      </c>
      <c r="O457">
        <v>0</v>
      </c>
      <c r="P457">
        <v>0</v>
      </c>
      <c r="Q457">
        <v>0</v>
      </c>
      <c r="R457">
        <v>0</v>
      </c>
      <c r="S457">
        <f>(YouTube_BI[[#This Row],[lowest_yearly_earnings]]+YouTube_BI[[#This Row],[highest_yearly_earnings]])/2</f>
        <v>0</v>
      </c>
      <c r="T457">
        <v>100000</v>
      </c>
      <c r="U457">
        <v>2007</v>
      </c>
      <c r="V457" t="s">
        <v>49</v>
      </c>
      <c r="W457">
        <v>22</v>
      </c>
      <c r="X457">
        <v>51.3</v>
      </c>
      <c r="Y457">
        <v>212559417</v>
      </c>
      <c r="Z457">
        <v>12.08</v>
      </c>
      <c r="AA457">
        <v>183241641</v>
      </c>
      <c r="AB457">
        <v>-14.235004</v>
      </c>
      <c r="AC457">
        <v>-51.925280000000001</v>
      </c>
      <c r="AD457" s="1" t="s">
        <v>1611</v>
      </c>
      <c r="AE457" s="4">
        <f>YouTube_BI[[#This Row],[video views]]/YouTube_BI[[#This Row],[subscribers]]</f>
        <v>157.1957241081081</v>
      </c>
      <c r="AF457">
        <f>((YouTube_BI[[#This Row],[highest_yearly_earnings]]+YouTube_BI[[#This Row],[lowest_yearly_earnings]])/2)/YouTube_BI[[#This Row],[video views]]</f>
        <v>0</v>
      </c>
      <c r="AG457">
        <f>((YouTube_BI[[#This Row],[highest_monthly_earnings]]+YouTube_BI[[#This Row],[lowest_monthly_earnings]])/2)/YouTube_BI[[#This Row],[video_views_for_the_last_30_days]]</f>
        <v>0</v>
      </c>
      <c r="AH457">
        <f>YouTube_BI[[#This Row],[highest_yearly_earnings]]/YouTube_BI[[#This Row],[subscribers]]</f>
        <v>0</v>
      </c>
      <c r="AI457">
        <f>((YouTube_BI[[#This Row],[highest_yearly_earnings]]+YouTube_BI[[#This Row],[lowest_yearly_earnings]])/2)/YouTube_BI[[#This Row],[uploads]]</f>
        <v>0</v>
      </c>
      <c r="AJ457" s="7" t="str">
        <f>YouTube_BI[[#This Row],[created_date]]&amp;"-"&amp;YouTube_BI[[#This Row],[created_month]]&amp;"-"&amp;YouTube_BI[[#This Row],[created_year]]</f>
        <v>22-Sep-2007</v>
      </c>
      <c r="AK457" s="5">
        <f ca="1">_xlfn.DAYS(TODAY(),YouTube_BI[[#This Row],[Started Date]])/365</f>
        <v>16.147945205479452</v>
      </c>
    </row>
    <row r="458" spans="1:37" x14ac:dyDescent="0.3">
      <c r="A458">
        <v>457</v>
      </c>
      <c r="B458" t="s">
        <v>724</v>
      </c>
      <c r="C458">
        <v>18500000</v>
      </c>
      <c r="D458">
        <v>3457618361</v>
      </c>
      <c r="E458" t="s">
        <v>60</v>
      </c>
      <c r="F458" t="s">
        <v>724</v>
      </c>
      <c r="G458">
        <v>374</v>
      </c>
      <c r="H458" t="s">
        <v>67</v>
      </c>
      <c r="I458" t="s">
        <v>68</v>
      </c>
      <c r="J458" t="s">
        <v>40</v>
      </c>
      <c r="K458">
        <v>2356</v>
      </c>
      <c r="L458">
        <v>5</v>
      </c>
      <c r="M458">
        <v>32</v>
      </c>
      <c r="N458">
        <v>38282000</v>
      </c>
      <c r="O458">
        <v>9600</v>
      </c>
      <c r="P458">
        <v>153100</v>
      </c>
      <c r="Q458">
        <v>114800</v>
      </c>
      <c r="R458">
        <v>1800000</v>
      </c>
      <c r="S458">
        <f>(YouTube_BI[[#This Row],[lowest_yearly_earnings]]+YouTube_BI[[#This Row],[highest_yearly_earnings]])/2</f>
        <v>957400</v>
      </c>
      <c r="T458">
        <v>100000</v>
      </c>
      <c r="U458">
        <v>2008</v>
      </c>
      <c r="V458" t="s">
        <v>63</v>
      </c>
      <c r="W458">
        <v>27</v>
      </c>
      <c r="X458">
        <v>81.900000000000006</v>
      </c>
      <c r="Y458">
        <v>144373535</v>
      </c>
      <c r="Z458">
        <v>4.59</v>
      </c>
      <c r="AA458">
        <v>107683889</v>
      </c>
      <c r="AB458">
        <v>61.524009999999997</v>
      </c>
      <c r="AC458">
        <v>105.31875599999999</v>
      </c>
      <c r="AD458" s="1" t="s">
        <v>1612</v>
      </c>
      <c r="AE458" s="4">
        <f>YouTube_BI[[#This Row],[video views]]/YouTube_BI[[#This Row],[subscribers]]</f>
        <v>186.89828978378378</v>
      </c>
      <c r="AF458">
        <f>((YouTube_BI[[#This Row],[highest_yearly_earnings]]+YouTube_BI[[#This Row],[lowest_yearly_earnings]])/2)/YouTube_BI[[#This Row],[video views]]</f>
        <v>2.7689579937419822E-4</v>
      </c>
      <c r="AG458">
        <f>((YouTube_BI[[#This Row],[highest_monthly_earnings]]+YouTube_BI[[#This Row],[lowest_monthly_earnings]])/2)/YouTube_BI[[#This Row],[video_views_for_the_last_30_days]]</f>
        <v>2.125019591452902E-3</v>
      </c>
      <c r="AH458">
        <f>YouTube_BI[[#This Row],[highest_yearly_earnings]]/YouTube_BI[[#This Row],[subscribers]]</f>
        <v>9.7297297297297303E-2</v>
      </c>
      <c r="AI458">
        <f>((YouTube_BI[[#This Row],[highest_yearly_earnings]]+YouTube_BI[[#This Row],[lowest_yearly_earnings]])/2)/YouTube_BI[[#This Row],[uploads]]</f>
        <v>2559.8930481283423</v>
      </c>
      <c r="AJ458" s="7" t="str">
        <f>YouTube_BI[[#This Row],[created_date]]&amp;"-"&amp;YouTube_BI[[#This Row],[created_month]]&amp;"-"&amp;YouTube_BI[[#This Row],[created_year]]</f>
        <v>27-Apr-2008</v>
      </c>
      <c r="AK458" s="5">
        <f ca="1">_xlfn.DAYS(TODAY(),YouTube_BI[[#This Row],[Started Date]])/365</f>
        <v>15.550684931506849</v>
      </c>
    </row>
    <row r="459" spans="1:37" x14ac:dyDescent="0.3">
      <c r="A459">
        <v>458</v>
      </c>
      <c r="B459" t="s">
        <v>725</v>
      </c>
      <c r="C459">
        <v>18500000</v>
      </c>
      <c r="D459">
        <v>4558380251</v>
      </c>
      <c r="E459" t="s">
        <v>56</v>
      </c>
      <c r="F459" t="s">
        <v>725</v>
      </c>
      <c r="G459">
        <v>712</v>
      </c>
      <c r="H459" t="s">
        <v>41</v>
      </c>
      <c r="I459" t="s">
        <v>41</v>
      </c>
      <c r="J459" t="s">
        <v>69</v>
      </c>
      <c r="K459">
        <v>1572</v>
      </c>
      <c r="L459" t="s">
        <v>41</v>
      </c>
      <c r="M459">
        <v>25</v>
      </c>
      <c r="N459">
        <v>2835000</v>
      </c>
      <c r="O459">
        <v>709</v>
      </c>
      <c r="P459">
        <v>11300</v>
      </c>
      <c r="Q459">
        <v>8500</v>
      </c>
      <c r="R459">
        <v>136100</v>
      </c>
      <c r="S459">
        <f>(YouTube_BI[[#This Row],[lowest_yearly_earnings]]+YouTube_BI[[#This Row],[highest_yearly_earnings]])/2</f>
        <v>72300</v>
      </c>
      <c r="T459" t="s">
        <v>41</v>
      </c>
      <c r="U459">
        <v>2016</v>
      </c>
      <c r="V459" t="s">
        <v>70</v>
      </c>
      <c r="W459">
        <v>10</v>
      </c>
      <c r="X459" t="s">
        <v>41</v>
      </c>
      <c r="Y459" t="s">
        <v>41</v>
      </c>
      <c r="Z459" t="s">
        <v>41</v>
      </c>
      <c r="AA459" t="s">
        <v>41</v>
      </c>
      <c r="AB459" t="s">
        <v>41</v>
      </c>
      <c r="AC459" t="s">
        <v>41</v>
      </c>
      <c r="AD459" s="1" t="s">
        <v>1613</v>
      </c>
      <c r="AE459" s="4">
        <f>YouTube_BI[[#This Row],[video views]]/YouTube_BI[[#This Row],[subscribers]]</f>
        <v>246.39893248648647</v>
      </c>
      <c r="AF459">
        <f>((YouTube_BI[[#This Row],[highest_yearly_earnings]]+YouTube_BI[[#This Row],[lowest_yearly_earnings]])/2)/YouTube_BI[[#This Row],[video views]]</f>
        <v>1.5860897077232445E-5</v>
      </c>
      <c r="AG459">
        <f>((YouTube_BI[[#This Row],[highest_monthly_earnings]]+YouTube_BI[[#This Row],[lowest_monthly_earnings]])/2)/YouTube_BI[[#This Row],[video_views_for_the_last_30_days]]</f>
        <v>2.1179894179894181E-3</v>
      </c>
      <c r="AH459">
        <f>YouTube_BI[[#This Row],[highest_yearly_earnings]]/YouTube_BI[[#This Row],[subscribers]]</f>
        <v>7.356756756756757E-3</v>
      </c>
      <c r="AI459">
        <f>((YouTube_BI[[#This Row],[highest_yearly_earnings]]+YouTube_BI[[#This Row],[lowest_yearly_earnings]])/2)/YouTube_BI[[#This Row],[uploads]]</f>
        <v>101.54494382022472</v>
      </c>
      <c r="AJ459" s="7" t="str">
        <f>YouTube_BI[[#This Row],[created_date]]&amp;"-"&amp;YouTube_BI[[#This Row],[created_month]]&amp;"-"&amp;YouTube_BI[[#This Row],[created_year]]</f>
        <v>10-Jan-2016</v>
      </c>
      <c r="AK459" s="5">
        <f ca="1">_xlfn.DAYS(TODAY(),YouTube_BI[[#This Row],[Started Date]])/365</f>
        <v>7.8410958904109593</v>
      </c>
    </row>
    <row r="460" spans="1:37" x14ac:dyDescent="0.3">
      <c r="A460">
        <v>459</v>
      </c>
      <c r="B460" t="s">
        <v>66</v>
      </c>
      <c r="C460">
        <v>18500000</v>
      </c>
      <c r="D460">
        <v>8147575884</v>
      </c>
      <c r="E460" t="s">
        <v>56</v>
      </c>
      <c r="F460" t="s">
        <v>66</v>
      </c>
      <c r="G460">
        <v>493</v>
      </c>
      <c r="H460" t="s">
        <v>67</v>
      </c>
      <c r="I460" t="s">
        <v>68</v>
      </c>
      <c r="J460" t="s">
        <v>69</v>
      </c>
      <c r="K460">
        <v>630</v>
      </c>
      <c r="L460">
        <v>5</v>
      </c>
      <c r="M460">
        <v>25</v>
      </c>
      <c r="N460">
        <v>48947000</v>
      </c>
      <c r="O460">
        <v>12200</v>
      </c>
      <c r="P460">
        <v>195800</v>
      </c>
      <c r="Q460">
        <v>146800</v>
      </c>
      <c r="R460">
        <v>2300000</v>
      </c>
      <c r="S460">
        <f>(YouTube_BI[[#This Row],[lowest_yearly_earnings]]+YouTube_BI[[#This Row],[highest_yearly_earnings]])/2</f>
        <v>1223400</v>
      </c>
      <c r="T460">
        <v>100000</v>
      </c>
      <c r="U460">
        <v>2016</v>
      </c>
      <c r="V460" t="s">
        <v>70</v>
      </c>
      <c r="W460">
        <v>14</v>
      </c>
      <c r="X460">
        <v>81.900000000000006</v>
      </c>
      <c r="Y460">
        <v>144373535</v>
      </c>
      <c r="Z460">
        <v>4.59</v>
      </c>
      <c r="AA460">
        <v>107683889</v>
      </c>
      <c r="AB460">
        <v>61.524009999999997</v>
      </c>
      <c r="AC460">
        <v>105.31875599999999</v>
      </c>
      <c r="AD460" s="1" t="s">
        <v>1614</v>
      </c>
      <c r="AE460" s="4">
        <f>YouTube_BI[[#This Row],[video views]]/YouTube_BI[[#This Row],[subscribers]]</f>
        <v>440.40950724324324</v>
      </c>
      <c r="AF460">
        <f>((YouTube_BI[[#This Row],[highest_yearly_earnings]]+YouTube_BI[[#This Row],[lowest_yearly_earnings]])/2)/YouTube_BI[[#This Row],[video views]]</f>
        <v>1.5015509120970343E-4</v>
      </c>
      <c r="AG460">
        <f>((YouTube_BI[[#This Row],[highest_monthly_earnings]]+YouTube_BI[[#This Row],[lowest_monthly_earnings]])/2)/YouTube_BI[[#This Row],[video_views_for_the_last_30_days]]</f>
        <v>2.1247471755163751E-3</v>
      </c>
      <c r="AH460">
        <f>YouTube_BI[[#This Row],[highest_yearly_earnings]]/YouTube_BI[[#This Row],[subscribers]]</f>
        <v>0.12432432432432433</v>
      </c>
      <c r="AI460">
        <f>((YouTube_BI[[#This Row],[highest_yearly_earnings]]+YouTube_BI[[#This Row],[lowest_yearly_earnings]])/2)/YouTube_BI[[#This Row],[uploads]]</f>
        <v>2481.5415821501015</v>
      </c>
      <c r="AJ460" s="7" t="str">
        <f>YouTube_BI[[#This Row],[created_date]]&amp;"-"&amp;YouTube_BI[[#This Row],[created_month]]&amp;"-"&amp;YouTube_BI[[#This Row],[created_year]]</f>
        <v>14-Jan-2016</v>
      </c>
      <c r="AK460" s="5">
        <f ca="1">_xlfn.DAYS(TODAY(),YouTube_BI[[#This Row],[Started Date]])/365</f>
        <v>7.8301369863013699</v>
      </c>
    </row>
    <row r="461" spans="1:37" x14ac:dyDescent="0.3">
      <c r="A461">
        <v>460</v>
      </c>
      <c r="B461" t="s">
        <v>726</v>
      </c>
      <c r="C461">
        <v>18500000</v>
      </c>
      <c r="D461">
        <v>4051072188</v>
      </c>
      <c r="E461" t="s">
        <v>56</v>
      </c>
      <c r="F461" t="s">
        <v>726</v>
      </c>
      <c r="G461">
        <v>679</v>
      </c>
      <c r="H461" t="s">
        <v>329</v>
      </c>
      <c r="I461" t="s">
        <v>330</v>
      </c>
      <c r="J461" t="s">
        <v>69</v>
      </c>
      <c r="K461">
        <v>1868</v>
      </c>
      <c r="L461">
        <v>13</v>
      </c>
      <c r="M461">
        <v>25</v>
      </c>
      <c r="N461">
        <v>197369000</v>
      </c>
      <c r="O461">
        <v>49300</v>
      </c>
      <c r="P461">
        <v>789500</v>
      </c>
      <c r="Q461">
        <v>592100</v>
      </c>
      <c r="R461">
        <v>9500000</v>
      </c>
      <c r="S461">
        <f>(YouTube_BI[[#This Row],[lowest_yearly_earnings]]+YouTube_BI[[#This Row],[highest_yearly_earnings]])/2</f>
        <v>5046050</v>
      </c>
      <c r="T461">
        <v>1600000</v>
      </c>
      <c r="U461">
        <v>2014</v>
      </c>
      <c r="V461" t="s">
        <v>70</v>
      </c>
      <c r="W461">
        <v>6</v>
      </c>
      <c r="X461">
        <v>36.299999999999997</v>
      </c>
      <c r="Y461">
        <v>270203917</v>
      </c>
      <c r="Z461">
        <v>4.6900000000000004</v>
      </c>
      <c r="AA461">
        <v>151509724</v>
      </c>
      <c r="AB461">
        <v>-0.78927499999999995</v>
      </c>
      <c r="AC461">
        <v>113.92132700000001</v>
      </c>
      <c r="AD461" s="1" t="s">
        <v>1615</v>
      </c>
      <c r="AE461" s="4">
        <f>YouTube_BI[[#This Row],[video views]]/YouTube_BI[[#This Row],[subscribers]]</f>
        <v>218.97687502702703</v>
      </c>
      <c r="AF461">
        <f>((YouTube_BI[[#This Row],[highest_yearly_earnings]]+YouTube_BI[[#This Row],[lowest_yearly_earnings]])/2)/YouTube_BI[[#This Row],[video views]]</f>
        <v>1.2456085119754968E-3</v>
      </c>
      <c r="AG461">
        <f>((YouTube_BI[[#This Row],[highest_monthly_earnings]]+YouTube_BI[[#This Row],[lowest_monthly_earnings]])/2)/YouTube_BI[[#This Row],[video_views_for_the_last_30_days]]</f>
        <v>2.1249537668022842E-3</v>
      </c>
      <c r="AH461">
        <f>YouTube_BI[[#This Row],[highest_yearly_earnings]]/YouTube_BI[[#This Row],[subscribers]]</f>
        <v>0.51351351351351349</v>
      </c>
      <c r="AI461">
        <f>((YouTube_BI[[#This Row],[highest_yearly_earnings]]+YouTube_BI[[#This Row],[lowest_yearly_earnings]])/2)/YouTube_BI[[#This Row],[uploads]]</f>
        <v>7431.5905743740796</v>
      </c>
      <c r="AJ461" s="7" t="str">
        <f>YouTube_BI[[#This Row],[created_date]]&amp;"-"&amp;YouTube_BI[[#This Row],[created_month]]&amp;"-"&amp;YouTube_BI[[#This Row],[created_year]]</f>
        <v>6-Jan-2014</v>
      </c>
      <c r="AK461" s="5">
        <f ca="1">_xlfn.DAYS(TODAY(),YouTube_BI[[#This Row],[Started Date]])/365</f>
        <v>9.8520547945205479</v>
      </c>
    </row>
    <row r="462" spans="1:37" x14ac:dyDescent="0.3">
      <c r="A462">
        <v>461</v>
      </c>
      <c r="B462" t="s">
        <v>727</v>
      </c>
      <c r="C462">
        <v>18400000</v>
      </c>
      <c r="D462">
        <v>4120324310</v>
      </c>
      <c r="E462" t="s">
        <v>44</v>
      </c>
      <c r="F462" t="s">
        <v>727</v>
      </c>
      <c r="G462">
        <v>111</v>
      </c>
      <c r="H462" t="s">
        <v>38</v>
      </c>
      <c r="I462" t="s">
        <v>39</v>
      </c>
      <c r="J462" t="s">
        <v>44</v>
      </c>
      <c r="K462">
        <v>1825</v>
      </c>
      <c r="L462">
        <v>120</v>
      </c>
      <c r="M462">
        <v>116</v>
      </c>
      <c r="N462">
        <v>14430000</v>
      </c>
      <c r="O462">
        <v>3600</v>
      </c>
      <c r="P462">
        <v>57700</v>
      </c>
      <c r="Q462">
        <v>43300</v>
      </c>
      <c r="R462">
        <v>692600</v>
      </c>
      <c r="S462">
        <f>(YouTube_BI[[#This Row],[lowest_yearly_earnings]]+YouTube_BI[[#This Row],[highest_yearly_earnings]])/2</f>
        <v>367950</v>
      </c>
      <c r="T462" t="s">
        <v>41</v>
      </c>
      <c r="U462">
        <v>2009</v>
      </c>
      <c r="V462" t="s">
        <v>97</v>
      </c>
      <c r="W462">
        <v>21</v>
      </c>
      <c r="X462">
        <v>88.2</v>
      </c>
      <c r="Y462">
        <v>328239523</v>
      </c>
      <c r="Z462">
        <v>14.7</v>
      </c>
      <c r="AA462">
        <v>270663028</v>
      </c>
      <c r="AB462">
        <v>37.090240000000001</v>
      </c>
      <c r="AC462">
        <v>-95.712890999999999</v>
      </c>
      <c r="AD462" s="1" t="s">
        <v>1616</v>
      </c>
      <c r="AE462" s="4">
        <f>YouTube_BI[[#This Row],[video views]]/YouTube_BI[[#This Row],[subscribers]]</f>
        <v>223.93066902173913</v>
      </c>
      <c r="AF462">
        <f>((YouTube_BI[[#This Row],[highest_yearly_earnings]]+YouTube_BI[[#This Row],[lowest_yearly_earnings]])/2)/YouTube_BI[[#This Row],[video views]]</f>
        <v>8.9301222990381549E-5</v>
      </c>
      <c r="AG462">
        <f>((YouTube_BI[[#This Row],[highest_monthly_earnings]]+YouTube_BI[[#This Row],[lowest_monthly_earnings]])/2)/YouTube_BI[[#This Row],[video_views_for_the_last_30_days]]</f>
        <v>2.1240471240471241E-3</v>
      </c>
      <c r="AH462">
        <f>YouTube_BI[[#This Row],[highest_yearly_earnings]]/YouTube_BI[[#This Row],[subscribers]]</f>
        <v>3.7641304347826088E-2</v>
      </c>
      <c r="AI462">
        <f>((YouTube_BI[[#This Row],[highest_yearly_earnings]]+YouTube_BI[[#This Row],[lowest_yearly_earnings]])/2)/YouTube_BI[[#This Row],[uploads]]</f>
        <v>3314.864864864865</v>
      </c>
      <c r="AJ462" s="7" t="str">
        <f>YouTube_BI[[#This Row],[created_date]]&amp;"-"&amp;YouTube_BI[[#This Row],[created_month]]&amp;"-"&amp;YouTube_BI[[#This Row],[created_year]]</f>
        <v>21-Jul-2009</v>
      </c>
      <c r="AK462" s="5">
        <f ca="1">_xlfn.DAYS(TODAY(),YouTube_BI[[#This Row],[Started Date]])/365</f>
        <v>14.317808219178081</v>
      </c>
    </row>
    <row r="463" spans="1:37" x14ac:dyDescent="0.3">
      <c r="A463">
        <v>462</v>
      </c>
      <c r="B463" t="s">
        <v>728</v>
      </c>
      <c r="C463">
        <v>18400000</v>
      </c>
      <c r="D463">
        <v>7038827526</v>
      </c>
      <c r="E463" t="s">
        <v>209</v>
      </c>
      <c r="F463" t="s">
        <v>728</v>
      </c>
      <c r="G463">
        <v>6943</v>
      </c>
      <c r="H463" t="s">
        <v>270</v>
      </c>
      <c r="I463" t="s">
        <v>271</v>
      </c>
      <c r="J463" t="s">
        <v>40</v>
      </c>
      <c r="K463">
        <v>825</v>
      </c>
      <c r="L463">
        <v>7</v>
      </c>
      <c r="M463">
        <v>33</v>
      </c>
      <c r="N463">
        <v>11004000</v>
      </c>
      <c r="O463">
        <v>2800</v>
      </c>
      <c r="P463">
        <v>44000</v>
      </c>
      <c r="Q463">
        <v>33000</v>
      </c>
      <c r="R463">
        <v>528200</v>
      </c>
      <c r="S463">
        <f>(YouTube_BI[[#This Row],[lowest_yearly_earnings]]+YouTube_BI[[#This Row],[highest_yearly_earnings]])/2</f>
        <v>280600</v>
      </c>
      <c r="T463" t="s">
        <v>41</v>
      </c>
      <c r="U463">
        <v>2011</v>
      </c>
      <c r="V463" t="s">
        <v>70</v>
      </c>
      <c r="W463">
        <v>26</v>
      </c>
      <c r="X463">
        <v>88.9</v>
      </c>
      <c r="Y463">
        <v>47076781</v>
      </c>
      <c r="Z463">
        <v>13.96</v>
      </c>
      <c r="AA463">
        <v>37927409</v>
      </c>
      <c r="AB463">
        <v>40.463667000000001</v>
      </c>
      <c r="AC463">
        <v>-3.7492200000000002</v>
      </c>
      <c r="AD463" s="1" t="s">
        <v>1617</v>
      </c>
      <c r="AE463" s="4">
        <f>YouTube_BI[[#This Row],[video views]]/YouTube_BI[[#This Row],[subscribers]]</f>
        <v>382.54497423913045</v>
      </c>
      <c r="AF463">
        <f>((YouTube_BI[[#This Row],[highest_yearly_earnings]]+YouTube_BI[[#This Row],[lowest_yearly_earnings]])/2)/YouTube_BI[[#This Row],[video views]]</f>
        <v>3.9864593778370131E-5</v>
      </c>
      <c r="AG463">
        <f>((YouTube_BI[[#This Row],[highest_monthly_earnings]]+YouTube_BI[[#This Row],[lowest_monthly_earnings]])/2)/YouTube_BI[[#This Row],[video_views_for_the_last_30_days]]</f>
        <v>2.1264994547437297E-3</v>
      </c>
      <c r="AH463">
        <f>YouTube_BI[[#This Row],[highest_yearly_earnings]]/YouTube_BI[[#This Row],[subscribers]]</f>
        <v>2.8706521739130436E-2</v>
      </c>
      <c r="AI463">
        <f>((YouTube_BI[[#This Row],[highest_yearly_earnings]]+YouTube_BI[[#This Row],[lowest_yearly_earnings]])/2)/YouTube_BI[[#This Row],[uploads]]</f>
        <v>40.414806279706177</v>
      </c>
      <c r="AJ463" s="7" t="str">
        <f>YouTube_BI[[#This Row],[created_date]]&amp;"-"&amp;YouTube_BI[[#This Row],[created_month]]&amp;"-"&amp;YouTube_BI[[#This Row],[created_year]]</f>
        <v>26-Jan-2011</v>
      </c>
      <c r="AK463" s="5">
        <f ca="1">_xlfn.DAYS(TODAY(),YouTube_BI[[#This Row],[Started Date]])/365</f>
        <v>12.8</v>
      </c>
    </row>
    <row r="464" spans="1:37" x14ac:dyDescent="0.3">
      <c r="A464">
        <v>463</v>
      </c>
      <c r="B464" t="s">
        <v>2263</v>
      </c>
      <c r="C464">
        <v>18400000</v>
      </c>
      <c r="D464">
        <v>11544297793</v>
      </c>
      <c r="E464" t="s">
        <v>30</v>
      </c>
      <c r="F464" t="s">
        <v>2263</v>
      </c>
      <c r="G464">
        <v>3159</v>
      </c>
      <c r="H464" t="s">
        <v>217</v>
      </c>
      <c r="I464" t="s">
        <v>218</v>
      </c>
      <c r="J464" t="s">
        <v>30</v>
      </c>
      <c r="K464">
        <v>346</v>
      </c>
      <c r="L464">
        <v>6</v>
      </c>
      <c r="M464">
        <v>103</v>
      </c>
      <c r="N464">
        <v>54133000</v>
      </c>
      <c r="O464">
        <v>13500</v>
      </c>
      <c r="P464">
        <v>216500</v>
      </c>
      <c r="Q464">
        <v>162400</v>
      </c>
      <c r="R464">
        <v>2600000</v>
      </c>
      <c r="S464">
        <f>(YouTube_BI[[#This Row],[lowest_yearly_earnings]]+YouTube_BI[[#This Row],[highest_yearly_earnings]])/2</f>
        <v>1381200</v>
      </c>
      <c r="T464">
        <v>100000</v>
      </c>
      <c r="U464">
        <v>2011</v>
      </c>
      <c r="V464" t="s">
        <v>33</v>
      </c>
      <c r="W464">
        <v>8</v>
      </c>
      <c r="X464">
        <v>49.3</v>
      </c>
      <c r="Y464">
        <v>69625582</v>
      </c>
      <c r="Z464">
        <v>0.75</v>
      </c>
      <c r="AA464">
        <v>35294600</v>
      </c>
      <c r="AB464">
        <v>15.870032</v>
      </c>
      <c r="AC464">
        <v>100.992541</v>
      </c>
      <c r="AD464" s="1" t="s">
        <v>2132</v>
      </c>
      <c r="AE464" s="4">
        <v>627.40748874999997</v>
      </c>
      <c r="AF464">
        <v>1.1964348328206714E-4</v>
      </c>
      <c r="AG464">
        <v>2.1243973177174735E-3</v>
      </c>
      <c r="AH464">
        <v>0.14130434782608695</v>
      </c>
      <c r="AI464">
        <v>437.22697056030387</v>
      </c>
      <c r="AJ464" s="7" t="s">
        <v>2188</v>
      </c>
      <c r="AK464" s="5">
        <v>12.673972602739726</v>
      </c>
    </row>
    <row r="465" spans="1:37" x14ac:dyDescent="0.3">
      <c r="A465">
        <v>464</v>
      </c>
      <c r="B465" t="s">
        <v>729</v>
      </c>
      <c r="C465">
        <v>18400000</v>
      </c>
      <c r="D465">
        <v>11280732382</v>
      </c>
      <c r="E465" t="s">
        <v>56</v>
      </c>
      <c r="F465" t="s">
        <v>730</v>
      </c>
      <c r="G465">
        <v>0</v>
      </c>
      <c r="H465" t="s">
        <v>41</v>
      </c>
      <c r="I465" t="s">
        <v>41</v>
      </c>
      <c r="J465" t="s">
        <v>41</v>
      </c>
      <c r="K465">
        <v>4057944</v>
      </c>
      <c r="L465" t="s">
        <v>41</v>
      </c>
      <c r="M465" t="s">
        <v>41</v>
      </c>
      <c r="N465" t="s">
        <v>41</v>
      </c>
      <c r="O465">
        <v>0</v>
      </c>
      <c r="P465">
        <v>0</v>
      </c>
      <c r="Q465">
        <v>0</v>
      </c>
      <c r="R465">
        <v>0</v>
      </c>
      <c r="S465">
        <f>(YouTube_BI[[#This Row],[lowest_yearly_earnings]]+YouTube_BI[[#This Row],[highest_yearly_earnings]])/2</f>
        <v>0</v>
      </c>
      <c r="T465">
        <v>2</v>
      </c>
      <c r="U465">
        <v>2007</v>
      </c>
      <c r="V465" t="s">
        <v>63</v>
      </c>
      <c r="W465">
        <v>25</v>
      </c>
      <c r="X465" t="s">
        <v>41</v>
      </c>
      <c r="Y465" t="s">
        <v>41</v>
      </c>
      <c r="Z465" t="s">
        <v>41</v>
      </c>
      <c r="AA465" t="s">
        <v>41</v>
      </c>
      <c r="AB465" t="s">
        <v>41</v>
      </c>
      <c r="AC465" t="s">
        <v>41</v>
      </c>
      <c r="AD465" s="1" t="s">
        <v>1618</v>
      </c>
      <c r="AE465" s="4">
        <f>YouTube_BI[[#This Row],[video views]]/YouTube_BI[[#This Row],[subscribers]]</f>
        <v>613.08328163043473</v>
      </c>
      <c r="AF465">
        <f>((YouTube_BI[[#This Row],[highest_yearly_earnings]]+YouTube_BI[[#This Row],[lowest_yearly_earnings]])/2)/YouTube_BI[[#This Row],[video views]]</f>
        <v>0</v>
      </c>
      <c r="AG465" t="e">
        <f>((YouTube_BI[[#This Row],[highest_monthly_earnings]]+YouTube_BI[[#This Row],[lowest_monthly_earnings]])/2)/YouTube_BI[[#This Row],[video_views_for_the_last_30_days]]</f>
        <v>#VALUE!</v>
      </c>
      <c r="AH465">
        <f>YouTube_BI[[#This Row],[highest_yearly_earnings]]/YouTube_BI[[#This Row],[subscribers]]</f>
        <v>0</v>
      </c>
      <c r="AI465" t="e">
        <f>((YouTube_BI[[#This Row],[highest_yearly_earnings]]+YouTube_BI[[#This Row],[lowest_yearly_earnings]])/2)/YouTube_BI[[#This Row],[uploads]]</f>
        <v>#DIV/0!</v>
      </c>
      <c r="AJ465" s="7" t="str">
        <f>YouTube_BI[[#This Row],[created_date]]&amp;"-"&amp;YouTube_BI[[#This Row],[created_month]]&amp;"-"&amp;YouTube_BI[[#This Row],[created_year]]</f>
        <v>25-Apr-2007</v>
      </c>
      <c r="AK465" s="5">
        <f ca="1">_xlfn.DAYS(TODAY(),YouTube_BI[[#This Row],[Started Date]])/365</f>
        <v>16.55890410958904</v>
      </c>
    </row>
    <row r="466" spans="1:37" x14ac:dyDescent="0.3">
      <c r="A466">
        <v>465</v>
      </c>
      <c r="B466" t="s">
        <v>731</v>
      </c>
      <c r="C466">
        <v>18400000</v>
      </c>
      <c r="D466">
        <v>25367126292</v>
      </c>
      <c r="E466" t="s">
        <v>30</v>
      </c>
      <c r="F466" t="s">
        <v>731</v>
      </c>
      <c r="G466">
        <v>197</v>
      </c>
      <c r="H466" t="s">
        <v>38</v>
      </c>
      <c r="I466" t="s">
        <v>39</v>
      </c>
      <c r="J466" t="s">
        <v>30</v>
      </c>
      <c r="K466">
        <v>72</v>
      </c>
      <c r="L466">
        <v>120</v>
      </c>
      <c r="M466">
        <v>103</v>
      </c>
      <c r="N466">
        <v>267126000</v>
      </c>
      <c r="O466">
        <v>66800</v>
      </c>
      <c r="P466">
        <v>1100000</v>
      </c>
      <c r="Q466">
        <v>801400</v>
      </c>
      <c r="R466">
        <v>12800000</v>
      </c>
      <c r="S466">
        <f>(YouTube_BI[[#This Row],[lowest_yearly_earnings]]+YouTube_BI[[#This Row],[highest_yearly_earnings]])/2</f>
        <v>6800700</v>
      </c>
      <c r="T466" t="s">
        <v>41</v>
      </c>
      <c r="U466">
        <v>2009</v>
      </c>
      <c r="V466" t="s">
        <v>49</v>
      </c>
      <c r="W466">
        <v>2</v>
      </c>
      <c r="X466">
        <v>88.2</v>
      </c>
      <c r="Y466">
        <v>328239523</v>
      </c>
      <c r="Z466">
        <v>14.7</v>
      </c>
      <c r="AA466">
        <v>270663028</v>
      </c>
      <c r="AB466">
        <v>37.090240000000001</v>
      </c>
      <c r="AC466">
        <v>-95.712890999999999</v>
      </c>
      <c r="AD466" s="1" t="s">
        <v>222</v>
      </c>
      <c r="AE466" s="4">
        <f>YouTube_BI[[#This Row],[video views]]/YouTube_BI[[#This Row],[subscribers]]</f>
        <v>1378.6481680434783</v>
      </c>
      <c r="AF466">
        <f>((YouTube_BI[[#This Row],[highest_yearly_earnings]]+YouTube_BI[[#This Row],[lowest_yearly_earnings]])/2)/YouTube_BI[[#This Row],[video views]]</f>
        <v>2.6809106879972951E-4</v>
      </c>
      <c r="AG466">
        <f>((YouTube_BI[[#This Row],[highest_monthly_earnings]]+YouTube_BI[[#This Row],[lowest_monthly_earnings]])/2)/YouTube_BI[[#This Row],[video_views_for_the_last_30_days]]</f>
        <v>2.1839880805312848E-3</v>
      </c>
      <c r="AH466">
        <f>YouTube_BI[[#This Row],[highest_yearly_earnings]]/YouTube_BI[[#This Row],[subscribers]]</f>
        <v>0.69565217391304346</v>
      </c>
      <c r="AI466">
        <f>((YouTube_BI[[#This Row],[highest_yearly_earnings]]+YouTube_BI[[#This Row],[lowest_yearly_earnings]])/2)/YouTube_BI[[#This Row],[uploads]]</f>
        <v>34521.319796954318</v>
      </c>
      <c r="AJ466" s="7" t="str">
        <f>YouTube_BI[[#This Row],[created_date]]&amp;"-"&amp;YouTube_BI[[#This Row],[created_month]]&amp;"-"&amp;YouTube_BI[[#This Row],[created_year]]</f>
        <v>2-Sep-2009</v>
      </c>
      <c r="AK466" s="5">
        <f ca="1">_xlfn.DAYS(TODAY(),YouTube_BI[[#This Row],[Started Date]])/365</f>
        <v>14.2</v>
      </c>
    </row>
    <row r="467" spans="1:37" x14ac:dyDescent="0.3">
      <c r="A467">
        <v>466</v>
      </c>
      <c r="B467" t="s">
        <v>732</v>
      </c>
      <c r="C467">
        <v>18300000</v>
      </c>
      <c r="D467">
        <v>1606834186</v>
      </c>
      <c r="E467" t="s">
        <v>56</v>
      </c>
      <c r="F467" t="s">
        <v>732</v>
      </c>
      <c r="G467">
        <v>786</v>
      </c>
      <c r="H467" t="s">
        <v>329</v>
      </c>
      <c r="I467" t="s">
        <v>330</v>
      </c>
      <c r="J467" t="s">
        <v>44</v>
      </c>
      <c r="K467">
        <v>6502</v>
      </c>
      <c r="L467">
        <v>14</v>
      </c>
      <c r="M467">
        <v>117</v>
      </c>
      <c r="N467">
        <v>17063000</v>
      </c>
      <c r="O467">
        <v>4300</v>
      </c>
      <c r="P467">
        <v>68300</v>
      </c>
      <c r="Q467">
        <v>51200</v>
      </c>
      <c r="R467">
        <v>819000</v>
      </c>
      <c r="S467">
        <f>(YouTube_BI[[#This Row],[lowest_yearly_earnings]]+YouTube_BI[[#This Row],[highest_yearly_earnings]])/2</f>
        <v>435100</v>
      </c>
      <c r="T467" t="s">
        <v>41</v>
      </c>
      <c r="U467">
        <v>2017</v>
      </c>
      <c r="V467" t="s">
        <v>97</v>
      </c>
      <c r="W467">
        <v>8</v>
      </c>
      <c r="X467">
        <v>36.299999999999997</v>
      </c>
      <c r="Y467">
        <v>270203917</v>
      </c>
      <c r="Z467">
        <v>4.6900000000000004</v>
      </c>
      <c r="AA467">
        <v>151509724</v>
      </c>
      <c r="AB467">
        <v>-0.78927499999999995</v>
      </c>
      <c r="AC467">
        <v>113.92132700000001</v>
      </c>
      <c r="AD467" s="1" t="s">
        <v>1619</v>
      </c>
      <c r="AE467" s="4">
        <f>YouTube_BI[[#This Row],[video views]]/YouTube_BI[[#This Row],[subscribers]]</f>
        <v>87.805146775956288</v>
      </c>
      <c r="AF467">
        <f>((YouTube_BI[[#This Row],[highest_yearly_earnings]]+YouTube_BI[[#This Row],[lowest_yearly_earnings]])/2)/YouTube_BI[[#This Row],[video views]]</f>
        <v>2.707808956212984E-4</v>
      </c>
      <c r="AG467">
        <f>((YouTube_BI[[#This Row],[highest_monthly_earnings]]+YouTube_BI[[#This Row],[lowest_monthly_earnings]])/2)/YouTube_BI[[#This Row],[video_views_for_the_last_30_days]]</f>
        <v>2.1274101857821017E-3</v>
      </c>
      <c r="AH467">
        <f>YouTube_BI[[#This Row],[highest_yearly_earnings]]/YouTube_BI[[#This Row],[subscribers]]</f>
        <v>4.475409836065574E-2</v>
      </c>
      <c r="AI467">
        <f>((YouTube_BI[[#This Row],[highest_yearly_earnings]]+YouTube_BI[[#This Row],[lowest_yearly_earnings]])/2)/YouTube_BI[[#This Row],[uploads]]</f>
        <v>553.56234096692117</v>
      </c>
      <c r="AJ467" s="7" t="str">
        <f>YouTube_BI[[#This Row],[created_date]]&amp;"-"&amp;YouTube_BI[[#This Row],[created_month]]&amp;"-"&amp;YouTube_BI[[#This Row],[created_year]]</f>
        <v>8-Jul-2017</v>
      </c>
      <c r="AK467" s="5">
        <f ca="1">_xlfn.DAYS(TODAY(),YouTube_BI[[#This Row],[Started Date]])/365</f>
        <v>6.3479452054794523</v>
      </c>
    </row>
    <row r="468" spans="1:37" x14ac:dyDescent="0.3">
      <c r="A468">
        <v>467</v>
      </c>
      <c r="B468" t="s">
        <v>733</v>
      </c>
      <c r="C468">
        <v>18300000</v>
      </c>
      <c r="D468">
        <v>7760819588</v>
      </c>
      <c r="E468" t="s">
        <v>44</v>
      </c>
      <c r="F468" t="s">
        <v>733</v>
      </c>
      <c r="G468">
        <v>142</v>
      </c>
      <c r="H468" t="s">
        <v>38</v>
      </c>
      <c r="I468" t="s">
        <v>39</v>
      </c>
      <c r="J468" t="s">
        <v>44</v>
      </c>
      <c r="K468">
        <v>696</v>
      </c>
      <c r="L468">
        <v>121</v>
      </c>
      <c r="M468">
        <v>117</v>
      </c>
      <c r="N468">
        <v>127982000</v>
      </c>
      <c r="O468">
        <v>32000</v>
      </c>
      <c r="P468">
        <v>511900</v>
      </c>
      <c r="Q468">
        <v>383900</v>
      </c>
      <c r="R468">
        <v>6100000</v>
      </c>
      <c r="S468">
        <f>(YouTube_BI[[#This Row],[lowest_yearly_earnings]]+YouTube_BI[[#This Row],[highest_yearly_earnings]])/2</f>
        <v>3241950</v>
      </c>
      <c r="T468">
        <v>100000</v>
      </c>
      <c r="U468">
        <v>2009</v>
      </c>
      <c r="V468" t="s">
        <v>49</v>
      </c>
      <c r="W468">
        <v>15</v>
      </c>
      <c r="X468">
        <v>88.2</v>
      </c>
      <c r="Y468">
        <v>328239523</v>
      </c>
      <c r="Z468">
        <v>14.7</v>
      </c>
      <c r="AA468">
        <v>270663028</v>
      </c>
      <c r="AB468">
        <v>37.090240000000001</v>
      </c>
      <c r="AC468">
        <v>-95.712890999999999</v>
      </c>
      <c r="AD468" s="1" t="s">
        <v>1620</v>
      </c>
      <c r="AE468" s="4">
        <f>YouTube_BI[[#This Row],[video views]]/YouTube_BI[[#This Row],[subscribers]]</f>
        <v>424.08850207650272</v>
      </c>
      <c r="AF468">
        <f>((YouTube_BI[[#This Row],[highest_yearly_earnings]]+YouTube_BI[[#This Row],[lowest_yearly_earnings]])/2)/YouTube_BI[[#This Row],[video views]]</f>
        <v>4.1773294215121238E-4</v>
      </c>
      <c r="AG468">
        <f>((YouTube_BI[[#This Row],[highest_monthly_earnings]]+YouTube_BI[[#This Row],[lowest_monthly_earnings]])/2)/YouTube_BI[[#This Row],[video_views_for_the_last_30_days]]</f>
        <v>2.1249081902142489E-3</v>
      </c>
      <c r="AH468">
        <f>YouTube_BI[[#This Row],[highest_yearly_earnings]]/YouTube_BI[[#This Row],[subscribers]]</f>
        <v>0.33333333333333331</v>
      </c>
      <c r="AI468">
        <f>((YouTube_BI[[#This Row],[highest_yearly_earnings]]+YouTube_BI[[#This Row],[lowest_yearly_earnings]])/2)/YouTube_BI[[#This Row],[uploads]]</f>
        <v>22830.633802816901</v>
      </c>
      <c r="AJ468" s="7" t="str">
        <f>YouTube_BI[[#This Row],[created_date]]&amp;"-"&amp;YouTube_BI[[#This Row],[created_month]]&amp;"-"&amp;YouTube_BI[[#This Row],[created_year]]</f>
        <v>15-Sep-2009</v>
      </c>
      <c r="AK468" s="5">
        <f ca="1">_xlfn.DAYS(TODAY(),YouTube_BI[[#This Row],[Started Date]])/365</f>
        <v>14.164383561643836</v>
      </c>
    </row>
    <row r="469" spans="1:37" x14ac:dyDescent="0.3">
      <c r="A469">
        <v>468</v>
      </c>
      <c r="B469" t="s">
        <v>734</v>
      </c>
      <c r="C469">
        <v>18300000</v>
      </c>
      <c r="D469">
        <v>1556003039</v>
      </c>
      <c r="E469" t="s">
        <v>60</v>
      </c>
      <c r="F469" t="s">
        <v>734</v>
      </c>
      <c r="G469">
        <v>1324</v>
      </c>
      <c r="H469" t="s">
        <v>38</v>
      </c>
      <c r="I469" t="s">
        <v>39</v>
      </c>
      <c r="J469" t="s">
        <v>40</v>
      </c>
      <c r="K469">
        <v>6734</v>
      </c>
      <c r="L469">
        <v>120</v>
      </c>
      <c r="M469">
        <v>33</v>
      </c>
      <c r="N469">
        <v>140261000</v>
      </c>
      <c r="O469">
        <v>35100</v>
      </c>
      <c r="P469">
        <v>561000</v>
      </c>
      <c r="Q469">
        <v>420800</v>
      </c>
      <c r="R469">
        <v>6700000</v>
      </c>
      <c r="S469">
        <f>(YouTube_BI[[#This Row],[lowest_yearly_earnings]]+YouTube_BI[[#This Row],[highest_yearly_earnings]])/2</f>
        <v>3560400</v>
      </c>
      <c r="T469">
        <v>800000</v>
      </c>
      <c r="U469">
        <v>2016</v>
      </c>
      <c r="V469" t="s">
        <v>33</v>
      </c>
      <c r="W469">
        <v>21</v>
      </c>
      <c r="X469">
        <v>88.2</v>
      </c>
      <c r="Y469">
        <v>328239523</v>
      </c>
      <c r="Z469">
        <v>14.7</v>
      </c>
      <c r="AA469">
        <v>270663028</v>
      </c>
      <c r="AB469">
        <v>37.090240000000001</v>
      </c>
      <c r="AC469">
        <v>-95.712890999999999</v>
      </c>
      <c r="AD469" s="1" t="s">
        <v>1621</v>
      </c>
      <c r="AE469" s="4">
        <f>YouTube_BI[[#This Row],[video views]]/YouTube_BI[[#This Row],[subscribers]]</f>
        <v>85.027488469945354</v>
      </c>
      <c r="AF469">
        <f>((YouTube_BI[[#This Row],[highest_yearly_earnings]]+YouTube_BI[[#This Row],[lowest_yearly_earnings]])/2)/YouTube_BI[[#This Row],[video views]]</f>
        <v>2.2881703382071606E-3</v>
      </c>
      <c r="AG469">
        <f>((YouTube_BI[[#This Row],[highest_monthly_earnings]]+YouTube_BI[[#This Row],[lowest_monthly_earnings]])/2)/YouTube_BI[[#This Row],[video_views_for_the_last_30_days]]</f>
        <v>2.1249670257591207E-3</v>
      </c>
      <c r="AH469">
        <f>YouTube_BI[[#This Row],[highest_yearly_earnings]]/YouTube_BI[[#This Row],[subscribers]]</f>
        <v>0.36612021857923499</v>
      </c>
      <c r="AI469">
        <f>((YouTube_BI[[#This Row],[highest_yearly_earnings]]+YouTube_BI[[#This Row],[lowest_yearly_earnings]])/2)/YouTube_BI[[#This Row],[uploads]]</f>
        <v>2689.1238670694866</v>
      </c>
      <c r="AJ469" s="7" t="str">
        <f>YouTube_BI[[#This Row],[created_date]]&amp;"-"&amp;YouTube_BI[[#This Row],[created_month]]&amp;"-"&amp;YouTube_BI[[#This Row],[created_year]]</f>
        <v>21-Mar-2016</v>
      </c>
      <c r="AK469" s="5">
        <f ca="1">_xlfn.DAYS(TODAY(),YouTube_BI[[#This Row],[Started Date]])/365</f>
        <v>7.646575342465753</v>
      </c>
    </row>
    <row r="470" spans="1:37" x14ac:dyDescent="0.3">
      <c r="A470">
        <v>469</v>
      </c>
      <c r="B470" t="s">
        <v>735</v>
      </c>
      <c r="C470">
        <v>18300000</v>
      </c>
      <c r="D470">
        <v>8798044678</v>
      </c>
      <c r="E470" t="s">
        <v>44</v>
      </c>
      <c r="F470" t="s">
        <v>736</v>
      </c>
      <c r="G470">
        <v>0</v>
      </c>
      <c r="H470" t="s">
        <v>41</v>
      </c>
      <c r="I470" t="s">
        <v>41</v>
      </c>
      <c r="J470" t="s">
        <v>41</v>
      </c>
      <c r="K470">
        <v>3612215</v>
      </c>
      <c r="L470">
        <v>3305</v>
      </c>
      <c r="M470" t="s">
        <v>41</v>
      </c>
      <c r="N470" t="s">
        <v>41</v>
      </c>
      <c r="O470">
        <v>0</v>
      </c>
      <c r="P470">
        <v>0</v>
      </c>
      <c r="Q470">
        <v>0</v>
      </c>
      <c r="R470">
        <v>0</v>
      </c>
      <c r="S470">
        <f>(YouTube_BI[[#This Row],[lowest_yearly_earnings]]+YouTube_BI[[#This Row],[highest_yearly_earnings]])/2</f>
        <v>0</v>
      </c>
      <c r="T470" t="s">
        <v>41</v>
      </c>
      <c r="U470">
        <v>2008</v>
      </c>
      <c r="V470" t="s">
        <v>49</v>
      </c>
      <c r="W470">
        <v>17</v>
      </c>
      <c r="X470" t="s">
        <v>41</v>
      </c>
      <c r="Y470" t="s">
        <v>41</v>
      </c>
      <c r="Z470" t="s">
        <v>41</v>
      </c>
      <c r="AA470" t="s">
        <v>41</v>
      </c>
      <c r="AB470" t="s">
        <v>41</v>
      </c>
      <c r="AC470" t="s">
        <v>41</v>
      </c>
      <c r="AD470" s="1" t="s">
        <v>1622</v>
      </c>
      <c r="AE470" s="4">
        <f>YouTube_BI[[#This Row],[video views]]/YouTube_BI[[#This Row],[subscribers]]</f>
        <v>480.76746874316939</v>
      </c>
      <c r="AF470">
        <f>((YouTube_BI[[#This Row],[highest_yearly_earnings]]+YouTube_BI[[#This Row],[lowest_yearly_earnings]])/2)/YouTube_BI[[#This Row],[video views]]</f>
        <v>0</v>
      </c>
      <c r="AG470" t="e">
        <f>((YouTube_BI[[#This Row],[highest_monthly_earnings]]+YouTube_BI[[#This Row],[lowest_monthly_earnings]])/2)/YouTube_BI[[#This Row],[video_views_for_the_last_30_days]]</f>
        <v>#VALUE!</v>
      </c>
      <c r="AH470">
        <f>YouTube_BI[[#This Row],[highest_yearly_earnings]]/YouTube_BI[[#This Row],[subscribers]]</f>
        <v>0</v>
      </c>
      <c r="AI470" t="e">
        <f>((YouTube_BI[[#This Row],[highest_yearly_earnings]]+YouTube_BI[[#This Row],[lowest_yearly_earnings]])/2)/YouTube_BI[[#This Row],[uploads]]</f>
        <v>#DIV/0!</v>
      </c>
      <c r="AJ470" s="7" t="str">
        <f>YouTube_BI[[#This Row],[created_date]]&amp;"-"&amp;YouTube_BI[[#This Row],[created_month]]&amp;"-"&amp;YouTube_BI[[#This Row],[created_year]]</f>
        <v>17-Sep-2008</v>
      </c>
      <c r="AK470" s="5">
        <f ca="1">_xlfn.DAYS(TODAY(),YouTube_BI[[#This Row],[Started Date]])/365</f>
        <v>15.158904109589042</v>
      </c>
    </row>
    <row r="471" spans="1:37" x14ac:dyDescent="0.3">
      <c r="A471">
        <v>470</v>
      </c>
      <c r="B471" t="s">
        <v>737</v>
      </c>
      <c r="C471">
        <v>18200000</v>
      </c>
      <c r="D471">
        <v>9937823152</v>
      </c>
      <c r="E471" t="s">
        <v>56</v>
      </c>
      <c r="F471" t="s">
        <v>737</v>
      </c>
      <c r="G471">
        <v>442</v>
      </c>
      <c r="H471" t="s">
        <v>41</v>
      </c>
      <c r="I471" t="s">
        <v>41</v>
      </c>
      <c r="J471" t="s">
        <v>69</v>
      </c>
      <c r="K471">
        <v>452</v>
      </c>
      <c r="L471" t="s">
        <v>41</v>
      </c>
      <c r="M471">
        <v>27</v>
      </c>
      <c r="N471">
        <v>467848000</v>
      </c>
      <c r="O471">
        <v>117000</v>
      </c>
      <c r="P471">
        <v>1900000</v>
      </c>
      <c r="Q471">
        <v>1400000</v>
      </c>
      <c r="R471">
        <v>22500000</v>
      </c>
      <c r="S471">
        <f>(YouTube_BI[[#This Row],[lowest_yearly_earnings]]+YouTube_BI[[#This Row],[highest_yearly_earnings]])/2</f>
        <v>11950000</v>
      </c>
      <c r="T471">
        <v>1000000</v>
      </c>
      <c r="U471">
        <v>2019</v>
      </c>
      <c r="V471" t="s">
        <v>70</v>
      </c>
      <c r="W471">
        <v>25</v>
      </c>
      <c r="X471" t="s">
        <v>41</v>
      </c>
      <c r="Y471" t="s">
        <v>41</v>
      </c>
      <c r="Z471" t="s">
        <v>41</v>
      </c>
      <c r="AA471" t="s">
        <v>41</v>
      </c>
      <c r="AB471" t="s">
        <v>41</v>
      </c>
      <c r="AC471" t="s">
        <v>41</v>
      </c>
      <c r="AD471" s="1" t="s">
        <v>1623</v>
      </c>
      <c r="AE471" s="4">
        <f>YouTube_BI[[#This Row],[video views]]/YouTube_BI[[#This Row],[subscribers]]</f>
        <v>546.03423912087908</v>
      </c>
      <c r="AF471">
        <f>((YouTube_BI[[#This Row],[highest_yearly_earnings]]+YouTube_BI[[#This Row],[lowest_yearly_earnings]])/2)/YouTube_BI[[#This Row],[video views]]</f>
        <v>1.2024766206062991E-3</v>
      </c>
      <c r="AG471">
        <f>((YouTube_BI[[#This Row],[highest_monthly_earnings]]+YouTube_BI[[#This Row],[lowest_monthly_earnings]])/2)/YouTube_BI[[#This Row],[video_views_for_the_last_30_days]]</f>
        <v>2.155614644072434E-3</v>
      </c>
      <c r="AH471">
        <f>YouTube_BI[[#This Row],[highest_yearly_earnings]]/YouTube_BI[[#This Row],[subscribers]]</f>
        <v>1.2362637362637363</v>
      </c>
      <c r="AI471">
        <f>((YouTube_BI[[#This Row],[highest_yearly_earnings]]+YouTube_BI[[#This Row],[lowest_yearly_earnings]])/2)/YouTube_BI[[#This Row],[uploads]]</f>
        <v>27036.199095022625</v>
      </c>
      <c r="AJ471" s="7" t="str">
        <f>YouTube_BI[[#This Row],[created_date]]&amp;"-"&amp;YouTube_BI[[#This Row],[created_month]]&amp;"-"&amp;YouTube_BI[[#This Row],[created_year]]</f>
        <v>25-Jan-2019</v>
      </c>
      <c r="AK471" s="5">
        <f ca="1">_xlfn.DAYS(TODAY(),YouTube_BI[[#This Row],[Started Date]])/365</f>
        <v>4.7972602739726025</v>
      </c>
    </row>
    <row r="472" spans="1:37" x14ac:dyDescent="0.3">
      <c r="A472">
        <v>471</v>
      </c>
      <c r="B472" t="s">
        <v>2264</v>
      </c>
      <c r="C472">
        <v>18200000</v>
      </c>
      <c r="D472">
        <v>3213324455</v>
      </c>
      <c r="E472" t="s">
        <v>56</v>
      </c>
      <c r="F472" t="s">
        <v>2264</v>
      </c>
      <c r="G472">
        <v>6903</v>
      </c>
      <c r="H472" t="s">
        <v>114</v>
      </c>
      <c r="I472" t="s">
        <v>115</v>
      </c>
      <c r="J472" t="s">
        <v>226</v>
      </c>
      <c r="K472">
        <v>2610</v>
      </c>
      <c r="L472">
        <v>25</v>
      </c>
      <c r="M472">
        <v>15</v>
      </c>
      <c r="N472">
        <v>18045000</v>
      </c>
      <c r="O472">
        <v>4500</v>
      </c>
      <c r="P472">
        <v>72200</v>
      </c>
      <c r="Q472">
        <v>54100</v>
      </c>
      <c r="R472">
        <v>866200</v>
      </c>
      <c r="S472">
        <f>(YouTube_BI[[#This Row],[lowest_yearly_earnings]]+YouTube_BI[[#This Row],[highest_yearly_earnings]])/2</f>
        <v>460150</v>
      </c>
      <c r="T472" t="s">
        <v>41</v>
      </c>
      <c r="U472">
        <v>2017</v>
      </c>
      <c r="V472" t="s">
        <v>84</v>
      </c>
      <c r="W472">
        <v>20</v>
      </c>
      <c r="X472">
        <v>51.3</v>
      </c>
      <c r="Y472">
        <v>212559417</v>
      </c>
      <c r="Z472">
        <v>12.08</v>
      </c>
      <c r="AA472">
        <v>183241641</v>
      </c>
      <c r="AB472">
        <v>-14.235004</v>
      </c>
      <c r="AC472">
        <v>-51.925280000000001</v>
      </c>
      <c r="AD472" s="1" t="s">
        <v>2133</v>
      </c>
      <c r="AE472" s="4">
        <v>176.55628873626372</v>
      </c>
      <c r="AF472">
        <v>1.4320060312739255E-4</v>
      </c>
      <c r="AG472">
        <v>2.1252424494319754E-3</v>
      </c>
      <c r="AH472">
        <v>4.7593406593406593E-2</v>
      </c>
      <c r="AI472">
        <v>66.659423439084449</v>
      </c>
      <c r="AJ472" s="7" t="s">
        <v>2189</v>
      </c>
      <c r="AK472" s="5">
        <v>6.3835616438356162</v>
      </c>
    </row>
    <row r="473" spans="1:37" x14ac:dyDescent="0.3">
      <c r="A473">
        <v>472</v>
      </c>
      <c r="B473" t="s">
        <v>738</v>
      </c>
      <c r="C473">
        <v>18100000</v>
      </c>
      <c r="D473">
        <v>13378360425</v>
      </c>
      <c r="E473" t="s">
        <v>44</v>
      </c>
      <c r="F473" t="s">
        <v>738</v>
      </c>
      <c r="G473">
        <v>420</v>
      </c>
      <c r="H473" t="s">
        <v>38</v>
      </c>
      <c r="I473" t="s">
        <v>39</v>
      </c>
      <c r="J473" t="s">
        <v>44</v>
      </c>
      <c r="K473">
        <v>274</v>
      </c>
      <c r="L473">
        <v>122</v>
      </c>
      <c r="M473">
        <v>118</v>
      </c>
      <c r="N473">
        <v>497044000</v>
      </c>
      <c r="O473">
        <v>124300</v>
      </c>
      <c r="P473">
        <v>2000000</v>
      </c>
      <c r="Q473">
        <v>1500000</v>
      </c>
      <c r="R473">
        <v>23900000</v>
      </c>
      <c r="S473">
        <f>(YouTube_BI[[#This Row],[lowest_yearly_earnings]]+YouTube_BI[[#This Row],[highest_yearly_earnings]])/2</f>
        <v>12700000</v>
      </c>
      <c r="T473">
        <v>700000</v>
      </c>
      <c r="U473">
        <v>2012</v>
      </c>
      <c r="V473" t="s">
        <v>138</v>
      </c>
      <c r="W473">
        <v>13</v>
      </c>
      <c r="X473">
        <v>88.2</v>
      </c>
      <c r="Y473">
        <v>328239523</v>
      </c>
      <c r="Z473">
        <v>14.7</v>
      </c>
      <c r="AA473">
        <v>270663028</v>
      </c>
      <c r="AB473">
        <v>37.090240000000001</v>
      </c>
      <c r="AC473">
        <v>-95.712890999999999</v>
      </c>
      <c r="AD473" s="1" t="s">
        <v>1624</v>
      </c>
      <c r="AE473" s="4">
        <f>YouTube_BI[[#This Row],[video views]]/YouTube_BI[[#This Row],[subscribers]]</f>
        <v>739.13593508287295</v>
      </c>
      <c r="AF473">
        <f>((YouTube_BI[[#This Row],[highest_yearly_earnings]]+YouTube_BI[[#This Row],[lowest_yearly_earnings]])/2)/YouTube_BI[[#This Row],[video views]]</f>
        <v>9.4929420321698355E-4</v>
      </c>
      <c r="AG473">
        <f>((YouTube_BI[[#This Row],[highest_monthly_earnings]]+YouTube_BI[[#This Row],[lowest_monthly_earnings]])/2)/YouTube_BI[[#This Row],[video_views_for_the_last_30_days]]</f>
        <v>2.1369335511544248E-3</v>
      </c>
      <c r="AH473">
        <f>YouTube_BI[[#This Row],[highest_yearly_earnings]]/YouTube_BI[[#This Row],[subscribers]]</f>
        <v>1.3204419889502763</v>
      </c>
      <c r="AI473">
        <f>((YouTube_BI[[#This Row],[highest_yearly_earnings]]+YouTube_BI[[#This Row],[lowest_yearly_earnings]])/2)/YouTube_BI[[#This Row],[uploads]]</f>
        <v>30238.095238095237</v>
      </c>
      <c r="AJ473" s="7" t="str">
        <f>YouTube_BI[[#This Row],[created_date]]&amp;"-"&amp;YouTube_BI[[#This Row],[created_month]]&amp;"-"&amp;YouTube_BI[[#This Row],[created_year]]</f>
        <v>13-Oct-2012</v>
      </c>
      <c r="AK473" s="5">
        <f ca="1">_xlfn.DAYS(TODAY(),YouTube_BI[[#This Row],[Started Date]])/365</f>
        <v>11.084931506849315</v>
      </c>
    </row>
    <row r="474" spans="1:37" x14ac:dyDescent="0.3">
      <c r="A474">
        <v>473</v>
      </c>
      <c r="B474" t="s">
        <v>739</v>
      </c>
      <c r="C474">
        <v>18100000</v>
      </c>
      <c r="D474">
        <v>3306242674</v>
      </c>
      <c r="E474" t="s">
        <v>44</v>
      </c>
      <c r="F474" t="s">
        <v>739</v>
      </c>
      <c r="G474">
        <v>1037</v>
      </c>
      <c r="H474" t="s">
        <v>329</v>
      </c>
      <c r="I474" t="s">
        <v>330</v>
      </c>
      <c r="J474" t="s">
        <v>44</v>
      </c>
      <c r="K474">
        <v>2498</v>
      </c>
      <c r="L474">
        <v>15</v>
      </c>
      <c r="M474">
        <v>119</v>
      </c>
      <c r="N474">
        <v>27312000</v>
      </c>
      <c r="O474">
        <v>6800</v>
      </c>
      <c r="P474">
        <v>109200</v>
      </c>
      <c r="Q474">
        <v>81900</v>
      </c>
      <c r="R474">
        <v>1300000</v>
      </c>
      <c r="S474">
        <f>(YouTube_BI[[#This Row],[lowest_yearly_earnings]]+YouTube_BI[[#This Row],[highest_yearly_earnings]])/2</f>
        <v>690950</v>
      </c>
      <c r="T474" t="s">
        <v>41</v>
      </c>
      <c r="U474">
        <v>2015</v>
      </c>
      <c r="V474" t="s">
        <v>33</v>
      </c>
      <c r="W474">
        <v>4</v>
      </c>
      <c r="X474">
        <v>36.299999999999997</v>
      </c>
      <c r="Y474">
        <v>270203917</v>
      </c>
      <c r="Z474">
        <v>4.6900000000000004</v>
      </c>
      <c r="AA474">
        <v>151509724</v>
      </c>
      <c r="AB474">
        <v>-0.78927499999999995</v>
      </c>
      <c r="AC474">
        <v>113.92132700000001</v>
      </c>
      <c r="AD474" s="1" t="s">
        <v>1625</v>
      </c>
      <c r="AE474" s="4">
        <f>YouTube_BI[[#This Row],[video views]]/YouTube_BI[[#This Row],[subscribers]]</f>
        <v>182.66534110497238</v>
      </c>
      <c r="AF474">
        <f>((YouTube_BI[[#This Row],[highest_yearly_earnings]]+YouTube_BI[[#This Row],[lowest_yearly_earnings]])/2)/YouTube_BI[[#This Row],[video views]]</f>
        <v>2.0898344983372505E-4</v>
      </c>
      <c r="AG474">
        <f>((YouTube_BI[[#This Row],[highest_monthly_earnings]]+YouTube_BI[[#This Row],[lowest_monthly_earnings]])/2)/YouTube_BI[[#This Row],[video_views_for_the_last_30_days]]</f>
        <v>2.123608670181605E-3</v>
      </c>
      <c r="AH474">
        <f>YouTube_BI[[#This Row],[highest_yearly_earnings]]/YouTube_BI[[#This Row],[subscribers]]</f>
        <v>7.18232044198895E-2</v>
      </c>
      <c r="AI474">
        <f>((YouTube_BI[[#This Row],[highest_yearly_earnings]]+YouTube_BI[[#This Row],[lowest_yearly_earnings]])/2)/YouTube_BI[[#This Row],[uploads]]</f>
        <v>666.29701060752166</v>
      </c>
      <c r="AJ474" s="7" t="str">
        <f>YouTube_BI[[#This Row],[created_date]]&amp;"-"&amp;YouTube_BI[[#This Row],[created_month]]&amp;"-"&amp;YouTube_BI[[#This Row],[created_year]]</f>
        <v>4-Mar-2015</v>
      </c>
      <c r="AK474" s="5">
        <f ca="1">_xlfn.DAYS(TODAY(),YouTube_BI[[#This Row],[Started Date]])/365</f>
        <v>8.6958904109589046</v>
      </c>
    </row>
    <row r="475" spans="1:37" x14ac:dyDescent="0.3">
      <c r="A475">
        <v>474</v>
      </c>
      <c r="B475" t="s">
        <v>740</v>
      </c>
      <c r="C475">
        <v>18100000</v>
      </c>
      <c r="D475">
        <v>9983065083</v>
      </c>
      <c r="E475" t="s">
        <v>60</v>
      </c>
      <c r="F475" t="s">
        <v>740</v>
      </c>
      <c r="G475">
        <v>1521</v>
      </c>
      <c r="H475" t="s">
        <v>561</v>
      </c>
      <c r="I475" t="s">
        <v>562</v>
      </c>
      <c r="J475" t="s">
        <v>44</v>
      </c>
      <c r="K475">
        <v>443</v>
      </c>
      <c r="L475">
        <v>1</v>
      </c>
      <c r="M475">
        <v>119</v>
      </c>
      <c r="N475">
        <v>48099000</v>
      </c>
      <c r="O475">
        <v>12000</v>
      </c>
      <c r="P475">
        <v>192400</v>
      </c>
      <c r="Q475">
        <v>144300</v>
      </c>
      <c r="R475">
        <v>2300000</v>
      </c>
      <c r="S475">
        <f>(YouTube_BI[[#This Row],[lowest_yearly_earnings]]+YouTube_BI[[#This Row],[highest_yearly_earnings]])/2</f>
        <v>1222150</v>
      </c>
      <c r="T475">
        <v>100000</v>
      </c>
      <c r="U475">
        <v>2011</v>
      </c>
      <c r="V475" t="s">
        <v>70</v>
      </c>
      <c r="W475">
        <v>9</v>
      </c>
      <c r="X475">
        <v>65.599999999999994</v>
      </c>
      <c r="Y475">
        <v>67059887</v>
      </c>
      <c r="Z475">
        <v>8.43</v>
      </c>
      <c r="AA475">
        <v>54123364</v>
      </c>
      <c r="AB475">
        <v>46.227637999999999</v>
      </c>
      <c r="AC475">
        <v>2.213749</v>
      </c>
      <c r="AD475" s="1" t="s">
        <v>1626</v>
      </c>
      <c r="AE475" s="4">
        <f>YouTube_BI[[#This Row],[video views]]/YouTube_BI[[#This Row],[subscribers]]</f>
        <v>551.55055707182316</v>
      </c>
      <c r="AF475">
        <f>((YouTube_BI[[#This Row],[highest_yearly_earnings]]+YouTube_BI[[#This Row],[lowest_yearly_earnings]])/2)/YouTube_BI[[#This Row],[video views]]</f>
        <v>1.2242232118482124E-4</v>
      </c>
      <c r="AG475">
        <f>((YouTube_BI[[#This Row],[highest_monthly_earnings]]+YouTube_BI[[#This Row],[lowest_monthly_earnings]])/2)/YouTube_BI[[#This Row],[video_views_for_the_last_30_days]]</f>
        <v>2.1247842990498762E-3</v>
      </c>
      <c r="AH475">
        <f>YouTube_BI[[#This Row],[highest_yearly_earnings]]/YouTube_BI[[#This Row],[subscribers]]</f>
        <v>0.1270718232044199</v>
      </c>
      <c r="AI475">
        <f>((YouTube_BI[[#This Row],[highest_yearly_earnings]]+YouTube_BI[[#This Row],[lowest_yearly_earnings]])/2)/YouTube_BI[[#This Row],[uploads]]</f>
        <v>803.51742274819196</v>
      </c>
      <c r="AJ475" s="7" t="str">
        <f>YouTube_BI[[#This Row],[created_date]]&amp;"-"&amp;YouTube_BI[[#This Row],[created_month]]&amp;"-"&amp;YouTube_BI[[#This Row],[created_year]]</f>
        <v>9-Jan-2011</v>
      </c>
      <c r="AK475" s="5">
        <f ca="1">_xlfn.DAYS(TODAY(),YouTube_BI[[#This Row],[Started Date]])/365</f>
        <v>12.846575342465753</v>
      </c>
    </row>
    <row r="476" spans="1:37" x14ac:dyDescent="0.3">
      <c r="A476">
        <v>475</v>
      </c>
      <c r="B476" t="s">
        <v>741</v>
      </c>
      <c r="C476">
        <v>18100000</v>
      </c>
      <c r="D476">
        <v>14857290259</v>
      </c>
      <c r="E476" t="s">
        <v>48</v>
      </c>
      <c r="F476" t="s">
        <v>741</v>
      </c>
      <c r="G476">
        <v>707</v>
      </c>
      <c r="H476" t="s">
        <v>38</v>
      </c>
      <c r="I476" t="s">
        <v>39</v>
      </c>
      <c r="J476" t="s">
        <v>48</v>
      </c>
      <c r="K476">
        <v>224</v>
      </c>
      <c r="L476">
        <v>123</v>
      </c>
      <c r="M476">
        <v>26</v>
      </c>
      <c r="N476">
        <v>180412000</v>
      </c>
      <c r="O476">
        <v>45100</v>
      </c>
      <c r="P476">
        <v>721600</v>
      </c>
      <c r="Q476">
        <v>541200</v>
      </c>
      <c r="R476">
        <v>8700000</v>
      </c>
      <c r="S476">
        <f>(YouTube_BI[[#This Row],[lowest_yearly_earnings]]+YouTube_BI[[#This Row],[highest_yearly_earnings]])/2</f>
        <v>4620600</v>
      </c>
      <c r="T476">
        <v>300000</v>
      </c>
      <c r="U476">
        <v>2014</v>
      </c>
      <c r="V476" t="s">
        <v>70</v>
      </c>
      <c r="W476">
        <v>27</v>
      </c>
      <c r="X476">
        <v>88.2</v>
      </c>
      <c r="Y476">
        <v>328239523</v>
      </c>
      <c r="Z476">
        <v>14.7</v>
      </c>
      <c r="AA476">
        <v>270663028</v>
      </c>
      <c r="AB476">
        <v>37.090240000000001</v>
      </c>
      <c r="AC476">
        <v>-95.712890999999999</v>
      </c>
      <c r="AD476" s="1" t="s">
        <v>1627</v>
      </c>
      <c r="AE476" s="4">
        <f>YouTube_BI[[#This Row],[video views]]/YouTube_BI[[#This Row],[subscribers]]</f>
        <v>820.84476569060769</v>
      </c>
      <c r="AF476">
        <f>((YouTube_BI[[#This Row],[highest_yearly_earnings]]+YouTube_BI[[#This Row],[lowest_yearly_earnings]])/2)/YouTube_BI[[#This Row],[video views]]</f>
        <v>3.1099883757073471E-4</v>
      </c>
      <c r="AG476">
        <f>((YouTube_BI[[#This Row],[highest_monthly_earnings]]+YouTube_BI[[#This Row],[lowest_monthly_earnings]])/2)/YouTube_BI[[#This Row],[video_views_for_the_last_30_days]]</f>
        <v>2.1248586568520943E-3</v>
      </c>
      <c r="AH476">
        <f>YouTube_BI[[#This Row],[highest_yearly_earnings]]/YouTube_BI[[#This Row],[subscribers]]</f>
        <v>0.48066298342541436</v>
      </c>
      <c r="AI476">
        <f>((YouTube_BI[[#This Row],[highest_yearly_earnings]]+YouTube_BI[[#This Row],[lowest_yearly_earnings]])/2)/YouTube_BI[[#This Row],[uploads]]</f>
        <v>6535.5021216407358</v>
      </c>
      <c r="AJ476" s="7" t="str">
        <f>YouTube_BI[[#This Row],[created_date]]&amp;"-"&amp;YouTube_BI[[#This Row],[created_month]]&amp;"-"&amp;YouTube_BI[[#This Row],[created_year]]</f>
        <v>27-Jan-2014</v>
      </c>
      <c r="AK476" s="5">
        <f ca="1">_xlfn.DAYS(TODAY(),YouTube_BI[[#This Row],[Started Date]])/365</f>
        <v>9.794520547945206</v>
      </c>
    </row>
    <row r="477" spans="1:37" x14ac:dyDescent="0.3">
      <c r="A477">
        <v>476</v>
      </c>
      <c r="B477" t="s">
        <v>742</v>
      </c>
      <c r="C477">
        <v>18100000</v>
      </c>
      <c r="D477">
        <v>10703830496</v>
      </c>
      <c r="E477" t="s">
        <v>30</v>
      </c>
      <c r="F477" t="s">
        <v>742</v>
      </c>
      <c r="G477">
        <v>131</v>
      </c>
      <c r="H477" t="s">
        <v>82</v>
      </c>
      <c r="I477" t="s">
        <v>83</v>
      </c>
      <c r="J477" t="s">
        <v>30</v>
      </c>
      <c r="K477">
        <v>393</v>
      </c>
      <c r="L477">
        <v>10</v>
      </c>
      <c r="M477">
        <v>104</v>
      </c>
      <c r="N477">
        <v>64989000</v>
      </c>
      <c r="O477">
        <v>16200</v>
      </c>
      <c r="P477">
        <v>260000</v>
      </c>
      <c r="Q477">
        <v>195000</v>
      </c>
      <c r="R477">
        <v>3100000</v>
      </c>
      <c r="S477">
        <f>(YouTube_BI[[#This Row],[lowest_yearly_earnings]]+YouTube_BI[[#This Row],[highest_yearly_earnings]])/2</f>
        <v>1647500</v>
      </c>
      <c r="T477" t="s">
        <v>41</v>
      </c>
      <c r="U477">
        <v>2010</v>
      </c>
      <c r="V477" t="s">
        <v>138</v>
      </c>
      <c r="W477">
        <v>4</v>
      </c>
      <c r="X477">
        <v>94.3</v>
      </c>
      <c r="Y477">
        <v>51709098</v>
      </c>
      <c r="Z477">
        <v>4.1500000000000004</v>
      </c>
      <c r="AA477">
        <v>42106719</v>
      </c>
      <c r="AB477">
        <v>35.907756999999997</v>
      </c>
      <c r="AC477">
        <v>127.76692199999999</v>
      </c>
      <c r="AD477" s="1" t="s">
        <v>1628</v>
      </c>
      <c r="AE477" s="4">
        <f>YouTube_BI[[#This Row],[video views]]/YouTube_BI[[#This Row],[subscribers]]</f>
        <v>591.37185060773481</v>
      </c>
      <c r="AF477">
        <f>((YouTube_BI[[#This Row],[highest_yearly_earnings]]+YouTube_BI[[#This Row],[lowest_yearly_earnings]])/2)/YouTube_BI[[#This Row],[video views]]</f>
        <v>1.5391686187628508E-4</v>
      </c>
      <c r="AG477">
        <f>((YouTube_BI[[#This Row],[highest_monthly_earnings]]+YouTube_BI[[#This Row],[lowest_monthly_earnings]])/2)/YouTube_BI[[#This Row],[video_views_for_the_last_30_days]]</f>
        <v>2.1249749957685145E-3</v>
      </c>
      <c r="AH477">
        <f>YouTube_BI[[#This Row],[highest_yearly_earnings]]/YouTube_BI[[#This Row],[subscribers]]</f>
        <v>0.17127071823204421</v>
      </c>
      <c r="AI477">
        <f>((YouTube_BI[[#This Row],[highest_yearly_earnings]]+YouTube_BI[[#This Row],[lowest_yearly_earnings]])/2)/YouTube_BI[[#This Row],[uploads]]</f>
        <v>12576.335877862595</v>
      </c>
      <c r="AJ477" s="7" t="str">
        <f>YouTube_BI[[#This Row],[created_date]]&amp;"-"&amp;YouTube_BI[[#This Row],[created_month]]&amp;"-"&amp;YouTube_BI[[#This Row],[created_year]]</f>
        <v>4-Oct-2010</v>
      </c>
      <c r="AK477" s="5">
        <f ca="1">_xlfn.DAYS(TODAY(),YouTube_BI[[#This Row],[Started Date]])/365</f>
        <v>13.112328767123287</v>
      </c>
    </row>
    <row r="478" spans="1:37" x14ac:dyDescent="0.3">
      <c r="A478">
        <v>477</v>
      </c>
      <c r="B478" t="s">
        <v>743</v>
      </c>
      <c r="C478">
        <v>18100000</v>
      </c>
      <c r="D478">
        <v>12249828886</v>
      </c>
      <c r="E478" t="s">
        <v>44</v>
      </c>
      <c r="F478" t="s">
        <v>743</v>
      </c>
      <c r="G478">
        <v>0</v>
      </c>
      <c r="H478" t="s">
        <v>41</v>
      </c>
      <c r="I478" t="s">
        <v>41</v>
      </c>
      <c r="J478" t="s">
        <v>41</v>
      </c>
      <c r="K478">
        <v>4057944</v>
      </c>
      <c r="L478" t="s">
        <v>41</v>
      </c>
      <c r="M478" t="s">
        <v>41</v>
      </c>
      <c r="N478" t="s">
        <v>41</v>
      </c>
      <c r="O478">
        <v>0</v>
      </c>
      <c r="P478">
        <v>0</v>
      </c>
      <c r="Q478">
        <v>0</v>
      </c>
      <c r="R478">
        <v>0</v>
      </c>
      <c r="S478">
        <f>(YouTube_BI[[#This Row],[lowest_yearly_earnings]]+YouTube_BI[[#This Row],[highest_yearly_earnings]])/2</f>
        <v>0</v>
      </c>
      <c r="T478">
        <v>1</v>
      </c>
      <c r="U478">
        <v>2009</v>
      </c>
      <c r="V478" t="s">
        <v>138</v>
      </c>
      <c r="W478">
        <v>24</v>
      </c>
      <c r="X478" t="s">
        <v>41</v>
      </c>
      <c r="Y478" t="s">
        <v>41</v>
      </c>
      <c r="Z478" t="s">
        <v>41</v>
      </c>
      <c r="AA478" t="s">
        <v>41</v>
      </c>
      <c r="AB478" t="s">
        <v>41</v>
      </c>
      <c r="AC478" t="s">
        <v>41</v>
      </c>
      <c r="AD478" s="1" t="s">
        <v>1629</v>
      </c>
      <c r="AE478" s="4">
        <f>YouTube_BI[[#This Row],[video views]]/YouTube_BI[[#This Row],[subscribers]]</f>
        <v>676.78612629834254</v>
      </c>
      <c r="AF478">
        <f>((YouTube_BI[[#This Row],[highest_yearly_earnings]]+YouTube_BI[[#This Row],[lowest_yearly_earnings]])/2)/YouTube_BI[[#This Row],[video views]]</f>
        <v>0</v>
      </c>
      <c r="AG478" t="e">
        <f>((YouTube_BI[[#This Row],[highest_monthly_earnings]]+YouTube_BI[[#This Row],[lowest_monthly_earnings]])/2)/YouTube_BI[[#This Row],[video_views_for_the_last_30_days]]</f>
        <v>#VALUE!</v>
      </c>
      <c r="AH478">
        <f>YouTube_BI[[#This Row],[highest_yearly_earnings]]/YouTube_BI[[#This Row],[subscribers]]</f>
        <v>0</v>
      </c>
      <c r="AI478" t="e">
        <f>((YouTube_BI[[#This Row],[highest_yearly_earnings]]+YouTube_BI[[#This Row],[lowest_yearly_earnings]])/2)/YouTube_BI[[#This Row],[uploads]]</f>
        <v>#DIV/0!</v>
      </c>
      <c r="AJ478" s="7" t="str">
        <f>YouTube_BI[[#This Row],[created_date]]&amp;"-"&amp;YouTube_BI[[#This Row],[created_month]]&amp;"-"&amp;YouTube_BI[[#This Row],[created_year]]</f>
        <v>24-Oct-2009</v>
      </c>
      <c r="AK478" s="5">
        <f ca="1">_xlfn.DAYS(TODAY(),YouTube_BI[[#This Row],[Started Date]])/365</f>
        <v>14.057534246575342</v>
      </c>
    </row>
    <row r="479" spans="1:37" x14ac:dyDescent="0.3">
      <c r="A479">
        <v>478</v>
      </c>
      <c r="B479" t="s">
        <v>744</v>
      </c>
      <c r="C479">
        <v>18000000</v>
      </c>
      <c r="D479">
        <v>3980991248</v>
      </c>
      <c r="E479" t="s">
        <v>93</v>
      </c>
      <c r="F479" t="s">
        <v>744</v>
      </c>
      <c r="G479">
        <v>2470</v>
      </c>
      <c r="H479" t="s">
        <v>114</v>
      </c>
      <c r="I479" t="s">
        <v>115</v>
      </c>
      <c r="J479" t="s">
        <v>362</v>
      </c>
      <c r="K479">
        <v>1922</v>
      </c>
      <c r="L479">
        <v>26</v>
      </c>
      <c r="M479">
        <v>8</v>
      </c>
      <c r="N479">
        <v>54766000</v>
      </c>
      <c r="O479">
        <v>13700</v>
      </c>
      <c r="P479">
        <v>219100</v>
      </c>
      <c r="Q479">
        <v>164300</v>
      </c>
      <c r="R479">
        <v>2600000</v>
      </c>
      <c r="S479">
        <f>(YouTube_BI[[#This Row],[lowest_yearly_earnings]]+YouTube_BI[[#This Row],[highest_yearly_earnings]])/2</f>
        <v>1382150</v>
      </c>
      <c r="T479">
        <v>100000</v>
      </c>
      <c r="U479">
        <v>2006</v>
      </c>
      <c r="V479" t="s">
        <v>97</v>
      </c>
      <c r="W479">
        <v>24</v>
      </c>
      <c r="X479">
        <v>51.3</v>
      </c>
      <c r="Y479">
        <v>212559417</v>
      </c>
      <c r="Z479">
        <v>12.08</v>
      </c>
      <c r="AA479">
        <v>183241641</v>
      </c>
      <c r="AB479">
        <v>-14.235004</v>
      </c>
      <c r="AC479">
        <v>-51.925280000000001</v>
      </c>
      <c r="AD479" s="1" t="s">
        <v>1630</v>
      </c>
      <c r="AE479" s="4">
        <f>YouTube_BI[[#This Row],[video views]]/YouTube_BI[[#This Row],[subscribers]]</f>
        <v>221.16618044444445</v>
      </c>
      <c r="AF479">
        <f>((YouTube_BI[[#This Row],[highest_yearly_earnings]]+YouTube_BI[[#This Row],[lowest_yearly_earnings]])/2)/YouTube_BI[[#This Row],[video views]]</f>
        <v>3.471873997950573E-4</v>
      </c>
      <c r="AG479">
        <f>((YouTube_BI[[#This Row],[highest_monthly_earnings]]+YouTube_BI[[#This Row],[lowest_monthly_earnings]])/2)/YouTube_BI[[#This Row],[video_views_for_the_last_30_days]]</f>
        <v>2.1254062739655992E-3</v>
      </c>
      <c r="AH479">
        <f>YouTube_BI[[#This Row],[highest_yearly_earnings]]/YouTube_BI[[#This Row],[subscribers]]</f>
        <v>0.14444444444444443</v>
      </c>
      <c r="AI479">
        <f>((YouTube_BI[[#This Row],[highest_yearly_earnings]]+YouTube_BI[[#This Row],[lowest_yearly_earnings]])/2)/YouTube_BI[[#This Row],[uploads]]</f>
        <v>559.57489878542515</v>
      </c>
      <c r="AJ479" s="7" t="str">
        <f>YouTube_BI[[#This Row],[created_date]]&amp;"-"&amp;YouTube_BI[[#This Row],[created_month]]&amp;"-"&amp;YouTube_BI[[#This Row],[created_year]]</f>
        <v>24-Jul-2006</v>
      </c>
      <c r="AK479" s="5">
        <f ca="1">_xlfn.DAYS(TODAY(),YouTube_BI[[#This Row],[Started Date]])/365</f>
        <v>17.312328767123287</v>
      </c>
    </row>
    <row r="480" spans="1:37" x14ac:dyDescent="0.3">
      <c r="A480">
        <v>479</v>
      </c>
      <c r="B480" t="s">
        <v>745</v>
      </c>
      <c r="C480">
        <v>18000000</v>
      </c>
      <c r="D480">
        <v>9601137077</v>
      </c>
      <c r="E480" t="s">
        <v>77</v>
      </c>
      <c r="F480" t="s">
        <v>745</v>
      </c>
      <c r="G480">
        <v>650</v>
      </c>
      <c r="H480" t="s">
        <v>428</v>
      </c>
      <c r="I480" t="s">
        <v>429</v>
      </c>
      <c r="J480" t="s">
        <v>77</v>
      </c>
      <c r="K480">
        <v>478</v>
      </c>
      <c r="L480">
        <v>5</v>
      </c>
      <c r="M480">
        <v>6</v>
      </c>
      <c r="N480">
        <v>391298000</v>
      </c>
      <c r="O480">
        <v>97800</v>
      </c>
      <c r="P480">
        <v>1600000</v>
      </c>
      <c r="Q480">
        <v>1200000</v>
      </c>
      <c r="R480">
        <v>18800000</v>
      </c>
      <c r="S480">
        <f>(YouTube_BI[[#This Row],[lowest_yearly_earnings]]+YouTube_BI[[#This Row],[highest_yearly_earnings]])/2</f>
        <v>10000000</v>
      </c>
      <c r="T480">
        <v>600000</v>
      </c>
      <c r="U480">
        <v>2009</v>
      </c>
      <c r="V480" t="s">
        <v>49</v>
      </c>
      <c r="W480">
        <v>9</v>
      </c>
      <c r="X480">
        <v>113.1</v>
      </c>
      <c r="Y480">
        <v>25766605</v>
      </c>
      <c r="Z480">
        <v>5.27</v>
      </c>
      <c r="AA480">
        <v>21844756</v>
      </c>
      <c r="AB480">
        <v>-25.274398000000001</v>
      </c>
      <c r="AC480">
        <v>133.775136</v>
      </c>
      <c r="AD480" s="1" t="s">
        <v>1631</v>
      </c>
      <c r="AE480" s="4">
        <f>YouTube_BI[[#This Row],[video views]]/YouTube_BI[[#This Row],[subscribers]]</f>
        <v>533.39650427777781</v>
      </c>
      <c r="AF480">
        <f>((YouTube_BI[[#This Row],[highest_yearly_earnings]]+YouTube_BI[[#This Row],[lowest_yearly_earnings]])/2)/YouTube_BI[[#This Row],[video views]]</f>
        <v>1.0415433005279652E-3</v>
      </c>
      <c r="AG480">
        <f>((YouTube_BI[[#This Row],[highest_monthly_earnings]]+YouTube_BI[[#This Row],[lowest_monthly_earnings]])/2)/YouTube_BI[[#This Row],[video_views_for_the_last_30_days]]</f>
        <v>2.1694463043511595E-3</v>
      </c>
      <c r="AH480">
        <f>YouTube_BI[[#This Row],[highest_yearly_earnings]]/YouTube_BI[[#This Row],[subscribers]]</f>
        <v>1.0444444444444445</v>
      </c>
      <c r="AI480">
        <f>((YouTube_BI[[#This Row],[highest_yearly_earnings]]+YouTube_BI[[#This Row],[lowest_yearly_earnings]])/2)/YouTube_BI[[#This Row],[uploads]]</f>
        <v>15384.615384615385</v>
      </c>
      <c r="AJ480" s="7" t="str">
        <f>YouTube_BI[[#This Row],[created_date]]&amp;"-"&amp;YouTube_BI[[#This Row],[created_month]]&amp;"-"&amp;YouTube_BI[[#This Row],[created_year]]</f>
        <v>9-Sep-2009</v>
      </c>
      <c r="AK480" s="5">
        <f ca="1">_xlfn.DAYS(TODAY(),YouTube_BI[[#This Row],[Started Date]])/365</f>
        <v>14.180821917808219</v>
      </c>
    </row>
    <row r="481" spans="1:37" x14ac:dyDescent="0.3">
      <c r="A481">
        <v>480</v>
      </c>
      <c r="B481" t="s">
        <v>746</v>
      </c>
      <c r="C481">
        <v>18000000</v>
      </c>
      <c r="D481">
        <v>15412333005</v>
      </c>
      <c r="E481" t="s">
        <v>44</v>
      </c>
      <c r="F481" t="s">
        <v>747</v>
      </c>
      <c r="G481">
        <v>45</v>
      </c>
      <c r="H481" t="s">
        <v>38</v>
      </c>
      <c r="I481" t="s">
        <v>39</v>
      </c>
      <c r="J481" t="s">
        <v>44</v>
      </c>
      <c r="K481">
        <v>4012108</v>
      </c>
      <c r="L481">
        <v>7627</v>
      </c>
      <c r="M481">
        <v>6667</v>
      </c>
      <c r="N481">
        <v>4</v>
      </c>
      <c r="O481">
        <v>0</v>
      </c>
      <c r="P481">
        <v>0.02</v>
      </c>
      <c r="Q481">
        <v>0.01</v>
      </c>
      <c r="R481">
        <v>0.19</v>
      </c>
      <c r="S481">
        <f>(YouTube_BI[[#This Row],[lowest_yearly_earnings]]+YouTube_BI[[#This Row],[highest_yearly_earnings]])/2</f>
        <v>0.1</v>
      </c>
      <c r="T481" t="s">
        <v>41</v>
      </c>
      <c r="U481">
        <v>2006</v>
      </c>
      <c r="V481" t="s">
        <v>88</v>
      </c>
      <c r="W481">
        <v>4</v>
      </c>
      <c r="X481">
        <v>88.2</v>
      </c>
      <c r="Y481">
        <v>328239523</v>
      </c>
      <c r="Z481">
        <v>14.7</v>
      </c>
      <c r="AA481">
        <v>270663028</v>
      </c>
      <c r="AB481">
        <v>37.090240000000001</v>
      </c>
      <c r="AC481">
        <v>-95.712890999999999</v>
      </c>
      <c r="AD481" s="1" t="s">
        <v>1632</v>
      </c>
      <c r="AE481" s="4">
        <f>YouTube_BI[[#This Row],[video views]]/YouTube_BI[[#This Row],[subscribers]]</f>
        <v>856.24072249999995</v>
      </c>
      <c r="AF481">
        <f>((YouTube_BI[[#This Row],[highest_yearly_earnings]]+YouTube_BI[[#This Row],[lowest_yearly_earnings]])/2)/YouTube_BI[[#This Row],[video views]]</f>
        <v>6.4883103659620159E-12</v>
      </c>
      <c r="AG481">
        <f>((YouTube_BI[[#This Row],[highest_monthly_earnings]]+YouTube_BI[[#This Row],[lowest_monthly_earnings]])/2)/YouTube_BI[[#This Row],[video_views_for_the_last_30_days]]</f>
        <v>2.5000000000000001E-3</v>
      </c>
      <c r="AH481">
        <f>YouTube_BI[[#This Row],[highest_yearly_earnings]]/YouTube_BI[[#This Row],[subscribers]]</f>
        <v>1.0555555555555555E-8</v>
      </c>
      <c r="AI481">
        <f>((YouTube_BI[[#This Row],[highest_yearly_earnings]]+YouTube_BI[[#This Row],[lowest_yearly_earnings]])/2)/YouTube_BI[[#This Row],[uploads]]</f>
        <v>2.2222222222222222E-3</v>
      </c>
      <c r="AJ481" s="7" t="str">
        <f>YouTube_BI[[#This Row],[created_date]]&amp;"-"&amp;YouTube_BI[[#This Row],[created_month]]&amp;"-"&amp;YouTube_BI[[#This Row],[created_year]]</f>
        <v>4-Aug-2006</v>
      </c>
      <c r="AK481" s="5">
        <f ca="1">_xlfn.DAYS(TODAY(),YouTube_BI[[#This Row],[Started Date]])/365</f>
        <v>17.282191780821918</v>
      </c>
    </row>
    <row r="482" spans="1:37" x14ac:dyDescent="0.3">
      <c r="A482">
        <v>481</v>
      </c>
      <c r="B482" t="s">
        <v>2265</v>
      </c>
      <c r="C482">
        <v>18000000</v>
      </c>
      <c r="D482">
        <v>10463166404</v>
      </c>
      <c r="E482" t="s">
        <v>141</v>
      </c>
      <c r="F482" t="s">
        <v>2265</v>
      </c>
      <c r="G482">
        <v>237</v>
      </c>
      <c r="H482" t="s">
        <v>38</v>
      </c>
      <c r="I482" t="s">
        <v>39</v>
      </c>
      <c r="J482" t="s">
        <v>30</v>
      </c>
      <c r="K482">
        <v>406</v>
      </c>
      <c r="L482">
        <v>124</v>
      </c>
      <c r="M482">
        <v>105</v>
      </c>
      <c r="N482">
        <v>110776000</v>
      </c>
      <c r="O482">
        <v>27700</v>
      </c>
      <c r="P482">
        <v>443100</v>
      </c>
      <c r="Q482">
        <v>332300</v>
      </c>
      <c r="R482">
        <v>5300000</v>
      </c>
      <c r="S482">
        <f>(YouTube_BI[[#This Row],[lowest_yearly_earnings]]+YouTube_BI[[#This Row],[highest_yearly_earnings]])/2</f>
        <v>2816150</v>
      </c>
      <c r="T482" t="s">
        <v>41</v>
      </c>
      <c r="U482">
        <v>2013</v>
      </c>
      <c r="V482" t="s">
        <v>33</v>
      </c>
      <c r="W482">
        <v>30</v>
      </c>
      <c r="X482">
        <v>88.2</v>
      </c>
      <c r="Y482">
        <v>328239523</v>
      </c>
      <c r="Z482">
        <v>14.7</v>
      </c>
      <c r="AA482">
        <v>270663028</v>
      </c>
      <c r="AB482">
        <v>37.090240000000001</v>
      </c>
      <c r="AC482">
        <v>-95.712890999999999</v>
      </c>
      <c r="AD482" s="1" t="s">
        <v>2134</v>
      </c>
      <c r="AE482" s="4">
        <v>581.28702244444446</v>
      </c>
      <c r="AF482">
        <v>2.6914892598127888E-4</v>
      </c>
      <c r="AG482">
        <v>2.1250090272261139E-3</v>
      </c>
      <c r="AH482">
        <v>0.29444444444444445</v>
      </c>
      <c r="AI482">
        <v>11882.489451476793</v>
      </c>
      <c r="AJ482" s="7" t="s">
        <v>2190</v>
      </c>
      <c r="AK482" s="5">
        <v>10.610958904109589</v>
      </c>
    </row>
    <row r="483" spans="1:37" x14ac:dyDescent="0.3">
      <c r="A483">
        <v>482</v>
      </c>
      <c r="B483" t="s">
        <v>748</v>
      </c>
      <c r="C483">
        <v>18000000</v>
      </c>
      <c r="D483">
        <v>17921124985</v>
      </c>
      <c r="E483" t="s">
        <v>30</v>
      </c>
      <c r="F483" t="s">
        <v>748</v>
      </c>
      <c r="G483">
        <v>5692</v>
      </c>
      <c r="H483" t="s">
        <v>38</v>
      </c>
      <c r="I483" t="s">
        <v>39</v>
      </c>
      <c r="J483" t="s">
        <v>30</v>
      </c>
      <c r="K483">
        <v>148</v>
      </c>
      <c r="L483">
        <v>123</v>
      </c>
      <c r="M483">
        <v>104</v>
      </c>
      <c r="N483">
        <v>257597000</v>
      </c>
      <c r="O483">
        <v>64400</v>
      </c>
      <c r="P483">
        <v>1000000</v>
      </c>
      <c r="Q483">
        <v>772800</v>
      </c>
      <c r="R483">
        <v>12400000</v>
      </c>
      <c r="S483">
        <f>(YouTube_BI[[#This Row],[lowest_yearly_earnings]]+YouTube_BI[[#This Row],[highest_yearly_earnings]])/2</f>
        <v>6586400</v>
      </c>
      <c r="T483">
        <v>100000</v>
      </c>
      <c r="U483">
        <v>2014</v>
      </c>
      <c r="V483" t="s">
        <v>97</v>
      </c>
      <c r="W483">
        <v>14</v>
      </c>
      <c r="X483">
        <v>88.2</v>
      </c>
      <c r="Y483">
        <v>328239523</v>
      </c>
      <c r="Z483">
        <v>14.7</v>
      </c>
      <c r="AA483">
        <v>270663028</v>
      </c>
      <c r="AB483">
        <v>37.090240000000001</v>
      </c>
      <c r="AC483">
        <v>-95.712890999999999</v>
      </c>
      <c r="AD483" s="1" t="s">
        <v>1633</v>
      </c>
      <c r="AE483" s="4">
        <f>YouTube_BI[[#This Row],[video views]]/YouTube_BI[[#This Row],[subscribers]]</f>
        <v>995.61805472222227</v>
      </c>
      <c r="AF483">
        <f>((YouTube_BI[[#This Row],[highest_yearly_earnings]]+YouTube_BI[[#This Row],[lowest_yearly_earnings]])/2)/YouTube_BI[[#This Row],[video views]]</f>
        <v>3.6752157052153946E-4</v>
      </c>
      <c r="AG483">
        <f>((YouTube_BI[[#This Row],[highest_monthly_earnings]]+YouTube_BI[[#This Row],[lowest_monthly_earnings]])/2)/YouTube_BI[[#This Row],[video_views_for_the_last_30_days]]</f>
        <v>2.0660178495867576E-3</v>
      </c>
      <c r="AH483">
        <f>YouTube_BI[[#This Row],[highest_yearly_earnings]]/YouTube_BI[[#This Row],[subscribers]]</f>
        <v>0.68888888888888888</v>
      </c>
      <c r="AI483">
        <f>((YouTube_BI[[#This Row],[highest_yearly_earnings]]+YouTube_BI[[#This Row],[lowest_yearly_earnings]])/2)/YouTube_BI[[#This Row],[uploads]]</f>
        <v>1157.1328179901616</v>
      </c>
      <c r="AJ483" s="7" t="str">
        <f>YouTube_BI[[#This Row],[created_date]]&amp;"-"&amp;YouTube_BI[[#This Row],[created_month]]&amp;"-"&amp;YouTube_BI[[#This Row],[created_year]]</f>
        <v>14-Jul-2014</v>
      </c>
      <c r="AK483" s="5">
        <f ca="1">_xlfn.DAYS(TODAY(),YouTube_BI[[#This Row],[Started Date]])/365</f>
        <v>9.3342465753424655</v>
      </c>
    </row>
    <row r="484" spans="1:37" x14ac:dyDescent="0.3">
      <c r="A484">
        <v>483</v>
      </c>
      <c r="B484" t="s">
        <v>749</v>
      </c>
      <c r="C484">
        <v>18000000</v>
      </c>
      <c r="D484">
        <v>6404852037</v>
      </c>
      <c r="E484" t="s">
        <v>60</v>
      </c>
      <c r="F484" t="s">
        <v>749</v>
      </c>
      <c r="G484">
        <v>3566</v>
      </c>
      <c r="H484" t="s">
        <v>270</v>
      </c>
      <c r="I484" t="s">
        <v>271</v>
      </c>
      <c r="J484" t="s">
        <v>40</v>
      </c>
      <c r="K484">
        <v>950</v>
      </c>
      <c r="L484">
        <v>8</v>
      </c>
      <c r="M484">
        <v>34</v>
      </c>
      <c r="N484">
        <v>43830000</v>
      </c>
      <c r="O484">
        <v>11000</v>
      </c>
      <c r="P484">
        <v>175300</v>
      </c>
      <c r="Q484">
        <v>131500</v>
      </c>
      <c r="R484">
        <v>2100000</v>
      </c>
      <c r="S484">
        <f>(YouTube_BI[[#This Row],[lowest_yearly_earnings]]+YouTube_BI[[#This Row],[highest_yearly_earnings]])/2</f>
        <v>1115750</v>
      </c>
      <c r="T484" t="s">
        <v>41</v>
      </c>
      <c r="U484">
        <v>2012</v>
      </c>
      <c r="V484" t="s">
        <v>70</v>
      </c>
      <c r="W484">
        <v>30</v>
      </c>
      <c r="X484">
        <v>88.9</v>
      </c>
      <c r="Y484">
        <v>47076781</v>
      </c>
      <c r="Z484">
        <v>13.96</v>
      </c>
      <c r="AA484">
        <v>37927409</v>
      </c>
      <c r="AB484">
        <v>40.463667000000001</v>
      </c>
      <c r="AC484">
        <v>-3.7492200000000002</v>
      </c>
      <c r="AD484" s="1" t="s">
        <v>1634</v>
      </c>
      <c r="AE484" s="4">
        <f>YouTube_BI[[#This Row],[video views]]/YouTube_BI[[#This Row],[subscribers]]</f>
        <v>355.82511316666665</v>
      </c>
      <c r="AF484">
        <f>((YouTube_BI[[#This Row],[highest_yearly_earnings]]+YouTube_BI[[#This Row],[lowest_yearly_earnings]])/2)/YouTube_BI[[#This Row],[video views]]</f>
        <v>1.742038681853159E-4</v>
      </c>
      <c r="AG484">
        <f>((YouTube_BI[[#This Row],[highest_monthly_earnings]]+YouTube_BI[[#This Row],[lowest_monthly_earnings]])/2)/YouTube_BI[[#This Row],[video_views_for_the_last_30_days]]</f>
        <v>2.1252566735112935E-3</v>
      </c>
      <c r="AH484">
        <f>YouTube_BI[[#This Row],[highest_yearly_earnings]]/YouTube_BI[[#This Row],[subscribers]]</f>
        <v>0.11666666666666667</v>
      </c>
      <c r="AI484">
        <f>((YouTube_BI[[#This Row],[highest_yearly_earnings]]+YouTube_BI[[#This Row],[lowest_yearly_earnings]])/2)/YouTube_BI[[#This Row],[uploads]]</f>
        <v>312.88558609085811</v>
      </c>
      <c r="AJ484" s="7" t="str">
        <f>YouTube_BI[[#This Row],[created_date]]&amp;"-"&amp;YouTube_BI[[#This Row],[created_month]]&amp;"-"&amp;YouTube_BI[[#This Row],[created_year]]</f>
        <v>30-Jan-2012</v>
      </c>
      <c r="AK484" s="5">
        <f ca="1">_xlfn.DAYS(TODAY(),YouTube_BI[[#This Row],[Started Date]])/365</f>
        <v>11.789041095890411</v>
      </c>
    </row>
    <row r="485" spans="1:37" x14ac:dyDescent="0.3">
      <c r="A485">
        <v>484</v>
      </c>
      <c r="B485" t="s">
        <v>750</v>
      </c>
      <c r="C485">
        <v>18000000</v>
      </c>
      <c r="D485">
        <v>8716982055</v>
      </c>
      <c r="E485" t="s">
        <v>36</v>
      </c>
      <c r="F485" t="s">
        <v>750</v>
      </c>
      <c r="G485">
        <v>748</v>
      </c>
      <c r="H485" t="s">
        <v>41</v>
      </c>
      <c r="I485" t="s">
        <v>41</v>
      </c>
      <c r="J485" t="s">
        <v>44</v>
      </c>
      <c r="K485">
        <v>539</v>
      </c>
      <c r="L485" t="s">
        <v>41</v>
      </c>
      <c r="M485">
        <v>115</v>
      </c>
      <c r="N485">
        <v>1375000000</v>
      </c>
      <c r="O485">
        <v>343800</v>
      </c>
      <c r="P485">
        <v>5500000</v>
      </c>
      <c r="Q485">
        <v>4100000</v>
      </c>
      <c r="R485">
        <v>66000000</v>
      </c>
      <c r="S485">
        <f>(YouTube_BI[[#This Row],[lowest_yearly_earnings]]+YouTube_BI[[#This Row],[highest_yearly_earnings]])/2</f>
        <v>35050000</v>
      </c>
      <c r="T485">
        <v>3400000</v>
      </c>
      <c r="U485">
        <v>2011</v>
      </c>
      <c r="V485" t="s">
        <v>33</v>
      </c>
      <c r="W485">
        <v>12</v>
      </c>
      <c r="X485" t="s">
        <v>41</v>
      </c>
      <c r="Y485" t="s">
        <v>41</v>
      </c>
      <c r="Z485" t="s">
        <v>41</v>
      </c>
      <c r="AA485" t="s">
        <v>41</v>
      </c>
      <c r="AB485" t="s">
        <v>41</v>
      </c>
      <c r="AC485" t="s">
        <v>41</v>
      </c>
      <c r="AD485" s="1" t="s">
        <v>1635</v>
      </c>
      <c r="AE485" s="4">
        <f>YouTube_BI[[#This Row],[video views]]/YouTube_BI[[#This Row],[subscribers]]</f>
        <v>484.27678083333331</v>
      </c>
      <c r="AF485">
        <f>((YouTube_BI[[#This Row],[highest_yearly_earnings]]+YouTube_BI[[#This Row],[lowest_yearly_earnings]])/2)/YouTube_BI[[#This Row],[video views]]</f>
        <v>4.0208870201695049E-3</v>
      </c>
      <c r="AG485">
        <f>((YouTube_BI[[#This Row],[highest_monthly_earnings]]+YouTube_BI[[#This Row],[lowest_monthly_earnings]])/2)/YouTube_BI[[#This Row],[video_views_for_the_last_30_days]]</f>
        <v>2.1250181818181818E-3</v>
      </c>
      <c r="AH485">
        <f>YouTube_BI[[#This Row],[highest_yearly_earnings]]/YouTube_BI[[#This Row],[subscribers]]</f>
        <v>3.6666666666666665</v>
      </c>
      <c r="AI485">
        <f>((YouTube_BI[[#This Row],[highest_yearly_earnings]]+YouTube_BI[[#This Row],[lowest_yearly_earnings]])/2)/YouTube_BI[[#This Row],[uploads]]</f>
        <v>46858.288770053477</v>
      </c>
      <c r="AJ485" s="7" t="str">
        <f>YouTube_BI[[#This Row],[created_date]]&amp;"-"&amp;YouTube_BI[[#This Row],[created_month]]&amp;"-"&amp;YouTube_BI[[#This Row],[created_year]]</f>
        <v>12-Mar-2011</v>
      </c>
      <c r="AK485" s="5">
        <f ca="1">_xlfn.DAYS(TODAY(),YouTube_BI[[#This Row],[Started Date]])/365</f>
        <v>12.676712328767124</v>
      </c>
    </row>
    <row r="486" spans="1:37" x14ac:dyDescent="0.3">
      <c r="A486">
        <v>485</v>
      </c>
      <c r="B486" t="s">
        <v>751</v>
      </c>
      <c r="C486">
        <v>17900000</v>
      </c>
      <c r="D486">
        <v>7176572299</v>
      </c>
      <c r="E486" t="s">
        <v>56</v>
      </c>
      <c r="F486" t="s">
        <v>751</v>
      </c>
      <c r="G486">
        <v>536</v>
      </c>
      <c r="H486" t="s">
        <v>38</v>
      </c>
      <c r="I486" t="s">
        <v>39</v>
      </c>
      <c r="J486" t="s">
        <v>69</v>
      </c>
      <c r="K486">
        <v>801</v>
      </c>
      <c r="L486">
        <v>125</v>
      </c>
      <c r="M486">
        <v>28</v>
      </c>
      <c r="N486">
        <v>8650000</v>
      </c>
      <c r="O486">
        <v>2200</v>
      </c>
      <c r="P486">
        <v>34600</v>
      </c>
      <c r="Q486">
        <v>26000</v>
      </c>
      <c r="R486">
        <v>415200</v>
      </c>
      <c r="S486">
        <f>(YouTube_BI[[#This Row],[lowest_yearly_earnings]]+YouTube_BI[[#This Row],[highest_yearly_earnings]])/2</f>
        <v>220600</v>
      </c>
      <c r="T486">
        <v>100000</v>
      </c>
      <c r="U486">
        <v>2014</v>
      </c>
      <c r="V486" t="s">
        <v>79</v>
      </c>
      <c r="W486">
        <v>19</v>
      </c>
      <c r="X486">
        <v>88.2</v>
      </c>
      <c r="Y486">
        <v>328239523</v>
      </c>
      <c r="Z486">
        <v>14.7</v>
      </c>
      <c r="AA486">
        <v>270663028</v>
      </c>
      <c r="AB486">
        <v>37.090240000000001</v>
      </c>
      <c r="AC486">
        <v>-95.712890999999999</v>
      </c>
      <c r="AD486" s="1" t="s">
        <v>1636</v>
      </c>
      <c r="AE486" s="4">
        <f>YouTube_BI[[#This Row],[video views]]/YouTube_BI[[#This Row],[subscribers]]</f>
        <v>400.92582675977656</v>
      </c>
      <c r="AF486">
        <f>((YouTube_BI[[#This Row],[highest_yearly_earnings]]+YouTube_BI[[#This Row],[lowest_yearly_earnings]])/2)/YouTube_BI[[#This Row],[video views]]</f>
        <v>3.0738908605538453E-5</v>
      </c>
      <c r="AG486">
        <f>((YouTube_BI[[#This Row],[highest_monthly_earnings]]+YouTube_BI[[#This Row],[lowest_monthly_earnings]])/2)/YouTube_BI[[#This Row],[video_views_for_the_last_30_days]]</f>
        <v>2.1271676300578034E-3</v>
      </c>
      <c r="AH486">
        <f>YouTube_BI[[#This Row],[highest_yearly_earnings]]/YouTube_BI[[#This Row],[subscribers]]</f>
        <v>2.3195530726256984E-2</v>
      </c>
      <c r="AI486">
        <f>((YouTube_BI[[#This Row],[highest_yearly_earnings]]+YouTube_BI[[#This Row],[lowest_yearly_earnings]])/2)/YouTube_BI[[#This Row],[uploads]]</f>
        <v>411.56716417910445</v>
      </c>
      <c r="AJ486" s="7" t="str">
        <f>YouTube_BI[[#This Row],[created_date]]&amp;"-"&amp;YouTube_BI[[#This Row],[created_month]]&amp;"-"&amp;YouTube_BI[[#This Row],[created_year]]</f>
        <v>19-Dec-2014</v>
      </c>
      <c r="AK486" s="5">
        <f ca="1">_xlfn.DAYS(TODAY(),YouTube_BI[[#This Row],[Started Date]])/365</f>
        <v>8.9013698630136986</v>
      </c>
    </row>
    <row r="487" spans="1:37" x14ac:dyDescent="0.3">
      <c r="A487">
        <v>486</v>
      </c>
      <c r="B487" t="s">
        <v>752</v>
      </c>
      <c r="C487">
        <v>17900000</v>
      </c>
      <c r="D487">
        <v>3841205465</v>
      </c>
      <c r="E487" t="s">
        <v>56</v>
      </c>
      <c r="F487" t="s">
        <v>752</v>
      </c>
      <c r="G487">
        <v>982</v>
      </c>
      <c r="H487" t="s">
        <v>38</v>
      </c>
      <c r="I487" t="s">
        <v>39</v>
      </c>
      <c r="J487" t="s">
        <v>30</v>
      </c>
      <c r="K487">
        <v>2014</v>
      </c>
      <c r="L487">
        <v>125</v>
      </c>
      <c r="M487">
        <v>106</v>
      </c>
      <c r="N487">
        <v>51687000</v>
      </c>
      <c r="O487">
        <v>12900</v>
      </c>
      <c r="P487">
        <v>206700</v>
      </c>
      <c r="Q487">
        <v>155100</v>
      </c>
      <c r="R487">
        <v>2500000</v>
      </c>
      <c r="S487">
        <f>(YouTube_BI[[#This Row],[lowest_yearly_earnings]]+YouTube_BI[[#This Row],[highest_yearly_earnings]])/2</f>
        <v>1327550</v>
      </c>
      <c r="T487">
        <v>100000</v>
      </c>
      <c r="U487">
        <v>2015</v>
      </c>
      <c r="V487" t="s">
        <v>57</v>
      </c>
      <c r="W487">
        <v>19</v>
      </c>
      <c r="X487">
        <v>88.2</v>
      </c>
      <c r="Y487">
        <v>328239523</v>
      </c>
      <c r="Z487">
        <v>14.7</v>
      </c>
      <c r="AA487">
        <v>270663028</v>
      </c>
      <c r="AB487">
        <v>37.090240000000001</v>
      </c>
      <c r="AC487">
        <v>-95.712890999999999</v>
      </c>
      <c r="AD487" s="1" t="s">
        <v>1637</v>
      </c>
      <c r="AE487" s="4">
        <f>YouTube_BI[[#This Row],[video views]]/YouTube_BI[[#This Row],[subscribers]]</f>
        <v>214.59248407821229</v>
      </c>
      <c r="AF487">
        <f>((YouTube_BI[[#This Row],[highest_yearly_earnings]]+YouTube_BI[[#This Row],[lowest_yearly_earnings]])/2)/YouTube_BI[[#This Row],[video views]]</f>
        <v>3.4560765158132459E-4</v>
      </c>
      <c r="AG487">
        <f>((YouTube_BI[[#This Row],[highest_monthly_earnings]]+YouTube_BI[[#This Row],[lowest_monthly_earnings]])/2)/YouTube_BI[[#This Row],[video_views_for_the_last_30_days]]</f>
        <v>2.1243252655406583E-3</v>
      </c>
      <c r="AH487">
        <f>YouTube_BI[[#This Row],[highest_yearly_earnings]]/YouTube_BI[[#This Row],[subscribers]]</f>
        <v>0.13966480446927373</v>
      </c>
      <c r="AI487">
        <f>((YouTube_BI[[#This Row],[highest_yearly_earnings]]+YouTube_BI[[#This Row],[lowest_yearly_earnings]])/2)/YouTube_BI[[#This Row],[uploads]]</f>
        <v>1351.8839103869655</v>
      </c>
      <c r="AJ487" s="7" t="str">
        <f>YouTube_BI[[#This Row],[created_date]]&amp;"-"&amp;YouTube_BI[[#This Row],[created_month]]&amp;"-"&amp;YouTube_BI[[#This Row],[created_year]]</f>
        <v>19-May-2015</v>
      </c>
      <c r="AK487" s="5">
        <f ca="1">_xlfn.DAYS(TODAY(),YouTube_BI[[#This Row],[Started Date]])/365</f>
        <v>8.4876712328767123</v>
      </c>
    </row>
    <row r="488" spans="1:37" x14ac:dyDescent="0.3">
      <c r="A488">
        <v>487</v>
      </c>
      <c r="B488" t="s">
        <v>753</v>
      </c>
      <c r="C488">
        <v>17900000</v>
      </c>
      <c r="D488">
        <v>5168721499</v>
      </c>
      <c r="E488" t="s">
        <v>44</v>
      </c>
      <c r="F488" t="s">
        <v>753</v>
      </c>
      <c r="G488">
        <v>1344</v>
      </c>
      <c r="H488" t="s">
        <v>134</v>
      </c>
      <c r="I488" t="s">
        <v>135</v>
      </c>
      <c r="J488" t="s">
        <v>40</v>
      </c>
      <c r="K488">
        <v>1294</v>
      </c>
      <c r="L488">
        <v>9</v>
      </c>
      <c r="M488">
        <v>35</v>
      </c>
      <c r="N488">
        <v>27545000</v>
      </c>
      <c r="O488">
        <v>6900</v>
      </c>
      <c r="P488">
        <v>110200</v>
      </c>
      <c r="Q488">
        <v>82600</v>
      </c>
      <c r="R488">
        <v>1300000</v>
      </c>
      <c r="S488">
        <f>(YouTube_BI[[#This Row],[lowest_yearly_earnings]]+YouTube_BI[[#This Row],[highest_yearly_earnings]])/2</f>
        <v>691300</v>
      </c>
      <c r="T488">
        <v>100000</v>
      </c>
      <c r="U488">
        <v>2013</v>
      </c>
      <c r="V488" t="s">
        <v>63</v>
      </c>
      <c r="W488">
        <v>15</v>
      </c>
      <c r="X488">
        <v>90</v>
      </c>
      <c r="Y488">
        <v>44938712</v>
      </c>
      <c r="Z488">
        <v>9.7899999999999991</v>
      </c>
      <c r="AA488">
        <v>41339571</v>
      </c>
      <c r="AB488">
        <v>-38.416097000000001</v>
      </c>
      <c r="AC488">
        <v>-63.616672000000001</v>
      </c>
      <c r="AD488" s="1" t="s">
        <v>1638</v>
      </c>
      <c r="AE488" s="4">
        <f>YouTube_BI[[#This Row],[video views]]/YouTube_BI[[#This Row],[subscribers]]</f>
        <v>288.7553910055866</v>
      </c>
      <c r="AF488">
        <f>((YouTube_BI[[#This Row],[highest_yearly_earnings]]+YouTube_BI[[#This Row],[lowest_yearly_earnings]])/2)/YouTube_BI[[#This Row],[video views]]</f>
        <v>1.337468076261696E-4</v>
      </c>
      <c r="AG488">
        <f>((YouTube_BI[[#This Row],[highest_monthly_earnings]]+YouTube_BI[[#This Row],[lowest_monthly_earnings]])/2)/YouTube_BI[[#This Row],[video_views_for_the_last_30_days]]</f>
        <v>2.1256126338718459E-3</v>
      </c>
      <c r="AH488">
        <f>YouTube_BI[[#This Row],[highest_yearly_earnings]]/YouTube_BI[[#This Row],[subscribers]]</f>
        <v>7.2625698324022353E-2</v>
      </c>
      <c r="AI488">
        <f>((YouTube_BI[[#This Row],[highest_yearly_earnings]]+YouTube_BI[[#This Row],[lowest_yearly_earnings]])/2)/YouTube_BI[[#This Row],[uploads]]</f>
        <v>514.36011904761904</v>
      </c>
      <c r="AJ488" s="7" t="str">
        <f>YouTube_BI[[#This Row],[created_date]]&amp;"-"&amp;YouTube_BI[[#This Row],[created_month]]&amp;"-"&amp;YouTube_BI[[#This Row],[created_year]]</f>
        <v>15-Apr-2013</v>
      </c>
      <c r="AK488" s="5">
        <f ca="1">_xlfn.DAYS(TODAY(),YouTube_BI[[#This Row],[Started Date]])/365</f>
        <v>10.580821917808219</v>
      </c>
    </row>
    <row r="489" spans="1:37" x14ac:dyDescent="0.3">
      <c r="A489">
        <v>488</v>
      </c>
      <c r="B489" t="s">
        <v>754</v>
      </c>
      <c r="C489">
        <v>17900000</v>
      </c>
      <c r="D489">
        <v>5244917119</v>
      </c>
      <c r="E489" t="s">
        <v>209</v>
      </c>
      <c r="F489" t="s">
        <v>754</v>
      </c>
      <c r="G489">
        <v>185</v>
      </c>
      <c r="H489" t="s">
        <v>38</v>
      </c>
      <c r="I489" t="s">
        <v>39</v>
      </c>
      <c r="J489" t="s">
        <v>44</v>
      </c>
      <c r="K489">
        <v>1264</v>
      </c>
      <c r="L489">
        <v>125</v>
      </c>
      <c r="M489">
        <v>121</v>
      </c>
      <c r="N489">
        <v>18548000</v>
      </c>
      <c r="O489">
        <v>4600</v>
      </c>
      <c r="P489">
        <v>74200</v>
      </c>
      <c r="Q489">
        <v>55600</v>
      </c>
      <c r="R489">
        <v>890300</v>
      </c>
      <c r="S489">
        <f>(YouTube_BI[[#This Row],[lowest_yearly_earnings]]+YouTube_BI[[#This Row],[highest_yearly_earnings]])/2</f>
        <v>472950</v>
      </c>
      <c r="T489" t="s">
        <v>41</v>
      </c>
      <c r="U489">
        <v>2015</v>
      </c>
      <c r="V489" t="s">
        <v>49</v>
      </c>
      <c r="W489">
        <v>19</v>
      </c>
      <c r="X489">
        <v>88.2</v>
      </c>
      <c r="Y489">
        <v>328239523</v>
      </c>
      <c r="Z489">
        <v>14.7</v>
      </c>
      <c r="AA489">
        <v>270663028</v>
      </c>
      <c r="AB489">
        <v>37.090240000000001</v>
      </c>
      <c r="AC489">
        <v>-95.712890999999999</v>
      </c>
      <c r="AD489" s="1" t="s">
        <v>1639</v>
      </c>
      <c r="AE489" s="4">
        <f>YouTube_BI[[#This Row],[video views]]/YouTube_BI[[#This Row],[subscribers]]</f>
        <v>293.01212955307261</v>
      </c>
      <c r="AF489">
        <f>((YouTube_BI[[#This Row],[highest_yearly_earnings]]+YouTube_BI[[#This Row],[lowest_yearly_earnings]])/2)/YouTube_BI[[#This Row],[video views]]</f>
        <v>9.0173016897962541E-5</v>
      </c>
      <c r="AG489">
        <f>((YouTube_BI[[#This Row],[highest_monthly_earnings]]+YouTube_BI[[#This Row],[lowest_monthly_earnings]])/2)/YouTube_BI[[#This Row],[video_views_for_the_last_30_days]]</f>
        <v>2.1242182445546688E-3</v>
      </c>
      <c r="AH489">
        <f>YouTube_BI[[#This Row],[highest_yearly_earnings]]/YouTube_BI[[#This Row],[subscribers]]</f>
        <v>4.9737430167597768E-2</v>
      </c>
      <c r="AI489">
        <f>((YouTube_BI[[#This Row],[highest_yearly_earnings]]+YouTube_BI[[#This Row],[lowest_yearly_earnings]])/2)/YouTube_BI[[#This Row],[uploads]]</f>
        <v>2556.4864864864867</v>
      </c>
      <c r="AJ489" s="7" t="str">
        <f>YouTube_BI[[#This Row],[created_date]]&amp;"-"&amp;YouTube_BI[[#This Row],[created_month]]&amp;"-"&amp;YouTube_BI[[#This Row],[created_year]]</f>
        <v>19-Sep-2015</v>
      </c>
      <c r="AK489" s="5">
        <f ca="1">_xlfn.DAYS(TODAY(),YouTube_BI[[#This Row],[Started Date]])/365</f>
        <v>8.1506849315068486</v>
      </c>
    </row>
    <row r="490" spans="1:37" x14ac:dyDescent="0.3">
      <c r="A490">
        <v>489</v>
      </c>
      <c r="B490" t="s">
        <v>755</v>
      </c>
      <c r="C490">
        <v>17900000</v>
      </c>
      <c r="D490">
        <v>6888074944</v>
      </c>
      <c r="E490" t="s">
        <v>30</v>
      </c>
      <c r="F490" t="s">
        <v>755</v>
      </c>
      <c r="G490">
        <v>314</v>
      </c>
      <c r="H490" t="s">
        <v>38</v>
      </c>
      <c r="I490" t="s">
        <v>39</v>
      </c>
      <c r="J490" t="s">
        <v>30</v>
      </c>
      <c r="K490">
        <v>858</v>
      </c>
      <c r="L490">
        <v>125</v>
      </c>
      <c r="M490">
        <v>106</v>
      </c>
      <c r="N490">
        <v>29182000</v>
      </c>
      <c r="O490">
        <v>7300</v>
      </c>
      <c r="P490">
        <v>116700</v>
      </c>
      <c r="Q490">
        <v>87500</v>
      </c>
      <c r="R490">
        <v>1400000</v>
      </c>
      <c r="S490">
        <f>(YouTube_BI[[#This Row],[lowest_yearly_earnings]]+YouTube_BI[[#This Row],[highest_yearly_earnings]])/2</f>
        <v>743750</v>
      </c>
      <c r="T490" t="s">
        <v>41</v>
      </c>
      <c r="U490">
        <v>2008</v>
      </c>
      <c r="V490" t="s">
        <v>70</v>
      </c>
      <c r="W490">
        <v>30</v>
      </c>
      <c r="X490">
        <v>88.2</v>
      </c>
      <c r="Y490">
        <v>328239523</v>
      </c>
      <c r="Z490">
        <v>14.7</v>
      </c>
      <c r="AA490">
        <v>270663028</v>
      </c>
      <c r="AB490">
        <v>37.090240000000001</v>
      </c>
      <c r="AC490">
        <v>-95.712890999999999</v>
      </c>
      <c r="AD490" s="1" t="s">
        <v>1640</v>
      </c>
      <c r="AE490" s="4">
        <f>YouTube_BI[[#This Row],[video views]]/YouTube_BI[[#This Row],[subscribers]]</f>
        <v>384.80865608938547</v>
      </c>
      <c r="AF490">
        <f>((YouTube_BI[[#This Row],[highest_yearly_earnings]]+YouTube_BI[[#This Row],[lowest_yearly_earnings]])/2)/YouTube_BI[[#This Row],[video views]]</f>
        <v>1.0797646745232626E-4</v>
      </c>
      <c r="AG490">
        <f>((YouTube_BI[[#This Row],[highest_monthly_earnings]]+YouTube_BI[[#This Row],[lowest_monthly_earnings]])/2)/YouTube_BI[[#This Row],[video_views_for_the_last_30_days]]</f>
        <v>2.1245973545336166E-3</v>
      </c>
      <c r="AH490">
        <f>YouTube_BI[[#This Row],[highest_yearly_earnings]]/YouTube_BI[[#This Row],[subscribers]]</f>
        <v>7.8212290502793297E-2</v>
      </c>
      <c r="AI490">
        <f>((YouTube_BI[[#This Row],[highest_yearly_earnings]]+YouTube_BI[[#This Row],[lowest_yearly_earnings]])/2)/YouTube_BI[[#This Row],[uploads]]</f>
        <v>2368.6305732484075</v>
      </c>
      <c r="AJ490" s="7" t="str">
        <f>YouTube_BI[[#This Row],[created_date]]&amp;"-"&amp;YouTube_BI[[#This Row],[created_month]]&amp;"-"&amp;YouTube_BI[[#This Row],[created_year]]</f>
        <v>30-Jan-2008</v>
      </c>
      <c r="AK490" s="5">
        <f ca="1">_xlfn.DAYS(TODAY(),YouTube_BI[[#This Row],[Started Date]])/365</f>
        <v>15.791780821917808</v>
      </c>
    </row>
    <row r="491" spans="1:37" x14ac:dyDescent="0.3">
      <c r="A491">
        <v>490</v>
      </c>
      <c r="B491" t="s">
        <v>756</v>
      </c>
      <c r="C491">
        <v>17900000</v>
      </c>
      <c r="D491">
        <v>9867515979</v>
      </c>
      <c r="E491" t="s">
        <v>44</v>
      </c>
      <c r="F491" t="s">
        <v>756</v>
      </c>
      <c r="G491">
        <v>602</v>
      </c>
      <c r="H491" t="s">
        <v>757</v>
      </c>
      <c r="I491" t="s">
        <v>758</v>
      </c>
      <c r="J491" t="s">
        <v>44</v>
      </c>
      <c r="K491">
        <v>455</v>
      </c>
      <c r="L491">
        <v>1</v>
      </c>
      <c r="M491">
        <v>121</v>
      </c>
      <c r="N491">
        <v>84467000</v>
      </c>
      <c r="O491">
        <v>21100</v>
      </c>
      <c r="P491">
        <v>337900</v>
      </c>
      <c r="Q491">
        <v>253400</v>
      </c>
      <c r="R491">
        <v>4100000</v>
      </c>
      <c r="S491">
        <f>(YouTube_BI[[#This Row],[lowest_yearly_earnings]]+YouTube_BI[[#This Row],[highest_yearly_earnings]])/2</f>
        <v>2176700</v>
      </c>
      <c r="T491">
        <v>100000</v>
      </c>
      <c r="U491">
        <v>2019</v>
      </c>
      <c r="V491" t="s">
        <v>154</v>
      </c>
      <c r="W491">
        <v>22</v>
      </c>
      <c r="X491">
        <v>28.5</v>
      </c>
      <c r="Y491">
        <v>96462106</v>
      </c>
      <c r="Z491">
        <v>2.0099999999999998</v>
      </c>
      <c r="AA491">
        <v>35332140</v>
      </c>
      <c r="AB491">
        <v>14.058324000000001</v>
      </c>
      <c r="AC491">
        <v>108.277199</v>
      </c>
      <c r="AD491" s="1" t="s">
        <v>1641</v>
      </c>
      <c r="AE491" s="4">
        <f>YouTube_BI[[#This Row],[video views]]/YouTube_BI[[#This Row],[subscribers]]</f>
        <v>551.25787592178767</v>
      </c>
      <c r="AF491">
        <f>((YouTube_BI[[#This Row],[highest_yearly_earnings]]+YouTube_BI[[#This Row],[lowest_yearly_earnings]])/2)/YouTube_BI[[#This Row],[video views]]</f>
        <v>2.2059249811527465E-4</v>
      </c>
      <c r="AG491">
        <f>((YouTube_BI[[#This Row],[highest_monthly_earnings]]+YouTube_BI[[#This Row],[lowest_monthly_earnings]])/2)/YouTube_BI[[#This Row],[video_views_for_the_last_30_days]]</f>
        <v>2.1250902719405209E-3</v>
      </c>
      <c r="AH491">
        <f>YouTube_BI[[#This Row],[highest_yearly_earnings]]/YouTube_BI[[#This Row],[subscribers]]</f>
        <v>0.22905027932960895</v>
      </c>
      <c r="AI491">
        <f>((YouTube_BI[[#This Row],[highest_yearly_earnings]]+YouTube_BI[[#This Row],[lowest_yearly_earnings]])/2)/YouTube_BI[[#This Row],[uploads]]</f>
        <v>3615.78073089701</v>
      </c>
      <c r="AJ491" s="7" t="str">
        <f>YouTube_BI[[#This Row],[created_date]]&amp;"-"&amp;YouTube_BI[[#This Row],[created_month]]&amp;"-"&amp;YouTube_BI[[#This Row],[created_year]]</f>
        <v>22-Nov-2019</v>
      </c>
      <c r="AK491" s="5">
        <f ca="1">_xlfn.DAYS(TODAY(),YouTube_BI[[#This Row],[Started Date]])/365</f>
        <v>3.9726027397260273</v>
      </c>
    </row>
    <row r="492" spans="1:37" x14ac:dyDescent="0.3">
      <c r="A492">
        <v>491</v>
      </c>
      <c r="B492" t="s">
        <v>759</v>
      </c>
      <c r="C492">
        <v>17900000</v>
      </c>
      <c r="D492">
        <v>9887116267</v>
      </c>
      <c r="E492" t="s">
        <v>30</v>
      </c>
      <c r="F492" t="s">
        <v>759</v>
      </c>
      <c r="G492">
        <v>830</v>
      </c>
      <c r="H492" t="s">
        <v>38</v>
      </c>
      <c r="I492" t="s">
        <v>39</v>
      </c>
      <c r="J492" t="s">
        <v>30</v>
      </c>
      <c r="K492">
        <v>446</v>
      </c>
      <c r="L492">
        <v>124</v>
      </c>
      <c r="M492">
        <v>105</v>
      </c>
      <c r="N492">
        <v>447891000</v>
      </c>
      <c r="O492">
        <v>112000</v>
      </c>
      <c r="P492">
        <v>1800000</v>
      </c>
      <c r="Q492">
        <v>1300000</v>
      </c>
      <c r="R492">
        <v>21500000</v>
      </c>
      <c r="S492">
        <f>(YouTube_BI[[#This Row],[lowest_yearly_earnings]]+YouTube_BI[[#This Row],[highest_yearly_earnings]])/2</f>
        <v>11400000</v>
      </c>
      <c r="T492">
        <v>400000</v>
      </c>
      <c r="U492">
        <v>2008</v>
      </c>
      <c r="V492" t="s">
        <v>97</v>
      </c>
      <c r="W492">
        <v>21</v>
      </c>
      <c r="X492">
        <v>88.2</v>
      </c>
      <c r="Y492">
        <v>328239523</v>
      </c>
      <c r="Z492">
        <v>14.7</v>
      </c>
      <c r="AA492">
        <v>270663028</v>
      </c>
      <c r="AB492">
        <v>37.090240000000001</v>
      </c>
      <c r="AC492">
        <v>-95.712890999999999</v>
      </c>
      <c r="AD492" s="1" t="s">
        <v>1642</v>
      </c>
      <c r="AE492" s="4">
        <f>YouTube_BI[[#This Row],[video views]]/YouTube_BI[[#This Row],[subscribers]]</f>
        <v>552.35286407821229</v>
      </c>
      <c r="AF492">
        <f>((YouTube_BI[[#This Row],[highest_yearly_earnings]]+YouTube_BI[[#This Row],[lowest_yearly_earnings]])/2)/YouTube_BI[[#This Row],[video views]]</f>
        <v>1.1530156713185943E-3</v>
      </c>
      <c r="AG492">
        <f>((YouTube_BI[[#This Row],[highest_monthly_earnings]]+YouTube_BI[[#This Row],[lowest_monthly_earnings]])/2)/YouTube_BI[[#This Row],[video_views_for_the_last_30_days]]</f>
        <v>2.1344478902232907E-3</v>
      </c>
      <c r="AH492">
        <f>YouTube_BI[[#This Row],[highest_yearly_earnings]]/YouTube_BI[[#This Row],[subscribers]]</f>
        <v>1.2011173184357542</v>
      </c>
      <c r="AI492">
        <f>((YouTube_BI[[#This Row],[highest_yearly_earnings]]+YouTube_BI[[#This Row],[lowest_yearly_earnings]])/2)/YouTube_BI[[#This Row],[uploads]]</f>
        <v>13734.939759036144</v>
      </c>
      <c r="AJ492" s="7" t="str">
        <f>YouTube_BI[[#This Row],[created_date]]&amp;"-"&amp;YouTube_BI[[#This Row],[created_month]]&amp;"-"&amp;YouTube_BI[[#This Row],[created_year]]</f>
        <v>21-Jul-2008</v>
      </c>
      <c r="AK492" s="5">
        <f ca="1">_xlfn.DAYS(TODAY(),YouTube_BI[[#This Row],[Started Date]])/365</f>
        <v>15.317808219178081</v>
      </c>
    </row>
    <row r="493" spans="1:37" x14ac:dyDescent="0.3">
      <c r="A493">
        <v>492</v>
      </c>
      <c r="B493" t="s">
        <v>760</v>
      </c>
      <c r="C493">
        <v>17900000</v>
      </c>
      <c r="D493">
        <v>16174530046</v>
      </c>
      <c r="E493" t="s">
        <v>52</v>
      </c>
      <c r="F493" t="s">
        <v>760</v>
      </c>
      <c r="G493">
        <v>1426</v>
      </c>
      <c r="H493" t="s">
        <v>38</v>
      </c>
      <c r="I493" t="s">
        <v>39</v>
      </c>
      <c r="J493" t="s">
        <v>48</v>
      </c>
      <c r="K493">
        <v>187</v>
      </c>
      <c r="L493">
        <v>125</v>
      </c>
      <c r="M493">
        <v>27</v>
      </c>
      <c r="N493">
        <v>102621000</v>
      </c>
      <c r="O493">
        <v>25700</v>
      </c>
      <c r="P493">
        <v>410500</v>
      </c>
      <c r="Q493">
        <v>307900</v>
      </c>
      <c r="R493">
        <v>4900000</v>
      </c>
      <c r="S493">
        <f>(YouTube_BI[[#This Row],[lowest_yearly_earnings]]+YouTube_BI[[#This Row],[highest_yearly_earnings]])/2</f>
        <v>2603950</v>
      </c>
      <c r="T493">
        <v>100000</v>
      </c>
      <c r="U493">
        <v>2009</v>
      </c>
      <c r="V493" t="s">
        <v>45</v>
      </c>
      <c r="W493">
        <v>3</v>
      </c>
      <c r="X493">
        <v>88.2</v>
      </c>
      <c r="Y493">
        <v>328239523</v>
      </c>
      <c r="Z493">
        <v>14.7</v>
      </c>
      <c r="AA493">
        <v>270663028</v>
      </c>
      <c r="AB493">
        <v>37.090240000000001</v>
      </c>
      <c r="AC493">
        <v>-95.712890999999999</v>
      </c>
      <c r="AD493" s="1" t="s">
        <v>1643</v>
      </c>
      <c r="AE493" s="4">
        <f>YouTube_BI[[#This Row],[video views]]/YouTube_BI[[#This Row],[subscribers]]</f>
        <v>903.60503050279328</v>
      </c>
      <c r="AF493">
        <f>((YouTube_BI[[#This Row],[highest_yearly_earnings]]+YouTube_BI[[#This Row],[lowest_yearly_earnings]])/2)/YouTube_BI[[#This Row],[video views]]</f>
        <v>1.609907671255007E-4</v>
      </c>
      <c r="AG493">
        <f>((YouTube_BI[[#This Row],[highest_monthly_earnings]]+YouTube_BI[[#This Row],[lowest_monthly_earnings]])/2)/YouTube_BI[[#This Row],[video_views_for_the_last_30_days]]</f>
        <v>2.125295992048411E-3</v>
      </c>
      <c r="AH493">
        <f>YouTube_BI[[#This Row],[highest_yearly_earnings]]/YouTube_BI[[#This Row],[subscribers]]</f>
        <v>0.27374301675977653</v>
      </c>
      <c r="AI493">
        <f>((YouTube_BI[[#This Row],[highest_yearly_earnings]]+YouTube_BI[[#This Row],[lowest_yearly_earnings]])/2)/YouTube_BI[[#This Row],[uploads]]</f>
        <v>1826.0518934081347</v>
      </c>
      <c r="AJ493" s="7" t="str">
        <f>YouTube_BI[[#This Row],[created_date]]&amp;"-"&amp;YouTube_BI[[#This Row],[created_month]]&amp;"-"&amp;YouTube_BI[[#This Row],[created_year]]</f>
        <v>3-Feb-2009</v>
      </c>
      <c r="AK493" s="5">
        <f ca="1">_xlfn.DAYS(TODAY(),YouTube_BI[[#This Row],[Started Date]])/365</f>
        <v>14.778082191780822</v>
      </c>
    </row>
    <row r="494" spans="1:37" x14ac:dyDescent="0.3">
      <c r="A494">
        <v>493</v>
      </c>
      <c r="B494" t="s">
        <v>761</v>
      </c>
      <c r="C494">
        <v>17900000</v>
      </c>
      <c r="D494">
        <v>6746269458</v>
      </c>
      <c r="E494" t="s">
        <v>56</v>
      </c>
      <c r="F494" t="s">
        <v>762</v>
      </c>
      <c r="G494">
        <v>2</v>
      </c>
      <c r="H494" t="s">
        <v>41</v>
      </c>
      <c r="I494" t="s">
        <v>41</v>
      </c>
      <c r="J494" t="s">
        <v>69</v>
      </c>
      <c r="K494">
        <v>4057766</v>
      </c>
      <c r="L494" t="s">
        <v>41</v>
      </c>
      <c r="M494">
        <v>7733</v>
      </c>
      <c r="N494">
        <v>4</v>
      </c>
      <c r="O494">
        <v>0</v>
      </c>
      <c r="P494">
        <v>0.02</v>
      </c>
      <c r="Q494">
        <v>0.01</v>
      </c>
      <c r="R494">
        <v>0.19</v>
      </c>
      <c r="S494">
        <f>(YouTube_BI[[#This Row],[lowest_yearly_earnings]]+YouTube_BI[[#This Row],[highest_yearly_earnings]])/2</f>
        <v>0.1</v>
      </c>
      <c r="T494" t="s">
        <v>41</v>
      </c>
      <c r="U494">
        <v>2020</v>
      </c>
      <c r="V494" t="s">
        <v>97</v>
      </c>
      <c r="W494">
        <v>15</v>
      </c>
      <c r="X494" t="s">
        <v>41</v>
      </c>
      <c r="Y494" t="s">
        <v>41</v>
      </c>
      <c r="Z494" t="s">
        <v>41</v>
      </c>
      <c r="AA494" t="s">
        <v>41</v>
      </c>
      <c r="AB494" t="s">
        <v>41</v>
      </c>
      <c r="AC494" t="s">
        <v>41</v>
      </c>
      <c r="AD494" s="1" t="s">
        <v>1644</v>
      </c>
      <c r="AE494" s="4">
        <f>YouTube_BI[[#This Row],[video views]]/YouTube_BI[[#This Row],[subscribers]]</f>
        <v>376.88656189944135</v>
      </c>
      <c r="AF494">
        <f>((YouTube_BI[[#This Row],[highest_yearly_earnings]]+YouTube_BI[[#This Row],[lowest_yearly_earnings]])/2)/YouTube_BI[[#This Row],[video views]]</f>
        <v>1.4823007088964694E-11</v>
      </c>
      <c r="AG494">
        <f>((YouTube_BI[[#This Row],[highest_monthly_earnings]]+YouTube_BI[[#This Row],[lowest_monthly_earnings]])/2)/YouTube_BI[[#This Row],[video_views_for_the_last_30_days]]</f>
        <v>2.5000000000000001E-3</v>
      </c>
      <c r="AH494">
        <f>YouTube_BI[[#This Row],[highest_yearly_earnings]]/YouTube_BI[[#This Row],[subscribers]]</f>
        <v>1.0614525139664805E-8</v>
      </c>
      <c r="AI494">
        <f>((YouTube_BI[[#This Row],[highest_yearly_earnings]]+YouTube_BI[[#This Row],[lowest_yearly_earnings]])/2)/YouTube_BI[[#This Row],[uploads]]</f>
        <v>0.05</v>
      </c>
      <c r="AJ494" s="7" t="str">
        <f>YouTube_BI[[#This Row],[created_date]]&amp;"-"&amp;YouTube_BI[[#This Row],[created_month]]&amp;"-"&amp;YouTube_BI[[#This Row],[created_year]]</f>
        <v>15-Jul-2020</v>
      </c>
      <c r="AK494" s="5">
        <f ca="1">_xlfn.DAYS(TODAY(),YouTube_BI[[#This Row],[Started Date]])/365</f>
        <v>3.3260273972602739</v>
      </c>
    </row>
    <row r="495" spans="1:37" x14ac:dyDescent="0.3">
      <c r="A495">
        <v>494</v>
      </c>
      <c r="B495" t="s">
        <v>763</v>
      </c>
      <c r="C495">
        <v>17800000</v>
      </c>
      <c r="D495">
        <v>11057945183</v>
      </c>
      <c r="E495" t="s">
        <v>56</v>
      </c>
      <c r="F495" t="s">
        <v>763</v>
      </c>
      <c r="G495">
        <v>772</v>
      </c>
      <c r="H495" t="s">
        <v>31</v>
      </c>
      <c r="I495" t="s">
        <v>32</v>
      </c>
      <c r="J495" t="s">
        <v>69</v>
      </c>
      <c r="K495">
        <v>378</v>
      </c>
      <c r="L495">
        <v>83</v>
      </c>
      <c r="M495">
        <v>29</v>
      </c>
      <c r="N495">
        <v>431390000</v>
      </c>
      <c r="O495">
        <v>107800</v>
      </c>
      <c r="P495">
        <v>1700000</v>
      </c>
      <c r="Q495">
        <v>1300000</v>
      </c>
      <c r="R495">
        <v>20700000</v>
      </c>
      <c r="S495">
        <f>(YouTube_BI[[#This Row],[lowest_yearly_earnings]]+YouTube_BI[[#This Row],[highest_yearly_earnings]])/2</f>
        <v>11000000</v>
      </c>
      <c r="T495">
        <v>900000</v>
      </c>
      <c r="U495">
        <v>2021</v>
      </c>
      <c r="V495" t="s">
        <v>63</v>
      </c>
      <c r="W495">
        <v>23</v>
      </c>
      <c r="X495">
        <v>28.1</v>
      </c>
      <c r="Y495">
        <v>1366417754</v>
      </c>
      <c r="Z495">
        <v>5.36</v>
      </c>
      <c r="AA495">
        <v>471031528</v>
      </c>
      <c r="AB495">
        <v>20.593684</v>
      </c>
      <c r="AC495">
        <v>78.962879999999998</v>
      </c>
      <c r="AD495" s="1" t="s">
        <v>1645</v>
      </c>
      <c r="AE495" s="4">
        <f>YouTube_BI[[#This Row],[video views]]/YouTube_BI[[#This Row],[subscribers]]</f>
        <v>621.23287544943821</v>
      </c>
      <c r="AF495">
        <f>((YouTube_BI[[#This Row],[highest_yearly_earnings]]+YouTube_BI[[#This Row],[lowest_yearly_earnings]])/2)/YouTube_BI[[#This Row],[video views]]</f>
        <v>9.9475985980749105E-4</v>
      </c>
      <c r="AG495">
        <f>((YouTube_BI[[#This Row],[highest_monthly_earnings]]+YouTube_BI[[#This Row],[lowest_monthly_earnings]])/2)/YouTube_BI[[#This Row],[video_views_for_the_last_30_days]]</f>
        <v>2.0953197802452538E-3</v>
      </c>
      <c r="AH495">
        <f>YouTube_BI[[#This Row],[highest_yearly_earnings]]/YouTube_BI[[#This Row],[subscribers]]</f>
        <v>1.1629213483146068</v>
      </c>
      <c r="AI495">
        <f>((YouTube_BI[[#This Row],[highest_yearly_earnings]]+YouTube_BI[[#This Row],[lowest_yearly_earnings]])/2)/YouTube_BI[[#This Row],[uploads]]</f>
        <v>14248.704663212435</v>
      </c>
      <c r="AJ495" s="7" t="str">
        <f>YouTube_BI[[#This Row],[created_date]]&amp;"-"&amp;YouTube_BI[[#This Row],[created_month]]&amp;"-"&amp;YouTube_BI[[#This Row],[created_year]]</f>
        <v>23-Apr-2021</v>
      </c>
      <c r="AK495" s="5">
        <f ca="1">_xlfn.DAYS(TODAY(),YouTube_BI[[#This Row],[Started Date]])/365</f>
        <v>2.5534246575342467</v>
      </c>
    </row>
    <row r="496" spans="1:37" x14ac:dyDescent="0.3">
      <c r="A496">
        <v>495</v>
      </c>
      <c r="B496" t="s">
        <v>764</v>
      </c>
      <c r="C496">
        <v>17800000</v>
      </c>
      <c r="D496">
        <v>8588704539</v>
      </c>
      <c r="E496" t="s">
        <v>36</v>
      </c>
      <c r="F496" t="s">
        <v>765</v>
      </c>
      <c r="G496">
        <v>26</v>
      </c>
      <c r="H496" t="s">
        <v>38</v>
      </c>
      <c r="I496" t="s">
        <v>39</v>
      </c>
      <c r="J496" t="s">
        <v>69</v>
      </c>
      <c r="K496">
        <v>3976090</v>
      </c>
      <c r="L496">
        <v>5208</v>
      </c>
      <c r="M496">
        <v>4978</v>
      </c>
      <c r="N496">
        <v>20708</v>
      </c>
      <c r="O496">
        <v>5</v>
      </c>
      <c r="P496">
        <v>83</v>
      </c>
      <c r="Q496">
        <v>62</v>
      </c>
      <c r="R496">
        <v>994</v>
      </c>
      <c r="S496">
        <f>(YouTube_BI[[#This Row],[lowest_yearly_earnings]]+YouTube_BI[[#This Row],[highest_yearly_earnings]])/2</f>
        <v>528</v>
      </c>
      <c r="T496">
        <v>2960</v>
      </c>
      <c r="U496">
        <v>2021</v>
      </c>
      <c r="V496" t="s">
        <v>154</v>
      </c>
      <c r="W496">
        <v>9</v>
      </c>
      <c r="X496">
        <v>88.2</v>
      </c>
      <c r="Y496">
        <v>328239523</v>
      </c>
      <c r="Z496">
        <v>14.7</v>
      </c>
      <c r="AA496">
        <v>270663028</v>
      </c>
      <c r="AB496">
        <v>37.090240000000001</v>
      </c>
      <c r="AC496">
        <v>-95.712890999999999</v>
      </c>
      <c r="AD496" s="1" t="s">
        <v>1646</v>
      </c>
      <c r="AE496" s="4">
        <f>YouTube_BI[[#This Row],[video views]]/YouTube_BI[[#This Row],[subscribers]]</f>
        <v>482.51149095505616</v>
      </c>
      <c r="AF496">
        <f>((YouTube_BI[[#This Row],[highest_yearly_earnings]]+YouTube_BI[[#This Row],[lowest_yearly_earnings]])/2)/YouTube_BI[[#This Row],[video views]]</f>
        <v>6.1476093117702713E-8</v>
      </c>
      <c r="AG496">
        <f>((YouTube_BI[[#This Row],[highest_monthly_earnings]]+YouTube_BI[[#This Row],[lowest_monthly_earnings]])/2)/YouTube_BI[[#This Row],[video_views_for_the_last_30_days]]</f>
        <v>2.1247826926791579E-3</v>
      </c>
      <c r="AH496">
        <f>YouTube_BI[[#This Row],[highest_yearly_earnings]]/YouTube_BI[[#This Row],[subscribers]]</f>
        <v>5.584269662921348E-5</v>
      </c>
      <c r="AI496">
        <f>((YouTube_BI[[#This Row],[highest_yearly_earnings]]+YouTube_BI[[#This Row],[lowest_yearly_earnings]])/2)/YouTube_BI[[#This Row],[uploads]]</f>
        <v>20.307692307692307</v>
      </c>
      <c r="AJ496" s="7" t="str">
        <f>YouTube_BI[[#This Row],[created_date]]&amp;"-"&amp;YouTube_BI[[#This Row],[created_month]]&amp;"-"&amp;YouTube_BI[[#This Row],[created_year]]</f>
        <v>9-Nov-2021</v>
      </c>
      <c r="AK496" s="5">
        <f ca="1">_xlfn.DAYS(TODAY(),YouTube_BI[[#This Row],[Started Date]])/365</f>
        <v>2.0054794520547947</v>
      </c>
    </row>
    <row r="497" spans="1:37" x14ac:dyDescent="0.3">
      <c r="A497">
        <v>496</v>
      </c>
      <c r="B497" t="s">
        <v>766</v>
      </c>
      <c r="C497">
        <v>17700000</v>
      </c>
      <c r="D497">
        <v>19206701832</v>
      </c>
      <c r="E497" t="s">
        <v>41</v>
      </c>
      <c r="F497" t="s">
        <v>766</v>
      </c>
      <c r="G497">
        <v>1646</v>
      </c>
      <c r="H497" t="s">
        <v>82</v>
      </c>
      <c r="I497" t="s">
        <v>83</v>
      </c>
      <c r="J497" t="s">
        <v>69</v>
      </c>
      <c r="K497">
        <v>125</v>
      </c>
      <c r="L497">
        <v>9</v>
      </c>
      <c r="M497">
        <v>26</v>
      </c>
      <c r="N497">
        <v>3404000000</v>
      </c>
      <c r="O497">
        <v>850900</v>
      </c>
      <c r="P497">
        <v>13600000</v>
      </c>
      <c r="Q497">
        <v>10200000</v>
      </c>
      <c r="R497">
        <v>163400000</v>
      </c>
      <c r="S497">
        <f>(YouTube_BI[[#This Row],[lowest_yearly_earnings]]+YouTube_BI[[#This Row],[highest_yearly_earnings]])/2</f>
        <v>86800000</v>
      </c>
      <c r="T497">
        <v>3200000</v>
      </c>
      <c r="U497">
        <v>2017</v>
      </c>
      <c r="V497" t="s">
        <v>154</v>
      </c>
      <c r="W497">
        <v>11</v>
      </c>
      <c r="X497">
        <v>94.3</v>
      </c>
      <c r="Y497">
        <v>51709098</v>
      </c>
      <c r="Z497">
        <v>4.1500000000000004</v>
      </c>
      <c r="AA497">
        <v>42106719</v>
      </c>
      <c r="AB497">
        <v>35.907756999999997</v>
      </c>
      <c r="AC497">
        <v>127.76692199999999</v>
      </c>
      <c r="AD497" s="1" t="s">
        <v>1647</v>
      </c>
      <c r="AE497" s="4">
        <f>YouTube_BI[[#This Row],[video views]]/YouTube_BI[[#This Row],[subscribers]]</f>
        <v>1085.1243972881357</v>
      </c>
      <c r="AF497">
        <f>((YouTube_BI[[#This Row],[highest_yearly_earnings]]+YouTube_BI[[#This Row],[lowest_yearly_earnings]])/2)/YouTube_BI[[#This Row],[video views]]</f>
        <v>4.519255870124657E-3</v>
      </c>
      <c r="AG497">
        <f>((YouTube_BI[[#This Row],[highest_monthly_earnings]]+YouTube_BI[[#This Row],[lowest_monthly_earnings]])/2)/YouTube_BI[[#This Row],[video_views_for_the_last_30_days]]</f>
        <v>2.1226351351351352E-3</v>
      </c>
      <c r="AH497">
        <f>YouTube_BI[[#This Row],[highest_yearly_earnings]]/YouTube_BI[[#This Row],[subscribers]]</f>
        <v>9.2316384180790969</v>
      </c>
      <c r="AI497">
        <f>((YouTube_BI[[#This Row],[highest_yearly_earnings]]+YouTube_BI[[#This Row],[lowest_yearly_earnings]])/2)/YouTube_BI[[#This Row],[uploads]]</f>
        <v>52733.90036452005</v>
      </c>
      <c r="AJ497" s="7" t="str">
        <f>YouTube_BI[[#This Row],[created_date]]&amp;"-"&amp;YouTube_BI[[#This Row],[created_month]]&amp;"-"&amp;YouTube_BI[[#This Row],[created_year]]</f>
        <v>11-Nov-2017</v>
      </c>
      <c r="AK497" s="5">
        <f ca="1">_xlfn.DAYS(TODAY(),YouTube_BI[[#This Row],[Started Date]])/365</f>
        <v>6.0027397260273974</v>
      </c>
    </row>
    <row r="498" spans="1:37" x14ac:dyDescent="0.3">
      <c r="A498">
        <v>497</v>
      </c>
      <c r="B498" t="s">
        <v>2266</v>
      </c>
      <c r="C498">
        <v>17700000</v>
      </c>
      <c r="D498">
        <v>7387621644</v>
      </c>
      <c r="E498" t="s">
        <v>41</v>
      </c>
      <c r="F498" t="s">
        <v>2266</v>
      </c>
      <c r="G498">
        <v>1888</v>
      </c>
      <c r="H498" t="s">
        <v>82</v>
      </c>
      <c r="I498" t="s">
        <v>83</v>
      </c>
      <c r="J498" t="s">
        <v>69</v>
      </c>
      <c r="K498">
        <v>762</v>
      </c>
      <c r="L498">
        <v>11</v>
      </c>
      <c r="M498">
        <v>30</v>
      </c>
      <c r="N498">
        <v>102803000</v>
      </c>
      <c r="O498">
        <v>0</v>
      </c>
      <c r="P498">
        <v>0</v>
      </c>
      <c r="Q498">
        <v>0</v>
      </c>
      <c r="R498">
        <v>0</v>
      </c>
      <c r="S498">
        <f>(YouTube_BI[[#This Row],[lowest_yearly_earnings]]+YouTube_BI[[#This Row],[highest_yearly_earnings]])/2</f>
        <v>0</v>
      </c>
      <c r="T498" t="s">
        <v>41</v>
      </c>
      <c r="U498">
        <v>2012</v>
      </c>
      <c r="V498" t="s">
        <v>154</v>
      </c>
      <c r="W498">
        <v>17</v>
      </c>
      <c r="X498">
        <v>94.3</v>
      </c>
      <c r="Y498">
        <v>51709098</v>
      </c>
      <c r="Z498">
        <v>4.1500000000000004</v>
      </c>
      <c r="AA498">
        <v>42106719</v>
      </c>
      <c r="AB498">
        <v>35.907756999999997</v>
      </c>
      <c r="AC498">
        <v>127.76692199999999</v>
      </c>
      <c r="AD498" s="1" t="s">
        <v>2135</v>
      </c>
      <c r="AE498" s="4">
        <v>417.37975389830507</v>
      </c>
      <c r="AF498">
        <v>0</v>
      </c>
      <c r="AG498">
        <v>0</v>
      </c>
      <c r="AH498">
        <v>0</v>
      </c>
      <c r="AI498">
        <v>0</v>
      </c>
      <c r="AJ498" s="7" t="s">
        <v>2191</v>
      </c>
      <c r="AK498" s="5">
        <v>10.975342465753425</v>
      </c>
    </row>
    <row r="499" spans="1:37" x14ac:dyDescent="0.3">
      <c r="A499">
        <v>498</v>
      </c>
      <c r="B499" t="s">
        <v>767</v>
      </c>
      <c r="C499">
        <v>17700000</v>
      </c>
      <c r="D499">
        <v>20115544708</v>
      </c>
      <c r="E499" t="s">
        <v>30</v>
      </c>
      <c r="F499" t="s">
        <v>767</v>
      </c>
      <c r="G499">
        <v>178</v>
      </c>
      <c r="H499" t="s">
        <v>38</v>
      </c>
      <c r="I499" t="s">
        <v>39</v>
      </c>
      <c r="J499" t="s">
        <v>30</v>
      </c>
      <c r="K499">
        <v>122</v>
      </c>
      <c r="L499">
        <v>127</v>
      </c>
      <c r="M499">
        <v>108</v>
      </c>
      <c r="N499">
        <v>97422000</v>
      </c>
      <c r="O499">
        <v>24400</v>
      </c>
      <c r="P499">
        <v>389700</v>
      </c>
      <c r="Q499">
        <v>292300</v>
      </c>
      <c r="R499">
        <v>4700000</v>
      </c>
      <c r="S499">
        <f>(YouTube_BI[[#This Row],[lowest_yearly_earnings]]+YouTube_BI[[#This Row],[highest_yearly_earnings]])/2</f>
        <v>2496150</v>
      </c>
      <c r="T499" t="s">
        <v>41</v>
      </c>
      <c r="U499">
        <v>2010</v>
      </c>
      <c r="V499" t="s">
        <v>138</v>
      </c>
      <c r="W499">
        <v>21</v>
      </c>
      <c r="X499">
        <v>88.2</v>
      </c>
      <c r="Y499">
        <v>328239523</v>
      </c>
      <c r="Z499">
        <v>14.7</v>
      </c>
      <c r="AA499">
        <v>270663028</v>
      </c>
      <c r="AB499">
        <v>37.090240000000001</v>
      </c>
      <c r="AC499">
        <v>-95.712890999999999</v>
      </c>
      <c r="AD499" s="1" t="s">
        <v>163</v>
      </c>
      <c r="AE499" s="4">
        <f>YouTube_BI[[#This Row],[video views]]/YouTube_BI[[#This Row],[subscribers]]</f>
        <v>1136.4714524293786</v>
      </c>
      <c r="AF499">
        <f>((YouTube_BI[[#This Row],[highest_yearly_earnings]]+YouTube_BI[[#This Row],[lowest_yearly_earnings]])/2)/YouTube_BI[[#This Row],[video views]]</f>
        <v>1.2409059939636014E-4</v>
      </c>
      <c r="AG499">
        <f>((YouTube_BI[[#This Row],[highest_monthly_earnings]]+YouTube_BI[[#This Row],[lowest_monthly_earnings]])/2)/YouTube_BI[[#This Row],[video_views_for_the_last_30_days]]</f>
        <v>2.1252899755701995E-3</v>
      </c>
      <c r="AH499">
        <f>YouTube_BI[[#This Row],[highest_yearly_earnings]]/YouTube_BI[[#This Row],[subscribers]]</f>
        <v>0.2655367231638418</v>
      </c>
      <c r="AI499">
        <f>((YouTube_BI[[#This Row],[highest_yearly_earnings]]+YouTube_BI[[#This Row],[lowest_yearly_earnings]])/2)/YouTube_BI[[#This Row],[uploads]]</f>
        <v>14023.314606741573</v>
      </c>
      <c r="AJ499" s="7" t="str">
        <f>YouTube_BI[[#This Row],[created_date]]&amp;"-"&amp;YouTube_BI[[#This Row],[created_month]]&amp;"-"&amp;YouTube_BI[[#This Row],[created_year]]</f>
        <v>21-Oct-2010</v>
      </c>
      <c r="AK499" s="5">
        <f ca="1">_xlfn.DAYS(TODAY(),YouTube_BI[[#This Row],[Started Date]])/365</f>
        <v>13.065753424657535</v>
      </c>
    </row>
    <row r="500" spans="1:37" x14ac:dyDescent="0.3">
      <c r="A500">
        <v>499</v>
      </c>
      <c r="B500" t="s">
        <v>768</v>
      </c>
      <c r="C500">
        <v>17700000</v>
      </c>
      <c r="D500">
        <v>7912733203</v>
      </c>
      <c r="E500" t="s">
        <v>56</v>
      </c>
      <c r="F500" t="s">
        <v>768</v>
      </c>
      <c r="G500">
        <v>512</v>
      </c>
      <c r="H500" t="s">
        <v>31</v>
      </c>
      <c r="I500" t="s">
        <v>32</v>
      </c>
      <c r="J500" t="s">
        <v>69</v>
      </c>
      <c r="K500">
        <v>671</v>
      </c>
      <c r="L500">
        <v>84</v>
      </c>
      <c r="M500">
        <v>30</v>
      </c>
      <c r="N500">
        <v>346753000</v>
      </c>
      <c r="O500">
        <v>86700</v>
      </c>
      <c r="P500">
        <v>1400000</v>
      </c>
      <c r="Q500">
        <v>1000000</v>
      </c>
      <c r="R500">
        <v>16600000</v>
      </c>
      <c r="S500">
        <f>(YouTube_BI[[#This Row],[lowest_yearly_earnings]]+YouTube_BI[[#This Row],[highest_yearly_earnings]])/2</f>
        <v>8800000</v>
      </c>
      <c r="T500">
        <v>900000</v>
      </c>
      <c r="U500">
        <v>2018</v>
      </c>
      <c r="V500" t="s">
        <v>97</v>
      </c>
      <c r="W500">
        <v>18</v>
      </c>
      <c r="X500">
        <v>28.1</v>
      </c>
      <c r="Y500">
        <v>1366417754</v>
      </c>
      <c r="Z500">
        <v>5.36</v>
      </c>
      <c r="AA500">
        <v>471031528</v>
      </c>
      <c r="AB500">
        <v>20.593684</v>
      </c>
      <c r="AC500">
        <v>78.962879999999998</v>
      </c>
      <c r="AD500" s="1" t="s">
        <v>1648</v>
      </c>
      <c r="AE500" s="4">
        <f>YouTube_BI[[#This Row],[video views]]/YouTube_BI[[#This Row],[subscribers]]</f>
        <v>447.04707361581922</v>
      </c>
      <c r="AF500">
        <f>((YouTube_BI[[#This Row],[highest_yearly_earnings]]+YouTube_BI[[#This Row],[lowest_yearly_earnings]])/2)/YouTube_BI[[#This Row],[video views]]</f>
        <v>1.1121315194430675E-3</v>
      </c>
      <c r="AG500">
        <f>((YouTube_BI[[#This Row],[highest_monthly_earnings]]+YouTube_BI[[#This Row],[lowest_monthly_earnings]])/2)/YouTube_BI[[#This Row],[video_views_for_the_last_30_days]]</f>
        <v>2.1437449712042866E-3</v>
      </c>
      <c r="AH500">
        <f>YouTube_BI[[#This Row],[highest_yearly_earnings]]/YouTube_BI[[#This Row],[subscribers]]</f>
        <v>0.93785310734463279</v>
      </c>
      <c r="AI500">
        <f>((YouTube_BI[[#This Row],[highest_yearly_earnings]]+YouTube_BI[[#This Row],[lowest_yearly_earnings]])/2)/YouTube_BI[[#This Row],[uploads]]</f>
        <v>17187.5</v>
      </c>
      <c r="AJ500" s="7" t="str">
        <f>YouTube_BI[[#This Row],[created_date]]&amp;"-"&amp;YouTube_BI[[#This Row],[created_month]]&amp;"-"&amp;YouTube_BI[[#This Row],[created_year]]</f>
        <v>18-Jul-2018</v>
      </c>
      <c r="AK500" s="5">
        <f ca="1">_xlfn.DAYS(TODAY(),YouTube_BI[[#This Row],[Started Date]])/365</f>
        <v>5.3205479452054796</v>
      </c>
    </row>
    <row r="501" spans="1:37" x14ac:dyDescent="0.3">
      <c r="A501">
        <v>500</v>
      </c>
      <c r="B501" t="s">
        <v>769</v>
      </c>
      <c r="C501">
        <v>17700000</v>
      </c>
      <c r="D501">
        <v>3647267655</v>
      </c>
      <c r="E501" t="s">
        <v>56</v>
      </c>
      <c r="F501" t="s">
        <v>769</v>
      </c>
      <c r="G501">
        <v>739</v>
      </c>
      <c r="H501" t="s">
        <v>329</v>
      </c>
      <c r="I501" t="s">
        <v>330</v>
      </c>
      <c r="J501" t="s">
        <v>44</v>
      </c>
      <c r="K501">
        <v>2169</v>
      </c>
      <c r="L501">
        <v>17</v>
      </c>
      <c r="M501">
        <v>122</v>
      </c>
      <c r="N501">
        <v>48174000</v>
      </c>
      <c r="O501">
        <v>12000</v>
      </c>
      <c r="P501">
        <v>192700</v>
      </c>
      <c r="Q501">
        <v>144500</v>
      </c>
      <c r="R501">
        <v>2300000</v>
      </c>
      <c r="S501">
        <f>(YouTube_BI[[#This Row],[lowest_yearly_earnings]]+YouTube_BI[[#This Row],[highest_yearly_earnings]])/2</f>
        <v>1222250</v>
      </c>
      <c r="T501">
        <v>100000</v>
      </c>
      <c r="U501">
        <v>2016</v>
      </c>
      <c r="V501" t="s">
        <v>138</v>
      </c>
      <c r="W501">
        <v>27</v>
      </c>
      <c r="X501">
        <v>36.299999999999997</v>
      </c>
      <c r="Y501">
        <v>270203917</v>
      </c>
      <c r="Z501">
        <v>4.6900000000000004</v>
      </c>
      <c r="AA501">
        <v>151509724</v>
      </c>
      <c r="AB501">
        <v>-0.78927499999999995</v>
      </c>
      <c r="AC501">
        <v>113.92132700000001</v>
      </c>
      <c r="AD501" s="1" t="s">
        <v>1649</v>
      </c>
      <c r="AE501" s="4">
        <f>YouTube_BI[[#This Row],[video views]]/YouTube_BI[[#This Row],[subscribers]]</f>
        <v>206.06031949152543</v>
      </c>
      <c r="AF501">
        <f>((YouTube_BI[[#This Row],[highest_yearly_earnings]]+YouTube_BI[[#This Row],[lowest_yearly_earnings]])/2)/YouTube_BI[[#This Row],[video views]]</f>
        <v>3.3511387581452393E-4</v>
      </c>
      <c r="AG501">
        <f>((YouTube_BI[[#This Row],[highest_monthly_earnings]]+YouTube_BI[[#This Row],[lowest_monthly_earnings]])/2)/YouTube_BI[[#This Row],[video_views_for_the_last_30_days]]</f>
        <v>2.1245900278158343E-3</v>
      </c>
      <c r="AH501">
        <f>YouTube_BI[[#This Row],[highest_yearly_earnings]]/YouTube_BI[[#This Row],[subscribers]]</f>
        <v>0.12994350282485875</v>
      </c>
      <c r="AI501">
        <f>((YouTube_BI[[#This Row],[highest_yearly_earnings]]+YouTube_BI[[#This Row],[lowest_yearly_earnings]])/2)/YouTube_BI[[#This Row],[uploads]]</f>
        <v>1653.9242219215155</v>
      </c>
      <c r="AJ501" s="7" t="str">
        <f>YouTube_BI[[#This Row],[created_date]]&amp;"-"&amp;YouTube_BI[[#This Row],[created_month]]&amp;"-"&amp;YouTube_BI[[#This Row],[created_year]]</f>
        <v>27-Oct-2016</v>
      </c>
      <c r="AK501" s="5">
        <f ca="1">_xlfn.DAYS(TODAY(),YouTube_BI[[#This Row],[Started Date]])/365</f>
        <v>7.043835616438356</v>
      </c>
    </row>
    <row r="502" spans="1:37" x14ac:dyDescent="0.3">
      <c r="A502">
        <v>501</v>
      </c>
      <c r="B502" t="s">
        <v>770</v>
      </c>
      <c r="C502">
        <v>17700000</v>
      </c>
      <c r="D502">
        <v>4196061192</v>
      </c>
      <c r="E502" t="s">
        <v>30</v>
      </c>
      <c r="F502" t="s">
        <v>770</v>
      </c>
      <c r="G502">
        <v>60</v>
      </c>
      <c r="H502" t="s">
        <v>41</v>
      </c>
      <c r="I502" t="s">
        <v>41</v>
      </c>
      <c r="J502" t="s">
        <v>30</v>
      </c>
      <c r="K502">
        <v>1785</v>
      </c>
      <c r="L502" t="s">
        <v>41</v>
      </c>
      <c r="M502">
        <v>108</v>
      </c>
      <c r="N502">
        <v>9243000</v>
      </c>
      <c r="O502">
        <v>0</v>
      </c>
      <c r="P502">
        <v>0</v>
      </c>
      <c r="Q502">
        <v>0</v>
      </c>
      <c r="R502">
        <v>0</v>
      </c>
      <c r="S502">
        <f>(YouTube_BI[[#This Row],[lowest_yearly_earnings]]+YouTube_BI[[#This Row],[highest_yearly_earnings]])/2</f>
        <v>0</v>
      </c>
      <c r="T502" t="s">
        <v>41</v>
      </c>
      <c r="U502">
        <v>2015</v>
      </c>
      <c r="V502" t="s">
        <v>138</v>
      </c>
      <c r="W502">
        <v>15</v>
      </c>
      <c r="X502" t="s">
        <v>41</v>
      </c>
      <c r="Y502" t="s">
        <v>41</v>
      </c>
      <c r="Z502" t="s">
        <v>41</v>
      </c>
      <c r="AA502" t="s">
        <v>41</v>
      </c>
      <c r="AB502" t="s">
        <v>41</v>
      </c>
      <c r="AC502" t="s">
        <v>41</v>
      </c>
      <c r="AD502" s="1" t="s">
        <v>1650</v>
      </c>
      <c r="AE502" s="4">
        <f>YouTube_BI[[#This Row],[video views]]/YouTube_BI[[#This Row],[subscribers]]</f>
        <v>237.06560406779661</v>
      </c>
      <c r="AF502">
        <f>((YouTube_BI[[#This Row],[highest_yearly_earnings]]+YouTube_BI[[#This Row],[lowest_yearly_earnings]])/2)/YouTube_BI[[#This Row],[video views]]</f>
        <v>0</v>
      </c>
      <c r="AG502">
        <f>((YouTube_BI[[#This Row],[highest_monthly_earnings]]+YouTube_BI[[#This Row],[lowest_monthly_earnings]])/2)/YouTube_BI[[#This Row],[video_views_for_the_last_30_days]]</f>
        <v>0</v>
      </c>
      <c r="AH502">
        <f>YouTube_BI[[#This Row],[highest_yearly_earnings]]/YouTube_BI[[#This Row],[subscribers]]</f>
        <v>0</v>
      </c>
      <c r="AI502">
        <f>((YouTube_BI[[#This Row],[highest_yearly_earnings]]+YouTube_BI[[#This Row],[lowest_yearly_earnings]])/2)/YouTube_BI[[#This Row],[uploads]]</f>
        <v>0</v>
      </c>
      <c r="AJ502" s="7" t="str">
        <f>YouTube_BI[[#This Row],[created_date]]&amp;"-"&amp;YouTube_BI[[#This Row],[created_month]]&amp;"-"&amp;YouTube_BI[[#This Row],[created_year]]</f>
        <v>15-Oct-2015</v>
      </c>
      <c r="AK502" s="5">
        <f ca="1">_xlfn.DAYS(TODAY(),YouTube_BI[[#This Row],[Started Date]])/365</f>
        <v>8.0794520547945208</v>
      </c>
    </row>
    <row r="503" spans="1:37" x14ac:dyDescent="0.3">
      <c r="A503">
        <v>502</v>
      </c>
      <c r="B503" t="s">
        <v>771</v>
      </c>
      <c r="C503">
        <v>17700000</v>
      </c>
      <c r="D503">
        <v>7739048000</v>
      </c>
      <c r="E503" t="s">
        <v>44</v>
      </c>
      <c r="F503" t="s">
        <v>771</v>
      </c>
      <c r="G503">
        <v>2240</v>
      </c>
      <c r="H503" t="s">
        <v>114</v>
      </c>
      <c r="I503" t="s">
        <v>115</v>
      </c>
      <c r="J503" t="s">
        <v>44</v>
      </c>
      <c r="K503">
        <v>705</v>
      </c>
      <c r="L503">
        <v>27</v>
      </c>
      <c r="M503">
        <v>123</v>
      </c>
      <c r="N503">
        <v>35337000</v>
      </c>
      <c r="O503">
        <v>8800</v>
      </c>
      <c r="P503">
        <v>141300</v>
      </c>
      <c r="Q503">
        <v>106000</v>
      </c>
      <c r="R503">
        <v>1700000</v>
      </c>
      <c r="S503">
        <f>(YouTube_BI[[#This Row],[lowest_yearly_earnings]]+YouTube_BI[[#This Row],[highest_yearly_earnings]])/2</f>
        <v>903000</v>
      </c>
      <c r="T503" t="s">
        <v>41</v>
      </c>
      <c r="U503">
        <v>2012</v>
      </c>
      <c r="V503" t="s">
        <v>33</v>
      </c>
      <c r="W503">
        <v>12</v>
      </c>
      <c r="X503">
        <v>51.3</v>
      </c>
      <c r="Y503">
        <v>212559417</v>
      </c>
      <c r="Z503">
        <v>12.08</v>
      </c>
      <c r="AA503">
        <v>183241641</v>
      </c>
      <c r="AB503">
        <v>-14.235004</v>
      </c>
      <c r="AC503">
        <v>-51.925280000000001</v>
      </c>
      <c r="AD503" s="1" t="s">
        <v>1651</v>
      </c>
      <c r="AE503" s="4">
        <f>YouTube_BI[[#This Row],[video views]]/YouTube_BI[[#This Row],[subscribers]]</f>
        <v>437.23435028248588</v>
      </c>
      <c r="AF503">
        <f>((YouTube_BI[[#This Row],[highest_yearly_earnings]]+YouTube_BI[[#This Row],[lowest_yearly_earnings]])/2)/YouTube_BI[[#This Row],[video views]]</f>
        <v>1.1668101813039537E-4</v>
      </c>
      <c r="AG503">
        <f>((YouTube_BI[[#This Row],[highest_monthly_earnings]]+YouTube_BI[[#This Row],[lowest_monthly_earnings]])/2)/YouTube_BI[[#This Row],[video_views_for_the_last_30_days]]</f>
        <v>2.1238362056767695E-3</v>
      </c>
      <c r="AH503">
        <f>YouTube_BI[[#This Row],[highest_yearly_earnings]]/YouTube_BI[[#This Row],[subscribers]]</f>
        <v>9.6045197740112997E-2</v>
      </c>
      <c r="AI503">
        <f>((YouTube_BI[[#This Row],[highest_yearly_earnings]]+YouTube_BI[[#This Row],[lowest_yearly_earnings]])/2)/YouTube_BI[[#This Row],[uploads]]</f>
        <v>403.125</v>
      </c>
      <c r="AJ503" s="7" t="str">
        <f>YouTube_BI[[#This Row],[created_date]]&amp;"-"&amp;YouTube_BI[[#This Row],[created_month]]&amp;"-"&amp;YouTube_BI[[#This Row],[created_year]]</f>
        <v>12-Mar-2012</v>
      </c>
      <c r="AK503" s="5">
        <f ca="1">_xlfn.DAYS(TODAY(),YouTube_BI[[#This Row],[Started Date]])/365</f>
        <v>11.673972602739726</v>
      </c>
    </row>
    <row r="504" spans="1:37" x14ac:dyDescent="0.3">
      <c r="A504">
        <v>503</v>
      </c>
      <c r="B504" t="s">
        <v>772</v>
      </c>
      <c r="C504">
        <v>17700000</v>
      </c>
      <c r="D504">
        <v>8396875537</v>
      </c>
      <c r="E504" t="s">
        <v>141</v>
      </c>
      <c r="F504" t="s">
        <v>773</v>
      </c>
      <c r="G504">
        <v>211620</v>
      </c>
      <c r="H504" t="s">
        <v>638</v>
      </c>
      <c r="I504" t="s">
        <v>639</v>
      </c>
      <c r="J504" t="s">
        <v>142</v>
      </c>
      <c r="K504">
        <v>880</v>
      </c>
      <c r="L504">
        <v>24</v>
      </c>
      <c r="M504">
        <v>112</v>
      </c>
      <c r="N504">
        <v>370779000</v>
      </c>
      <c r="O504">
        <v>92700</v>
      </c>
      <c r="P504">
        <v>1500000</v>
      </c>
      <c r="Q504">
        <v>1100000</v>
      </c>
      <c r="R504">
        <v>17800000</v>
      </c>
      <c r="S504">
        <f>(YouTube_BI[[#This Row],[lowest_yearly_earnings]]+YouTube_BI[[#This Row],[highest_yearly_earnings]])/2</f>
        <v>9450000</v>
      </c>
      <c r="T504">
        <v>230000</v>
      </c>
      <c r="U504">
        <v>2006</v>
      </c>
      <c r="V504" t="s">
        <v>45</v>
      </c>
      <c r="W504">
        <v>5</v>
      </c>
      <c r="X504">
        <v>82.7</v>
      </c>
      <c r="Y504">
        <v>44385155</v>
      </c>
      <c r="Z504">
        <v>8.8800000000000008</v>
      </c>
      <c r="AA504">
        <v>30835699</v>
      </c>
      <c r="AB504">
        <v>48.379432999999999</v>
      </c>
      <c r="AC504">
        <v>31.165579999999999</v>
      </c>
      <c r="AD504" s="1" t="s">
        <v>1652</v>
      </c>
      <c r="AE504" s="4">
        <f>YouTube_BI[[#This Row],[video views]]/YouTube_BI[[#This Row],[subscribers]]</f>
        <v>474.39974785310733</v>
      </c>
      <c r="AF504">
        <f>((YouTube_BI[[#This Row],[highest_yearly_earnings]]+YouTube_BI[[#This Row],[lowest_yearly_earnings]])/2)/YouTube_BI[[#This Row],[video views]]</f>
        <v>1.1254186105724101E-3</v>
      </c>
      <c r="AG504">
        <f>((YouTube_BI[[#This Row],[highest_monthly_earnings]]+YouTube_BI[[#This Row],[lowest_monthly_earnings]])/2)/YouTube_BI[[#This Row],[video_views_for_the_last_30_days]]</f>
        <v>2.1477753594459233E-3</v>
      </c>
      <c r="AH504">
        <f>YouTube_BI[[#This Row],[highest_yearly_earnings]]/YouTube_BI[[#This Row],[subscribers]]</f>
        <v>1.0056497175141244</v>
      </c>
      <c r="AI504">
        <f>((YouTube_BI[[#This Row],[highest_yearly_earnings]]+YouTube_BI[[#This Row],[lowest_yearly_earnings]])/2)/YouTube_BI[[#This Row],[uploads]]</f>
        <v>44.655514601644455</v>
      </c>
      <c r="AJ504" s="7" t="str">
        <f>YouTube_BI[[#This Row],[created_date]]&amp;"-"&amp;YouTube_BI[[#This Row],[created_month]]&amp;"-"&amp;YouTube_BI[[#This Row],[created_year]]</f>
        <v>5-Feb-2006</v>
      </c>
      <c r="AK504" s="5">
        <f ca="1">_xlfn.DAYS(TODAY(),YouTube_BI[[#This Row],[Started Date]])/365</f>
        <v>17.775342465753425</v>
      </c>
    </row>
    <row r="505" spans="1:37" x14ac:dyDescent="0.3">
      <c r="A505">
        <v>504</v>
      </c>
      <c r="B505" t="s">
        <v>774</v>
      </c>
      <c r="C505">
        <v>17700000</v>
      </c>
      <c r="D505">
        <v>9059696049</v>
      </c>
      <c r="E505" t="s">
        <v>36</v>
      </c>
      <c r="F505" t="s">
        <v>774</v>
      </c>
      <c r="G505">
        <v>1716</v>
      </c>
      <c r="H505" t="s">
        <v>775</v>
      </c>
      <c r="I505" t="s">
        <v>776</v>
      </c>
      <c r="J505" t="s">
        <v>44</v>
      </c>
      <c r="K505">
        <v>531</v>
      </c>
      <c r="L505">
        <v>1</v>
      </c>
      <c r="M505">
        <v>123</v>
      </c>
      <c r="N505">
        <v>117727000</v>
      </c>
      <c r="O505">
        <v>29400</v>
      </c>
      <c r="P505">
        <v>470900</v>
      </c>
      <c r="Q505">
        <v>353200</v>
      </c>
      <c r="R505">
        <v>5700000</v>
      </c>
      <c r="S505">
        <f>(YouTube_BI[[#This Row],[lowest_yearly_earnings]]+YouTube_BI[[#This Row],[highest_yearly_earnings]])/2</f>
        <v>3026600</v>
      </c>
      <c r="T505">
        <v>200000</v>
      </c>
      <c r="U505">
        <v>2009</v>
      </c>
      <c r="V505" t="s">
        <v>154</v>
      </c>
      <c r="W505">
        <v>9</v>
      </c>
      <c r="X505">
        <v>45.1</v>
      </c>
      <c r="Y505">
        <v>32447385</v>
      </c>
      <c r="Z505">
        <v>3.32</v>
      </c>
      <c r="AA505">
        <v>24475766</v>
      </c>
      <c r="AB505">
        <v>4.2104840000000001</v>
      </c>
      <c r="AC505">
        <v>101.97576599999999</v>
      </c>
      <c r="AD505" s="1" t="s">
        <v>1653</v>
      </c>
      <c r="AE505" s="4">
        <f>YouTube_BI[[#This Row],[video views]]/YouTube_BI[[#This Row],[subscribers]]</f>
        <v>511.84723440677965</v>
      </c>
      <c r="AF505">
        <f>((YouTube_BI[[#This Row],[highest_yearly_earnings]]+YouTube_BI[[#This Row],[lowest_yearly_earnings]])/2)/YouTube_BI[[#This Row],[video views]]</f>
        <v>3.3407301786179386E-4</v>
      </c>
      <c r="AG505">
        <f>((YouTube_BI[[#This Row],[highest_monthly_earnings]]+YouTube_BI[[#This Row],[lowest_monthly_earnings]])/2)/YouTube_BI[[#This Row],[video_views_for_the_last_30_days]]</f>
        <v>2.1248311772150822E-3</v>
      </c>
      <c r="AH505">
        <f>YouTube_BI[[#This Row],[highest_yearly_earnings]]/YouTube_BI[[#This Row],[subscribers]]</f>
        <v>0.32203389830508472</v>
      </c>
      <c r="AI505">
        <f>((YouTube_BI[[#This Row],[highest_yearly_earnings]]+YouTube_BI[[#This Row],[lowest_yearly_earnings]])/2)/YouTube_BI[[#This Row],[uploads]]</f>
        <v>1763.7529137529139</v>
      </c>
      <c r="AJ505" s="7" t="str">
        <f>YouTube_BI[[#This Row],[created_date]]&amp;"-"&amp;YouTube_BI[[#This Row],[created_month]]&amp;"-"&amp;YouTube_BI[[#This Row],[created_year]]</f>
        <v>9-Nov-2009</v>
      </c>
      <c r="AK505" s="5">
        <f ca="1">_xlfn.DAYS(TODAY(),YouTube_BI[[#This Row],[Started Date]])/365</f>
        <v>14.013698630136986</v>
      </c>
    </row>
    <row r="506" spans="1:37" x14ac:dyDescent="0.3">
      <c r="A506">
        <v>505</v>
      </c>
      <c r="B506" t="s">
        <v>777</v>
      </c>
      <c r="C506">
        <v>17700000</v>
      </c>
      <c r="D506">
        <v>17247584185</v>
      </c>
      <c r="E506" t="s">
        <v>36</v>
      </c>
      <c r="F506" t="s">
        <v>777</v>
      </c>
      <c r="G506">
        <v>1316</v>
      </c>
      <c r="H506" t="s">
        <v>134</v>
      </c>
      <c r="I506" t="s">
        <v>135</v>
      </c>
      <c r="J506" t="s">
        <v>30</v>
      </c>
      <c r="K506">
        <v>162</v>
      </c>
      <c r="L506">
        <v>10</v>
      </c>
      <c r="M506">
        <v>107</v>
      </c>
      <c r="N506">
        <v>640030000</v>
      </c>
      <c r="O506">
        <v>160000</v>
      </c>
      <c r="P506">
        <v>2600000</v>
      </c>
      <c r="Q506">
        <v>1900000</v>
      </c>
      <c r="R506">
        <v>30700000</v>
      </c>
      <c r="S506">
        <f>(YouTube_BI[[#This Row],[lowest_yearly_earnings]]+YouTube_BI[[#This Row],[highest_yearly_earnings]])/2</f>
        <v>16300000</v>
      </c>
      <c r="T506">
        <v>600000</v>
      </c>
      <c r="U506">
        <v>2013</v>
      </c>
      <c r="V506" t="s">
        <v>138</v>
      </c>
      <c r="W506">
        <v>18</v>
      </c>
      <c r="X506">
        <v>90</v>
      </c>
      <c r="Y506">
        <v>44938712</v>
      </c>
      <c r="Z506">
        <v>9.7899999999999991</v>
      </c>
      <c r="AA506">
        <v>41339571</v>
      </c>
      <c r="AB506">
        <v>-38.416097000000001</v>
      </c>
      <c r="AC506">
        <v>-63.616672000000001</v>
      </c>
      <c r="AD506" s="1" t="s">
        <v>1654</v>
      </c>
      <c r="AE506" s="4">
        <f>YouTube_BI[[#This Row],[video views]]/YouTube_BI[[#This Row],[subscribers]]</f>
        <v>974.43978446327685</v>
      </c>
      <c r="AF506">
        <f>((YouTube_BI[[#This Row],[highest_yearly_earnings]]+YouTube_BI[[#This Row],[lowest_yearly_earnings]])/2)/YouTube_BI[[#This Row],[video views]]</f>
        <v>9.4505988926703712E-4</v>
      </c>
      <c r="AG506">
        <f>((YouTube_BI[[#This Row],[highest_monthly_earnings]]+YouTube_BI[[#This Row],[lowest_monthly_earnings]])/2)/YouTube_BI[[#This Row],[video_views_for_the_last_30_days]]</f>
        <v>2.1561489305188821E-3</v>
      </c>
      <c r="AH506">
        <f>YouTube_BI[[#This Row],[highest_yearly_earnings]]/YouTube_BI[[#This Row],[subscribers]]</f>
        <v>1.7344632768361581</v>
      </c>
      <c r="AI506">
        <f>((YouTube_BI[[#This Row],[highest_yearly_earnings]]+YouTube_BI[[#This Row],[lowest_yearly_earnings]])/2)/YouTube_BI[[#This Row],[uploads]]</f>
        <v>12386.018237082068</v>
      </c>
      <c r="AJ506" s="7" t="str">
        <f>YouTube_BI[[#This Row],[created_date]]&amp;"-"&amp;YouTube_BI[[#This Row],[created_month]]&amp;"-"&amp;YouTube_BI[[#This Row],[created_year]]</f>
        <v>18-Oct-2013</v>
      </c>
      <c r="AK506" s="5">
        <f ca="1">_xlfn.DAYS(TODAY(),YouTube_BI[[#This Row],[Started Date]])/365</f>
        <v>10.07123287671233</v>
      </c>
    </row>
    <row r="507" spans="1:37" x14ac:dyDescent="0.3">
      <c r="A507">
        <v>506</v>
      </c>
      <c r="B507" t="s">
        <v>778</v>
      </c>
      <c r="C507">
        <v>17600000</v>
      </c>
      <c r="D507">
        <v>9269174070</v>
      </c>
      <c r="E507" t="s">
        <v>60</v>
      </c>
      <c r="F507" t="s">
        <v>778</v>
      </c>
      <c r="G507">
        <v>3151</v>
      </c>
      <c r="H507" t="s">
        <v>217</v>
      </c>
      <c r="I507" t="s">
        <v>218</v>
      </c>
      <c r="J507" t="s">
        <v>40</v>
      </c>
      <c r="K507">
        <v>511</v>
      </c>
      <c r="L507">
        <v>7</v>
      </c>
      <c r="M507">
        <v>36</v>
      </c>
      <c r="N507">
        <v>55127000</v>
      </c>
      <c r="O507">
        <v>13800</v>
      </c>
      <c r="P507">
        <v>220500</v>
      </c>
      <c r="Q507">
        <v>165400</v>
      </c>
      <c r="R507">
        <v>2600000</v>
      </c>
      <c r="S507">
        <f>(YouTube_BI[[#This Row],[lowest_yearly_earnings]]+YouTube_BI[[#This Row],[highest_yearly_earnings]])/2</f>
        <v>1382700</v>
      </c>
      <c r="T507" t="s">
        <v>41</v>
      </c>
      <c r="U507">
        <v>2014</v>
      </c>
      <c r="V507" t="s">
        <v>33</v>
      </c>
      <c r="W507">
        <v>12</v>
      </c>
      <c r="X507">
        <v>49.3</v>
      </c>
      <c r="Y507">
        <v>69625582</v>
      </c>
      <c r="Z507">
        <v>0.75</v>
      </c>
      <c r="AA507">
        <v>35294600</v>
      </c>
      <c r="AB507">
        <v>15.870032</v>
      </c>
      <c r="AC507">
        <v>100.992541</v>
      </c>
      <c r="AD507" s="1" t="s">
        <v>1655</v>
      </c>
      <c r="AE507" s="4">
        <f>YouTube_BI[[#This Row],[video views]]/YouTube_BI[[#This Row],[subscribers]]</f>
        <v>526.65761761363638</v>
      </c>
      <c r="AF507">
        <f>((YouTube_BI[[#This Row],[highest_yearly_earnings]]+YouTube_BI[[#This Row],[lowest_yearly_earnings]])/2)/YouTube_BI[[#This Row],[video views]]</f>
        <v>1.4917186683063337E-4</v>
      </c>
      <c r="AG507">
        <f>((YouTube_BI[[#This Row],[highest_monthly_earnings]]+YouTube_BI[[#This Row],[lowest_monthly_earnings]])/2)/YouTube_BI[[#This Row],[video_views_for_the_last_30_days]]</f>
        <v>2.1250929671485842E-3</v>
      </c>
      <c r="AH507">
        <f>YouTube_BI[[#This Row],[highest_yearly_earnings]]/YouTube_BI[[#This Row],[subscribers]]</f>
        <v>0.14772727272727273</v>
      </c>
      <c r="AI507">
        <f>((YouTube_BI[[#This Row],[highest_yearly_earnings]]+YouTube_BI[[#This Row],[lowest_yearly_earnings]])/2)/YouTube_BI[[#This Row],[uploads]]</f>
        <v>438.81307521421769</v>
      </c>
      <c r="AJ507" s="7" t="str">
        <f>YouTube_BI[[#This Row],[created_date]]&amp;"-"&amp;YouTube_BI[[#This Row],[created_month]]&amp;"-"&amp;YouTube_BI[[#This Row],[created_year]]</f>
        <v>12-Mar-2014</v>
      </c>
      <c r="AK507" s="5">
        <f ca="1">_xlfn.DAYS(TODAY(),YouTube_BI[[#This Row],[Started Date]])/365</f>
        <v>9.6739726027397257</v>
      </c>
    </row>
    <row r="508" spans="1:37" x14ac:dyDescent="0.3">
      <c r="A508">
        <v>507</v>
      </c>
      <c r="B508" t="s">
        <v>779</v>
      </c>
      <c r="C508">
        <v>17600000</v>
      </c>
      <c r="D508">
        <v>2274007523</v>
      </c>
      <c r="E508" t="s">
        <v>209</v>
      </c>
      <c r="F508" t="s">
        <v>779</v>
      </c>
      <c r="G508">
        <v>233</v>
      </c>
      <c r="H508" t="s">
        <v>245</v>
      </c>
      <c r="I508" t="s">
        <v>246</v>
      </c>
      <c r="J508" t="s">
        <v>209</v>
      </c>
      <c r="K508">
        <v>4139</v>
      </c>
      <c r="L508">
        <v>17</v>
      </c>
      <c r="M508">
        <v>25</v>
      </c>
      <c r="N508">
        <v>27445000</v>
      </c>
      <c r="O508">
        <v>6900</v>
      </c>
      <c r="P508">
        <v>109800</v>
      </c>
      <c r="Q508">
        <v>82300</v>
      </c>
      <c r="R508">
        <v>1300000</v>
      </c>
      <c r="S508">
        <f>(YouTube_BI[[#This Row],[lowest_yearly_earnings]]+YouTube_BI[[#This Row],[highest_yearly_earnings]])/2</f>
        <v>691150</v>
      </c>
      <c r="T508">
        <v>100000</v>
      </c>
      <c r="U508">
        <v>2011</v>
      </c>
      <c r="V508" t="s">
        <v>70</v>
      </c>
      <c r="W508">
        <v>5</v>
      </c>
      <c r="X508">
        <v>40.200000000000003</v>
      </c>
      <c r="Y508">
        <v>126014024</v>
      </c>
      <c r="Z508">
        <v>3.42</v>
      </c>
      <c r="AA508">
        <v>102626859</v>
      </c>
      <c r="AB508">
        <v>23.634501</v>
      </c>
      <c r="AC508">
        <v>-102.552784</v>
      </c>
      <c r="AD508" s="1" t="s">
        <v>1656</v>
      </c>
      <c r="AE508" s="4">
        <f>YouTube_BI[[#This Row],[video views]]/YouTube_BI[[#This Row],[subscribers]]</f>
        <v>129.20497289772726</v>
      </c>
      <c r="AF508">
        <f>((YouTube_BI[[#This Row],[highest_yearly_earnings]]+YouTube_BI[[#This Row],[lowest_yearly_earnings]])/2)/YouTube_BI[[#This Row],[video views]]</f>
        <v>3.0393479045671566E-4</v>
      </c>
      <c r="AG508">
        <f>((YouTube_BI[[#This Row],[highest_monthly_earnings]]+YouTube_BI[[#This Row],[lowest_monthly_earnings]])/2)/YouTube_BI[[#This Row],[video_views_for_the_last_30_days]]</f>
        <v>2.1260703224631082E-3</v>
      </c>
      <c r="AH508">
        <f>YouTube_BI[[#This Row],[highest_yearly_earnings]]/YouTube_BI[[#This Row],[subscribers]]</f>
        <v>7.3863636363636367E-2</v>
      </c>
      <c r="AI508">
        <f>((YouTube_BI[[#This Row],[highest_yearly_earnings]]+YouTube_BI[[#This Row],[lowest_yearly_earnings]])/2)/YouTube_BI[[#This Row],[uploads]]</f>
        <v>2966.3090128755366</v>
      </c>
      <c r="AJ508" s="7" t="str">
        <f>YouTube_BI[[#This Row],[created_date]]&amp;"-"&amp;YouTube_BI[[#This Row],[created_month]]&amp;"-"&amp;YouTube_BI[[#This Row],[created_year]]</f>
        <v>5-Jan-2011</v>
      </c>
      <c r="AK508" s="5">
        <f ca="1">_xlfn.DAYS(TODAY(),YouTube_BI[[#This Row],[Started Date]])/365</f>
        <v>12.857534246575343</v>
      </c>
    </row>
    <row r="509" spans="1:37" x14ac:dyDescent="0.3">
      <c r="A509">
        <v>508</v>
      </c>
      <c r="B509" t="s">
        <v>780</v>
      </c>
      <c r="C509">
        <v>17600000</v>
      </c>
      <c r="D509">
        <v>2977741577</v>
      </c>
      <c r="E509" t="s">
        <v>93</v>
      </c>
      <c r="F509" t="s">
        <v>780</v>
      </c>
      <c r="G509">
        <v>128</v>
      </c>
      <c r="H509" t="s">
        <v>781</v>
      </c>
      <c r="I509" t="s">
        <v>782</v>
      </c>
      <c r="J509" t="s">
        <v>226</v>
      </c>
      <c r="K509">
        <v>2917</v>
      </c>
      <c r="L509">
        <v>1</v>
      </c>
      <c r="M509">
        <v>16</v>
      </c>
      <c r="N509">
        <v>22354000</v>
      </c>
      <c r="O509">
        <v>5600</v>
      </c>
      <c r="P509">
        <v>89400</v>
      </c>
      <c r="Q509">
        <v>67100</v>
      </c>
      <c r="R509">
        <v>1100000</v>
      </c>
      <c r="S509">
        <f>(YouTube_BI[[#This Row],[lowest_yearly_earnings]]+YouTube_BI[[#This Row],[highest_yearly_earnings]])/2</f>
        <v>583550</v>
      </c>
      <c r="T509">
        <v>100000</v>
      </c>
      <c r="U509">
        <v>2017</v>
      </c>
      <c r="V509" t="s">
        <v>88</v>
      </c>
      <c r="W509">
        <v>22</v>
      </c>
      <c r="X509">
        <v>50.6</v>
      </c>
      <c r="Y509">
        <v>1397715000</v>
      </c>
      <c r="Z509">
        <v>4.32</v>
      </c>
      <c r="AA509">
        <v>842933962</v>
      </c>
      <c r="AB509">
        <v>35.861660000000001</v>
      </c>
      <c r="AC509">
        <v>104.195397</v>
      </c>
      <c r="AD509" s="1" t="s">
        <v>1657</v>
      </c>
      <c r="AE509" s="4">
        <f>YouTube_BI[[#This Row],[video views]]/YouTube_BI[[#This Row],[subscribers]]</f>
        <v>169.18986232954546</v>
      </c>
      <c r="AF509">
        <f>((YouTube_BI[[#This Row],[highest_yearly_earnings]]+YouTube_BI[[#This Row],[lowest_yearly_earnings]])/2)/YouTube_BI[[#This Row],[video views]]</f>
        <v>1.9597066599308862E-4</v>
      </c>
      <c r="AG509">
        <f>((YouTube_BI[[#This Row],[highest_monthly_earnings]]+YouTube_BI[[#This Row],[lowest_monthly_earnings]])/2)/YouTube_BI[[#This Row],[video_views_for_the_last_30_days]]</f>
        <v>2.1248993468730428E-3</v>
      </c>
      <c r="AH509">
        <f>YouTube_BI[[#This Row],[highest_yearly_earnings]]/YouTube_BI[[#This Row],[subscribers]]</f>
        <v>6.25E-2</v>
      </c>
      <c r="AI509">
        <f>((YouTube_BI[[#This Row],[highest_yearly_earnings]]+YouTube_BI[[#This Row],[lowest_yearly_earnings]])/2)/YouTube_BI[[#This Row],[uploads]]</f>
        <v>4558.984375</v>
      </c>
      <c r="AJ509" s="7" t="str">
        <f>YouTube_BI[[#This Row],[created_date]]&amp;"-"&amp;YouTube_BI[[#This Row],[created_month]]&amp;"-"&amp;YouTube_BI[[#This Row],[created_year]]</f>
        <v>22-Aug-2017</v>
      </c>
      <c r="AK509" s="5">
        <f ca="1">_xlfn.DAYS(TODAY(),YouTube_BI[[#This Row],[Started Date]])/365</f>
        <v>6.2246575342465755</v>
      </c>
    </row>
    <row r="510" spans="1:37" x14ac:dyDescent="0.3">
      <c r="A510">
        <v>509</v>
      </c>
      <c r="B510" t="s">
        <v>783</v>
      </c>
      <c r="C510">
        <v>17600000</v>
      </c>
      <c r="D510">
        <v>3752347262</v>
      </c>
      <c r="E510" t="s">
        <v>60</v>
      </c>
      <c r="F510" t="s">
        <v>784</v>
      </c>
      <c r="G510">
        <v>0</v>
      </c>
      <c r="H510" t="s">
        <v>428</v>
      </c>
      <c r="I510" t="s">
        <v>429</v>
      </c>
      <c r="J510" t="s">
        <v>41</v>
      </c>
      <c r="K510">
        <v>3612215</v>
      </c>
      <c r="L510">
        <v>6095</v>
      </c>
      <c r="M510" t="s">
        <v>41</v>
      </c>
      <c r="N510" t="s">
        <v>41</v>
      </c>
      <c r="O510">
        <v>0</v>
      </c>
      <c r="P510">
        <v>0</v>
      </c>
      <c r="Q510">
        <v>0</v>
      </c>
      <c r="R510">
        <v>0</v>
      </c>
      <c r="S510">
        <f>(YouTube_BI[[#This Row],[lowest_yearly_earnings]]+YouTube_BI[[#This Row],[highest_yearly_earnings]])/2</f>
        <v>0</v>
      </c>
      <c r="T510" t="s">
        <v>41</v>
      </c>
      <c r="U510">
        <v>2009</v>
      </c>
      <c r="V510" t="s">
        <v>88</v>
      </c>
      <c r="W510">
        <v>22</v>
      </c>
      <c r="X510">
        <v>113.1</v>
      </c>
      <c r="Y510">
        <v>25766605</v>
      </c>
      <c r="Z510">
        <v>5.27</v>
      </c>
      <c r="AA510">
        <v>21844756</v>
      </c>
      <c r="AB510">
        <v>-25.274398000000001</v>
      </c>
      <c r="AC510">
        <v>133.775136</v>
      </c>
      <c r="AD510" s="13" t="s">
        <v>1658</v>
      </c>
      <c r="AE510" s="4">
        <f>YouTube_BI[[#This Row],[video views]]/YouTube_BI[[#This Row],[subscribers]]</f>
        <v>213.20154897727272</v>
      </c>
      <c r="AF510">
        <f>((YouTube_BI[[#This Row],[highest_yearly_earnings]]+YouTube_BI[[#This Row],[lowest_yearly_earnings]])/2)/YouTube_BI[[#This Row],[video views]]</f>
        <v>0</v>
      </c>
      <c r="AG510" t="e">
        <f>((YouTube_BI[[#This Row],[highest_monthly_earnings]]+YouTube_BI[[#This Row],[lowest_monthly_earnings]])/2)/YouTube_BI[[#This Row],[video_views_for_the_last_30_days]]</f>
        <v>#VALUE!</v>
      </c>
      <c r="AH510">
        <f>YouTube_BI[[#This Row],[highest_yearly_earnings]]/YouTube_BI[[#This Row],[subscribers]]</f>
        <v>0</v>
      </c>
      <c r="AI510" t="e">
        <f>((YouTube_BI[[#This Row],[highest_yearly_earnings]]+YouTube_BI[[#This Row],[lowest_yearly_earnings]])/2)/YouTube_BI[[#This Row],[uploads]]</f>
        <v>#DIV/0!</v>
      </c>
      <c r="AJ510" s="7" t="str">
        <f>YouTube_BI[[#This Row],[created_date]]&amp;"-"&amp;YouTube_BI[[#This Row],[created_month]]&amp;"-"&amp;YouTube_BI[[#This Row],[created_year]]</f>
        <v>22-Aug-2009</v>
      </c>
      <c r="AK510" s="5">
        <f ca="1">_xlfn.DAYS(TODAY(),YouTube_BI[[#This Row],[Started Date]])/365</f>
        <v>14.230136986301369</v>
      </c>
    </row>
    <row r="511" spans="1:37" x14ac:dyDescent="0.3">
      <c r="A511">
        <v>510</v>
      </c>
      <c r="B511" t="s">
        <v>785</v>
      </c>
      <c r="C511">
        <v>17600000</v>
      </c>
      <c r="D511">
        <v>6306204566</v>
      </c>
      <c r="E511" t="s">
        <v>60</v>
      </c>
      <c r="F511" t="s">
        <v>785</v>
      </c>
      <c r="G511">
        <v>4702</v>
      </c>
      <c r="H511" t="s">
        <v>168</v>
      </c>
      <c r="I511" t="s">
        <v>169</v>
      </c>
      <c r="J511" t="s">
        <v>40</v>
      </c>
      <c r="K511">
        <v>973</v>
      </c>
      <c r="L511">
        <v>3</v>
      </c>
      <c r="M511">
        <v>36</v>
      </c>
      <c r="N511">
        <v>100215000</v>
      </c>
      <c r="O511">
        <v>25100</v>
      </c>
      <c r="P511">
        <v>400900</v>
      </c>
      <c r="Q511">
        <v>300600</v>
      </c>
      <c r="R511">
        <v>4800000</v>
      </c>
      <c r="S511">
        <f>(YouTube_BI[[#This Row],[lowest_yearly_earnings]]+YouTube_BI[[#This Row],[highest_yearly_earnings]])/2</f>
        <v>2550300</v>
      </c>
      <c r="T511">
        <v>500000</v>
      </c>
      <c r="U511">
        <v>2014</v>
      </c>
      <c r="V511" t="s">
        <v>45</v>
      </c>
      <c r="W511">
        <v>1</v>
      </c>
      <c r="X511">
        <v>88.5</v>
      </c>
      <c r="Y511">
        <v>18952038</v>
      </c>
      <c r="Z511">
        <v>7.09</v>
      </c>
      <c r="AA511">
        <v>16610135</v>
      </c>
      <c r="AB511">
        <v>-35.675147000000003</v>
      </c>
      <c r="AC511">
        <v>-71.542968999999999</v>
      </c>
      <c r="AD511" s="1" t="s">
        <v>1659</v>
      </c>
      <c r="AE511" s="4">
        <f>YouTube_BI[[#This Row],[video views]]/YouTube_BI[[#This Row],[subscribers]]</f>
        <v>358.30707761363635</v>
      </c>
      <c r="AF511">
        <f>((YouTube_BI[[#This Row],[highest_yearly_earnings]]+YouTube_BI[[#This Row],[lowest_yearly_earnings]])/2)/YouTube_BI[[#This Row],[video views]]</f>
        <v>4.0441123869498021E-4</v>
      </c>
      <c r="AG511">
        <f>((YouTube_BI[[#This Row],[highest_monthly_earnings]]+YouTube_BI[[#This Row],[lowest_monthly_earnings]])/2)/YouTube_BI[[#This Row],[video_views_for_the_last_30_days]]</f>
        <v>2.1254303248016762E-3</v>
      </c>
      <c r="AH511">
        <f>YouTube_BI[[#This Row],[highest_yearly_earnings]]/YouTube_BI[[#This Row],[subscribers]]</f>
        <v>0.27272727272727271</v>
      </c>
      <c r="AI511">
        <f>((YouTube_BI[[#This Row],[highest_yearly_earnings]]+YouTube_BI[[#This Row],[lowest_yearly_earnings]])/2)/YouTube_BI[[#This Row],[uploads]]</f>
        <v>542.38621863037008</v>
      </c>
      <c r="AJ511" s="7" t="str">
        <f>YouTube_BI[[#This Row],[created_date]]&amp;"-"&amp;YouTube_BI[[#This Row],[created_month]]&amp;"-"&amp;YouTube_BI[[#This Row],[created_year]]</f>
        <v>1-Feb-2014</v>
      </c>
      <c r="AK511" s="5">
        <f ca="1">_xlfn.DAYS(TODAY(),YouTube_BI[[#This Row],[Started Date]])/365</f>
        <v>9.7808219178082183</v>
      </c>
    </row>
    <row r="512" spans="1:37" x14ac:dyDescent="0.3">
      <c r="A512">
        <v>511</v>
      </c>
      <c r="B512" t="s">
        <v>786</v>
      </c>
      <c r="C512">
        <v>17600000</v>
      </c>
      <c r="D512">
        <v>3802280098</v>
      </c>
      <c r="E512" t="s">
        <v>30</v>
      </c>
      <c r="F512" t="s">
        <v>786</v>
      </c>
      <c r="G512">
        <v>326</v>
      </c>
      <c r="H512" t="s">
        <v>82</v>
      </c>
      <c r="I512" t="s">
        <v>83</v>
      </c>
      <c r="J512" t="s">
        <v>30</v>
      </c>
      <c r="K512">
        <v>2056</v>
      </c>
      <c r="L512">
        <v>12</v>
      </c>
      <c r="M512">
        <v>109</v>
      </c>
      <c r="N512">
        <v>11099000</v>
      </c>
      <c r="O512">
        <v>2800</v>
      </c>
      <c r="P512">
        <v>44400</v>
      </c>
      <c r="Q512">
        <v>33300</v>
      </c>
      <c r="R512">
        <v>532700</v>
      </c>
      <c r="S512">
        <f>(YouTube_BI[[#This Row],[lowest_yearly_earnings]]+YouTube_BI[[#This Row],[highest_yearly_earnings]])/2</f>
        <v>283000</v>
      </c>
      <c r="T512" t="s">
        <v>41</v>
      </c>
      <c r="U512">
        <v>2011</v>
      </c>
      <c r="V512" t="s">
        <v>88</v>
      </c>
      <c r="W512">
        <v>22</v>
      </c>
      <c r="X512">
        <v>94.3</v>
      </c>
      <c r="Y512">
        <v>51709098</v>
      </c>
      <c r="Z512">
        <v>4.1500000000000004</v>
      </c>
      <c r="AA512">
        <v>42106719</v>
      </c>
      <c r="AB512">
        <v>35.907756999999997</v>
      </c>
      <c r="AC512">
        <v>127.76692199999999</v>
      </c>
      <c r="AD512" s="1" t="s">
        <v>1682</v>
      </c>
      <c r="AE512" s="4">
        <f>YouTube_BI[[#This Row],[video views]]/YouTube_BI[[#This Row],[subscribers]]</f>
        <v>216.03864193181818</v>
      </c>
      <c r="AF512">
        <f>((YouTube_BI[[#This Row],[highest_yearly_earnings]]+YouTube_BI[[#This Row],[lowest_yearly_earnings]])/2)/YouTube_BI[[#This Row],[video views]]</f>
        <v>7.4429024876115262E-5</v>
      </c>
      <c r="AG512">
        <f>((YouTube_BI[[#This Row],[highest_monthly_earnings]]+YouTube_BI[[#This Row],[lowest_monthly_earnings]])/2)/YouTube_BI[[#This Row],[video_views_for_the_last_30_days]]</f>
        <v>2.126317686278043E-3</v>
      </c>
      <c r="AH512">
        <f>YouTube_BI[[#This Row],[highest_yearly_earnings]]/YouTube_BI[[#This Row],[subscribers]]</f>
        <v>3.0267045454545456E-2</v>
      </c>
      <c r="AI512">
        <f>((YouTube_BI[[#This Row],[highest_yearly_earnings]]+YouTube_BI[[#This Row],[lowest_yearly_earnings]])/2)/YouTube_BI[[#This Row],[uploads]]</f>
        <v>868.09815950920245</v>
      </c>
      <c r="AJ512" s="7" t="str">
        <f>YouTube_BI[[#This Row],[created_date]]&amp;"-"&amp;YouTube_BI[[#This Row],[created_month]]&amp;"-"&amp;YouTube_BI[[#This Row],[created_year]]</f>
        <v>22-Aug-2011</v>
      </c>
      <c r="AK512" s="5">
        <f ca="1">_xlfn.DAYS(TODAY(),YouTube_BI[[#This Row],[Started Date]])/365</f>
        <v>12.230136986301369</v>
      </c>
    </row>
    <row r="513" spans="1:37" x14ac:dyDescent="0.3">
      <c r="A513">
        <v>512</v>
      </c>
      <c r="B513" t="s">
        <v>787</v>
      </c>
      <c r="C513">
        <v>17500000</v>
      </c>
      <c r="D513">
        <v>2238134438</v>
      </c>
      <c r="E513" t="s">
        <v>44</v>
      </c>
      <c r="F513" t="s">
        <v>787</v>
      </c>
      <c r="G513">
        <v>709</v>
      </c>
      <c r="H513" t="s">
        <v>31</v>
      </c>
      <c r="I513" t="s">
        <v>32</v>
      </c>
      <c r="J513" t="s">
        <v>44</v>
      </c>
      <c r="K513">
        <v>4243</v>
      </c>
      <c r="L513">
        <v>86</v>
      </c>
      <c r="M513">
        <v>124</v>
      </c>
      <c r="N513">
        <v>21056000</v>
      </c>
      <c r="O513">
        <v>5300</v>
      </c>
      <c r="P513">
        <v>84200</v>
      </c>
      <c r="Q513">
        <v>63200</v>
      </c>
      <c r="R513">
        <v>1000000</v>
      </c>
      <c r="S513">
        <f>(YouTube_BI[[#This Row],[lowest_yearly_earnings]]+YouTube_BI[[#This Row],[highest_yearly_earnings]])/2</f>
        <v>531600</v>
      </c>
      <c r="T513" t="s">
        <v>41</v>
      </c>
      <c r="U513">
        <v>2016</v>
      </c>
      <c r="V513" t="s">
        <v>97</v>
      </c>
      <c r="W513">
        <v>24</v>
      </c>
      <c r="X513">
        <v>28.1</v>
      </c>
      <c r="Y513">
        <v>1366417754</v>
      </c>
      <c r="Z513">
        <v>5.36</v>
      </c>
      <c r="AA513">
        <v>471031528</v>
      </c>
      <c r="AB513">
        <v>20.593684</v>
      </c>
      <c r="AC513">
        <v>78.962879999999998</v>
      </c>
      <c r="AD513" s="1" t="s">
        <v>1683</v>
      </c>
      <c r="AE513" s="4">
        <f>YouTube_BI[[#This Row],[video views]]/YouTube_BI[[#This Row],[subscribers]]</f>
        <v>127.89339645714286</v>
      </c>
      <c r="AF513">
        <f>((YouTube_BI[[#This Row],[highest_yearly_earnings]]+YouTube_BI[[#This Row],[lowest_yearly_earnings]])/2)/YouTube_BI[[#This Row],[video views]]</f>
        <v>2.3751924414113323E-4</v>
      </c>
      <c r="AG513">
        <f>((YouTube_BI[[#This Row],[highest_monthly_earnings]]+YouTube_BI[[#This Row],[lowest_monthly_earnings]])/2)/YouTube_BI[[#This Row],[video_views_for_the_last_30_days]]</f>
        <v>2.1252849544072948E-3</v>
      </c>
      <c r="AH513">
        <f>YouTube_BI[[#This Row],[highest_yearly_earnings]]/YouTube_BI[[#This Row],[subscribers]]</f>
        <v>5.7142857142857141E-2</v>
      </c>
      <c r="AI513">
        <f>((YouTube_BI[[#This Row],[highest_yearly_earnings]]+YouTube_BI[[#This Row],[lowest_yearly_earnings]])/2)/YouTube_BI[[#This Row],[uploads]]</f>
        <v>749.78843441466859</v>
      </c>
      <c r="AJ513" s="7" t="str">
        <f>YouTube_BI[[#This Row],[created_date]]&amp;"-"&amp;YouTube_BI[[#This Row],[created_month]]&amp;"-"&amp;YouTube_BI[[#This Row],[created_year]]</f>
        <v>24-Jul-2016</v>
      </c>
      <c r="AK513" s="5">
        <f ca="1">_xlfn.DAYS(TODAY(),YouTube_BI[[#This Row],[Started Date]])/365</f>
        <v>7.3041095890410963</v>
      </c>
    </row>
    <row r="514" spans="1:37" x14ac:dyDescent="0.3">
      <c r="A514">
        <v>513</v>
      </c>
      <c r="B514" t="s">
        <v>788</v>
      </c>
      <c r="C514">
        <v>17500000</v>
      </c>
      <c r="D514">
        <v>7263619576</v>
      </c>
      <c r="E514" t="s">
        <v>141</v>
      </c>
      <c r="F514" t="s">
        <v>788</v>
      </c>
      <c r="G514">
        <v>182742</v>
      </c>
      <c r="H514" t="s">
        <v>31</v>
      </c>
      <c r="I514" t="s">
        <v>32</v>
      </c>
      <c r="J514" t="s">
        <v>142</v>
      </c>
      <c r="K514">
        <v>770</v>
      </c>
      <c r="L514">
        <v>85</v>
      </c>
      <c r="M514">
        <v>10</v>
      </c>
      <c r="N514">
        <v>394106000</v>
      </c>
      <c r="O514">
        <v>98500</v>
      </c>
      <c r="P514">
        <v>1600000</v>
      </c>
      <c r="Q514">
        <v>1200000</v>
      </c>
      <c r="R514">
        <v>18900000</v>
      </c>
      <c r="S514">
        <f>(YouTube_BI[[#This Row],[lowest_yearly_earnings]]+YouTube_BI[[#This Row],[highest_yearly_earnings]])/2</f>
        <v>10050000</v>
      </c>
      <c r="T514">
        <v>700000</v>
      </c>
      <c r="U514">
        <v>2007</v>
      </c>
      <c r="V514" t="s">
        <v>138</v>
      </c>
      <c r="W514">
        <v>25</v>
      </c>
      <c r="X514">
        <v>28.1</v>
      </c>
      <c r="Y514">
        <v>1366417754</v>
      </c>
      <c r="Z514">
        <v>5.36</v>
      </c>
      <c r="AA514">
        <v>471031528</v>
      </c>
      <c r="AB514">
        <v>20.593684</v>
      </c>
      <c r="AC514">
        <v>78.962879999999998</v>
      </c>
      <c r="AD514" s="1" t="s">
        <v>1684</v>
      </c>
      <c r="AE514" s="4">
        <f>YouTube_BI[[#This Row],[video views]]/YouTube_BI[[#This Row],[subscribers]]</f>
        <v>415.06397577142855</v>
      </c>
      <c r="AF514">
        <f>((YouTube_BI[[#This Row],[highest_yearly_earnings]]+YouTube_BI[[#This Row],[lowest_yearly_earnings]])/2)/YouTube_BI[[#This Row],[video views]]</f>
        <v>1.3836077034109254E-3</v>
      </c>
      <c r="AG514">
        <f>((YouTube_BI[[#This Row],[highest_monthly_earnings]]+YouTube_BI[[#This Row],[lowest_monthly_earnings]])/2)/YouTube_BI[[#This Row],[video_views_for_the_last_30_days]]</f>
        <v>2.1548771142788996E-3</v>
      </c>
      <c r="AH514">
        <f>YouTube_BI[[#This Row],[highest_yearly_earnings]]/YouTube_BI[[#This Row],[subscribers]]</f>
        <v>1.08</v>
      </c>
      <c r="AI514">
        <f>((YouTube_BI[[#This Row],[highest_yearly_earnings]]+YouTube_BI[[#This Row],[lowest_yearly_earnings]])/2)/YouTube_BI[[#This Row],[uploads]]</f>
        <v>54.995567521423645</v>
      </c>
      <c r="AJ514" s="7" t="str">
        <f>YouTube_BI[[#This Row],[created_date]]&amp;"-"&amp;YouTube_BI[[#This Row],[created_month]]&amp;"-"&amp;YouTube_BI[[#This Row],[created_year]]</f>
        <v>25-Oct-2007</v>
      </c>
      <c r="AK514" s="5">
        <f ca="1">_xlfn.DAYS(TODAY(),YouTube_BI[[#This Row],[Started Date]])/365</f>
        <v>16.057534246575344</v>
      </c>
    </row>
    <row r="515" spans="1:37" x14ac:dyDescent="0.3">
      <c r="A515">
        <v>514</v>
      </c>
      <c r="B515" t="s">
        <v>789</v>
      </c>
      <c r="C515">
        <v>17500000</v>
      </c>
      <c r="D515">
        <v>7612385622</v>
      </c>
      <c r="E515" t="s">
        <v>44</v>
      </c>
      <c r="F515" t="s">
        <v>789</v>
      </c>
      <c r="G515">
        <v>149</v>
      </c>
      <c r="H515" t="s">
        <v>31</v>
      </c>
      <c r="I515" t="s">
        <v>32</v>
      </c>
      <c r="J515" t="s">
        <v>44</v>
      </c>
      <c r="K515">
        <v>723</v>
      </c>
      <c r="L515">
        <v>86</v>
      </c>
      <c r="M515">
        <v>124</v>
      </c>
      <c r="N515">
        <v>109847000</v>
      </c>
      <c r="O515">
        <v>27500</v>
      </c>
      <c r="P515">
        <v>439400</v>
      </c>
      <c r="Q515">
        <v>329500</v>
      </c>
      <c r="R515">
        <v>5300000</v>
      </c>
      <c r="S515">
        <f>(YouTube_BI[[#This Row],[lowest_yearly_earnings]]+YouTube_BI[[#This Row],[highest_yearly_earnings]])/2</f>
        <v>2814750</v>
      </c>
      <c r="T515">
        <v>300000</v>
      </c>
      <c r="U515">
        <v>2017</v>
      </c>
      <c r="V515" t="s">
        <v>49</v>
      </c>
      <c r="W515">
        <v>27</v>
      </c>
      <c r="X515">
        <v>28.1</v>
      </c>
      <c r="Y515">
        <v>1366417754</v>
      </c>
      <c r="Z515">
        <v>5.36</v>
      </c>
      <c r="AA515">
        <v>471031528</v>
      </c>
      <c r="AB515">
        <v>20.593684</v>
      </c>
      <c r="AC515">
        <v>78.962879999999998</v>
      </c>
      <c r="AD515" s="1" t="s">
        <v>1685</v>
      </c>
      <c r="AE515" s="4">
        <f>YouTube_BI[[#This Row],[video views]]/YouTube_BI[[#This Row],[subscribers]]</f>
        <v>434.9934641142857</v>
      </c>
      <c r="AF515">
        <f>((YouTube_BI[[#This Row],[highest_yearly_earnings]]+YouTube_BI[[#This Row],[lowest_yearly_earnings]])/2)/YouTube_BI[[#This Row],[video views]]</f>
        <v>3.6975925022312276E-4</v>
      </c>
      <c r="AG515">
        <f>((YouTube_BI[[#This Row],[highest_monthly_earnings]]+YouTube_BI[[#This Row],[lowest_monthly_earnings]])/2)/YouTube_BI[[#This Row],[video_views_for_the_last_30_days]]</f>
        <v>2.1252287272296921E-3</v>
      </c>
      <c r="AH515">
        <f>YouTube_BI[[#This Row],[highest_yearly_earnings]]/YouTube_BI[[#This Row],[subscribers]]</f>
        <v>0.30285714285714288</v>
      </c>
      <c r="AI515">
        <f>((YouTube_BI[[#This Row],[highest_yearly_earnings]]+YouTube_BI[[#This Row],[lowest_yearly_earnings]])/2)/YouTube_BI[[#This Row],[uploads]]</f>
        <v>18890.939597315435</v>
      </c>
      <c r="AJ515" s="7" t="str">
        <f>YouTube_BI[[#This Row],[created_date]]&amp;"-"&amp;YouTube_BI[[#This Row],[created_month]]&amp;"-"&amp;YouTube_BI[[#This Row],[created_year]]</f>
        <v>27-Sep-2017</v>
      </c>
      <c r="AK515" s="5">
        <f ca="1">_xlfn.DAYS(TODAY(),YouTube_BI[[#This Row],[Started Date]])/365</f>
        <v>6.1260273972602741</v>
      </c>
    </row>
    <row r="516" spans="1:37" x14ac:dyDescent="0.3">
      <c r="A516">
        <v>515</v>
      </c>
      <c r="B516" t="s">
        <v>790</v>
      </c>
      <c r="C516">
        <v>17500000</v>
      </c>
      <c r="D516">
        <v>16107116549</v>
      </c>
      <c r="E516" t="s">
        <v>60</v>
      </c>
      <c r="F516" t="s">
        <v>790</v>
      </c>
      <c r="G516">
        <v>156215</v>
      </c>
      <c r="H516" t="s">
        <v>38</v>
      </c>
      <c r="I516" t="s">
        <v>39</v>
      </c>
      <c r="J516" t="s">
        <v>40</v>
      </c>
      <c r="K516">
        <v>189</v>
      </c>
      <c r="L516">
        <v>129</v>
      </c>
      <c r="M516">
        <v>37</v>
      </c>
      <c r="N516">
        <v>98342000</v>
      </c>
      <c r="O516">
        <v>24600</v>
      </c>
      <c r="P516">
        <v>393400</v>
      </c>
      <c r="Q516">
        <v>295000</v>
      </c>
      <c r="R516">
        <v>4700000</v>
      </c>
      <c r="S516">
        <f>(YouTube_BI[[#This Row],[lowest_yearly_earnings]]+YouTube_BI[[#This Row],[highest_yearly_earnings]])/2</f>
        <v>2497500</v>
      </c>
      <c r="T516" t="s">
        <v>41</v>
      </c>
      <c r="U516">
        <v>2006</v>
      </c>
      <c r="V516" t="s">
        <v>49</v>
      </c>
      <c r="W516">
        <v>19</v>
      </c>
      <c r="X516">
        <v>88.2</v>
      </c>
      <c r="Y516">
        <v>328239523</v>
      </c>
      <c r="Z516">
        <v>14.7</v>
      </c>
      <c r="AA516">
        <v>270663028</v>
      </c>
      <c r="AB516">
        <v>37.090240000000001</v>
      </c>
      <c r="AC516">
        <v>-95.712890999999999</v>
      </c>
      <c r="AD516" s="1" t="s">
        <v>1686</v>
      </c>
      <c r="AE516" s="4">
        <f>YouTube_BI[[#This Row],[video views]]/YouTube_BI[[#This Row],[subscribers]]</f>
        <v>920.40665994285712</v>
      </c>
      <c r="AF516">
        <f>((YouTube_BI[[#This Row],[highest_yearly_earnings]]+YouTube_BI[[#This Row],[lowest_yearly_earnings]])/2)/YouTube_BI[[#This Row],[video views]]</f>
        <v>1.5505568562829177E-4</v>
      </c>
      <c r="AG516">
        <f>((YouTube_BI[[#This Row],[highest_monthly_earnings]]+YouTube_BI[[#This Row],[lowest_monthly_earnings]])/2)/YouTube_BI[[#This Row],[video_views_for_the_last_30_days]]</f>
        <v>2.1252364198409632E-3</v>
      </c>
      <c r="AH516">
        <f>YouTube_BI[[#This Row],[highest_yearly_earnings]]/YouTube_BI[[#This Row],[subscribers]]</f>
        <v>0.26857142857142857</v>
      </c>
      <c r="AI516">
        <f>((YouTube_BI[[#This Row],[highest_yearly_earnings]]+YouTube_BI[[#This Row],[lowest_yearly_earnings]])/2)/YouTube_BI[[#This Row],[uploads]]</f>
        <v>15.987581218192876</v>
      </c>
      <c r="AJ516" s="7" t="str">
        <f>YouTube_BI[[#This Row],[created_date]]&amp;"-"&amp;YouTube_BI[[#This Row],[created_month]]&amp;"-"&amp;YouTube_BI[[#This Row],[created_year]]</f>
        <v>19-Sep-2006</v>
      </c>
      <c r="AK516" s="5">
        <f ca="1">_xlfn.DAYS(TODAY(),YouTube_BI[[#This Row],[Started Date]])/365</f>
        <v>17.156164383561645</v>
      </c>
    </row>
    <row r="517" spans="1:37" x14ac:dyDescent="0.3">
      <c r="A517">
        <v>516</v>
      </c>
      <c r="B517" t="s">
        <v>791</v>
      </c>
      <c r="C517">
        <v>17400000</v>
      </c>
      <c r="D517">
        <v>17763586483</v>
      </c>
      <c r="E517" t="s">
        <v>60</v>
      </c>
      <c r="F517" t="s">
        <v>791</v>
      </c>
      <c r="G517">
        <v>4411</v>
      </c>
      <c r="H517" t="s">
        <v>38</v>
      </c>
      <c r="I517" t="s">
        <v>39</v>
      </c>
      <c r="J517" t="s">
        <v>40</v>
      </c>
      <c r="K517">
        <v>152</v>
      </c>
      <c r="L517">
        <v>129</v>
      </c>
      <c r="M517">
        <v>37</v>
      </c>
      <c r="N517">
        <v>439870000</v>
      </c>
      <c r="O517">
        <v>110000</v>
      </c>
      <c r="P517">
        <v>1800000</v>
      </c>
      <c r="Q517">
        <v>1300000</v>
      </c>
      <c r="R517">
        <v>21100000</v>
      </c>
      <c r="S517">
        <f>(YouTube_BI[[#This Row],[lowest_yearly_earnings]]+YouTube_BI[[#This Row],[highest_yearly_earnings]])/2</f>
        <v>11200000</v>
      </c>
      <c r="T517">
        <v>400000</v>
      </c>
      <c r="U517">
        <v>2012</v>
      </c>
      <c r="V517" t="s">
        <v>88</v>
      </c>
      <c r="W517">
        <v>13</v>
      </c>
      <c r="X517">
        <v>88.2</v>
      </c>
      <c r="Y517">
        <v>328239523</v>
      </c>
      <c r="Z517">
        <v>14.7</v>
      </c>
      <c r="AA517">
        <v>270663028</v>
      </c>
      <c r="AB517">
        <v>37.090240000000001</v>
      </c>
      <c r="AC517">
        <v>-95.712890999999999</v>
      </c>
      <c r="AD517" s="1" t="s">
        <v>1687</v>
      </c>
      <c r="AE517" s="4">
        <f>YouTube_BI[[#This Row],[video views]]/YouTube_BI[[#This Row],[subscribers]]</f>
        <v>1020.8957748850574</v>
      </c>
      <c r="AF517">
        <f>((YouTube_BI[[#This Row],[highest_yearly_earnings]]+YouTube_BI[[#This Row],[lowest_yearly_earnings]])/2)/YouTube_BI[[#This Row],[video views]]</f>
        <v>6.3050330577772435E-4</v>
      </c>
      <c r="AG517">
        <f>((YouTube_BI[[#This Row],[highest_monthly_earnings]]+YouTube_BI[[#This Row],[lowest_monthly_earnings]])/2)/YouTube_BI[[#This Row],[video_views_for_the_last_30_days]]</f>
        <v>2.1710960056380295E-3</v>
      </c>
      <c r="AH517">
        <f>YouTube_BI[[#This Row],[highest_yearly_earnings]]/YouTube_BI[[#This Row],[subscribers]]</f>
        <v>1.2126436781609196</v>
      </c>
      <c r="AI517">
        <f>((YouTube_BI[[#This Row],[highest_yearly_earnings]]+YouTube_BI[[#This Row],[lowest_yearly_earnings]])/2)/YouTube_BI[[#This Row],[uploads]]</f>
        <v>2539.1067785082746</v>
      </c>
      <c r="AJ517" s="7" t="str">
        <f>YouTube_BI[[#This Row],[created_date]]&amp;"-"&amp;YouTube_BI[[#This Row],[created_month]]&amp;"-"&amp;YouTube_BI[[#This Row],[created_year]]</f>
        <v>13-Aug-2012</v>
      </c>
      <c r="AK517" s="5">
        <f ca="1">_xlfn.DAYS(TODAY(),YouTube_BI[[#This Row],[Started Date]])/365</f>
        <v>11.252054794520548</v>
      </c>
    </row>
    <row r="518" spans="1:37" x14ac:dyDescent="0.3">
      <c r="A518">
        <v>517</v>
      </c>
      <c r="B518" t="s">
        <v>2267</v>
      </c>
      <c r="C518">
        <v>17400000</v>
      </c>
      <c r="D518">
        <v>13043561912</v>
      </c>
      <c r="E518" t="s">
        <v>44</v>
      </c>
      <c r="F518" t="s">
        <v>2267</v>
      </c>
      <c r="G518">
        <v>118448</v>
      </c>
      <c r="H518" t="s">
        <v>217</v>
      </c>
      <c r="I518" t="s">
        <v>218</v>
      </c>
      <c r="J518" t="s">
        <v>142</v>
      </c>
      <c r="K518">
        <v>286</v>
      </c>
      <c r="L518">
        <v>8</v>
      </c>
      <c r="M518">
        <v>11</v>
      </c>
      <c r="N518">
        <v>235993000</v>
      </c>
      <c r="O518">
        <v>59000</v>
      </c>
      <c r="P518">
        <v>944000</v>
      </c>
      <c r="Q518">
        <v>708000</v>
      </c>
      <c r="R518">
        <v>11300000</v>
      </c>
      <c r="S518">
        <f>(YouTube_BI[[#This Row],[lowest_yearly_earnings]]+YouTube_BI[[#This Row],[highest_yearly_earnings]])/2</f>
        <v>6004000</v>
      </c>
      <c r="T518">
        <v>200000</v>
      </c>
      <c r="U518">
        <v>2014</v>
      </c>
      <c r="V518" t="s">
        <v>45</v>
      </c>
      <c r="W518">
        <v>5</v>
      </c>
      <c r="X518">
        <v>49.3</v>
      </c>
      <c r="Y518">
        <v>69625582</v>
      </c>
      <c r="Z518">
        <v>0.75</v>
      </c>
      <c r="AA518">
        <v>35294600</v>
      </c>
      <c r="AB518">
        <v>15.870032</v>
      </c>
      <c r="AC518">
        <v>100.992541</v>
      </c>
      <c r="AD518" s="1" t="s">
        <v>2136</v>
      </c>
      <c r="AE518" s="4">
        <v>749.6299949425287</v>
      </c>
      <c r="AF518">
        <v>4.6030371462233452E-4</v>
      </c>
      <c r="AG518">
        <v>2.1250630315305962E-3</v>
      </c>
      <c r="AH518">
        <v>0.64942528735632188</v>
      </c>
      <c r="AI518">
        <v>50.688909901391327</v>
      </c>
      <c r="AJ518" s="7" t="s">
        <v>2192</v>
      </c>
      <c r="AK518" s="5">
        <v>9.7561643835616429</v>
      </c>
    </row>
    <row r="519" spans="1:37" x14ac:dyDescent="0.3">
      <c r="A519">
        <v>518</v>
      </c>
      <c r="B519" t="s">
        <v>2268</v>
      </c>
      <c r="C519">
        <v>17400000</v>
      </c>
      <c r="D519">
        <v>11144195464</v>
      </c>
      <c r="E519" t="s">
        <v>30</v>
      </c>
      <c r="F519" t="s">
        <v>2268</v>
      </c>
      <c r="G519">
        <v>2133</v>
      </c>
      <c r="H519" t="s">
        <v>792</v>
      </c>
      <c r="I519" t="s">
        <v>793</v>
      </c>
      <c r="J519" t="s">
        <v>30</v>
      </c>
      <c r="K519">
        <v>371</v>
      </c>
      <c r="L519">
        <v>1</v>
      </c>
      <c r="M519">
        <v>110</v>
      </c>
      <c r="N519">
        <v>113003000</v>
      </c>
      <c r="O519">
        <v>28300</v>
      </c>
      <c r="P519">
        <v>452000</v>
      </c>
      <c r="Q519">
        <v>339000</v>
      </c>
      <c r="R519">
        <v>5400000</v>
      </c>
      <c r="S519">
        <f>(YouTube_BI[[#This Row],[lowest_yearly_earnings]]+YouTube_BI[[#This Row],[highest_yearly_earnings]])/2</f>
        <v>2869500</v>
      </c>
      <c r="T519" t="s">
        <v>41</v>
      </c>
      <c r="U519">
        <v>2013</v>
      </c>
      <c r="V519" t="s">
        <v>49</v>
      </c>
      <c r="W519">
        <v>27</v>
      </c>
      <c r="X519">
        <v>16.2</v>
      </c>
      <c r="Y519">
        <v>39309783</v>
      </c>
      <c r="Z519">
        <v>12.82</v>
      </c>
      <c r="AA519">
        <v>27783368</v>
      </c>
      <c r="AB519">
        <v>33.223191</v>
      </c>
      <c r="AC519">
        <v>43.679290999999999</v>
      </c>
      <c r="AD519" s="1" t="s">
        <v>2137</v>
      </c>
      <c r="AE519" s="4">
        <v>640.47100367816097</v>
      </c>
      <c r="AF519">
        <v>2.5748830494489968E-4</v>
      </c>
      <c r="AG519">
        <v>2.1251648186331336E-3</v>
      </c>
      <c r="AH519">
        <v>0.31034482758620691</v>
      </c>
      <c r="AI519">
        <v>1345.2883263009846</v>
      </c>
      <c r="AJ519" s="7" t="s">
        <v>2193</v>
      </c>
      <c r="AK519" s="5">
        <v>10.115068493150686</v>
      </c>
    </row>
    <row r="520" spans="1:37" x14ac:dyDescent="0.3">
      <c r="A520">
        <v>519</v>
      </c>
      <c r="B520" t="s">
        <v>794</v>
      </c>
      <c r="C520">
        <v>17400000</v>
      </c>
      <c r="D520">
        <v>16560557488</v>
      </c>
      <c r="E520" t="s">
        <v>56</v>
      </c>
      <c r="F520" t="s">
        <v>794</v>
      </c>
      <c r="G520">
        <v>2078</v>
      </c>
      <c r="H520" t="s">
        <v>41</v>
      </c>
      <c r="I520" t="s">
        <v>41</v>
      </c>
      <c r="J520" t="s">
        <v>69</v>
      </c>
      <c r="K520">
        <v>173</v>
      </c>
      <c r="L520" t="s">
        <v>41</v>
      </c>
      <c r="M520">
        <v>31</v>
      </c>
      <c r="N520">
        <v>426389000</v>
      </c>
      <c r="O520">
        <v>106600</v>
      </c>
      <c r="P520">
        <v>1700000</v>
      </c>
      <c r="Q520">
        <v>1300000</v>
      </c>
      <c r="R520">
        <v>20500000</v>
      </c>
      <c r="S520">
        <f>(YouTube_BI[[#This Row],[lowest_yearly_earnings]]+YouTube_BI[[#This Row],[highest_yearly_earnings]])/2</f>
        <v>10900000</v>
      </c>
      <c r="T520">
        <v>400000</v>
      </c>
      <c r="U520">
        <v>2016</v>
      </c>
      <c r="V520" t="s">
        <v>97</v>
      </c>
      <c r="W520">
        <v>8</v>
      </c>
      <c r="X520" t="s">
        <v>41</v>
      </c>
      <c r="Y520" t="s">
        <v>41</v>
      </c>
      <c r="Z520" t="s">
        <v>41</v>
      </c>
      <c r="AA520" t="s">
        <v>41</v>
      </c>
      <c r="AB520" t="s">
        <v>41</v>
      </c>
      <c r="AC520" t="s">
        <v>41</v>
      </c>
      <c r="AD520" s="1" t="s">
        <v>1688</v>
      </c>
      <c r="AE520" s="4">
        <f>YouTube_BI[[#This Row],[video views]]/YouTube_BI[[#This Row],[subscribers]]</f>
        <v>951.75617747126432</v>
      </c>
      <c r="AF520">
        <f>((YouTube_BI[[#This Row],[highest_yearly_earnings]]+YouTube_BI[[#This Row],[lowest_yearly_earnings]])/2)/YouTube_BI[[#This Row],[video views]]</f>
        <v>6.5819040258145202E-4</v>
      </c>
      <c r="AG520">
        <f>((YouTube_BI[[#This Row],[highest_monthly_earnings]]+YouTube_BI[[#This Row],[lowest_monthly_earnings]])/2)/YouTube_BI[[#This Row],[video_views_for_the_last_30_days]]</f>
        <v>2.1184880472995314E-3</v>
      </c>
      <c r="AH520">
        <f>YouTube_BI[[#This Row],[highest_yearly_earnings]]/YouTube_BI[[#This Row],[subscribers]]</f>
        <v>1.1781609195402298</v>
      </c>
      <c r="AI520">
        <f>((YouTube_BI[[#This Row],[highest_yearly_earnings]]+YouTube_BI[[#This Row],[lowest_yearly_earnings]])/2)/YouTube_BI[[#This Row],[uploads]]</f>
        <v>5245.428296438884</v>
      </c>
      <c r="AJ520" s="7" t="str">
        <f>YouTube_BI[[#This Row],[created_date]]&amp;"-"&amp;YouTube_BI[[#This Row],[created_month]]&amp;"-"&amp;YouTube_BI[[#This Row],[created_year]]</f>
        <v>8-Jul-2016</v>
      </c>
      <c r="AK520" s="5">
        <f ca="1">_xlfn.DAYS(TODAY(),YouTube_BI[[#This Row],[Started Date]])/365</f>
        <v>7.3479452054794523</v>
      </c>
    </row>
    <row r="521" spans="1:37" x14ac:dyDescent="0.3">
      <c r="A521">
        <v>520</v>
      </c>
      <c r="B521" t="s">
        <v>795</v>
      </c>
      <c r="C521">
        <v>17300000</v>
      </c>
      <c r="D521">
        <v>1026425106</v>
      </c>
      <c r="E521" t="s">
        <v>361</v>
      </c>
      <c r="F521" t="s">
        <v>795</v>
      </c>
      <c r="G521">
        <v>180</v>
      </c>
      <c r="H521" t="s">
        <v>38</v>
      </c>
      <c r="I521" t="s">
        <v>39</v>
      </c>
      <c r="J521" t="s">
        <v>362</v>
      </c>
      <c r="K521">
        <v>11274</v>
      </c>
      <c r="L521">
        <v>130</v>
      </c>
      <c r="M521">
        <v>9</v>
      </c>
      <c r="N521">
        <v>46484000</v>
      </c>
      <c r="O521">
        <v>11600</v>
      </c>
      <c r="P521">
        <v>185900</v>
      </c>
      <c r="Q521">
        <v>139500</v>
      </c>
      <c r="R521">
        <v>2200000</v>
      </c>
      <c r="S521">
        <f>(YouTube_BI[[#This Row],[lowest_yearly_earnings]]+YouTube_BI[[#This Row],[highest_yearly_earnings]])/2</f>
        <v>1169750</v>
      </c>
      <c r="T521">
        <v>100000</v>
      </c>
      <c r="U521">
        <v>2005</v>
      </c>
      <c r="V521" t="s">
        <v>84</v>
      </c>
      <c r="W521">
        <v>22</v>
      </c>
      <c r="X521">
        <v>88.2</v>
      </c>
      <c r="Y521">
        <v>328239523</v>
      </c>
      <c r="Z521">
        <v>14.7</v>
      </c>
      <c r="AA521">
        <v>270663028</v>
      </c>
      <c r="AB521">
        <v>37.090240000000001</v>
      </c>
      <c r="AC521">
        <v>-95.712890999999999</v>
      </c>
      <c r="AD521" s="1" t="s">
        <v>1689</v>
      </c>
      <c r="AE521" s="4">
        <f>YouTube_BI[[#This Row],[video views]]/YouTube_BI[[#This Row],[subscribers]]</f>
        <v>59.330930982658963</v>
      </c>
      <c r="AF521">
        <f>((YouTube_BI[[#This Row],[highest_yearly_earnings]]+YouTube_BI[[#This Row],[lowest_yearly_earnings]])/2)/YouTube_BI[[#This Row],[video views]]</f>
        <v>1.1396350236974814E-3</v>
      </c>
      <c r="AG521">
        <f>((YouTube_BI[[#This Row],[highest_monthly_earnings]]+YouTube_BI[[#This Row],[lowest_monthly_earnings]])/2)/YouTube_BI[[#This Row],[video_views_for_the_last_30_days]]</f>
        <v>2.1243868858101711E-3</v>
      </c>
      <c r="AH521">
        <f>YouTube_BI[[#This Row],[highest_yearly_earnings]]/YouTube_BI[[#This Row],[subscribers]]</f>
        <v>0.12716763005780346</v>
      </c>
      <c r="AI521">
        <f>((YouTube_BI[[#This Row],[highest_yearly_earnings]]+YouTube_BI[[#This Row],[lowest_yearly_earnings]])/2)/YouTube_BI[[#This Row],[uploads]]</f>
        <v>6498.6111111111113</v>
      </c>
      <c r="AJ521" s="7" t="str">
        <f>YouTube_BI[[#This Row],[created_date]]&amp;"-"&amp;YouTube_BI[[#This Row],[created_month]]&amp;"-"&amp;YouTube_BI[[#This Row],[created_year]]</f>
        <v>22-Jun-2005</v>
      </c>
      <c r="AK521" s="5">
        <f ca="1">_xlfn.DAYS(TODAY(),YouTube_BI[[#This Row],[Started Date]])/365</f>
        <v>18.399999999999999</v>
      </c>
    </row>
    <row r="522" spans="1:37" x14ac:dyDescent="0.3">
      <c r="A522">
        <v>521</v>
      </c>
      <c r="B522" t="s">
        <v>796</v>
      </c>
      <c r="C522">
        <v>17300000</v>
      </c>
      <c r="D522">
        <v>902225615</v>
      </c>
      <c r="E522" t="s">
        <v>36</v>
      </c>
      <c r="F522" t="s">
        <v>796</v>
      </c>
      <c r="G522">
        <v>287</v>
      </c>
      <c r="H522" t="s">
        <v>31</v>
      </c>
      <c r="I522" t="s">
        <v>32</v>
      </c>
      <c r="J522" t="s">
        <v>44</v>
      </c>
      <c r="K522">
        <v>13315</v>
      </c>
      <c r="L522">
        <v>87</v>
      </c>
      <c r="M522">
        <v>125</v>
      </c>
      <c r="N522">
        <v>837850</v>
      </c>
      <c r="O522">
        <v>209</v>
      </c>
      <c r="P522">
        <v>3400</v>
      </c>
      <c r="Q522">
        <v>2500</v>
      </c>
      <c r="R522">
        <v>40200</v>
      </c>
      <c r="S522">
        <f>(YouTube_BI[[#This Row],[lowest_yearly_earnings]]+YouTube_BI[[#This Row],[highest_yearly_earnings]])/2</f>
        <v>21350</v>
      </c>
      <c r="T522" t="s">
        <v>41</v>
      </c>
      <c r="U522">
        <v>2016</v>
      </c>
      <c r="V522" t="s">
        <v>49</v>
      </c>
      <c r="W522">
        <v>5</v>
      </c>
      <c r="X522">
        <v>28.1</v>
      </c>
      <c r="Y522">
        <v>1366417754</v>
      </c>
      <c r="Z522">
        <v>5.36</v>
      </c>
      <c r="AA522">
        <v>471031528</v>
      </c>
      <c r="AB522">
        <v>20.593684</v>
      </c>
      <c r="AC522">
        <v>78.962879999999998</v>
      </c>
      <c r="AD522" s="1" t="s">
        <v>1690</v>
      </c>
      <c r="AE522" s="4">
        <f>YouTube_BI[[#This Row],[video views]]/YouTube_BI[[#This Row],[subscribers]]</f>
        <v>52.151769653179194</v>
      </c>
      <c r="AF522">
        <f>((YouTube_BI[[#This Row],[highest_yearly_earnings]]+YouTube_BI[[#This Row],[lowest_yearly_earnings]])/2)/YouTube_BI[[#This Row],[video views]]</f>
        <v>2.3663704116846649E-5</v>
      </c>
      <c r="AG522">
        <f>((YouTube_BI[[#This Row],[highest_monthly_earnings]]+YouTube_BI[[#This Row],[lowest_monthly_earnings]])/2)/YouTube_BI[[#This Row],[video_views_for_the_last_30_days]]</f>
        <v>2.1537268007399894E-3</v>
      </c>
      <c r="AH522">
        <f>YouTube_BI[[#This Row],[highest_yearly_earnings]]/YouTube_BI[[#This Row],[subscribers]]</f>
        <v>2.323699421965318E-3</v>
      </c>
      <c r="AI522">
        <f>((YouTube_BI[[#This Row],[highest_yearly_earnings]]+YouTube_BI[[#This Row],[lowest_yearly_earnings]])/2)/YouTube_BI[[#This Row],[uploads]]</f>
        <v>74.390243902439025</v>
      </c>
      <c r="AJ522" s="7" t="str">
        <f>YouTube_BI[[#This Row],[created_date]]&amp;"-"&amp;YouTube_BI[[#This Row],[created_month]]&amp;"-"&amp;YouTube_BI[[#This Row],[created_year]]</f>
        <v>5-Sep-2016</v>
      </c>
      <c r="AK522" s="5">
        <f ca="1">_xlfn.DAYS(TODAY(),YouTube_BI[[#This Row],[Started Date]])/365</f>
        <v>7.1863013698630134</v>
      </c>
    </row>
    <row r="523" spans="1:37" x14ac:dyDescent="0.3">
      <c r="A523">
        <v>522</v>
      </c>
      <c r="B523" t="s">
        <v>797</v>
      </c>
      <c r="C523">
        <v>17300000</v>
      </c>
      <c r="D523">
        <v>11371738047</v>
      </c>
      <c r="E523" t="s">
        <v>44</v>
      </c>
      <c r="F523" t="s">
        <v>797</v>
      </c>
      <c r="G523">
        <v>4778</v>
      </c>
      <c r="H523" t="s">
        <v>31</v>
      </c>
      <c r="I523" t="s">
        <v>32</v>
      </c>
      <c r="J523" t="s">
        <v>44</v>
      </c>
      <c r="K523">
        <v>356</v>
      </c>
      <c r="L523">
        <v>87</v>
      </c>
      <c r="M523">
        <v>125</v>
      </c>
      <c r="N523">
        <v>331944000</v>
      </c>
      <c r="O523">
        <v>83000</v>
      </c>
      <c r="P523">
        <v>1300000</v>
      </c>
      <c r="Q523">
        <v>995800</v>
      </c>
      <c r="R523">
        <v>15900000</v>
      </c>
      <c r="S523">
        <f>(YouTube_BI[[#This Row],[lowest_yearly_earnings]]+YouTube_BI[[#This Row],[highest_yearly_earnings]])/2</f>
        <v>8447900</v>
      </c>
      <c r="T523">
        <v>300000</v>
      </c>
      <c r="U523">
        <v>2014</v>
      </c>
      <c r="V523" t="s">
        <v>88</v>
      </c>
      <c r="W523">
        <v>4</v>
      </c>
      <c r="X523">
        <v>28.1</v>
      </c>
      <c r="Y523">
        <v>1366417754</v>
      </c>
      <c r="Z523">
        <v>5.36</v>
      </c>
      <c r="AA523">
        <v>471031528</v>
      </c>
      <c r="AB523">
        <v>20.593684</v>
      </c>
      <c r="AC523">
        <v>78.962879999999998</v>
      </c>
      <c r="AD523" s="1" t="s">
        <v>1691</v>
      </c>
      <c r="AE523" s="4">
        <f>YouTube_BI[[#This Row],[video views]]/YouTube_BI[[#This Row],[subscribers]]</f>
        <v>657.32589867052025</v>
      </c>
      <c r="AF523">
        <f>((YouTube_BI[[#This Row],[highest_yearly_earnings]]+YouTube_BI[[#This Row],[lowest_yearly_earnings]])/2)/YouTube_BI[[#This Row],[video views]]</f>
        <v>7.4288556112393539E-4</v>
      </c>
      <c r="AG523">
        <f>((YouTube_BI[[#This Row],[highest_monthly_earnings]]+YouTube_BI[[#This Row],[lowest_monthly_earnings]])/2)/YouTube_BI[[#This Row],[video_views_for_the_last_30_days]]</f>
        <v>2.0831827055165933E-3</v>
      </c>
      <c r="AH523">
        <f>YouTube_BI[[#This Row],[highest_yearly_earnings]]/YouTube_BI[[#This Row],[subscribers]]</f>
        <v>0.91907514450867056</v>
      </c>
      <c r="AI523">
        <f>((YouTube_BI[[#This Row],[highest_yearly_earnings]]+YouTube_BI[[#This Row],[lowest_yearly_earnings]])/2)/YouTube_BI[[#This Row],[uploads]]</f>
        <v>1768.0828798660527</v>
      </c>
      <c r="AJ523" s="7" t="str">
        <f>YouTube_BI[[#This Row],[created_date]]&amp;"-"&amp;YouTube_BI[[#This Row],[created_month]]&amp;"-"&amp;YouTube_BI[[#This Row],[created_year]]</f>
        <v>4-Aug-2014</v>
      </c>
      <c r="AK523" s="5">
        <f ca="1">_xlfn.DAYS(TODAY(),YouTube_BI[[#This Row],[Started Date]])/365</f>
        <v>9.2767123287671236</v>
      </c>
    </row>
    <row r="524" spans="1:37" x14ac:dyDescent="0.3">
      <c r="A524">
        <v>523</v>
      </c>
      <c r="B524" t="s">
        <v>798</v>
      </c>
      <c r="C524">
        <v>17300000</v>
      </c>
      <c r="D524">
        <v>3684816159</v>
      </c>
      <c r="E524" t="s">
        <v>93</v>
      </c>
      <c r="F524" t="s">
        <v>798</v>
      </c>
      <c r="G524">
        <v>582</v>
      </c>
      <c r="H524" t="s">
        <v>428</v>
      </c>
      <c r="I524" t="s">
        <v>429</v>
      </c>
      <c r="J524" t="s">
        <v>226</v>
      </c>
      <c r="K524">
        <v>2146</v>
      </c>
      <c r="L524">
        <v>6</v>
      </c>
      <c r="M524">
        <v>17</v>
      </c>
      <c r="N524">
        <v>15525000</v>
      </c>
      <c r="O524">
        <v>3900</v>
      </c>
      <c r="P524">
        <v>62100</v>
      </c>
      <c r="Q524">
        <v>46600</v>
      </c>
      <c r="R524">
        <v>745200</v>
      </c>
      <c r="S524">
        <f>(YouTube_BI[[#This Row],[lowest_yearly_earnings]]+YouTube_BI[[#This Row],[highest_yearly_earnings]])/2</f>
        <v>395900</v>
      </c>
      <c r="T524" t="s">
        <v>41</v>
      </c>
      <c r="U524">
        <v>2011</v>
      </c>
      <c r="V524" t="s">
        <v>79</v>
      </c>
      <c r="W524">
        <v>8</v>
      </c>
      <c r="X524">
        <v>113.1</v>
      </c>
      <c r="Y524">
        <v>25766605</v>
      </c>
      <c r="Z524">
        <v>5.27</v>
      </c>
      <c r="AA524">
        <v>21844756</v>
      </c>
      <c r="AB524">
        <v>-25.274398000000001</v>
      </c>
      <c r="AC524">
        <v>133.775136</v>
      </c>
      <c r="AD524" s="1" t="s">
        <v>1692</v>
      </c>
      <c r="AE524" s="4">
        <f>YouTube_BI[[#This Row],[video views]]/YouTube_BI[[#This Row],[subscribers]]</f>
        <v>212.99515369942196</v>
      </c>
      <c r="AF524">
        <f>((YouTube_BI[[#This Row],[highest_yearly_earnings]]+YouTube_BI[[#This Row],[lowest_yearly_earnings]])/2)/YouTube_BI[[#This Row],[video views]]</f>
        <v>1.0744090964566355E-4</v>
      </c>
      <c r="AG524">
        <f>((YouTube_BI[[#This Row],[highest_monthly_earnings]]+YouTube_BI[[#This Row],[lowest_monthly_earnings]])/2)/YouTube_BI[[#This Row],[video_views_for_the_last_30_days]]</f>
        <v>2.1256038647342996E-3</v>
      </c>
      <c r="AH524">
        <f>YouTube_BI[[#This Row],[highest_yearly_earnings]]/YouTube_BI[[#This Row],[subscribers]]</f>
        <v>4.3075144508670518E-2</v>
      </c>
      <c r="AI524">
        <f>((YouTube_BI[[#This Row],[highest_yearly_earnings]]+YouTube_BI[[#This Row],[lowest_yearly_earnings]])/2)/YouTube_BI[[#This Row],[uploads]]</f>
        <v>680.2405498281787</v>
      </c>
      <c r="AJ524" s="7" t="str">
        <f>YouTube_BI[[#This Row],[created_date]]&amp;"-"&amp;YouTube_BI[[#This Row],[created_month]]&amp;"-"&amp;YouTube_BI[[#This Row],[created_year]]</f>
        <v>8-Dec-2011</v>
      </c>
      <c r="AK524" s="5">
        <f ca="1">_xlfn.DAYS(TODAY(),YouTube_BI[[#This Row],[Started Date]])/365</f>
        <v>11.934246575342465</v>
      </c>
    </row>
    <row r="525" spans="1:37" x14ac:dyDescent="0.3">
      <c r="A525">
        <v>524</v>
      </c>
      <c r="B525" t="s">
        <v>799</v>
      </c>
      <c r="C525">
        <v>17200000</v>
      </c>
      <c r="D525">
        <v>14573155899</v>
      </c>
      <c r="E525" t="s">
        <v>60</v>
      </c>
      <c r="F525" t="s">
        <v>799</v>
      </c>
      <c r="G525">
        <v>4685</v>
      </c>
      <c r="H525" t="s">
        <v>41</v>
      </c>
      <c r="I525" t="s">
        <v>41</v>
      </c>
      <c r="J525" t="s">
        <v>40</v>
      </c>
      <c r="K525">
        <v>240</v>
      </c>
      <c r="L525" t="s">
        <v>41</v>
      </c>
      <c r="M525">
        <v>38</v>
      </c>
      <c r="N525">
        <v>15296000</v>
      </c>
      <c r="O525">
        <v>3800</v>
      </c>
      <c r="P525">
        <v>61200</v>
      </c>
      <c r="Q525">
        <v>45900</v>
      </c>
      <c r="R525">
        <v>734200</v>
      </c>
      <c r="S525">
        <f>(YouTube_BI[[#This Row],[lowest_yearly_earnings]]+YouTube_BI[[#This Row],[highest_yearly_earnings]])/2</f>
        <v>390050</v>
      </c>
      <c r="T525">
        <v>100000</v>
      </c>
      <c r="U525">
        <v>2012</v>
      </c>
      <c r="V525" t="s">
        <v>63</v>
      </c>
      <c r="W525">
        <v>17</v>
      </c>
      <c r="X525" t="s">
        <v>41</v>
      </c>
      <c r="Y525" t="s">
        <v>41</v>
      </c>
      <c r="Z525" t="s">
        <v>41</v>
      </c>
      <c r="AA525" t="s">
        <v>41</v>
      </c>
      <c r="AB525" t="s">
        <v>41</v>
      </c>
      <c r="AC525" t="s">
        <v>41</v>
      </c>
      <c r="AD525" s="1" t="s">
        <v>1693</v>
      </c>
      <c r="AE525" s="4">
        <f>YouTube_BI[[#This Row],[video views]]/YouTube_BI[[#This Row],[subscribers]]</f>
        <v>847.2765057558139</v>
      </c>
      <c r="AF525">
        <f>((YouTube_BI[[#This Row],[highest_yearly_earnings]]+YouTube_BI[[#This Row],[lowest_yearly_earnings]])/2)/YouTube_BI[[#This Row],[video views]]</f>
        <v>2.6764964480120945E-5</v>
      </c>
      <c r="AG525">
        <f>((YouTube_BI[[#This Row],[highest_monthly_earnings]]+YouTube_BI[[#This Row],[lowest_monthly_earnings]])/2)/YouTube_BI[[#This Row],[video_views_for_the_last_30_days]]</f>
        <v>2.1247384937238493E-3</v>
      </c>
      <c r="AH525">
        <f>YouTube_BI[[#This Row],[highest_yearly_earnings]]/YouTube_BI[[#This Row],[subscribers]]</f>
        <v>4.2686046511627905E-2</v>
      </c>
      <c r="AI525">
        <f>((YouTube_BI[[#This Row],[highest_yearly_earnings]]+YouTube_BI[[#This Row],[lowest_yearly_earnings]])/2)/YouTube_BI[[#This Row],[uploads]]</f>
        <v>83.255069370330844</v>
      </c>
      <c r="AJ525" s="7" t="str">
        <f>YouTube_BI[[#This Row],[created_date]]&amp;"-"&amp;YouTube_BI[[#This Row],[created_month]]&amp;"-"&amp;YouTube_BI[[#This Row],[created_year]]</f>
        <v>17-Apr-2012</v>
      </c>
      <c r="AK525" s="5">
        <f ca="1">_xlfn.DAYS(TODAY(),YouTube_BI[[#This Row],[Started Date]])/365</f>
        <v>11.575342465753424</v>
      </c>
    </row>
    <row r="526" spans="1:37" x14ac:dyDescent="0.3">
      <c r="A526">
        <v>525</v>
      </c>
      <c r="B526" t="s">
        <v>800</v>
      </c>
      <c r="C526">
        <v>17200000</v>
      </c>
      <c r="D526">
        <v>3606912471</v>
      </c>
      <c r="E526" t="s">
        <v>361</v>
      </c>
      <c r="F526" t="s">
        <v>800</v>
      </c>
      <c r="G526">
        <v>1567</v>
      </c>
      <c r="H526" t="s">
        <v>38</v>
      </c>
      <c r="I526" t="s">
        <v>39</v>
      </c>
      <c r="J526" t="s">
        <v>362</v>
      </c>
      <c r="K526">
        <v>2196</v>
      </c>
      <c r="L526">
        <v>131</v>
      </c>
      <c r="M526">
        <v>10</v>
      </c>
      <c r="N526">
        <v>52325000</v>
      </c>
      <c r="O526">
        <v>13100</v>
      </c>
      <c r="P526">
        <v>209300</v>
      </c>
      <c r="Q526">
        <v>157000</v>
      </c>
      <c r="R526">
        <v>2500000</v>
      </c>
      <c r="S526">
        <f>(YouTube_BI[[#This Row],[lowest_yearly_earnings]]+YouTube_BI[[#This Row],[highest_yearly_earnings]])/2</f>
        <v>1328500</v>
      </c>
      <c r="T526">
        <v>100000</v>
      </c>
      <c r="U526">
        <v>2008</v>
      </c>
      <c r="V526" t="s">
        <v>33</v>
      </c>
      <c r="W526">
        <v>21</v>
      </c>
      <c r="X526">
        <v>88.2</v>
      </c>
      <c r="Y526">
        <v>328239523</v>
      </c>
      <c r="Z526">
        <v>14.7</v>
      </c>
      <c r="AA526">
        <v>270663028</v>
      </c>
      <c r="AB526">
        <v>37.090240000000001</v>
      </c>
      <c r="AC526">
        <v>-95.712890999999999</v>
      </c>
      <c r="AD526" s="1" t="s">
        <v>1694</v>
      </c>
      <c r="AE526" s="4">
        <f>YouTube_BI[[#This Row],[video views]]/YouTube_BI[[#This Row],[subscribers]]</f>
        <v>209.70421343023256</v>
      </c>
      <c r="AF526">
        <f>((YouTube_BI[[#This Row],[highest_yearly_earnings]]+YouTube_BI[[#This Row],[lowest_yearly_earnings]])/2)/YouTube_BI[[#This Row],[video views]]</f>
        <v>3.6832055412525149E-4</v>
      </c>
      <c r="AG526">
        <f>((YouTube_BI[[#This Row],[highest_monthly_earnings]]+YouTube_BI[[#This Row],[lowest_monthly_earnings]])/2)/YouTube_BI[[#This Row],[video_views_for_the_last_30_days]]</f>
        <v>2.1251791686574296E-3</v>
      </c>
      <c r="AH526">
        <f>YouTube_BI[[#This Row],[highest_yearly_earnings]]/YouTube_BI[[#This Row],[subscribers]]</f>
        <v>0.14534883720930233</v>
      </c>
      <c r="AI526">
        <f>((YouTube_BI[[#This Row],[highest_yearly_earnings]]+YouTube_BI[[#This Row],[lowest_yearly_earnings]])/2)/YouTube_BI[[#This Row],[uploads]]</f>
        <v>847.79834077855776</v>
      </c>
      <c r="AJ526" s="7" t="str">
        <f>YouTube_BI[[#This Row],[created_date]]&amp;"-"&amp;YouTube_BI[[#This Row],[created_month]]&amp;"-"&amp;YouTube_BI[[#This Row],[created_year]]</f>
        <v>21-Mar-2008</v>
      </c>
      <c r="AK526" s="5">
        <f ca="1">_xlfn.DAYS(TODAY(),YouTube_BI[[#This Row],[Started Date]])/365</f>
        <v>15.652054794520549</v>
      </c>
    </row>
    <row r="527" spans="1:37" x14ac:dyDescent="0.3">
      <c r="A527">
        <v>526</v>
      </c>
      <c r="B527" t="s">
        <v>801</v>
      </c>
      <c r="C527">
        <v>17200000</v>
      </c>
      <c r="D527">
        <v>7337212581</v>
      </c>
      <c r="E527" t="s">
        <v>30</v>
      </c>
      <c r="F527" t="s">
        <v>801</v>
      </c>
      <c r="G527">
        <v>138</v>
      </c>
      <c r="H527" t="s">
        <v>114</v>
      </c>
      <c r="I527" t="s">
        <v>115</v>
      </c>
      <c r="J527" t="s">
        <v>30</v>
      </c>
      <c r="K527">
        <v>769</v>
      </c>
      <c r="L527">
        <v>28</v>
      </c>
      <c r="M527">
        <v>111</v>
      </c>
      <c r="N527">
        <v>72684000</v>
      </c>
      <c r="O527">
        <v>18200</v>
      </c>
      <c r="P527">
        <v>290700</v>
      </c>
      <c r="Q527">
        <v>218100</v>
      </c>
      <c r="R527">
        <v>3500000</v>
      </c>
      <c r="S527">
        <f>(YouTube_BI[[#This Row],[lowest_yearly_earnings]]+YouTube_BI[[#This Row],[highest_yearly_earnings]])/2</f>
        <v>1859050</v>
      </c>
      <c r="T527" t="s">
        <v>41</v>
      </c>
      <c r="U527">
        <v>2011</v>
      </c>
      <c r="V527" t="s">
        <v>154</v>
      </c>
      <c r="W527">
        <v>2</v>
      </c>
      <c r="X527">
        <v>51.3</v>
      </c>
      <c r="Y527">
        <v>212559417</v>
      </c>
      <c r="Z527">
        <v>12.08</v>
      </c>
      <c r="AA527">
        <v>183241641</v>
      </c>
      <c r="AB527">
        <v>-14.235004</v>
      </c>
      <c r="AC527">
        <v>-51.925280000000001</v>
      </c>
      <c r="AD527" s="1" t="s">
        <v>1695</v>
      </c>
      <c r="AE527" s="4">
        <f>YouTube_BI[[#This Row],[video views]]/YouTube_BI[[#This Row],[subscribers]]</f>
        <v>426.5821268023256</v>
      </c>
      <c r="AF527">
        <f>((YouTube_BI[[#This Row],[highest_yearly_earnings]]+YouTube_BI[[#This Row],[lowest_yearly_earnings]])/2)/YouTube_BI[[#This Row],[video views]]</f>
        <v>2.5337278693738312E-4</v>
      </c>
      <c r="AG527">
        <f>((YouTube_BI[[#This Row],[highest_monthly_earnings]]+YouTube_BI[[#This Row],[lowest_monthly_earnings]])/2)/YouTube_BI[[#This Row],[video_views_for_the_last_30_days]]</f>
        <v>2.1249518463485775E-3</v>
      </c>
      <c r="AH527">
        <f>YouTube_BI[[#This Row],[highest_yearly_earnings]]/YouTube_BI[[#This Row],[subscribers]]</f>
        <v>0.20348837209302326</v>
      </c>
      <c r="AI527">
        <f>((YouTube_BI[[#This Row],[highest_yearly_earnings]]+YouTube_BI[[#This Row],[lowest_yearly_earnings]])/2)/YouTube_BI[[#This Row],[uploads]]</f>
        <v>13471.376811594202</v>
      </c>
      <c r="AJ527" s="7" t="str">
        <f>YouTube_BI[[#This Row],[created_date]]&amp;"-"&amp;YouTube_BI[[#This Row],[created_month]]&amp;"-"&amp;YouTube_BI[[#This Row],[created_year]]</f>
        <v>2-Nov-2011</v>
      </c>
      <c r="AK527" s="5">
        <f ca="1">_xlfn.DAYS(TODAY(),YouTube_BI[[#This Row],[Started Date]])/365</f>
        <v>12.032876712328767</v>
      </c>
    </row>
    <row r="528" spans="1:37" x14ac:dyDescent="0.3">
      <c r="A528">
        <v>527</v>
      </c>
      <c r="B528" t="s">
        <v>802</v>
      </c>
      <c r="C528">
        <v>17200000</v>
      </c>
      <c r="D528">
        <v>8903647480</v>
      </c>
      <c r="E528" t="s">
        <v>48</v>
      </c>
      <c r="F528" t="s">
        <v>803</v>
      </c>
      <c r="G528">
        <v>83</v>
      </c>
      <c r="H528" t="s">
        <v>428</v>
      </c>
      <c r="I528" t="s">
        <v>429</v>
      </c>
      <c r="J528" t="s">
        <v>69</v>
      </c>
      <c r="K528">
        <v>4031958</v>
      </c>
      <c r="L528">
        <v>3450</v>
      </c>
      <c r="M528">
        <v>7408</v>
      </c>
      <c r="N528">
        <v>25</v>
      </c>
      <c r="O528">
        <v>0.01</v>
      </c>
      <c r="P528">
        <v>0.1</v>
      </c>
      <c r="Q528">
        <v>0.08</v>
      </c>
      <c r="R528">
        <v>1</v>
      </c>
      <c r="S528">
        <f>(YouTube_BI[[#This Row],[lowest_yearly_earnings]]+YouTube_BI[[#This Row],[highest_yearly_earnings]])/2</f>
        <v>0.54</v>
      </c>
      <c r="T528" t="s">
        <v>41</v>
      </c>
      <c r="U528">
        <v>2014</v>
      </c>
      <c r="V528" t="s">
        <v>49</v>
      </c>
      <c r="W528">
        <v>11</v>
      </c>
      <c r="X528">
        <v>113.1</v>
      </c>
      <c r="Y528">
        <v>25766605</v>
      </c>
      <c r="Z528">
        <v>5.27</v>
      </c>
      <c r="AA528">
        <v>21844756</v>
      </c>
      <c r="AB528">
        <v>-25.274398000000001</v>
      </c>
      <c r="AC528">
        <v>133.775136</v>
      </c>
      <c r="AD528" s="1" t="s">
        <v>1696</v>
      </c>
      <c r="AE528" s="4">
        <f>YouTube_BI[[#This Row],[video views]]/YouTube_BI[[#This Row],[subscribers]]</f>
        <v>517.65392325581399</v>
      </c>
      <c r="AF528">
        <f>((YouTube_BI[[#This Row],[highest_yearly_earnings]]+YouTube_BI[[#This Row],[lowest_yearly_earnings]])/2)/YouTube_BI[[#This Row],[video views]]</f>
        <v>6.0649301447860111E-11</v>
      </c>
      <c r="AG528">
        <f>((YouTube_BI[[#This Row],[highest_monthly_earnings]]+YouTube_BI[[#This Row],[lowest_monthly_earnings]])/2)/YouTube_BI[[#This Row],[video_views_for_the_last_30_days]]</f>
        <v>2.2000000000000001E-3</v>
      </c>
      <c r="AH528">
        <f>YouTube_BI[[#This Row],[highest_yearly_earnings]]/YouTube_BI[[#This Row],[subscribers]]</f>
        <v>5.8139534883720929E-8</v>
      </c>
      <c r="AI528">
        <f>((YouTube_BI[[#This Row],[highest_yearly_earnings]]+YouTube_BI[[#This Row],[lowest_yearly_earnings]])/2)/YouTube_BI[[#This Row],[uploads]]</f>
        <v>6.5060240963855428E-3</v>
      </c>
      <c r="AJ528" s="7" t="str">
        <f>YouTube_BI[[#This Row],[created_date]]&amp;"-"&amp;YouTube_BI[[#This Row],[created_month]]&amp;"-"&amp;YouTube_BI[[#This Row],[created_year]]</f>
        <v>11-Sep-2014</v>
      </c>
      <c r="AK528" s="5">
        <f ca="1">_xlfn.DAYS(TODAY(),YouTube_BI[[#This Row],[Started Date]])/365</f>
        <v>9.1726027397260275</v>
      </c>
    </row>
    <row r="529" spans="1:37" x14ac:dyDescent="0.3">
      <c r="A529">
        <v>528</v>
      </c>
      <c r="B529" t="s">
        <v>804</v>
      </c>
      <c r="C529">
        <v>17200000</v>
      </c>
      <c r="D529">
        <v>11445492404</v>
      </c>
      <c r="E529" t="s">
        <v>48</v>
      </c>
      <c r="F529" t="s">
        <v>804</v>
      </c>
      <c r="G529">
        <v>1007</v>
      </c>
      <c r="H529" t="s">
        <v>134</v>
      </c>
      <c r="I529" t="s">
        <v>135</v>
      </c>
      <c r="J529" t="s">
        <v>48</v>
      </c>
      <c r="K529">
        <v>353</v>
      </c>
      <c r="L529">
        <v>11</v>
      </c>
      <c r="M529">
        <v>28</v>
      </c>
      <c r="N529">
        <v>83709000</v>
      </c>
      <c r="O529">
        <v>20900</v>
      </c>
      <c r="P529">
        <v>334800</v>
      </c>
      <c r="Q529">
        <v>251100</v>
      </c>
      <c r="R529">
        <v>4000000</v>
      </c>
      <c r="S529">
        <f>(YouTube_BI[[#This Row],[lowest_yearly_earnings]]+YouTube_BI[[#This Row],[highest_yearly_earnings]])/2</f>
        <v>2125550</v>
      </c>
      <c r="T529">
        <v>100000</v>
      </c>
      <c r="U529">
        <v>2015</v>
      </c>
      <c r="V529" t="s">
        <v>33</v>
      </c>
      <c r="W529">
        <v>3</v>
      </c>
      <c r="X529">
        <v>90</v>
      </c>
      <c r="Y529">
        <v>44938712</v>
      </c>
      <c r="Z529">
        <v>9.7899999999999991</v>
      </c>
      <c r="AA529">
        <v>41339571</v>
      </c>
      <c r="AB529">
        <v>-38.416097000000001</v>
      </c>
      <c r="AC529">
        <v>-63.616672000000001</v>
      </c>
      <c r="AD529" s="1" t="s">
        <v>1697</v>
      </c>
      <c r="AE529" s="4">
        <f>YouTube_BI[[#This Row],[video views]]/YouTube_BI[[#This Row],[subscribers]]</f>
        <v>665.43560488372088</v>
      </c>
      <c r="AF529">
        <f>((YouTube_BI[[#This Row],[highest_yearly_earnings]]+YouTube_BI[[#This Row],[lowest_yearly_earnings]])/2)/YouTube_BI[[#This Row],[video views]]</f>
        <v>1.8571066451078658E-4</v>
      </c>
      <c r="AG529">
        <f>((YouTube_BI[[#This Row],[highest_monthly_earnings]]+YouTube_BI[[#This Row],[lowest_monthly_earnings]])/2)/YouTube_BI[[#This Row],[video_views_for_the_last_30_days]]</f>
        <v>2.1246222031083874E-3</v>
      </c>
      <c r="AH529">
        <f>YouTube_BI[[#This Row],[highest_yearly_earnings]]/YouTube_BI[[#This Row],[subscribers]]</f>
        <v>0.23255813953488372</v>
      </c>
      <c r="AI529">
        <f>((YouTube_BI[[#This Row],[highest_yearly_earnings]]+YouTube_BI[[#This Row],[lowest_yearly_earnings]])/2)/YouTube_BI[[#This Row],[uploads]]</f>
        <v>2110.7745779543197</v>
      </c>
      <c r="AJ529" s="7" t="str">
        <f>YouTube_BI[[#This Row],[created_date]]&amp;"-"&amp;YouTube_BI[[#This Row],[created_month]]&amp;"-"&amp;YouTube_BI[[#This Row],[created_year]]</f>
        <v>3-Mar-2015</v>
      </c>
      <c r="AK529" s="5">
        <f ca="1">_xlfn.DAYS(TODAY(),YouTube_BI[[#This Row],[Started Date]])/365</f>
        <v>8.6986301369863011</v>
      </c>
    </row>
    <row r="530" spans="1:37" x14ac:dyDescent="0.3">
      <c r="A530">
        <v>529</v>
      </c>
      <c r="B530" t="s">
        <v>805</v>
      </c>
      <c r="C530">
        <v>17200000</v>
      </c>
      <c r="D530">
        <v>5024088947</v>
      </c>
      <c r="E530" t="s">
        <v>60</v>
      </c>
      <c r="F530" t="s">
        <v>805</v>
      </c>
      <c r="G530">
        <v>7550</v>
      </c>
      <c r="H530" t="s">
        <v>270</v>
      </c>
      <c r="I530" t="s">
        <v>271</v>
      </c>
      <c r="J530" t="s">
        <v>40</v>
      </c>
      <c r="K530">
        <v>1359</v>
      </c>
      <c r="L530">
        <v>9</v>
      </c>
      <c r="M530">
        <v>38</v>
      </c>
      <c r="N530">
        <v>15405000</v>
      </c>
      <c r="O530">
        <v>3900</v>
      </c>
      <c r="P530">
        <v>61600</v>
      </c>
      <c r="Q530">
        <v>46200</v>
      </c>
      <c r="R530">
        <v>739500</v>
      </c>
      <c r="S530">
        <f>(YouTube_BI[[#This Row],[lowest_yearly_earnings]]+YouTube_BI[[#This Row],[highest_yearly_earnings]])/2</f>
        <v>392850</v>
      </c>
      <c r="T530" t="s">
        <v>41</v>
      </c>
      <c r="U530">
        <v>2009</v>
      </c>
      <c r="V530" t="s">
        <v>88</v>
      </c>
      <c r="W530">
        <v>9</v>
      </c>
      <c r="X530">
        <v>88.9</v>
      </c>
      <c r="Y530">
        <v>47076781</v>
      </c>
      <c r="Z530">
        <v>13.96</v>
      </c>
      <c r="AA530">
        <v>37927409</v>
      </c>
      <c r="AB530">
        <v>40.463667000000001</v>
      </c>
      <c r="AC530">
        <v>-3.7492200000000002</v>
      </c>
      <c r="AD530" s="1" t="s">
        <v>1617</v>
      </c>
      <c r="AE530" s="4">
        <f>YouTube_BI[[#This Row],[video views]]/YouTube_BI[[#This Row],[subscribers]]</f>
        <v>292.09819459302327</v>
      </c>
      <c r="AF530">
        <f>((YouTube_BI[[#This Row],[highest_yearly_earnings]]+YouTube_BI[[#This Row],[lowest_yearly_earnings]])/2)/YouTube_BI[[#This Row],[video views]]</f>
        <v>7.8193281238497946E-5</v>
      </c>
      <c r="AG530">
        <f>((YouTube_BI[[#This Row],[highest_monthly_earnings]]+YouTube_BI[[#This Row],[lowest_monthly_earnings]])/2)/YouTube_BI[[#This Row],[video_views_for_the_last_30_days]]</f>
        <v>2.1259331385913662E-3</v>
      </c>
      <c r="AH530">
        <f>YouTube_BI[[#This Row],[highest_yearly_earnings]]/YouTube_BI[[#This Row],[subscribers]]</f>
        <v>4.2994186046511625E-2</v>
      </c>
      <c r="AI530">
        <f>((YouTube_BI[[#This Row],[highest_yearly_earnings]]+YouTube_BI[[#This Row],[lowest_yearly_earnings]])/2)/YouTube_BI[[#This Row],[uploads]]</f>
        <v>52.033112582781456</v>
      </c>
      <c r="AJ530" s="7" t="str">
        <f>YouTube_BI[[#This Row],[created_date]]&amp;"-"&amp;YouTube_BI[[#This Row],[created_month]]&amp;"-"&amp;YouTube_BI[[#This Row],[created_year]]</f>
        <v>9-Aug-2009</v>
      </c>
      <c r="AK530" s="5">
        <f ca="1">_xlfn.DAYS(TODAY(),YouTube_BI[[#This Row],[Started Date]])/365</f>
        <v>14.265753424657534</v>
      </c>
    </row>
    <row r="531" spans="1:37" x14ac:dyDescent="0.3">
      <c r="A531">
        <v>530</v>
      </c>
      <c r="B531" t="s">
        <v>806</v>
      </c>
      <c r="C531">
        <v>17100000</v>
      </c>
      <c r="D531">
        <v>4448334716</v>
      </c>
      <c r="E531" t="s">
        <v>209</v>
      </c>
      <c r="F531" t="s">
        <v>806</v>
      </c>
      <c r="G531">
        <v>498</v>
      </c>
      <c r="H531" t="s">
        <v>67</v>
      </c>
      <c r="I531" t="s">
        <v>68</v>
      </c>
      <c r="J531" t="s">
        <v>44</v>
      </c>
      <c r="K531">
        <v>1624</v>
      </c>
      <c r="L531">
        <v>6</v>
      </c>
      <c r="M531">
        <v>126</v>
      </c>
      <c r="N531">
        <v>37164000</v>
      </c>
      <c r="O531">
        <v>9300</v>
      </c>
      <c r="P531">
        <v>148700</v>
      </c>
      <c r="Q531">
        <v>111500</v>
      </c>
      <c r="R531">
        <v>1800000</v>
      </c>
      <c r="S531">
        <f>(YouTube_BI[[#This Row],[lowest_yearly_earnings]]+YouTube_BI[[#This Row],[highest_yearly_earnings]])/2</f>
        <v>955750</v>
      </c>
      <c r="T531">
        <v>100000</v>
      </c>
      <c r="U531">
        <v>2012</v>
      </c>
      <c r="V531" t="s">
        <v>84</v>
      </c>
      <c r="W531">
        <v>4</v>
      </c>
      <c r="X531">
        <v>81.900000000000006</v>
      </c>
      <c r="Y531">
        <v>144373535</v>
      </c>
      <c r="Z531">
        <v>4.59</v>
      </c>
      <c r="AA531">
        <v>107683889</v>
      </c>
      <c r="AB531">
        <v>61.524009999999997</v>
      </c>
      <c r="AC531">
        <v>105.31875599999999</v>
      </c>
      <c r="AD531" s="1" t="s">
        <v>1698</v>
      </c>
      <c r="AE531" s="4">
        <f>YouTube_BI[[#This Row],[video views]]/YouTube_BI[[#This Row],[subscribers]]</f>
        <v>260.1365330994152</v>
      </c>
      <c r="AF531">
        <f>((YouTube_BI[[#This Row],[highest_yearly_earnings]]+YouTube_BI[[#This Row],[lowest_yearly_earnings]])/2)/YouTube_BI[[#This Row],[video views]]</f>
        <v>2.1485568443451638E-4</v>
      </c>
      <c r="AG531">
        <f>((YouTube_BI[[#This Row],[highest_monthly_earnings]]+YouTube_BI[[#This Row],[lowest_monthly_earnings]])/2)/YouTube_BI[[#This Row],[video_views_for_the_last_30_days]]</f>
        <v>2.125713055645248E-3</v>
      </c>
      <c r="AH531">
        <f>YouTube_BI[[#This Row],[highest_yearly_earnings]]/YouTube_BI[[#This Row],[subscribers]]</f>
        <v>0.10526315789473684</v>
      </c>
      <c r="AI531">
        <f>((YouTube_BI[[#This Row],[highest_yearly_earnings]]+YouTube_BI[[#This Row],[lowest_yearly_earnings]])/2)/YouTube_BI[[#This Row],[uploads]]</f>
        <v>1919.1767068273093</v>
      </c>
      <c r="AJ531" s="7" t="str">
        <f>YouTube_BI[[#This Row],[created_date]]&amp;"-"&amp;YouTube_BI[[#This Row],[created_month]]&amp;"-"&amp;YouTube_BI[[#This Row],[created_year]]</f>
        <v>4-Jun-2012</v>
      </c>
      <c r="AK531" s="5">
        <f ca="1">_xlfn.DAYS(TODAY(),YouTube_BI[[#This Row],[Started Date]])/365</f>
        <v>11.443835616438356</v>
      </c>
    </row>
    <row r="532" spans="1:37" x14ac:dyDescent="0.3">
      <c r="A532">
        <v>531</v>
      </c>
      <c r="B532" t="s">
        <v>807</v>
      </c>
      <c r="C532">
        <v>17100000</v>
      </c>
      <c r="D532">
        <v>9710962528</v>
      </c>
      <c r="E532" t="s">
        <v>44</v>
      </c>
      <c r="F532" t="s">
        <v>807</v>
      </c>
      <c r="G532">
        <v>148225</v>
      </c>
      <c r="H532" t="s">
        <v>329</v>
      </c>
      <c r="I532" t="s">
        <v>330</v>
      </c>
      <c r="J532" t="s">
        <v>44</v>
      </c>
      <c r="K532">
        <v>472</v>
      </c>
      <c r="L532">
        <v>18</v>
      </c>
      <c r="M532">
        <v>127</v>
      </c>
      <c r="N532">
        <v>45811000</v>
      </c>
      <c r="O532">
        <v>11500</v>
      </c>
      <c r="P532">
        <v>183200</v>
      </c>
      <c r="Q532">
        <v>137400</v>
      </c>
      <c r="R532">
        <v>2200000</v>
      </c>
      <c r="S532">
        <f>(YouTube_BI[[#This Row],[lowest_yearly_earnings]]+YouTube_BI[[#This Row],[highest_yearly_earnings]])/2</f>
        <v>1168700</v>
      </c>
      <c r="T532">
        <v>100000</v>
      </c>
      <c r="U532">
        <v>2014</v>
      </c>
      <c r="V532" t="s">
        <v>49</v>
      </c>
      <c r="W532">
        <v>2</v>
      </c>
      <c r="X532">
        <v>36.299999999999997</v>
      </c>
      <c r="Y532">
        <v>270203917</v>
      </c>
      <c r="Z532">
        <v>4.6900000000000004</v>
      </c>
      <c r="AA532">
        <v>151509724</v>
      </c>
      <c r="AB532">
        <v>-0.78927499999999995</v>
      </c>
      <c r="AC532">
        <v>113.92132700000001</v>
      </c>
      <c r="AD532" s="1" t="s">
        <v>1699</v>
      </c>
      <c r="AE532" s="4">
        <f>YouTube_BI[[#This Row],[video views]]/YouTube_BI[[#This Row],[subscribers]]</f>
        <v>567.89254549707607</v>
      </c>
      <c r="AF532">
        <f>((YouTube_BI[[#This Row],[highest_yearly_earnings]]+YouTube_BI[[#This Row],[lowest_yearly_earnings]])/2)/YouTube_BI[[#This Row],[video views]]</f>
        <v>1.2034852329315877E-4</v>
      </c>
      <c r="AG532">
        <f>((YouTube_BI[[#This Row],[highest_monthly_earnings]]+YouTube_BI[[#This Row],[lowest_monthly_earnings]])/2)/YouTube_BI[[#This Row],[video_views_for_the_last_30_days]]</f>
        <v>2.1250354718299097E-3</v>
      </c>
      <c r="AH532">
        <f>YouTube_BI[[#This Row],[highest_yearly_earnings]]/YouTube_BI[[#This Row],[subscribers]]</f>
        <v>0.12865497076023391</v>
      </c>
      <c r="AI532">
        <f>((YouTube_BI[[#This Row],[highest_yearly_earnings]]+YouTube_BI[[#This Row],[lowest_yearly_earnings]])/2)/YouTube_BI[[#This Row],[uploads]]</f>
        <v>7.8846348456738067</v>
      </c>
      <c r="AJ532" s="7" t="str">
        <f>YouTube_BI[[#This Row],[created_date]]&amp;"-"&amp;YouTube_BI[[#This Row],[created_month]]&amp;"-"&amp;YouTube_BI[[#This Row],[created_year]]</f>
        <v>2-Sep-2014</v>
      </c>
      <c r="AK532" s="5">
        <f ca="1">_xlfn.DAYS(TODAY(),YouTube_BI[[#This Row],[Started Date]])/365</f>
        <v>9.1972602739726028</v>
      </c>
    </row>
    <row r="533" spans="1:37" x14ac:dyDescent="0.3">
      <c r="A533">
        <v>532</v>
      </c>
      <c r="B533" t="s">
        <v>808</v>
      </c>
      <c r="C533">
        <v>17100000</v>
      </c>
      <c r="D533">
        <v>2173106162</v>
      </c>
      <c r="E533" t="s">
        <v>209</v>
      </c>
      <c r="F533" t="s">
        <v>808</v>
      </c>
      <c r="G533">
        <v>142</v>
      </c>
      <c r="H533" t="s">
        <v>38</v>
      </c>
      <c r="I533" t="s">
        <v>39</v>
      </c>
      <c r="J533" t="s">
        <v>44</v>
      </c>
      <c r="K533">
        <v>4443</v>
      </c>
      <c r="L533">
        <v>132</v>
      </c>
      <c r="M533">
        <v>127</v>
      </c>
      <c r="N533">
        <v>1761000</v>
      </c>
      <c r="O533">
        <v>440</v>
      </c>
      <c r="P533">
        <v>7000</v>
      </c>
      <c r="Q533">
        <v>5300</v>
      </c>
      <c r="R533">
        <v>84500</v>
      </c>
      <c r="S533">
        <f>(YouTube_BI[[#This Row],[lowest_yearly_earnings]]+YouTube_BI[[#This Row],[highest_yearly_earnings]])/2</f>
        <v>44900</v>
      </c>
      <c r="T533" t="s">
        <v>41</v>
      </c>
      <c r="U533">
        <v>2013</v>
      </c>
      <c r="V533" t="s">
        <v>49</v>
      </c>
      <c r="W533">
        <v>2</v>
      </c>
      <c r="X533">
        <v>88.2</v>
      </c>
      <c r="Y533">
        <v>328239523</v>
      </c>
      <c r="Z533">
        <v>14.7</v>
      </c>
      <c r="AA533">
        <v>270663028</v>
      </c>
      <c r="AB533">
        <v>37.090240000000001</v>
      </c>
      <c r="AC533">
        <v>-95.712890999999999</v>
      </c>
      <c r="AD533" s="1" t="s">
        <v>1700</v>
      </c>
      <c r="AE533" s="4">
        <f>YouTube_BI[[#This Row],[video views]]/YouTube_BI[[#This Row],[subscribers]]</f>
        <v>127.08223169590643</v>
      </c>
      <c r="AF533">
        <f>((YouTube_BI[[#This Row],[highest_yearly_earnings]]+YouTube_BI[[#This Row],[lowest_yearly_earnings]])/2)/YouTube_BI[[#This Row],[video views]]</f>
        <v>2.066166889825422E-5</v>
      </c>
      <c r="AG533">
        <f>((YouTube_BI[[#This Row],[highest_monthly_earnings]]+YouTube_BI[[#This Row],[lowest_monthly_earnings]])/2)/YouTube_BI[[#This Row],[video_views_for_the_last_30_days]]</f>
        <v>2.1124361158432708E-3</v>
      </c>
      <c r="AH533">
        <f>YouTube_BI[[#This Row],[highest_yearly_earnings]]/YouTube_BI[[#This Row],[subscribers]]</f>
        <v>4.9415204678362572E-3</v>
      </c>
      <c r="AI533">
        <f>((YouTube_BI[[#This Row],[highest_yearly_earnings]]+YouTube_BI[[#This Row],[lowest_yearly_earnings]])/2)/YouTube_BI[[#This Row],[uploads]]</f>
        <v>316.19718309859155</v>
      </c>
      <c r="AJ533" s="7" t="str">
        <f>YouTube_BI[[#This Row],[created_date]]&amp;"-"&amp;YouTube_BI[[#This Row],[created_month]]&amp;"-"&amp;YouTube_BI[[#This Row],[created_year]]</f>
        <v>2-Sep-2013</v>
      </c>
      <c r="AK533" s="5">
        <f ca="1">_xlfn.DAYS(TODAY(),YouTube_BI[[#This Row],[Started Date]])/365</f>
        <v>10.197260273972603</v>
      </c>
    </row>
    <row r="534" spans="1:37" x14ac:dyDescent="0.3">
      <c r="A534">
        <v>533</v>
      </c>
      <c r="B534" t="s">
        <v>809</v>
      </c>
      <c r="C534">
        <v>17000000</v>
      </c>
      <c r="D534">
        <v>10847948832</v>
      </c>
      <c r="E534" t="s">
        <v>30</v>
      </c>
      <c r="F534" t="s">
        <v>809</v>
      </c>
      <c r="G534">
        <v>1015</v>
      </c>
      <c r="H534" t="s">
        <v>95</v>
      </c>
      <c r="I534" t="s">
        <v>96</v>
      </c>
      <c r="J534" t="s">
        <v>30</v>
      </c>
      <c r="K534">
        <v>385</v>
      </c>
      <c r="L534">
        <v>21</v>
      </c>
      <c r="M534">
        <v>112</v>
      </c>
      <c r="N534">
        <v>93768000</v>
      </c>
      <c r="O534">
        <v>23400</v>
      </c>
      <c r="P534">
        <v>375100</v>
      </c>
      <c r="Q534">
        <v>281300</v>
      </c>
      <c r="R534">
        <v>4500000</v>
      </c>
      <c r="S534">
        <f>(YouTube_BI[[#This Row],[lowest_yearly_earnings]]+YouTube_BI[[#This Row],[highest_yearly_earnings]])/2</f>
        <v>2390650</v>
      </c>
      <c r="T534">
        <v>100000</v>
      </c>
      <c r="U534">
        <v>2008</v>
      </c>
      <c r="V534" t="s">
        <v>97</v>
      </c>
      <c r="W534">
        <v>7</v>
      </c>
      <c r="X534">
        <v>60</v>
      </c>
      <c r="Y534">
        <v>66834405</v>
      </c>
      <c r="Z534">
        <v>3.85</v>
      </c>
      <c r="AA534">
        <v>55908316</v>
      </c>
      <c r="AB534">
        <v>55.378050999999999</v>
      </c>
      <c r="AC534">
        <v>-3.4359730000000002</v>
      </c>
      <c r="AD534" s="1" t="s">
        <v>1701</v>
      </c>
      <c r="AE534" s="4">
        <f>YouTube_BI[[#This Row],[video views]]/YouTube_BI[[#This Row],[subscribers]]</f>
        <v>638.11463717647064</v>
      </c>
      <c r="AF534">
        <f>((YouTube_BI[[#This Row],[highest_yearly_earnings]]+YouTube_BI[[#This Row],[lowest_yearly_earnings]])/2)/YouTube_BI[[#This Row],[video views]]</f>
        <v>2.2037806750598802E-4</v>
      </c>
      <c r="AG534">
        <f>((YouTube_BI[[#This Row],[highest_monthly_earnings]]+YouTube_BI[[#This Row],[lowest_monthly_earnings]])/2)/YouTube_BI[[#This Row],[video_views_for_the_last_30_days]]</f>
        <v>2.1249253476665815E-3</v>
      </c>
      <c r="AH534">
        <f>YouTube_BI[[#This Row],[highest_yearly_earnings]]/YouTube_BI[[#This Row],[subscribers]]</f>
        <v>0.26470588235294118</v>
      </c>
      <c r="AI534">
        <f>((YouTube_BI[[#This Row],[highest_yearly_earnings]]+YouTube_BI[[#This Row],[lowest_yearly_earnings]])/2)/YouTube_BI[[#This Row],[uploads]]</f>
        <v>2355.3201970443351</v>
      </c>
      <c r="AJ534" s="7" t="str">
        <f>YouTube_BI[[#This Row],[created_date]]&amp;"-"&amp;YouTube_BI[[#This Row],[created_month]]&amp;"-"&amp;YouTube_BI[[#This Row],[created_year]]</f>
        <v>7-Jul-2008</v>
      </c>
      <c r="AK534" s="5">
        <f ca="1">_xlfn.DAYS(TODAY(),YouTube_BI[[#This Row],[Started Date]])/365</f>
        <v>15.356164383561644</v>
      </c>
    </row>
    <row r="535" spans="1:37" x14ac:dyDescent="0.3">
      <c r="A535">
        <v>534</v>
      </c>
      <c r="B535" t="s">
        <v>810</v>
      </c>
      <c r="C535">
        <v>17000000</v>
      </c>
      <c r="D535">
        <v>1001465469</v>
      </c>
      <c r="E535" t="s">
        <v>209</v>
      </c>
      <c r="F535" t="s">
        <v>810</v>
      </c>
      <c r="G535">
        <v>1407</v>
      </c>
      <c r="H535" t="s">
        <v>31</v>
      </c>
      <c r="I535" t="s">
        <v>32</v>
      </c>
      <c r="J535" t="s">
        <v>44</v>
      </c>
      <c r="K535">
        <v>11662</v>
      </c>
      <c r="L535">
        <v>89</v>
      </c>
      <c r="M535">
        <v>128</v>
      </c>
      <c r="N535">
        <v>7626000</v>
      </c>
      <c r="O535">
        <v>1900</v>
      </c>
      <c r="P535">
        <v>30500</v>
      </c>
      <c r="Q535">
        <v>22900</v>
      </c>
      <c r="R535">
        <v>366100</v>
      </c>
      <c r="S535">
        <f>(YouTube_BI[[#This Row],[lowest_yearly_earnings]]+YouTube_BI[[#This Row],[highest_yearly_earnings]])/2</f>
        <v>194500</v>
      </c>
      <c r="T535">
        <v>100000</v>
      </c>
      <c r="U535">
        <v>2013</v>
      </c>
      <c r="V535" t="s">
        <v>33</v>
      </c>
      <c r="W535">
        <v>14</v>
      </c>
      <c r="X535">
        <v>28.1</v>
      </c>
      <c r="Y535">
        <v>1366417754</v>
      </c>
      <c r="Z535">
        <v>5.36</v>
      </c>
      <c r="AA535">
        <v>471031528</v>
      </c>
      <c r="AB535">
        <v>20.593684</v>
      </c>
      <c r="AC535">
        <v>78.962879999999998</v>
      </c>
      <c r="AD535" s="1" t="s">
        <v>1702</v>
      </c>
      <c r="AE535" s="4">
        <f>YouTube_BI[[#This Row],[video views]]/YouTube_BI[[#This Row],[subscribers]]</f>
        <v>58.909733470588236</v>
      </c>
      <c r="AF535">
        <f>((YouTube_BI[[#This Row],[highest_yearly_earnings]]+YouTube_BI[[#This Row],[lowest_yearly_earnings]])/2)/YouTube_BI[[#This Row],[video views]]</f>
        <v>1.9421538337633886E-4</v>
      </c>
      <c r="AG535">
        <f>((YouTube_BI[[#This Row],[highest_monthly_earnings]]+YouTube_BI[[#This Row],[lowest_monthly_earnings]])/2)/YouTube_BI[[#This Row],[video_views_for_the_last_30_days]]</f>
        <v>2.1243115656963021E-3</v>
      </c>
      <c r="AH535">
        <f>YouTube_BI[[#This Row],[highest_yearly_earnings]]/YouTube_BI[[#This Row],[subscribers]]</f>
        <v>2.1535294117647059E-2</v>
      </c>
      <c r="AI535">
        <f>((YouTube_BI[[#This Row],[highest_yearly_earnings]]+YouTube_BI[[#This Row],[lowest_yearly_earnings]])/2)/YouTube_BI[[#This Row],[uploads]]</f>
        <v>138.23738450604122</v>
      </c>
      <c r="AJ535" s="7" t="str">
        <f>YouTube_BI[[#This Row],[created_date]]&amp;"-"&amp;YouTube_BI[[#This Row],[created_month]]&amp;"-"&amp;YouTube_BI[[#This Row],[created_year]]</f>
        <v>14-Mar-2013</v>
      </c>
      <c r="AK535" s="5">
        <f ca="1">_xlfn.DAYS(TODAY(),YouTube_BI[[#This Row],[Started Date]])/365</f>
        <v>10.668493150684931</v>
      </c>
    </row>
    <row r="536" spans="1:37" x14ac:dyDescent="0.3">
      <c r="A536">
        <v>535</v>
      </c>
      <c r="B536" t="s">
        <v>811</v>
      </c>
      <c r="C536">
        <v>17000000</v>
      </c>
      <c r="D536">
        <v>8229883114</v>
      </c>
      <c r="E536" t="s">
        <v>44</v>
      </c>
      <c r="F536" t="s">
        <v>812</v>
      </c>
      <c r="G536">
        <v>1</v>
      </c>
      <c r="H536" t="s">
        <v>41</v>
      </c>
      <c r="I536" t="s">
        <v>41</v>
      </c>
      <c r="J536" t="s">
        <v>69</v>
      </c>
      <c r="K536">
        <v>4057752</v>
      </c>
      <c r="L536" t="s">
        <v>41</v>
      </c>
      <c r="M536">
        <v>7732</v>
      </c>
      <c r="N536" t="s">
        <v>41</v>
      </c>
      <c r="O536">
        <v>0</v>
      </c>
      <c r="P536">
        <v>0</v>
      </c>
      <c r="Q536">
        <v>0</v>
      </c>
      <c r="R536">
        <v>0</v>
      </c>
      <c r="S536">
        <f>(YouTube_BI[[#This Row],[lowest_yearly_earnings]]+YouTube_BI[[#This Row],[highest_yearly_earnings]])/2</f>
        <v>0</v>
      </c>
      <c r="T536" t="s">
        <v>41</v>
      </c>
      <c r="U536">
        <v>2008</v>
      </c>
      <c r="V536" t="s">
        <v>88</v>
      </c>
      <c r="W536">
        <v>21</v>
      </c>
      <c r="X536" t="s">
        <v>41</v>
      </c>
      <c r="Y536" t="s">
        <v>41</v>
      </c>
      <c r="Z536" t="s">
        <v>41</v>
      </c>
      <c r="AA536" t="s">
        <v>41</v>
      </c>
      <c r="AB536" t="s">
        <v>41</v>
      </c>
      <c r="AC536" t="s">
        <v>41</v>
      </c>
      <c r="AD536" s="1" t="s">
        <v>1703</v>
      </c>
      <c r="AE536" s="4">
        <f>YouTube_BI[[#This Row],[video views]]/YouTube_BI[[#This Row],[subscribers]]</f>
        <v>484.11077141176469</v>
      </c>
      <c r="AF536">
        <f>((YouTube_BI[[#This Row],[highest_yearly_earnings]]+YouTube_BI[[#This Row],[lowest_yearly_earnings]])/2)/YouTube_BI[[#This Row],[video views]]</f>
        <v>0</v>
      </c>
      <c r="AG536" t="e">
        <f>((YouTube_BI[[#This Row],[highest_monthly_earnings]]+YouTube_BI[[#This Row],[lowest_monthly_earnings]])/2)/YouTube_BI[[#This Row],[video_views_for_the_last_30_days]]</f>
        <v>#VALUE!</v>
      </c>
      <c r="AH536">
        <f>YouTube_BI[[#This Row],[highest_yearly_earnings]]/YouTube_BI[[#This Row],[subscribers]]</f>
        <v>0</v>
      </c>
      <c r="AI536">
        <f>((YouTube_BI[[#This Row],[highest_yearly_earnings]]+YouTube_BI[[#This Row],[lowest_yearly_earnings]])/2)/YouTube_BI[[#This Row],[uploads]]</f>
        <v>0</v>
      </c>
      <c r="AJ536" s="7" t="str">
        <f>YouTube_BI[[#This Row],[created_date]]&amp;"-"&amp;YouTube_BI[[#This Row],[created_month]]&amp;"-"&amp;YouTube_BI[[#This Row],[created_year]]</f>
        <v>21-Aug-2008</v>
      </c>
      <c r="AK536" s="5">
        <f ca="1">_xlfn.DAYS(TODAY(),YouTube_BI[[#This Row],[Started Date]])/365</f>
        <v>15.232876712328768</v>
      </c>
    </row>
    <row r="537" spans="1:37" x14ac:dyDescent="0.3">
      <c r="A537">
        <v>536</v>
      </c>
      <c r="B537" t="s">
        <v>813</v>
      </c>
      <c r="C537">
        <v>17000000</v>
      </c>
      <c r="D537">
        <v>14543594822</v>
      </c>
      <c r="E537" t="s">
        <v>30</v>
      </c>
      <c r="F537" t="s">
        <v>813</v>
      </c>
      <c r="G537">
        <v>97</v>
      </c>
      <c r="H537" t="s">
        <v>38</v>
      </c>
      <c r="I537" t="s">
        <v>39</v>
      </c>
      <c r="J537" t="s">
        <v>30</v>
      </c>
      <c r="K537">
        <v>241</v>
      </c>
      <c r="L537">
        <v>133</v>
      </c>
      <c r="M537">
        <v>112</v>
      </c>
      <c r="N537">
        <v>49817000</v>
      </c>
      <c r="O537">
        <v>12500</v>
      </c>
      <c r="P537">
        <v>199300</v>
      </c>
      <c r="Q537">
        <v>149500</v>
      </c>
      <c r="R537">
        <v>2400000</v>
      </c>
      <c r="S537">
        <f>(YouTube_BI[[#This Row],[lowest_yearly_earnings]]+YouTube_BI[[#This Row],[highest_yearly_earnings]])/2</f>
        <v>1274750</v>
      </c>
      <c r="T537" t="s">
        <v>41</v>
      </c>
      <c r="U537">
        <v>2009</v>
      </c>
      <c r="V537" t="s">
        <v>57</v>
      </c>
      <c r="W537">
        <v>12</v>
      </c>
      <c r="X537">
        <v>88.2</v>
      </c>
      <c r="Y537">
        <v>328239523</v>
      </c>
      <c r="Z537">
        <v>14.7</v>
      </c>
      <c r="AA537">
        <v>270663028</v>
      </c>
      <c r="AB537">
        <v>37.090240000000001</v>
      </c>
      <c r="AC537">
        <v>-95.712890999999999</v>
      </c>
      <c r="AD537" s="1" t="s">
        <v>1334</v>
      </c>
      <c r="AE537" s="4">
        <f>YouTube_BI[[#This Row],[video views]]/YouTube_BI[[#This Row],[subscribers]]</f>
        <v>855.50557776470589</v>
      </c>
      <c r="AF537">
        <f>((YouTube_BI[[#This Row],[highest_yearly_earnings]]+YouTube_BI[[#This Row],[lowest_yearly_earnings]])/2)/YouTube_BI[[#This Row],[video views]]</f>
        <v>8.7650269111711921E-5</v>
      </c>
      <c r="AG537">
        <f>((YouTube_BI[[#This Row],[highest_monthly_earnings]]+YouTube_BI[[#This Row],[lowest_monthly_earnings]])/2)/YouTube_BI[[#This Row],[video_views_for_the_last_30_days]]</f>
        <v>2.1257803561033381E-3</v>
      </c>
      <c r="AH537">
        <f>YouTube_BI[[#This Row],[highest_yearly_earnings]]/YouTube_BI[[#This Row],[subscribers]]</f>
        <v>0.14117647058823529</v>
      </c>
      <c r="AI537">
        <f>((YouTube_BI[[#This Row],[highest_yearly_earnings]]+YouTube_BI[[#This Row],[lowest_yearly_earnings]])/2)/YouTube_BI[[#This Row],[uploads]]</f>
        <v>13141.752577319588</v>
      </c>
      <c r="AJ537" s="7" t="str">
        <f>YouTube_BI[[#This Row],[created_date]]&amp;"-"&amp;YouTube_BI[[#This Row],[created_month]]&amp;"-"&amp;YouTube_BI[[#This Row],[created_year]]</f>
        <v>12-May-2009</v>
      </c>
      <c r="AK537" s="5">
        <f ca="1">_xlfn.DAYS(TODAY(),YouTube_BI[[#This Row],[Started Date]])/365</f>
        <v>14.509589041095891</v>
      </c>
    </row>
    <row r="538" spans="1:37" x14ac:dyDescent="0.3">
      <c r="A538">
        <v>537</v>
      </c>
      <c r="B538" t="s">
        <v>814</v>
      </c>
      <c r="C538">
        <v>16900000</v>
      </c>
      <c r="D538">
        <v>8684010451</v>
      </c>
      <c r="E538" t="s">
        <v>30</v>
      </c>
      <c r="F538" t="s">
        <v>814</v>
      </c>
      <c r="G538">
        <v>2235</v>
      </c>
      <c r="H538" t="s">
        <v>31</v>
      </c>
      <c r="I538" t="s">
        <v>32</v>
      </c>
      <c r="J538" t="s">
        <v>30</v>
      </c>
      <c r="K538">
        <v>574</v>
      </c>
      <c r="L538">
        <v>90</v>
      </c>
      <c r="M538">
        <v>113</v>
      </c>
      <c r="N538">
        <v>72911000</v>
      </c>
      <c r="O538">
        <v>18200</v>
      </c>
      <c r="P538">
        <v>291600</v>
      </c>
      <c r="Q538">
        <v>218700</v>
      </c>
      <c r="R538">
        <v>3500000</v>
      </c>
      <c r="S538">
        <f>(YouTube_BI[[#This Row],[lowest_yearly_earnings]]+YouTube_BI[[#This Row],[highest_yearly_earnings]])/2</f>
        <v>1859350</v>
      </c>
      <c r="T538">
        <v>200000</v>
      </c>
      <c r="U538">
        <v>2011</v>
      </c>
      <c r="V538" t="s">
        <v>88</v>
      </c>
      <c r="W538">
        <v>26</v>
      </c>
      <c r="X538">
        <v>28.1</v>
      </c>
      <c r="Y538">
        <v>1366417754</v>
      </c>
      <c r="Z538">
        <v>5.36</v>
      </c>
      <c r="AA538">
        <v>471031528</v>
      </c>
      <c r="AB538">
        <v>20.593684</v>
      </c>
      <c r="AC538">
        <v>78.962879999999998</v>
      </c>
      <c r="AD538" s="1" t="s">
        <v>1704</v>
      </c>
      <c r="AE538" s="4">
        <f>YouTube_BI[[#This Row],[video views]]/YouTube_BI[[#This Row],[subscribers]]</f>
        <v>513.84677224852067</v>
      </c>
      <c r="AF538">
        <f>((YouTube_BI[[#This Row],[highest_yearly_earnings]]+YouTube_BI[[#This Row],[lowest_yearly_earnings]])/2)/YouTube_BI[[#This Row],[video views]]</f>
        <v>2.1411190261590347E-4</v>
      </c>
      <c r="AG538">
        <f>((YouTube_BI[[#This Row],[highest_monthly_earnings]]+YouTube_BI[[#This Row],[lowest_monthly_earnings]])/2)/YouTube_BI[[#This Row],[video_views_for_the_last_30_days]]</f>
        <v>2.1245079617615999E-3</v>
      </c>
      <c r="AH538">
        <f>YouTube_BI[[#This Row],[highest_yearly_earnings]]/YouTube_BI[[#This Row],[subscribers]]</f>
        <v>0.20710059171597633</v>
      </c>
      <c r="AI538">
        <f>((YouTube_BI[[#This Row],[highest_yearly_earnings]]+YouTube_BI[[#This Row],[lowest_yearly_earnings]])/2)/YouTube_BI[[#This Row],[uploads]]</f>
        <v>831.92393736017902</v>
      </c>
      <c r="AJ538" s="7" t="str">
        <f>YouTube_BI[[#This Row],[created_date]]&amp;"-"&amp;YouTube_BI[[#This Row],[created_month]]&amp;"-"&amp;YouTube_BI[[#This Row],[created_year]]</f>
        <v>26-Aug-2011</v>
      </c>
      <c r="AK538" s="5">
        <f ca="1">_xlfn.DAYS(TODAY(),YouTube_BI[[#This Row],[Started Date]])/365</f>
        <v>12.219178082191782</v>
      </c>
    </row>
    <row r="539" spans="1:37" x14ac:dyDescent="0.3">
      <c r="A539">
        <v>538</v>
      </c>
      <c r="B539" t="s">
        <v>815</v>
      </c>
      <c r="C539">
        <v>16900000</v>
      </c>
      <c r="D539">
        <v>9111000228</v>
      </c>
      <c r="E539" t="s">
        <v>60</v>
      </c>
      <c r="F539" t="s">
        <v>815</v>
      </c>
      <c r="G539">
        <v>1910</v>
      </c>
      <c r="H539" t="s">
        <v>38</v>
      </c>
      <c r="I539" t="s">
        <v>39</v>
      </c>
      <c r="J539" t="s">
        <v>44</v>
      </c>
      <c r="K539">
        <v>527</v>
      </c>
      <c r="L539">
        <v>134</v>
      </c>
      <c r="M539">
        <v>129</v>
      </c>
      <c r="N539">
        <v>10889000</v>
      </c>
      <c r="O539">
        <v>2700</v>
      </c>
      <c r="P539">
        <v>43600</v>
      </c>
      <c r="Q539">
        <v>32700</v>
      </c>
      <c r="R539">
        <v>522600</v>
      </c>
      <c r="S539">
        <f>(YouTube_BI[[#This Row],[lowest_yearly_earnings]]+YouTube_BI[[#This Row],[highest_yearly_earnings]])/2</f>
        <v>277650</v>
      </c>
      <c r="T539" t="s">
        <v>41</v>
      </c>
      <c r="U539">
        <v>2006</v>
      </c>
      <c r="V539" t="s">
        <v>97</v>
      </c>
      <c r="W539">
        <v>18</v>
      </c>
      <c r="X539">
        <v>88.2</v>
      </c>
      <c r="Y539">
        <v>328239523</v>
      </c>
      <c r="Z539">
        <v>14.7</v>
      </c>
      <c r="AA539">
        <v>270663028</v>
      </c>
      <c r="AB539">
        <v>37.090240000000001</v>
      </c>
      <c r="AC539">
        <v>-95.712890999999999</v>
      </c>
      <c r="AD539" s="1" t="s">
        <v>1705</v>
      </c>
      <c r="AE539" s="4">
        <f>YouTube_BI[[#This Row],[video views]]/YouTube_BI[[#This Row],[subscribers]]</f>
        <v>539.11243952662721</v>
      </c>
      <c r="AF539">
        <f>((YouTube_BI[[#This Row],[highest_yearly_earnings]]+YouTube_BI[[#This Row],[lowest_yearly_earnings]])/2)/YouTube_BI[[#This Row],[video views]]</f>
        <v>3.0474151361200032E-5</v>
      </c>
      <c r="AG539">
        <f>((YouTube_BI[[#This Row],[highest_monthly_earnings]]+YouTube_BI[[#This Row],[lowest_monthly_earnings]])/2)/YouTube_BI[[#This Row],[video_views_for_the_last_30_days]]</f>
        <v>2.1259987142988337E-3</v>
      </c>
      <c r="AH539">
        <f>YouTube_BI[[#This Row],[highest_yearly_earnings]]/YouTube_BI[[#This Row],[subscribers]]</f>
        <v>3.0923076923076925E-2</v>
      </c>
      <c r="AI539">
        <f>((YouTube_BI[[#This Row],[highest_yearly_earnings]]+YouTube_BI[[#This Row],[lowest_yearly_earnings]])/2)/YouTube_BI[[#This Row],[uploads]]</f>
        <v>145.36649214659687</v>
      </c>
      <c r="AJ539" s="7" t="str">
        <f>YouTube_BI[[#This Row],[created_date]]&amp;"-"&amp;YouTube_BI[[#This Row],[created_month]]&amp;"-"&amp;YouTube_BI[[#This Row],[created_year]]</f>
        <v>18-Jul-2006</v>
      </c>
      <c r="AK539" s="5">
        <f ca="1">_xlfn.DAYS(TODAY(),YouTube_BI[[#This Row],[Started Date]])/365</f>
        <v>17.328767123287673</v>
      </c>
    </row>
    <row r="540" spans="1:37" x14ac:dyDescent="0.3">
      <c r="A540">
        <v>539</v>
      </c>
      <c r="B540" t="s">
        <v>816</v>
      </c>
      <c r="C540">
        <v>16900000</v>
      </c>
      <c r="D540">
        <v>3827906874</v>
      </c>
      <c r="E540" t="s">
        <v>44</v>
      </c>
      <c r="F540" t="s">
        <v>816</v>
      </c>
      <c r="G540">
        <v>366</v>
      </c>
      <c r="H540" t="s">
        <v>38</v>
      </c>
      <c r="I540" t="s">
        <v>39</v>
      </c>
      <c r="J540" t="s">
        <v>44</v>
      </c>
      <c r="K540">
        <v>2039</v>
      </c>
      <c r="L540">
        <v>134</v>
      </c>
      <c r="M540">
        <v>129</v>
      </c>
      <c r="N540">
        <v>1635000</v>
      </c>
      <c r="O540">
        <v>409</v>
      </c>
      <c r="P540">
        <v>6500</v>
      </c>
      <c r="Q540">
        <v>4900</v>
      </c>
      <c r="R540">
        <v>78500</v>
      </c>
      <c r="S540">
        <f>(YouTube_BI[[#This Row],[lowest_yearly_earnings]]+YouTube_BI[[#This Row],[highest_yearly_earnings]])/2</f>
        <v>41700</v>
      </c>
      <c r="T540" t="s">
        <v>41</v>
      </c>
      <c r="U540">
        <v>2013</v>
      </c>
      <c r="V540" t="s">
        <v>33</v>
      </c>
      <c r="W540">
        <v>19</v>
      </c>
      <c r="X540">
        <v>88.2</v>
      </c>
      <c r="Y540">
        <v>328239523</v>
      </c>
      <c r="Z540">
        <v>14.7</v>
      </c>
      <c r="AA540">
        <v>270663028</v>
      </c>
      <c r="AB540">
        <v>37.090240000000001</v>
      </c>
      <c r="AC540">
        <v>-95.712890999999999</v>
      </c>
      <c r="AD540" s="1" t="s">
        <v>1706</v>
      </c>
      <c r="AE540" s="4">
        <f>YouTube_BI[[#This Row],[video views]]/YouTube_BI[[#This Row],[subscribers]]</f>
        <v>226.50336532544378</v>
      </c>
      <c r="AF540">
        <f>((YouTube_BI[[#This Row],[highest_yearly_earnings]]+YouTube_BI[[#This Row],[lowest_yearly_earnings]])/2)/YouTube_BI[[#This Row],[video views]]</f>
        <v>1.0893681944886312E-5</v>
      </c>
      <c r="AG540">
        <f>((YouTube_BI[[#This Row],[highest_monthly_earnings]]+YouTube_BI[[#This Row],[lowest_monthly_earnings]])/2)/YouTube_BI[[#This Row],[video_views_for_the_last_30_days]]</f>
        <v>2.1128440366972477E-3</v>
      </c>
      <c r="AH540">
        <f>YouTube_BI[[#This Row],[highest_yearly_earnings]]/YouTube_BI[[#This Row],[subscribers]]</f>
        <v>4.6449704142011838E-3</v>
      </c>
      <c r="AI540">
        <f>((YouTube_BI[[#This Row],[highest_yearly_earnings]]+YouTube_BI[[#This Row],[lowest_yearly_earnings]])/2)/YouTube_BI[[#This Row],[uploads]]</f>
        <v>113.93442622950819</v>
      </c>
      <c r="AJ540" s="7" t="str">
        <f>YouTube_BI[[#This Row],[created_date]]&amp;"-"&amp;YouTube_BI[[#This Row],[created_month]]&amp;"-"&amp;YouTube_BI[[#This Row],[created_year]]</f>
        <v>19-Mar-2013</v>
      </c>
      <c r="AK540" s="5">
        <f ca="1">_xlfn.DAYS(TODAY(),YouTube_BI[[#This Row],[Started Date]])/365</f>
        <v>10.654794520547945</v>
      </c>
    </row>
    <row r="541" spans="1:37" x14ac:dyDescent="0.3">
      <c r="A541">
        <v>540</v>
      </c>
      <c r="B541" t="s">
        <v>817</v>
      </c>
      <c r="C541">
        <v>16900000</v>
      </c>
      <c r="D541">
        <v>4609753237</v>
      </c>
      <c r="E541" t="s">
        <v>44</v>
      </c>
      <c r="F541" t="s">
        <v>817</v>
      </c>
      <c r="G541">
        <v>3900</v>
      </c>
      <c r="H541" t="s">
        <v>38</v>
      </c>
      <c r="I541" t="s">
        <v>39</v>
      </c>
      <c r="J541" t="s">
        <v>44</v>
      </c>
      <c r="K541">
        <v>1543</v>
      </c>
      <c r="L541">
        <v>134</v>
      </c>
      <c r="M541">
        <v>129</v>
      </c>
      <c r="N541">
        <v>36357000</v>
      </c>
      <c r="O541">
        <v>9100</v>
      </c>
      <c r="P541">
        <v>145400</v>
      </c>
      <c r="Q541">
        <v>109100</v>
      </c>
      <c r="R541">
        <v>1700000</v>
      </c>
      <c r="S541">
        <f>(YouTube_BI[[#This Row],[lowest_yearly_earnings]]+YouTube_BI[[#This Row],[highest_yearly_earnings]])/2</f>
        <v>904550</v>
      </c>
      <c r="T541">
        <v>100000</v>
      </c>
      <c r="U541">
        <v>2005</v>
      </c>
      <c r="V541" t="s">
        <v>79</v>
      </c>
      <c r="W541">
        <v>16</v>
      </c>
      <c r="X541">
        <v>88.2</v>
      </c>
      <c r="Y541">
        <v>328239523</v>
      </c>
      <c r="Z541">
        <v>14.7</v>
      </c>
      <c r="AA541">
        <v>270663028</v>
      </c>
      <c r="AB541">
        <v>37.090240000000001</v>
      </c>
      <c r="AC541">
        <v>-95.712890999999999</v>
      </c>
      <c r="AD541" s="1" t="s">
        <v>1707</v>
      </c>
      <c r="AE541" s="4">
        <f>YouTube_BI[[#This Row],[video views]]/YouTube_BI[[#This Row],[subscribers]]</f>
        <v>272.76646372781067</v>
      </c>
      <c r="AF541">
        <f>((YouTube_BI[[#This Row],[highest_yearly_earnings]]+YouTube_BI[[#This Row],[lowest_yearly_earnings]])/2)/YouTube_BI[[#This Row],[video views]]</f>
        <v>1.9622525404172736E-4</v>
      </c>
      <c r="AG541">
        <f>((YouTube_BI[[#This Row],[highest_monthly_earnings]]+YouTube_BI[[#This Row],[lowest_monthly_earnings]])/2)/YouTube_BI[[#This Row],[video_views_for_the_last_30_days]]</f>
        <v>2.12476276920538E-3</v>
      </c>
      <c r="AH541">
        <f>YouTube_BI[[#This Row],[highest_yearly_earnings]]/YouTube_BI[[#This Row],[subscribers]]</f>
        <v>0.10059171597633136</v>
      </c>
      <c r="AI541">
        <f>((YouTube_BI[[#This Row],[highest_yearly_earnings]]+YouTube_BI[[#This Row],[lowest_yearly_earnings]])/2)/YouTube_BI[[#This Row],[uploads]]</f>
        <v>231.93589743589743</v>
      </c>
      <c r="AJ541" s="7" t="str">
        <f>YouTube_BI[[#This Row],[created_date]]&amp;"-"&amp;YouTube_BI[[#This Row],[created_month]]&amp;"-"&amp;YouTube_BI[[#This Row],[created_year]]</f>
        <v>16-Dec-2005</v>
      </c>
      <c r="AK541" s="5">
        <f ca="1">_xlfn.DAYS(TODAY(),YouTube_BI[[#This Row],[Started Date]])/365</f>
        <v>17.915068493150685</v>
      </c>
    </row>
    <row r="542" spans="1:37" x14ac:dyDescent="0.3">
      <c r="A542">
        <v>541</v>
      </c>
      <c r="B542" t="s">
        <v>818</v>
      </c>
      <c r="C542">
        <v>16900000</v>
      </c>
      <c r="D542">
        <v>9270331567</v>
      </c>
      <c r="E542" t="s">
        <v>209</v>
      </c>
      <c r="F542" t="s">
        <v>818</v>
      </c>
      <c r="G542">
        <v>441</v>
      </c>
      <c r="H542" t="s">
        <v>31</v>
      </c>
      <c r="I542" t="s">
        <v>32</v>
      </c>
      <c r="J542" t="s">
        <v>69</v>
      </c>
      <c r="K542">
        <v>510</v>
      </c>
      <c r="L542">
        <v>90</v>
      </c>
      <c r="M542">
        <v>34</v>
      </c>
      <c r="N542">
        <v>89782000</v>
      </c>
      <c r="O542">
        <v>22400</v>
      </c>
      <c r="P542">
        <v>359100</v>
      </c>
      <c r="Q542">
        <v>269300</v>
      </c>
      <c r="R542">
        <v>4300000</v>
      </c>
      <c r="S542">
        <f>(YouTube_BI[[#This Row],[lowest_yearly_earnings]]+YouTube_BI[[#This Row],[highest_yearly_earnings]])/2</f>
        <v>2284650</v>
      </c>
      <c r="T542" t="s">
        <v>41</v>
      </c>
      <c r="U542">
        <v>2017</v>
      </c>
      <c r="V542" t="s">
        <v>57</v>
      </c>
      <c r="W542">
        <v>8</v>
      </c>
      <c r="X542">
        <v>28.1</v>
      </c>
      <c r="Y542">
        <v>1366417754</v>
      </c>
      <c r="Z542">
        <v>5.36</v>
      </c>
      <c r="AA542">
        <v>471031528</v>
      </c>
      <c r="AB542">
        <v>20.593684</v>
      </c>
      <c r="AC542">
        <v>78.962879999999998</v>
      </c>
      <c r="AD542" s="1" t="s">
        <v>1708</v>
      </c>
      <c r="AE542" s="4">
        <f>YouTube_BI[[#This Row],[video views]]/YouTube_BI[[#This Row],[subscribers]]</f>
        <v>548.54032940828404</v>
      </c>
      <c r="AF542">
        <f>((YouTube_BI[[#This Row],[highest_yearly_earnings]]+YouTube_BI[[#This Row],[lowest_yearly_earnings]])/2)/YouTube_BI[[#This Row],[video views]]</f>
        <v>2.4644749580832333E-4</v>
      </c>
      <c r="AG542">
        <f>((YouTube_BI[[#This Row],[highest_monthly_earnings]]+YouTube_BI[[#This Row],[lowest_monthly_earnings]])/2)/YouTube_BI[[#This Row],[video_views_for_the_last_30_days]]</f>
        <v>2.1245906751910181E-3</v>
      </c>
      <c r="AH542">
        <f>YouTube_BI[[#This Row],[highest_yearly_earnings]]/YouTube_BI[[#This Row],[subscribers]]</f>
        <v>0.25443786982248523</v>
      </c>
      <c r="AI542">
        <f>((YouTube_BI[[#This Row],[highest_yearly_earnings]]+YouTube_BI[[#This Row],[lowest_yearly_earnings]])/2)/YouTube_BI[[#This Row],[uploads]]</f>
        <v>5180.6122448979595</v>
      </c>
      <c r="AJ542" s="7" t="str">
        <f>YouTube_BI[[#This Row],[created_date]]&amp;"-"&amp;YouTube_BI[[#This Row],[created_month]]&amp;"-"&amp;YouTube_BI[[#This Row],[created_year]]</f>
        <v>8-May-2017</v>
      </c>
      <c r="AK542" s="5">
        <f ca="1">_xlfn.DAYS(TODAY(),YouTube_BI[[#This Row],[Started Date]])/365</f>
        <v>6.515068493150685</v>
      </c>
    </row>
    <row r="543" spans="1:37" x14ac:dyDescent="0.3">
      <c r="A543">
        <v>542</v>
      </c>
      <c r="B543" t="s">
        <v>819</v>
      </c>
      <c r="C543">
        <v>16900000</v>
      </c>
      <c r="D543">
        <v>9544277833</v>
      </c>
      <c r="E543" t="s">
        <v>56</v>
      </c>
      <c r="F543" t="s">
        <v>819</v>
      </c>
      <c r="G543">
        <v>2337</v>
      </c>
      <c r="H543" t="s">
        <v>38</v>
      </c>
      <c r="I543" t="s">
        <v>39</v>
      </c>
      <c r="J543" t="s">
        <v>44</v>
      </c>
      <c r="K543">
        <v>488</v>
      </c>
      <c r="L543">
        <v>134</v>
      </c>
      <c r="M543">
        <v>129</v>
      </c>
      <c r="N543">
        <v>275264000</v>
      </c>
      <c r="O543">
        <v>68800</v>
      </c>
      <c r="P543">
        <v>1100000</v>
      </c>
      <c r="Q543">
        <v>825800</v>
      </c>
      <c r="R543">
        <v>13200000</v>
      </c>
      <c r="S543">
        <f>(YouTube_BI[[#This Row],[lowest_yearly_earnings]]+YouTube_BI[[#This Row],[highest_yearly_earnings]])/2</f>
        <v>7012900</v>
      </c>
      <c r="T543">
        <v>700000</v>
      </c>
      <c r="U543">
        <v>2016</v>
      </c>
      <c r="V543" t="s">
        <v>79</v>
      </c>
      <c r="W543">
        <v>31</v>
      </c>
      <c r="X543">
        <v>88.2</v>
      </c>
      <c r="Y543">
        <v>328239523</v>
      </c>
      <c r="Z543">
        <v>14.7</v>
      </c>
      <c r="AA543">
        <v>270663028</v>
      </c>
      <c r="AB543">
        <v>37.090240000000001</v>
      </c>
      <c r="AC543">
        <v>-95.712890999999999</v>
      </c>
      <c r="AD543" s="1" t="s">
        <v>1709</v>
      </c>
      <c r="AE543" s="4">
        <f>YouTube_BI[[#This Row],[video views]]/YouTube_BI[[#This Row],[subscribers]]</f>
        <v>564.75016763313613</v>
      </c>
      <c r="AF543">
        <f>((YouTube_BI[[#This Row],[highest_yearly_earnings]]+YouTube_BI[[#This Row],[lowest_yearly_earnings]])/2)/YouTube_BI[[#This Row],[video views]]</f>
        <v>7.3477534106901354E-4</v>
      </c>
      <c r="AG543">
        <f>((YouTube_BI[[#This Row],[highest_monthly_earnings]]+YouTube_BI[[#This Row],[lowest_monthly_earnings]])/2)/YouTube_BI[[#This Row],[video_views_for_the_last_30_days]]</f>
        <v>2.1230527784236223E-3</v>
      </c>
      <c r="AH543">
        <f>YouTube_BI[[#This Row],[highest_yearly_earnings]]/YouTube_BI[[#This Row],[subscribers]]</f>
        <v>0.78106508875739644</v>
      </c>
      <c r="AI543">
        <f>((YouTube_BI[[#This Row],[highest_yearly_earnings]]+YouTube_BI[[#This Row],[lowest_yearly_earnings]])/2)/YouTube_BI[[#This Row],[uploads]]</f>
        <v>3000.8130081300815</v>
      </c>
      <c r="AJ543" s="7" t="str">
        <f>YouTube_BI[[#This Row],[created_date]]&amp;"-"&amp;YouTube_BI[[#This Row],[created_month]]&amp;"-"&amp;YouTube_BI[[#This Row],[created_year]]</f>
        <v>31-Dec-2016</v>
      </c>
      <c r="AK543" s="5">
        <f ca="1">_xlfn.DAYS(TODAY(),YouTube_BI[[#This Row],[Started Date]])/365</f>
        <v>6.8657534246575347</v>
      </c>
    </row>
    <row r="544" spans="1:37" x14ac:dyDescent="0.3">
      <c r="A544">
        <v>543</v>
      </c>
      <c r="B544" t="s">
        <v>820</v>
      </c>
      <c r="C544">
        <v>16900000</v>
      </c>
      <c r="D544">
        <v>3523578665</v>
      </c>
      <c r="E544" t="s">
        <v>278</v>
      </c>
      <c r="F544" t="s">
        <v>820</v>
      </c>
      <c r="G544">
        <v>4891</v>
      </c>
      <c r="H544" t="s">
        <v>114</v>
      </c>
      <c r="I544" t="s">
        <v>115</v>
      </c>
      <c r="J544" t="s">
        <v>279</v>
      </c>
      <c r="K544">
        <v>2307</v>
      </c>
      <c r="L544">
        <v>29</v>
      </c>
      <c r="M544">
        <v>2</v>
      </c>
      <c r="N544">
        <v>149543000</v>
      </c>
      <c r="O544">
        <v>37400</v>
      </c>
      <c r="P544">
        <v>598200</v>
      </c>
      <c r="Q544">
        <v>448600</v>
      </c>
      <c r="R544">
        <v>7200000</v>
      </c>
      <c r="S544">
        <f>(YouTube_BI[[#This Row],[lowest_yearly_earnings]]+YouTube_BI[[#This Row],[highest_yearly_earnings]])/2</f>
        <v>3824300</v>
      </c>
      <c r="T544">
        <v>400000</v>
      </c>
      <c r="U544">
        <v>2016</v>
      </c>
      <c r="V544" t="s">
        <v>63</v>
      </c>
      <c r="W544">
        <v>10</v>
      </c>
      <c r="X544">
        <v>51.3</v>
      </c>
      <c r="Y544">
        <v>212559417</v>
      </c>
      <c r="Z544">
        <v>12.08</v>
      </c>
      <c r="AA544">
        <v>183241641</v>
      </c>
      <c r="AB544">
        <v>-14.235004</v>
      </c>
      <c r="AC544">
        <v>-51.925280000000001</v>
      </c>
      <c r="AD544" s="1" t="s">
        <v>1710</v>
      </c>
      <c r="AE544" s="4">
        <f>YouTube_BI[[#This Row],[video views]]/YouTube_BI[[#This Row],[subscribers]]</f>
        <v>208.49577899408283</v>
      </c>
      <c r="AF544">
        <f>((YouTube_BI[[#This Row],[highest_yearly_earnings]]+YouTube_BI[[#This Row],[lowest_yearly_earnings]])/2)/YouTube_BI[[#This Row],[video views]]</f>
        <v>1.0853454296301343E-3</v>
      </c>
      <c r="AG544">
        <f>((YouTube_BI[[#This Row],[highest_monthly_earnings]]+YouTube_BI[[#This Row],[lowest_monthly_earnings]])/2)/YouTube_BI[[#This Row],[video_views_for_the_last_30_days]]</f>
        <v>2.1251412637167907E-3</v>
      </c>
      <c r="AH544">
        <f>YouTube_BI[[#This Row],[highest_yearly_earnings]]/YouTube_BI[[#This Row],[subscribers]]</f>
        <v>0.42603550295857989</v>
      </c>
      <c r="AI544">
        <f>((YouTube_BI[[#This Row],[highest_yearly_earnings]]+YouTube_BI[[#This Row],[lowest_yearly_earnings]])/2)/YouTube_BI[[#This Row],[uploads]]</f>
        <v>781.90554078920468</v>
      </c>
      <c r="AJ544" s="7" t="str">
        <f>YouTube_BI[[#This Row],[created_date]]&amp;"-"&amp;YouTube_BI[[#This Row],[created_month]]&amp;"-"&amp;YouTube_BI[[#This Row],[created_year]]</f>
        <v>10-Apr-2016</v>
      </c>
      <c r="AK544" s="5">
        <f ca="1">_xlfn.DAYS(TODAY(),YouTube_BI[[#This Row],[Started Date]])/365</f>
        <v>7.5917808219178085</v>
      </c>
    </row>
    <row r="545" spans="1:37" x14ac:dyDescent="0.3">
      <c r="A545">
        <v>544</v>
      </c>
      <c r="B545" t="s">
        <v>821</v>
      </c>
      <c r="C545">
        <v>16800000</v>
      </c>
      <c r="D545">
        <v>2315962318</v>
      </c>
      <c r="E545" t="s">
        <v>44</v>
      </c>
      <c r="F545" t="s">
        <v>822</v>
      </c>
      <c r="G545">
        <v>1</v>
      </c>
      <c r="H545" t="s">
        <v>41</v>
      </c>
      <c r="I545" t="s">
        <v>41</v>
      </c>
      <c r="J545" t="s">
        <v>30</v>
      </c>
      <c r="K545">
        <v>4056488</v>
      </c>
      <c r="L545" t="s">
        <v>41</v>
      </c>
      <c r="M545">
        <v>5767</v>
      </c>
      <c r="N545" t="s">
        <v>41</v>
      </c>
      <c r="O545">
        <v>0</v>
      </c>
      <c r="P545">
        <v>0</v>
      </c>
      <c r="Q545">
        <v>0</v>
      </c>
      <c r="R545">
        <v>0</v>
      </c>
      <c r="S545">
        <f>(YouTube_BI[[#This Row],[lowest_yearly_earnings]]+YouTube_BI[[#This Row],[highest_yearly_earnings]])/2</f>
        <v>0</v>
      </c>
      <c r="T545" t="s">
        <v>41</v>
      </c>
      <c r="U545">
        <v>2016</v>
      </c>
      <c r="V545" t="s">
        <v>63</v>
      </c>
      <c r="W545">
        <v>30</v>
      </c>
      <c r="X545" t="s">
        <v>41</v>
      </c>
      <c r="Y545" t="s">
        <v>41</v>
      </c>
      <c r="Z545" t="s">
        <v>41</v>
      </c>
      <c r="AA545" t="s">
        <v>41</v>
      </c>
      <c r="AB545" t="s">
        <v>41</v>
      </c>
      <c r="AC545" t="s">
        <v>41</v>
      </c>
      <c r="AD545" s="1" t="s">
        <v>1711</v>
      </c>
      <c r="AE545" s="4">
        <f>YouTube_BI[[#This Row],[video views]]/YouTube_BI[[#This Row],[subscribers]]</f>
        <v>137.85489988095239</v>
      </c>
      <c r="AF545">
        <f>((YouTube_BI[[#This Row],[highest_yearly_earnings]]+YouTube_BI[[#This Row],[lowest_yearly_earnings]])/2)/YouTube_BI[[#This Row],[video views]]</f>
        <v>0</v>
      </c>
      <c r="AG545" t="e">
        <f>((YouTube_BI[[#This Row],[highest_monthly_earnings]]+YouTube_BI[[#This Row],[lowest_monthly_earnings]])/2)/YouTube_BI[[#This Row],[video_views_for_the_last_30_days]]</f>
        <v>#VALUE!</v>
      </c>
      <c r="AH545">
        <f>YouTube_BI[[#This Row],[highest_yearly_earnings]]/YouTube_BI[[#This Row],[subscribers]]</f>
        <v>0</v>
      </c>
      <c r="AI545">
        <f>((YouTube_BI[[#This Row],[highest_yearly_earnings]]+YouTube_BI[[#This Row],[lowest_yearly_earnings]])/2)/YouTube_BI[[#This Row],[uploads]]</f>
        <v>0</v>
      </c>
      <c r="AJ545" s="7" t="str">
        <f>YouTube_BI[[#This Row],[created_date]]&amp;"-"&amp;YouTube_BI[[#This Row],[created_month]]&amp;"-"&amp;YouTube_BI[[#This Row],[created_year]]</f>
        <v>30-Apr-2016</v>
      </c>
      <c r="AK545" s="5">
        <f ca="1">_xlfn.DAYS(TODAY(),YouTube_BI[[#This Row],[Started Date]])/365</f>
        <v>7.536986301369863</v>
      </c>
    </row>
    <row r="546" spans="1:37" x14ac:dyDescent="0.3">
      <c r="A546">
        <v>545</v>
      </c>
      <c r="B546" t="s">
        <v>823</v>
      </c>
      <c r="C546">
        <v>16800000</v>
      </c>
      <c r="D546">
        <v>6518418501</v>
      </c>
      <c r="E546" t="s">
        <v>44</v>
      </c>
      <c r="F546" t="s">
        <v>823</v>
      </c>
      <c r="G546">
        <v>0</v>
      </c>
      <c r="H546" t="s">
        <v>41</v>
      </c>
      <c r="I546" t="s">
        <v>41</v>
      </c>
      <c r="J546" t="s">
        <v>41</v>
      </c>
      <c r="K546">
        <v>4057944</v>
      </c>
      <c r="L546" t="s">
        <v>41</v>
      </c>
      <c r="M546" t="s">
        <v>41</v>
      </c>
      <c r="N546" t="s">
        <v>41</v>
      </c>
      <c r="O546">
        <v>0</v>
      </c>
      <c r="P546">
        <v>0</v>
      </c>
      <c r="Q546">
        <v>0</v>
      </c>
      <c r="R546">
        <v>0</v>
      </c>
      <c r="S546">
        <f>(YouTube_BI[[#This Row],[lowest_yearly_earnings]]+YouTube_BI[[#This Row],[highest_yearly_earnings]])/2</f>
        <v>0</v>
      </c>
      <c r="T546" t="s">
        <v>41</v>
      </c>
      <c r="U546">
        <v>2018</v>
      </c>
      <c r="V546" t="s">
        <v>154</v>
      </c>
      <c r="W546">
        <v>11</v>
      </c>
      <c r="X546" t="s">
        <v>41</v>
      </c>
      <c r="Y546" t="s">
        <v>41</v>
      </c>
      <c r="Z546" t="s">
        <v>41</v>
      </c>
      <c r="AA546" t="s">
        <v>41</v>
      </c>
      <c r="AB546" t="s">
        <v>41</v>
      </c>
      <c r="AC546" t="s">
        <v>41</v>
      </c>
      <c r="AD546" s="1" t="s">
        <v>1712</v>
      </c>
      <c r="AE546" s="4">
        <f>YouTube_BI[[#This Row],[video views]]/YouTube_BI[[#This Row],[subscribers]]</f>
        <v>388.00110124999998</v>
      </c>
      <c r="AF546">
        <f>((YouTube_BI[[#This Row],[highest_yearly_earnings]]+YouTube_BI[[#This Row],[lowest_yearly_earnings]])/2)/YouTube_BI[[#This Row],[video views]]</f>
        <v>0</v>
      </c>
      <c r="AG546" t="e">
        <f>((YouTube_BI[[#This Row],[highest_monthly_earnings]]+YouTube_BI[[#This Row],[lowest_monthly_earnings]])/2)/YouTube_BI[[#This Row],[video_views_for_the_last_30_days]]</f>
        <v>#VALUE!</v>
      </c>
      <c r="AH546">
        <f>YouTube_BI[[#This Row],[highest_yearly_earnings]]/YouTube_BI[[#This Row],[subscribers]]</f>
        <v>0</v>
      </c>
      <c r="AI546" t="e">
        <f>((YouTube_BI[[#This Row],[highest_yearly_earnings]]+YouTube_BI[[#This Row],[lowest_yearly_earnings]])/2)/YouTube_BI[[#This Row],[uploads]]</f>
        <v>#DIV/0!</v>
      </c>
      <c r="AJ546" s="7" t="str">
        <f>YouTube_BI[[#This Row],[created_date]]&amp;"-"&amp;YouTube_BI[[#This Row],[created_month]]&amp;"-"&amp;YouTube_BI[[#This Row],[created_year]]</f>
        <v>11-Nov-2018</v>
      </c>
      <c r="AK546" s="5">
        <f ca="1">_xlfn.DAYS(TODAY(),YouTube_BI[[#This Row],[Started Date]])/365</f>
        <v>5.0027397260273974</v>
      </c>
    </row>
    <row r="547" spans="1:37" x14ac:dyDescent="0.3">
      <c r="A547">
        <v>546</v>
      </c>
      <c r="B547" t="s">
        <v>824</v>
      </c>
      <c r="C547">
        <v>16800000</v>
      </c>
      <c r="D547">
        <v>7206462713</v>
      </c>
      <c r="E547" t="s">
        <v>56</v>
      </c>
      <c r="F547" t="s">
        <v>824</v>
      </c>
      <c r="G547">
        <v>41</v>
      </c>
      <c r="H547" t="s">
        <v>41</v>
      </c>
      <c r="I547" t="s">
        <v>41</v>
      </c>
      <c r="J547" t="s">
        <v>69</v>
      </c>
      <c r="K547">
        <v>4038822</v>
      </c>
      <c r="L547" t="s">
        <v>41</v>
      </c>
      <c r="M547">
        <v>7611</v>
      </c>
      <c r="N547">
        <v>1</v>
      </c>
      <c r="O547">
        <v>0</v>
      </c>
      <c r="P547">
        <v>0</v>
      </c>
      <c r="Q547">
        <v>0</v>
      </c>
      <c r="R547">
        <v>0.05</v>
      </c>
      <c r="S547">
        <f>(YouTube_BI[[#This Row],[lowest_yearly_earnings]]+YouTube_BI[[#This Row],[highest_yearly_earnings]])/2</f>
        <v>2.5000000000000001E-2</v>
      </c>
      <c r="T547">
        <v>1</v>
      </c>
      <c r="U547">
        <v>2021</v>
      </c>
      <c r="V547" t="s">
        <v>49</v>
      </c>
      <c r="W547">
        <v>24</v>
      </c>
      <c r="X547" t="s">
        <v>41</v>
      </c>
      <c r="Y547" t="s">
        <v>41</v>
      </c>
      <c r="Z547" t="s">
        <v>41</v>
      </c>
      <c r="AA547" t="s">
        <v>41</v>
      </c>
      <c r="AB547" t="s">
        <v>41</v>
      </c>
      <c r="AC547" t="s">
        <v>41</v>
      </c>
      <c r="AD547" s="1" t="s">
        <v>1713</v>
      </c>
      <c r="AE547" s="4">
        <f>YouTube_BI[[#This Row],[video views]]/YouTube_BI[[#This Row],[subscribers]]</f>
        <v>428.95611386904761</v>
      </c>
      <c r="AF547">
        <f>((YouTube_BI[[#This Row],[highest_yearly_earnings]]+YouTube_BI[[#This Row],[lowest_yearly_earnings]])/2)/YouTube_BI[[#This Row],[video views]]</f>
        <v>3.4691083539364732E-12</v>
      </c>
      <c r="AG547">
        <f>((YouTube_BI[[#This Row],[highest_monthly_earnings]]+YouTube_BI[[#This Row],[lowest_monthly_earnings]])/2)/YouTube_BI[[#This Row],[video_views_for_the_last_30_days]]</f>
        <v>0</v>
      </c>
      <c r="AH547">
        <f>YouTube_BI[[#This Row],[highest_yearly_earnings]]/YouTube_BI[[#This Row],[subscribers]]</f>
        <v>2.9761904761904763E-9</v>
      </c>
      <c r="AI547">
        <f>((YouTube_BI[[#This Row],[highest_yearly_earnings]]+YouTube_BI[[#This Row],[lowest_yearly_earnings]])/2)/YouTube_BI[[#This Row],[uploads]]</f>
        <v>6.0975609756097561E-4</v>
      </c>
      <c r="AJ547" s="7" t="str">
        <f>YouTube_BI[[#This Row],[created_date]]&amp;"-"&amp;YouTube_BI[[#This Row],[created_month]]&amp;"-"&amp;YouTube_BI[[#This Row],[created_year]]</f>
        <v>24-Sep-2021</v>
      </c>
      <c r="AK547" s="5">
        <f ca="1">_xlfn.DAYS(TODAY(),YouTube_BI[[#This Row],[Started Date]])/365</f>
        <v>2.1315068493150684</v>
      </c>
    </row>
    <row r="548" spans="1:37" x14ac:dyDescent="0.3">
      <c r="A548">
        <v>547</v>
      </c>
      <c r="B548" t="s">
        <v>825</v>
      </c>
      <c r="C548">
        <v>16800000</v>
      </c>
      <c r="D548">
        <v>7195314800</v>
      </c>
      <c r="E548" t="s">
        <v>44</v>
      </c>
      <c r="F548" t="s">
        <v>825</v>
      </c>
      <c r="G548">
        <v>502</v>
      </c>
      <c r="H548" t="s">
        <v>329</v>
      </c>
      <c r="I548" t="s">
        <v>330</v>
      </c>
      <c r="J548" t="s">
        <v>44</v>
      </c>
      <c r="K548">
        <v>795</v>
      </c>
      <c r="L548">
        <v>19</v>
      </c>
      <c r="M548">
        <v>130</v>
      </c>
      <c r="N548">
        <v>42836000</v>
      </c>
      <c r="O548">
        <v>10700</v>
      </c>
      <c r="P548">
        <v>171300</v>
      </c>
      <c r="Q548">
        <v>128500</v>
      </c>
      <c r="R548">
        <v>2100000</v>
      </c>
      <c r="S548">
        <f>(YouTube_BI[[#This Row],[lowest_yearly_earnings]]+YouTube_BI[[#This Row],[highest_yearly_earnings]])/2</f>
        <v>1114250</v>
      </c>
      <c r="T548">
        <v>100000</v>
      </c>
      <c r="U548">
        <v>2019</v>
      </c>
      <c r="V548" t="s">
        <v>154</v>
      </c>
      <c r="W548">
        <v>22</v>
      </c>
      <c r="X548">
        <v>36.299999999999997</v>
      </c>
      <c r="Y548">
        <v>270203917</v>
      </c>
      <c r="Z548">
        <v>4.6900000000000004</v>
      </c>
      <c r="AA548">
        <v>151509724</v>
      </c>
      <c r="AB548">
        <v>-0.78927499999999995</v>
      </c>
      <c r="AC548">
        <v>113.92132700000001</v>
      </c>
      <c r="AD548" s="1" t="s">
        <v>1714</v>
      </c>
      <c r="AE548" s="4">
        <f>YouTube_BI[[#This Row],[video views]]/YouTube_BI[[#This Row],[subscribers]]</f>
        <v>428.29254761904764</v>
      </c>
      <c r="AF548">
        <f>((YouTube_BI[[#This Row],[highest_yearly_earnings]]+YouTube_BI[[#This Row],[lowest_yearly_earnings]])/2)/YouTube_BI[[#This Row],[video views]]</f>
        <v>1.5485771380009669E-4</v>
      </c>
      <c r="AG548">
        <f>((YouTube_BI[[#This Row],[highest_monthly_earnings]]+YouTube_BI[[#This Row],[lowest_monthly_earnings]])/2)/YouTube_BI[[#This Row],[video_views_for_the_last_30_days]]</f>
        <v>2.1243813614716593E-3</v>
      </c>
      <c r="AH548">
        <f>YouTube_BI[[#This Row],[highest_yearly_earnings]]/YouTube_BI[[#This Row],[subscribers]]</f>
        <v>0.125</v>
      </c>
      <c r="AI548">
        <f>((YouTube_BI[[#This Row],[highest_yearly_earnings]]+YouTube_BI[[#This Row],[lowest_yearly_earnings]])/2)/YouTube_BI[[#This Row],[uploads]]</f>
        <v>2219.6215139442229</v>
      </c>
      <c r="AJ548" s="7" t="str">
        <f>YouTube_BI[[#This Row],[created_date]]&amp;"-"&amp;YouTube_BI[[#This Row],[created_month]]&amp;"-"&amp;YouTube_BI[[#This Row],[created_year]]</f>
        <v>22-Nov-2019</v>
      </c>
      <c r="AK548" s="5">
        <f ca="1">_xlfn.DAYS(TODAY(),YouTube_BI[[#This Row],[Started Date]])/365</f>
        <v>3.9726027397260273</v>
      </c>
    </row>
    <row r="549" spans="1:37" x14ac:dyDescent="0.3">
      <c r="A549">
        <v>548</v>
      </c>
      <c r="B549" t="s">
        <v>2269</v>
      </c>
      <c r="C549">
        <v>16800000</v>
      </c>
      <c r="D549">
        <v>3693798804</v>
      </c>
      <c r="E549" t="s">
        <v>36</v>
      </c>
      <c r="F549" t="s">
        <v>2269</v>
      </c>
      <c r="G549">
        <v>1491</v>
      </c>
      <c r="H549" t="s">
        <v>114</v>
      </c>
      <c r="I549" t="s">
        <v>115</v>
      </c>
      <c r="J549" t="s">
        <v>44</v>
      </c>
      <c r="K549">
        <v>2129</v>
      </c>
      <c r="L549">
        <v>30</v>
      </c>
      <c r="M549">
        <v>130</v>
      </c>
      <c r="N549">
        <v>44121000</v>
      </c>
      <c r="O549">
        <v>11000</v>
      </c>
      <c r="P549">
        <v>176500</v>
      </c>
      <c r="Q549">
        <v>132400</v>
      </c>
      <c r="R549">
        <v>2100000</v>
      </c>
      <c r="S549">
        <f>(YouTube_BI[[#This Row],[lowest_yearly_earnings]]+YouTube_BI[[#This Row],[highest_yearly_earnings]])/2</f>
        <v>1116200</v>
      </c>
      <c r="T549">
        <v>100000</v>
      </c>
      <c r="U549">
        <v>2013</v>
      </c>
      <c r="V549" t="s">
        <v>63</v>
      </c>
      <c r="W549">
        <v>2</v>
      </c>
      <c r="X549">
        <v>51.3</v>
      </c>
      <c r="Y549">
        <v>212559417</v>
      </c>
      <c r="Z549">
        <v>12.08</v>
      </c>
      <c r="AA549">
        <v>183241641</v>
      </c>
      <c r="AB549">
        <v>-14.235004</v>
      </c>
      <c r="AC549">
        <v>-51.925280000000001</v>
      </c>
      <c r="AD549" s="1" t="s">
        <v>2138</v>
      </c>
      <c r="AE549" s="4">
        <v>219.86897642857141</v>
      </c>
      <c r="AF549">
        <v>3.0218213260323532E-4</v>
      </c>
      <c r="AG549">
        <v>2.1248385122730673E-3</v>
      </c>
      <c r="AH549">
        <v>0.125</v>
      </c>
      <c r="AI549">
        <v>748.62508383635145</v>
      </c>
      <c r="AJ549" s="7" t="s">
        <v>2194</v>
      </c>
      <c r="AK549" s="5">
        <v>10.602739726027398</v>
      </c>
    </row>
    <row r="550" spans="1:37" x14ac:dyDescent="0.3">
      <c r="A550">
        <v>549</v>
      </c>
      <c r="B550" t="s">
        <v>826</v>
      </c>
      <c r="C550">
        <v>16700000</v>
      </c>
      <c r="D550">
        <v>10393037902</v>
      </c>
      <c r="E550" t="s">
        <v>44</v>
      </c>
      <c r="F550" t="s">
        <v>827</v>
      </c>
      <c r="G550">
        <v>3</v>
      </c>
      <c r="H550" t="s">
        <v>41</v>
      </c>
      <c r="I550" t="s">
        <v>41</v>
      </c>
      <c r="J550" t="s">
        <v>41</v>
      </c>
      <c r="K550">
        <v>4057674</v>
      </c>
      <c r="L550" t="s">
        <v>41</v>
      </c>
      <c r="M550" t="s">
        <v>41</v>
      </c>
      <c r="N550">
        <v>7</v>
      </c>
      <c r="O550">
        <v>0</v>
      </c>
      <c r="P550">
        <v>0.03</v>
      </c>
      <c r="Q550">
        <v>0.02</v>
      </c>
      <c r="R550">
        <v>0.34</v>
      </c>
      <c r="S550">
        <f>(YouTube_BI[[#This Row],[lowest_yearly_earnings]]+YouTube_BI[[#This Row],[highest_yearly_earnings]])/2</f>
        <v>0.18000000000000002</v>
      </c>
      <c r="T550">
        <v>10</v>
      </c>
      <c r="U550">
        <v>2022</v>
      </c>
      <c r="V550" t="s">
        <v>57</v>
      </c>
      <c r="W550">
        <v>14</v>
      </c>
      <c r="X550" t="s">
        <v>41</v>
      </c>
      <c r="Y550" t="s">
        <v>41</v>
      </c>
      <c r="Z550" t="s">
        <v>41</v>
      </c>
      <c r="AA550" t="s">
        <v>41</v>
      </c>
      <c r="AB550" t="s">
        <v>41</v>
      </c>
      <c r="AC550" t="s">
        <v>41</v>
      </c>
      <c r="AD550" s="1" t="s">
        <v>1715</v>
      </c>
      <c r="AE550" s="4">
        <f>YouTube_BI[[#This Row],[video views]]/YouTube_BI[[#This Row],[subscribers]]</f>
        <v>622.33759892215573</v>
      </c>
      <c r="AF550">
        <f>((YouTube_BI[[#This Row],[highest_yearly_earnings]]+YouTube_BI[[#This Row],[lowest_yearly_earnings]])/2)/YouTube_BI[[#This Row],[video views]]</f>
        <v>1.7319286400885871E-11</v>
      </c>
      <c r="AG550">
        <f>((YouTube_BI[[#This Row],[highest_monthly_earnings]]+YouTube_BI[[#This Row],[lowest_monthly_earnings]])/2)/YouTube_BI[[#This Row],[video_views_for_the_last_30_days]]</f>
        <v>2.142857142857143E-3</v>
      </c>
      <c r="AH550">
        <f>YouTube_BI[[#This Row],[highest_yearly_earnings]]/YouTube_BI[[#This Row],[subscribers]]</f>
        <v>2.0359281437125749E-8</v>
      </c>
      <c r="AI550">
        <f>((YouTube_BI[[#This Row],[highest_yearly_earnings]]+YouTube_BI[[#This Row],[lowest_yearly_earnings]])/2)/YouTube_BI[[#This Row],[uploads]]</f>
        <v>6.0000000000000005E-2</v>
      </c>
      <c r="AJ550" s="7" t="str">
        <f>YouTube_BI[[#This Row],[created_date]]&amp;"-"&amp;YouTube_BI[[#This Row],[created_month]]&amp;"-"&amp;YouTube_BI[[#This Row],[created_year]]</f>
        <v>14-May-2022</v>
      </c>
      <c r="AK550" s="5">
        <f ca="1">_xlfn.DAYS(TODAY(),YouTube_BI[[#This Row],[Started Date]])/365</f>
        <v>1.4958904109589042</v>
      </c>
    </row>
    <row r="551" spans="1:37" x14ac:dyDescent="0.3">
      <c r="A551">
        <v>550</v>
      </c>
      <c r="B551" t="s">
        <v>828</v>
      </c>
      <c r="C551">
        <v>16700000</v>
      </c>
      <c r="D551">
        <v>7102965621</v>
      </c>
      <c r="E551" t="s">
        <v>60</v>
      </c>
      <c r="F551" t="s">
        <v>828</v>
      </c>
      <c r="G551">
        <v>1693</v>
      </c>
      <c r="H551" t="s">
        <v>38</v>
      </c>
      <c r="I551" t="s">
        <v>39</v>
      </c>
      <c r="J551" t="s">
        <v>40</v>
      </c>
      <c r="K551">
        <v>814</v>
      </c>
      <c r="L551">
        <v>135</v>
      </c>
      <c r="M551">
        <v>39</v>
      </c>
      <c r="N551">
        <v>105114000</v>
      </c>
      <c r="O551">
        <v>26300</v>
      </c>
      <c r="P551">
        <v>420500</v>
      </c>
      <c r="Q551">
        <v>315300</v>
      </c>
      <c r="R551">
        <v>5000000</v>
      </c>
      <c r="S551">
        <f>(YouTube_BI[[#This Row],[lowest_yearly_earnings]]+YouTube_BI[[#This Row],[highest_yearly_earnings]])/2</f>
        <v>2657650</v>
      </c>
      <c r="T551">
        <v>200000</v>
      </c>
      <c r="U551">
        <v>2009</v>
      </c>
      <c r="V551" t="s">
        <v>63</v>
      </c>
      <c r="W551">
        <v>27</v>
      </c>
      <c r="X551">
        <v>88.2</v>
      </c>
      <c r="Y551">
        <v>328239523</v>
      </c>
      <c r="Z551">
        <v>14.7</v>
      </c>
      <c r="AA551">
        <v>270663028</v>
      </c>
      <c r="AB551">
        <v>37.090240000000001</v>
      </c>
      <c r="AC551">
        <v>-95.712890999999999</v>
      </c>
      <c r="AD551" s="1" t="s">
        <v>1716</v>
      </c>
      <c r="AE551" s="4">
        <f>YouTube_BI[[#This Row],[video views]]/YouTube_BI[[#This Row],[subscribers]]</f>
        <v>425.3272826946108</v>
      </c>
      <c r="AF551">
        <f>((YouTube_BI[[#This Row],[highest_yearly_earnings]]+YouTube_BI[[#This Row],[lowest_yearly_earnings]])/2)/YouTube_BI[[#This Row],[video views]]</f>
        <v>3.7416061710092289E-4</v>
      </c>
      <c r="AG551">
        <f>((YouTube_BI[[#This Row],[highest_monthly_earnings]]+YouTube_BI[[#This Row],[lowest_monthly_earnings]])/2)/YouTube_BI[[#This Row],[video_views_for_the_last_30_days]]</f>
        <v>2.1253115664897158E-3</v>
      </c>
      <c r="AH551">
        <f>YouTube_BI[[#This Row],[highest_yearly_earnings]]/YouTube_BI[[#This Row],[subscribers]]</f>
        <v>0.29940119760479039</v>
      </c>
      <c r="AI551">
        <f>((YouTube_BI[[#This Row],[highest_yearly_earnings]]+YouTube_BI[[#This Row],[lowest_yearly_earnings]])/2)/YouTube_BI[[#This Row],[uploads]]</f>
        <v>1569.7873597164796</v>
      </c>
      <c r="AJ551" s="7" t="str">
        <f>YouTube_BI[[#This Row],[created_date]]&amp;"-"&amp;YouTube_BI[[#This Row],[created_month]]&amp;"-"&amp;YouTube_BI[[#This Row],[created_year]]</f>
        <v>27-Apr-2009</v>
      </c>
      <c r="AK551" s="5">
        <f ca="1">_xlfn.DAYS(TODAY(),YouTube_BI[[#This Row],[Started Date]])/365</f>
        <v>14.550684931506849</v>
      </c>
    </row>
    <row r="552" spans="1:37" x14ac:dyDescent="0.3">
      <c r="A552">
        <v>551</v>
      </c>
      <c r="B552" t="s">
        <v>829</v>
      </c>
      <c r="C552">
        <v>16700000</v>
      </c>
      <c r="D552">
        <v>8826138204</v>
      </c>
      <c r="E552" t="s">
        <v>44</v>
      </c>
      <c r="F552" t="s">
        <v>829</v>
      </c>
      <c r="G552">
        <v>920</v>
      </c>
      <c r="H552" t="s">
        <v>38</v>
      </c>
      <c r="I552" t="s">
        <v>39</v>
      </c>
      <c r="J552" t="s">
        <v>44</v>
      </c>
      <c r="K552">
        <v>559</v>
      </c>
      <c r="L552">
        <v>135</v>
      </c>
      <c r="M552">
        <v>130</v>
      </c>
      <c r="N552">
        <v>45698000</v>
      </c>
      <c r="O552">
        <v>11400</v>
      </c>
      <c r="P552">
        <v>182800</v>
      </c>
      <c r="Q552">
        <v>137100</v>
      </c>
      <c r="R552">
        <v>2200000</v>
      </c>
      <c r="S552">
        <f>(YouTube_BI[[#This Row],[lowest_yearly_earnings]]+YouTube_BI[[#This Row],[highest_yearly_earnings]])/2</f>
        <v>1168550</v>
      </c>
      <c r="T552">
        <v>100000</v>
      </c>
      <c r="U552">
        <v>2012</v>
      </c>
      <c r="V552" t="s">
        <v>97</v>
      </c>
      <c r="W552">
        <v>6</v>
      </c>
      <c r="X552">
        <v>88.2</v>
      </c>
      <c r="Y552">
        <v>328239523</v>
      </c>
      <c r="Z552">
        <v>14.7</v>
      </c>
      <c r="AA552">
        <v>270663028</v>
      </c>
      <c r="AB552">
        <v>37.090240000000001</v>
      </c>
      <c r="AC552">
        <v>-95.712890999999999</v>
      </c>
      <c r="AD552" s="1" t="s">
        <v>1717</v>
      </c>
      <c r="AE552" s="4">
        <f>YouTube_BI[[#This Row],[video views]]/YouTube_BI[[#This Row],[subscribers]]</f>
        <v>528.51126970059875</v>
      </c>
      <c r="AF552">
        <f>((YouTube_BI[[#This Row],[highest_yearly_earnings]]+YouTube_BI[[#This Row],[lowest_yearly_earnings]])/2)/YouTube_BI[[#This Row],[video views]]</f>
        <v>1.3239652189792517E-4</v>
      </c>
      <c r="AG552">
        <f>((YouTube_BI[[#This Row],[highest_monthly_earnings]]+YouTube_BI[[#This Row],[lowest_monthly_earnings]])/2)/YouTube_BI[[#This Row],[video_views_for_the_last_30_days]]</f>
        <v>2.1248194669350956E-3</v>
      </c>
      <c r="AH552">
        <f>YouTube_BI[[#This Row],[highest_yearly_earnings]]/YouTube_BI[[#This Row],[subscribers]]</f>
        <v>0.1317365269461078</v>
      </c>
      <c r="AI552">
        <f>((YouTube_BI[[#This Row],[highest_yearly_earnings]]+YouTube_BI[[#This Row],[lowest_yearly_earnings]])/2)/YouTube_BI[[#This Row],[uploads]]</f>
        <v>1270.1630434782608</v>
      </c>
      <c r="AJ552" s="7" t="str">
        <f>YouTube_BI[[#This Row],[created_date]]&amp;"-"&amp;YouTube_BI[[#This Row],[created_month]]&amp;"-"&amp;YouTube_BI[[#This Row],[created_year]]</f>
        <v>6-Jul-2012</v>
      </c>
      <c r="AK552" s="5">
        <f ca="1">_xlfn.DAYS(TODAY(),YouTube_BI[[#This Row],[Started Date]])/365</f>
        <v>11.356164383561644</v>
      </c>
    </row>
    <row r="553" spans="1:37" x14ac:dyDescent="0.3">
      <c r="A553">
        <v>552</v>
      </c>
      <c r="B553" t="s">
        <v>830</v>
      </c>
      <c r="C553">
        <v>16700000</v>
      </c>
      <c r="D553">
        <v>7979736581</v>
      </c>
      <c r="E553" t="s">
        <v>30</v>
      </c>
      <c r="F553" t="s">
        <v>830</v>
      </c>
      <c r="G553">
        <v>13</v>
      </c>
      <c r="H553" t="s">
        <v>38</v>
      </c>
      <c r="I553" t="s">
        <v>39</v>
      </c>
      <c r="J553" t="s">
        <v>30</v>
      </c>
      <c r="K553">
        <v>564542</v>
      </c>
      <c r="L553">
        <v>1920</v>
      </c>
      <c r="M553">
        <v>1751</v>
      </c>
      <c r="N553">
        <v>37623</v>
      </c>
      <c r="O553">
        <v>9</v>
      </c>
      <c r="P553">
        <v>150</v>
      </c>
      <c r="Q553">
        <v>113</v>
      </c>
      <c r="R553">
        <v>1800</v>
      </c>
      <c r="S553">
        <f>(YouTube_BI[[#This Row],[lowest_yearly_earnings]]+YouTube_BI[[#This Row],[highest_yearly_earnings]])/2</f>
        <v>956.5</v>
      </c>
      <c r="T553" t="s">
        <v>41</v>
      </c>
      <c r="U553">
        <v>2010</v>
      </c>
      <c r="V553" t="s">
        <v>49</v>
      </c>
      <c r="W553">
        <v>1</v>
      </c>
      <c r="X553">
        <v>88.2</v>
      </c>
      <c r="Y553">
        <v>328239523</v>
      </c>
      <c r="Z553">
        <v>14.7</v>
      </c>
      <c r="AA553">
        <v>270663028</v>
      </c>
      <c r="AB553">
        <v>37.090240000000001</v>
      </c>
      <c r="AC553">
        <v>-95.712890999999999</v>
      </c>
      <c r="AD553" s="1" t="s">
        <v>1718</v>
      </c>
      <c r="AE553" s="4">
        <f>YouTube_BI[[#This Row],[video views]]/YouTube_BI[[#This Row],[subscribers]]</f>
        <v>477.82853778443115</v>
      </c>
      <c r="AF553">
        <f>((YouTube_BI[[#This Row],[highest_yearly_earnings]]+YouTube_BI[[#This Row],[lowest_yearly_earnings]])/2)/YouTube_BI[[#This Row],[video views]]</f>
        <v>1.1986611215681683E-7</v>
      </c>
      <c r="AG553">
        <f>((YouTube_BI[[#This Row],[highest_monthly_earnings]]+YouTube_BI[[#This Row],[lowest_monthly_earnings]])/2)/YouTube_BI[[#This Row],[video_views_for_the_last_30_days]]</f>
        <v>2.1130691332429631E-3</v>
      </c>
      <c r="AH553">
        <f>YouTube_BI[[#This Row],[highest_yearly_earnings]]/YouTube_BI[[#This Row],[subscribers]]</f>
        <v>1.0778443113772454E-4</v>
      </c>
      <c r="AI553">
        <f>((YouTube_BI[[#This Row],[highest_yearly_earnings]]+YouTube_BI[[#This Row],[lowest_yearly_earnings]])/2)/YouTube_BI[[#This Row],[uploads]]</f>
        <v>73.57692307692308</v>
      </c>
      <c r="AJ553" s="7" t="str">
        <f>YouTube_BI[[#This Row],[created_date]]&amp;"-"&amp;YouTube_BI[[#This Row],[created_month]]&amp;"-"&amp;YouTube_BI[[#This Row],[created_year]]</f>
        <v>1-Sep-2010</v>
      </c>
      <c r="AK553" s="5">
        <f ca="1">_xlfn.DAYS(TODAY(),YouTube_BI[[#This Row],[Started Date]])/365</f>
        <v>13.202739726027398</v>
      </c>
    </row>
    <row r="554" spans="1:37" x14ac:dyDescent="0.3">
      <c r="A554">
        <v>553</v>
      </c>
      <c r="B554" t="s">
        <v>831</v>
      </c>
      <c r="C554">
        <v>16700000</v>
      </c>
      <c r="D554">
        <v>5089284369</v>
      </c>
      <c r="E554" t="s">
        <v>56</v>
      </c>
      <c r="F554" t="s">
        <v>831</v>
      </c>
      <c r="G554">
        <v>8741</v>
      </c>
      <c r="H554" t="s">
        <v>245</v>
      </c>
      <c r="I554" t="s">
        <v>246</v>
      </c>
      <c r="J554" t="s">
        <v>69</v>
      </c>
      <c r="K554">
        <v>1337</v>
      </c>
      <c r="L554">
        <v>19</v>
      </c>
      <c r="M554">
        <v>35</v>
      </c>
      <c r="N554">
        <v>16139000</v>
      </c>
      <c r="O554">
        <v>4000</v>
      </c>
      <c r="P554">
        <v>64600</v>
      </c>
      <c r="Q554">
        <v>48400</v>
      </c>
      <c r="R554">
        <v>774700</v>
      </c>
      <c r="S554">
        <f>(YouTube_BI[[#This Row],[lowest_yearly_earnings]]+YouTube_BI[[#This Row],[highest_yearly_earnings]])/2</f>
        <v>411550</v>
      </c>
      <c r="T554" t="s">
        <v>41</v>
      </c>
      <c r="U554">
        <v>2014</v>
      </c>
      <c r="V554" t="s">
        <v>88</v>
      </c>
      <c r="W554">
        <v>28</v>
      </c>
      <c r="X554">
        <v>40.200000000000003</v>
      </c>
      <c r="Y554">
        <v>126014024</v>
      </c>
      <c r="Z554">
        <v>3.42</v>
      </c>
      <c r="AA554">
        <v>102626859</v>
      </c>
      <c r="AB554">
        <v>23.634501</v>
      </c>
      <c r="AC554">
        <v>-102.552784</v>
      </c>
      <c r="AD554" s="1" t="s">
        <v>1719</v>
      </c>
      <c r="AE554" s="4">
        <f>YouTube_BI[[#This Row],[video views]]/YouTube_BI[[#This Row],[subscribers]]</f>
        <v>304.747567005988</v>
      </c>
      <c r="AF554">
        <f>((YouTube_BI[[#This Row],[highest_yearly_earnings]]+YouTube_BI[[#This Row],[lowest_yearly_earnings]])/2)/YouTube_BI[[#This Row],[video views]]</f>
        <v>8.0865986288140154E-5</v>
      </c>
      <c r="AG554">
        <f>((YouTube_BI[[#This Row],[highest_monthly_earnings]]+YouTube_BI[[#This Row],[lowest_monthly_earnings]])/2)/YouTube_BI[[#This Row],[video_views_for_the_last_30_days]]</f>
        <v>2.1252865728979492E-3</v>
      </c>
      <c r="AH554">
        <f>YouTube_BI[[#This Row],[highest_yearly_earnings]]/YouTube_BI[[#This Row],[subscribers]]</f>
        <v>4.6389221556886226E-2</v>
      </c>
      <c r="AI554">
        <f>((YouTube_BI[[#This Row],[highest_yearly_earnings]]+YouTube_BI[[#This Row],[lowest_yearly_earnings]])/2)/YouTube_BI[[#This Row],[uploads]]</f>
        <v>47.082713648323988</v>
      </c>
      <c r="AJ554" s="7" t="str">
        <f>YouTube_BI[[#This Row],[created_date]]&amp;"-"&amp;YouTube_BI[[#This Row],[created_month]]&amp;"-"&amp;YouTube_BI[[#This Row],[created_year]]</f>
        <v>28-Aug-2014</v>
      </c>
      <c r="AK554" s="5">
        <f ca="1">_xlfn.DAYS(TODAY(),YouTube_BI[[#This Row],[Started Date]])/365</f>
        <v>9.2109589041095887</v>
      </c>
    </row>
    <row r="555" spans="1:37" x14ac:dyDescent="0.3">
      <c r="A555">
        <v>554</v>
      </c>
      <c r="B555" t="s">
        <v>832</v>
      </c>
      <c r="C555">
        <v>16600000</v>
      </c>
      <c r="D555">
        <v>1318442641</v>
      </c>
      <c r="E555" t="s">
        <v>41</v>
      </c>
      <c r="F555" t="s">
        <v>832</v>
      </c>
      <c r="G555">
        <v>180</v>
      </c>
      <c r="H555" t="s">
        <v>212</v>
      </c>
      <c r="I555" t="s">
        <v>213</v>
      </c>
      <c r="J555" t="s">
        <v>69</v>
      </c>
      <c r="K555">
        <v>8338</v>
      </c>
      <c r="L555">
        <v>5</v>
      </c>
      <c r="M555">
        <v>36</v>
      </c>
      <c r="N555">
        <v>15079000</v>
      </c>
      <c r="O555">
        <v>3800</v>
      </c>
      <c r="P555">
        <v>60300</v>
      </c>
      <c r="Q555">
        <v>45200</v>
      </c>
      <c r="R555">
        <v>723800</v>
      </c>
      <c r="S555">
        <f>(YouTube_BI[[#This Row],[lowest_yearly_earnings]]+YouTube_BI[[#This Row],[highest_yearly_earnings]])/2</f>
        <v>384500</v>
      </c>
      <c r="T555">
        <v>100000</v>
      </c>
      <c r="U555">
        <v>2018</v>
      </c>
      <c r="V555" t="s">
        <v>84</v>
      </c>
      <c r="W555">
        <v>1</v>
      </c>
      <c r="X555">
        <v>35.5</v>
      </c>
      <c r="Y555">
        <v>108116615</v>
      </c>
      <c r="Z555">
        <v>2.15</v>
      </c>
      <c r="AA555">
        <v>50975903</v>
      </c>
      <c r="AB555">
        <v>12.879721</v>
      </c>
      <c r="AC555">
        <v>121.774017</v>
      </c>
      <c r="AD555" s="1" t="s">
        <v>1720</v>
      </c>
      <c r="AE555" s="4">
        <f>YouTube_BI[[#This Row],[video views]]/YouTube_BI[[#This Row],[subscribers]]</f>
        <v>79.424255481927716</v>
      </c>
      <c r="AF555">
        <f>((YouTube_BI[[#This Row],[highest_yearly_earnings]]+YouTube_BI[[#This Row],[lowest_yearly_earnings]])/2)/YouTube_BI[[#This Row],[video views]]</f>
        <v>2.9163195124542394E-4</v>
      </c>
      <c r="AG555">
        <f>((YouTube_BI[[#This Row],[highest_monthly_earnings]]+YouTube_BI[[#This Row],[lowest_monthly_earnings]])/2)/YouTube_BI[[#This Row],[video_views_for_the_last_30_days]]</f>
        <v>2.1254725114397506E-3</v>
      </c>
      <c r="AH555">
        <f>YouTube_BI[[#This Row],[highest_yearly_earnings]]/YouTube_BI[[#This Row],[subscribers]]</f>
        <v>4.3602409638554218E-2</v>
      </c>
      <c r="AI555">
        <f>((YouTube_BI[[#This Row],[highest_yearly_earnings]]+YouTube_BI[[#This Row],[lowest_yearly_earnings]])/2)/YouTube_BI[[#This Row],[uploads]]</f>
        <v>2136.1111111111113</v>
      </c>
      <c r="AJ555" s="7" t="str">
        <f>YouTube_BI[[#This Row],[created_date]]&amp;"-"&amp;YouTube_BI[[#This Row],[created_month]]&amp;"-"&amp;YouTube_BI[[#This Row],[created_year]]</f>
        <v>1-Jun-2018</v>
      </c>
      <c r="AK555" s="5">
        <f ca="1">_xlfn.DAYS(TODAY(),YouTube_BI[[#This Row],[Started Date]])/365</f>
        <v>5.4493150684931511</v>
      </c>
    </row>
    <row r="556" spans="1:37" x14ac:dyDescent="0.3">
      <c r="A556">
        <v>555</v>
      </c>
      <c r="B556" t="s">
        <v>833</v>
      </c>
      <c r="C556">
        <v>16600000</v>
      </c>
      <c r="D556">
        <v>2798273962</v>
      </c>
      <c r="E556" t="s">
        <v>44</v>
      </c>
      <c r="F556" t="s">
        <v>834</v>
      </c>
      <c r="G556">
        <v>0</v>
      </c>
      <c r="H556" t="s">
        <v>245</v>
      </c>
      <c r="I556" t="s">
        <v>246</v>
      </c>
      <c r="J556" t="s">
        <v>40</v>
      </c>
      <c r="K556">
        <v>4057944</v>
      </c>
      <c r="L556">
        <v>4248</v>
      </c>
      <c r="M556">
        <v>7462</v>
      </c>
      <c r="N556" t="s">
        <v>41</v>
      </c>
      <c r="O556">
        <v>0</v>
      </c>
      <c r="P556">
        <v>0</v>
      </c>
      <c r="Q556">
        <v>0</v>
      </c>
      <c r="R556">
        <v>0</v>
      </c>
      <c r="S556">
        <f>(YouTube_BI[[#This Row],[lowest_yearly_earnings]]+YouTube_BI[[#This Row],[highest_yearly_earnings]])/2</f>
        <v>0</v>
      </c>
      <c r="T556" t="s">
        <v>41</v>
      </c>
      <c r="U556">
        <v>2010</v>
      </c>
      <c r="V556" t="s">
        <v>79</v>
      </c>
      <c r="W556">
        <v>7</v>
      </c>
      <c r="X556">
        <v>40.200000000000003</v>
      </c>
      <c r="Y556">
        <v>126014024</v>
      </c>
      <c r="Z556">
        <v>3.42</v>
      </c>
      <c r="AA556">
        <v>102626859</v>
      </c>
      <c r="AB556">
        <v>23.634501</v>
      </c>
      <c r="AC556">
        <v>-102.552784</v>
      </c>
      <c r="AD556" s="1" t="s">
        <v>1721</v>
      </c>
      <c r="AE556" s="4">
        <f>YouTube_BI[[#This Row],[video views]]/YouTube_BI[[#This Row],[subscribers]]</f>
        <v>168.57072060240964</v>
      </c>
      <c r="AF556">
        <f>((YouTube_BI[[#This Row],[highest_yearly_earnings]]+YouTube_BI[[#This Row],[lowest_yearly_earnings]])/2)/YouTube_BI[[#This Row],[video views]]</f>
        <v>0</v>
      </c>
      <c r="AG556" t="e">
        <f>((YouTube_BI[[#This Row],[highest_monthly_earnings]]+YouTube_BI[[#This Row],[lowest_monthly_earnings]])/2)/YouTube_BI[[#This Row],[video_views_for_the_last_30_days]]</f>
        <v>#VALUE!</v>
      </c>
      <c r="AH556">
        <f>YouTube_BI[[#This Row],[highest_yearly_earnings]]/YouTube_BI[[#This Row],[subscribers]]</f>
        <v>0</v>
      </c>
      <c r="AI556" t="e">
        <f>((YouTube_BI[[#This Row],[highest_yearly_earnings]]+YouTube_BI[[#This Row],[lowest_yearly_earnings]])/2)/YouTube_BI[[#This Row],[uploads]]</f>
        <v>#DIV/0!</v>
      </c>
      <c r="AJ556" s="7" t="str">
        <f>YouTube_BI[[#This Row],[created_date]]&amp;"-"&amp;YouTube_BI[[#This Row],[created_month]]&amp;"-"&amp;YouTube_BI[[#This Row],[created_year]]</f>
        <v>7-Dec-2010</v>
      </c>
      <c r="AK556" s="5">
        <f ca="1">_xlfn.DAYS(TODAY(),YouTube_BI[[#This Row],[Started Date]])/365</f>
        <v>12.936986301369863</v>
      </c>
    </row>
    <row r="557" spans="1:37" x14ac:dyDescent="0.3">
      <c r="A557">
        <v>556</v>
      </c>
      <c r="B557" t="s">
        <v>835</v>
      </c>
      <c r="C557">
        <v>16600000</v>
      </c>
      <c r="D557">
        <v>3696973456</v>
      </c>
      <c r="E557" t="s">
        <v>93</v>
      </c>
      <c r="F557" t="s">
        <v>836</v>
      </c>
      <c r="G557">
        <v>216</v>
      </c>
      <c r="H557" t="s">
        <v>270</v>
      </c>
      <c r="I557" t="s">
        <v>271</v>
      </c>
      <c r="J557" t="s">
        <v>41</v>
      </c>
      <c r="K557">
        <v>3108857</v>
      </c>
      <c r="L557">
        <v>2753</v>
      </c>
      <c r="M557" t="s">
        <v>41</v>
      </c>
      <c r="N557">
        <v>65470</v>
      </c>
      <c r="O557">
        <v>16</v>
      </c>
      <c r="P557">
        <v>262</v>
      </c>
      <c r="Q557">
        <v>196</v>
      </c>
      <c r="R557">
        <v>3100</v>
      </c>
      <c r="S557">
        <f>(YouTube_BI[[#This Row],[lowest_yearly_earnings]]+YouTube_BI[[#This Row],[highest_yearly_earnings]])/2</f>
        <v>1648</v>
      </c>
      <c r="T557" t="s">
        <v>41</v>
      </c>
      <c r="U557">
        <v>2017</v>
      </c>
      <c r="V557" t="s">
        <v>63</v>
      </c>
      <c r="W557">
        <v>2</v>
      </c>
      <c r="X557">
        <v>88.9</v>
      </c>
      <c r="Y557">
        <v>47076781</v>
      </c>
      <c r="Z557">
        <v>13.96</v>
      </c>
      <c r="AA557">
        <v>37927409</v>
      </c>
      <c r="AB557">
        <v>40.463667000000001</v>
      </c>
      <c r="AC557">
        <v>-3.7492200000000002</v>
      </c>
      <c r="AD557" s="1" t="s">
        <v>1722</v>
      </c>
      <c r="AE557" s="4">
        <f>YouTube_BI[[#This Row],[video views]]/YouTube_BI[[#This Row],[subscribers]]</f>
        <v>222.70924433734939</v>
      </c>
      <c r="AF557">
        <f>((YouTube_BI[[#This Row],[highest_yearly_earnings]]+YouTube_BI[[#This Row],[lowest_yearly_earnings]])/2)/YouTube_BI[[#This Row],[video views]]</f>
        <v>4.4577003855014968E-7</v>
      </c>
      <c r="AG557">
        <f>((YouTube_BI[[#This Row],[highest_monthly_earnings]]+YouTube_BI[[#This Row],[lowest_monthly_earnings]])/2)/YouTube_BI[[#This Row],[video_views_for_the_last_30_days]]</f>
        <v>2.123109821292195E-3</v>
      </c>
      <c r="AH557">
        <f>YouTube_BI[[#This Row],[highest_yearly_earnings]]/YouTube_BI[[#This Row],[subscribers]]</f>
        <v>1.8674698795180723E-4</v>
      </c>
      <c r="AI557">
        <f>((YouTube_BI[[#This Row],[highest_yearly_earnings]]+YouTube_BI[[#This Row],[lowest_yearly_earnings]])/2)/YouTube_BI[[#This Row],[uploads]]</f>
        <v>7.6296296296296298</v>
      </c>
      <c r="AJ557" s="7" t="str">
        <f>YouTube_BI[[#This Row],[created_date]]&amp;"-"&amp;YouTube_BI[[#This Row],[created_month]]&amp;"-"&amp;YouTube_BI[[#This Row],[created_year]]</f>
        <v>2-Apr-2017</v>
      </c>
      <c r="AK557" s="5">
        <f ca="1">_xlfn.DAYS(TODAY(),YouTube_BI[[#This Row],[Started Date]])/365</f>
        <v>6.6136986301369864</v>
      </c>
    </row>
    <row r="558" spans="1:37" x14ac:dyDescent="0.3">
      <c r="A558">
        <v>557</v>
      </c>
      <c r="B558" t="s">
        <v>837</v>
      </c>
      <c r="C558">
        <v>16600000</v>
      </c>
      <c r="D558">
        <v>7435180827</v>
      </c>
      <c r="E558" t="s">
        <v>141</v>
      </c>
      <c r="F558" t="s">
        <v>837</v>
      </c>
      <c r="G558">
        <v>112261</v>
      </c>
      <c r="H558" t="s">
        <v>31</v>
      </c>
      <c r="I558" t="s">
        <v>32</v>
      </c>
      <c r="J558" t="s">
        <v>142</v>
      </c>
      <c r="K558">
        <v>749</v>
      </c>
      <c r="L558">
        <v>91</v>
      </c>
      <c r="M558">
        <v>12</v>
      </c>
      <c r="N558">
        <v>59201000</v>
      </c>
      <c r="O558">
        <v>14800</v>
      </c>
      <c r="P558">
        <v>236800</v>
      </c>
      <c r="Q558">
        <v>177600</v>
      </c>
      <c r="R558">
        <v>2800000</v>
      </c>
      <c r="S558">
        <f>(YouTube_BI[[#This Row],[lowest_yearly_earnings]]+YouTube_BI[[#This Row],[highest_yearly_earnings]])/2</f>
        <v>1488800</v>
      </c>
      <c r="T558">
        <v>100000</v>
      </c>
      <c r="U558">
        <v>2013</v>
      </c>
      <c r="V558" t="s">
        <v>138</v>
      </c>
      <c r="W558">
        <v>22</v>
      </c>
      <c r="X558">
        <v>28.1</v>
      </c>
      <c r="Y558">
        <v>1366417754</v>
      </c>
      <c r="Z558">
        <v>5.36</v>
      </c>
      <c r="AA558">
        <v>471031528</v>
      </c>
      <c r="AB558">
        <v>20.593684</v>
      </c>
      <c r="AC558">
        <v>78.962879999999998</v>
      </c>
      <c r="AD558" s="1" t="s">
        <v>1723</v>
      </c>
      <c r="AE558" s="4">
        <f>YouTube_BI[[#This Row],[video views]]/YouTube_BI[[#This Row],[subscribers]]</f>
        <v>447.9024594578313</v>
      </c>
      <c r="AF558">
        <f>((YouTube_BI[[#This Row],[highest_yearly_earnings]]+YouTube_BI[[#This Row],[lowest_yearly_earnings]])/2)/YouTube_BI[[#This Row],[video views]]</f>
        <v>2.0023722820480637E-4</v>
      </c>
      <c r="AG558">
        <f>((YouTube_BI[[#This Row],[highest_monthly_earnings]]+YouTube_BI[[#This Row],[lowest_monthly_earnings]])/2)/YouTube_BI[[#This Row],[video_views_for_the_last_30_days]]</f>
        <v>2.1249641053360585E-3</v>
      </c>
      <c r="AH558">
        <f>YouTube_BI[[#This Row],[highest_yearly_earnings]]/YouTube_BI[[#This Row],[subscribers]]</f>
        <v>0.16867469879518071</v>
      </c>
      <c r="AI558">
        <f>((YouTube_BI[[#This Row],[highest_yearly_earnings]]+YouTube_BI[[#This Row],[lowest_yearly_earnings]])/2)/YouTube_BI[[#This Row],[uploads]]</f>
        <v>13.261952058150204</v>
      </c>
      <c r="AJ558" s="7" t="str">
        <f>YouTube_BI[[#This Row],[created_date]]&amp;"-"&amp;YouTube_BI[[#This Row],[created_month]]&amp;"-"&amp;YouTube_BI[[#This Row],[created_year]]</f>
        <v>22-Oct-2013</v>
      </c>
      <c r="AK558" s="5">
        <f ca="1">_xlfn.DAYS(TODAY(),YouTube_BI[[#This Row],[Started Date]])/365</f>
        <v>10.06027397260274</v>
      </c>
    </row>
    <row r="559" spans="1:37" x14ac:dyDescent="0.3">
      <c r="A559">
        <v>558</v>
      </c>
      <c r="B559" t="s">
        <v>838</v>
      </c>
      <c r="C559">
        <v>16600000</v>
      </c>
      <c r="D559">
        <v>9439857193</v>
      </c>
      <c r="E559" t="s">
        <v>44</v>
      </c>
      <c r="F559" t="s">
        <v>838</v>
      </c>
      <c r="G559">
        <v>20102</v>
      </c>
      <c r="H559" t="s">
        <v>31</v>
      </c>
      <c r="I559" t="s">
        <v>32</v>
      </c>
      <c r="J559" t="s">
        <v>44</v>
      </c>
      <c r="K559">
        <v>497</v>
      </c>
      <c r="L559">
        <v>91</v>
      </c>
      <c r="M559">
        <v>132</v>
      </c>
      <c r="N559">
        <v>154049000</v>
      </c>
      <c r="O559">
        <v>38500</v>
      </c>
      <c r="P559">
        <v>616200</v>
      </c>
      <c r="Q559">
        <v>462100</v>
      </c>
      <c r="R559">
        <v>7400000</v>
      </c>
      <c r="S559">
        <f>(YouTube_BI[[#This Row],[lowest_yearly_earnings]]+YouTube_BI[[#This Row],[highest_yearly_earnings]])/2</f>
        <v>3931050</v>
      </c>
      <c r="T559">
        <v>200000</v>
      </c>
      <c r="U559">
        <v>2011</v>
      </c>
      <c r="V559" t="s">
        <v>49</v>
      </c>
      <c r="W559">
        <v>29</v>
      </c>
      <c r="X559">
        <v>28.1</v>
      </c>
      <c r="Y559">
        <v>1366417754</v>
      </c>
      <c r="Z559">
        <v>5.36</v>
      </c>
      <c r="AA559">
        <v>471031528</v>
      </c>
      <c r="AB559">
        <v>20.593684</v>
      </c>
      <c r="AC559">
        <v>78.962879999999998</v>
      </c>
      <c r="AD559" s="1" t="s">
        <v>1724</v>
      </c>
      <c r="AE559" s="4">
        <f>YouTube_BI[[#This Row],[video views]]/YouTube_BI[[#This Row],[subscribers]]</f>
        <v>568.66609596385547</v>
      </c>
      <c r="AF559">
        <f>((YouTube_BI[[#This Row],[highest_yearly_earnings]]+YouTube_BI[[#This Row],[lowest_yearly_earnings]])/2)/YouTube_BI[[#This Row],[video views]]</f>
        <v>4.1643108784686041E-4</v>
      </c>
      <c r="AG559">
        <f>((YouTube_BI[[#This Row],[highest_monthly_earnings]]+YouTube_BI[[#This Row],[lowest_monthly_earnings]])/2)/YouTube_BI[[#This Row],[video_views_for_the_last_30_days]]</f>
        <v>2.1249732228057305E-3</v>
      </c>
      <c r="AH559">
        <f>YouTube_BI[[#This Row],[highest_yearly_earnings]]/YouTube_BI[[#This Row],[subscribers]]</f>
        <v>0.44578313253012047</v>
      </c>
      <c r="AI559">
        <f>((YouTube_BI[[#This Row],[highest_yearly_earnings]]+YouTube_BI[[#This Row],[lowest_yearly_earnings]])/2)/YouTube_BI[[#This Row],[uploads]]</f>
        <v>195.55516863993631</v>
      </c>
      <c r="AJ559" s="7" t="str">
        <f>YouTube_BI[[#This Row],[created_date]]&amp;"-"&amp;YouTube_BI[[#This Row],[created_month]]&amp;"-"&amp;YouTube_BI[[#This Row],[created_year]]</f>
        <v>29-Sep-2011</v>
      </c>
      <c r="AK559" s="5">
        <f ca="1">_xlfn.DAYS(TODAY(),YouTube_BI[[#This Row],[Started Date]])/365</f>
        <v>12.126027397260273</v>
      </c>
    </row>
    <row r="560" spans="1:37" x14ac:dyDescent="0.3">
      <c r="A560">
        <v>559</v>
      </c>
      <c r="B560" t="s">
        <v>839</v>
      </c>
      <c r="C560">
        <v>16600000</v>
      </c>
      <c r="D560">
        <v>11946217860</v>
      </c>
      <c r="E560" t="s">
        <v>30</v>
      </c>
      <c r="F560" t="s">
        <v>839</v>
      </c>
      <c r="G560">
        <v>8976</v>
      </c>
      <c r="H560" t="s">
        <v>31</v>
      </c>
      <c r="I560" t="s">
        <v>32</v>
      </c>
      <c r="J560" t="s">
        <v>30</v>
      </c>
      <c r="K560">
        <v>326</v>
      </c>
      <c r="L560">
        <v>91</v>
      </c>
      <c r="M560">
        <v>115</v>
      </c>
      <c r="N560">
        <v>89012000</v>
      </c>
      <c r="O560">
        <v>22300</v>
      </c>
      <c r="P560">
        <v>356000</v>
      </c>
      <c r="Q560">
        <v>267000</v>
      </c>
      <c r="R560">
        <v>4300000</v>
      </c>
      <c r="S560">
        <f>(YouTube_BI[[#This Row],[lowest_yearly_earnings]]+YouTube_BI[[#This Row],[highest_yearly_earnings]])/2</f>
        <v>2283500</v>
      </c>
      <c r="T560">
        <v>100000</v>
      </c>
      <c r="U560">
        <v>2011</v>
      </c>
      <c r="V560" t="s">
        <v>154</v>
      </c>
      <c r="W560">
        <v>21</v>
      </c>
      <c r="X560">
        <v>28.1</v>
      </c>
      <c r="Y560">
        <v>1366417754</v>
      </c>
      <c r="Z560">
        <v>5.36</v>
      </c>
      <c r="AA560">
        <v>471031528</v>
      </c>
      <c r="AB560">
        <v>20.593684</v>
      </c>
      <c r="AC560">
        <v>78.962879999999998</v>
      </c>
      <c r="AD560" s="1" t="s">
        <v>1725</v>
      </c>
      <c r="AE560" s="4">
        <f>YouTube_BI[[#This Row],[video views]]/YouTube_BI[[#This Row],[subscribers]]</f>
        <v>719.651678313253</v>
      </c>
      <c r="AF560">
        <f>((YouTube_BI[[#This Row],[highest_yearly_earnings]]+YouTube_BI[[#This Row],[lowest_yearly_earnings]])/2)/YouTube_BI[[#This Row],[video views]]</f>
        <v>1.9114836400614579E-4</v>
      </c>
      <c r="AG560">
        <f>((YouTube_BI[[#This Row],[highest_monthly_earnings]]+YouTube_BI[[#This Row],[lowest_monthly_earnings]])/2)/YouTube_BI[[#This Row],[video_views_for_the_last_30_days]]</f>
        <v>2.1249943827798498E-3</v>
      </c>
      <c r="AH560">
        <f>YouTube_BI[[#This Row],[highest_yearly_earnings]]/YouTube_BI[[#This Row],[subscribers]]</f>
        <v>0.25903614457831325</v>
      </c>
      <c r="AI560">
        <f>((YouTube_BI[[#This Row],[highest_yearly_earnings]]+YouTube_BI[[#This Row],[lowest_yearly_earnings]])/2)/YouTube_BI[[#This Row],[uploads]]</f>
        <v>254.40062388591801</v>
      </c>
      <c r="AJ560" s="7" t="str">
        <f>YouTube_BI[[#This Row],[created_date]]&amp;"-"&amp;YouTube_BI[[#This Row],[created_month]]&amp;"-"&amp;YouTube_BI[[#This Row],[created_year]]</f>
        <v>21-Nov-2011</v>
      </c>
      <c r="AK560" s="5">
        <f ca="1">_xlfn.DAYS(TODAY(),YouTube_BI[[#This Row],[Started Date]])/365</f>
        <v>11.980821917808219</v>
      </c>
    </row>
    <row r="561" spans="1:37" x14ac:dyDescent="0.3">
      <c r="A561">
        <v>560</v>
      </c>
      <c r="B561" t="s">
        <v>840</v>
      </c>
      <c r="C561">
        <v>16600000</v>
      </c>
      <c r="D561">
        <v>15278668857</v>
      </c>
      <c r="E561" t="s">
        <v>44</v>
      </c>
      <c r="F561" t="s">
        <v>840</v>
      </c>
      <c r="G561">
        <v>2200</v>
      </c>
      <c r="H561" t="s">
        <v>538</v>
      </c>
      <c r="I561" t="s">
        <v>539</v>
      </c>
      <c r="J561" t="s">
        <v>44</v>
      </c>
      <c r="K561">
        <v>213</v>
      </c>
      <c r="L561">
        <v>4</v>
      </c>
      <c r="M561">
        <v>131</v>
      </c>
      <c r="N561">
        <v>617257000</v>
      </c>
      <c r="O561">
        <v>154300</v>
      </c>
      <c r="P561">
        <v>2500000</v>
      </c>
      <c r="Q561">
        <v>1900000</v>
      </c>
      <c r="R561">
        <v>29600000</v>
      </c>
      <c r="S561">
        <f>(YouTube_BI[[#This Row],[lowest_yearly_earnings]]+YouTube_BI[[#This Row],[highest_yearly_earnings]])/2</f>
        <v>15750000</v>
      </c>
      <c r="T561">
        <v>900000</v>
      </c>
      <c r="U561">
        <v>2021</v>
      </c>
      <c r="V561" t="s">
        <v>57</v>
      </c>
      <c r="W561">
        <v>6</v>
      </c>
      <c r="X561">
        <v>70.2</v>
      </c>
      <c r="Y561">
        <v>83132799</v>
      </c>
      <c r="Z561">
        <v>3.04</v>
      </c>
      <c r="AA561">
        <v>64324835</v>
      </c>
      <c r="AB561">
        <v>51.165691000000002</v>
      </c>
      <c r="AC561">
        <v>10.451525999999999</v>
      </c>
      <c r="AD561" s="1" t="s">
        <v>1726</v>
      </c>
      <c r="AE561" s="4">
        <f>YouTube_BI[[#This Row],[video views]]/YouTube_BI[[#This Row],[subscribers]]</f>
        <v>920.40173837349403</v>
      </c>
      <c r="AF561">
        <f>((YouTube_BI[[#This Row],[highest_yearly_earnings]]+YouTube_BI[[#This Row],[lowest_yearly_earnings]])/2)/YouTube_BI[[#This Row],[video views]]</f>
        <v>1.0308489664519469E-3</v>
      </c>
      <c r="AG561">
        <f>((YouTube_BI[[#This Row],[highest_monthly_earnings]]+YouTube_BI[[#This Row],[lowest_monthly_earnings]])/2)/YouTube_BI[[#This Row],[video_views_for_the_last_30_days]]</f>
        <v>2.150076872356247E-3</v>
      </c>
      <c r="AH561">
        <f>YouTube_BI[[#This Row],[highest_yearly_earnings]]/YouTube_BI[[#This Row],[subscribers]]</f>
        <v>1.7831325301204819</v>
      </c>
      <c r="AI561">
        <f>((YouTube_BI[[#This Row],[highest_yearly_earnings]]+YouTube_BI[[#This Row],[lowest_yearly_earnings]])/2)/YouTube_BI[[#This Row],[uploads]]</f>
        <v>7159.090909090909</v>
      </c>
      <c r="AJ561" s="7" t="str">
        <f>YouTube_BI[[#This Row],[created_date]]&amp;"-"&amp;YouTube_BI[[#This Row],[created_month]]&amp;"-"&amp;YouTube_BI[[#This Row],[created_year]]</f>
        <v>6-May-2021</v>
      </c>
      <c r="AK561" s="5">
        <f ca="1">_xlfn.DAYS(TODAY(),YouTube_BI[[#This Row],[Started Date]])/365</f>
        <v>2.5178082191780824</v>
      </c>
    </row>
    <row r="562" spans="1:37" x14ac:dyDescent="0.3">
      <c r="A562">
        <v>561</v>
      </c>
      <c r="B562" t="s">
        <v>841</v>
      </c>
      <c r="C562">
        <v>16600000</v>
      </c>
      <c r="D562">
        <v>5819508534</v>
      </c>
      <c r="E562" t="s">
        <v>44</v>
      </c>
      <c r="F562" t="s">
        <v>841</v>
      </c>
      <c r="G562">
        <v>413</v>
      </c>
      <c r="H562" t="s">
        <v>38</v>
      </c>
      <c r="I562" t="s">
        <v>39</v>
      </c>
      <c r="J562" t="s">
        <v>44</v>
      </c>
      <c r="K562">
        <v>1088</v>
      </c>
      <c r="L562">
        <v>136</v>
      </c>
      <c r="M562">
        <v>132</v>
      </c>
      <c r="N562">
        <v>199033000</v>
      </c>
      <c r="O562">
        <v>49800</v>
      </c>
      <c r="P562">
        <v>796100</v>
      </c>
      <c r="Q562">
        <v>597100</v>
      </c>
      <c r="R562">
        <v>9600000</v>
      </c>
      <c r="S562">
        <f>(YouTube_BI[[#This Row],[lowest_yearly_earnings]]+YouTube_BI[[#This Row],[highest_yearly_earnings]])/2</f>
        <v>5098550</v>
      </c>
      <c r="T562">
        <v>300000</v>
      </c>
      <c r="U562">
        <v>2006</v>
      </c>
      <c r="V562" t="s">
        <v>79</v>
      </c>
      <c r="W562">
        <v>21</v>
      </c>
      <c r="X562">
        <v>88.2</v>
      </c>
      <c r="Y562">
        <v>328239523</v>
      </c>
      <c r="Z562">
        <v>14.7</v>
      </c>
      <c r="AA562">
        <v>270663028</v>
      </c>
      <c r="AB562">
        <v>37.090240000000001</v>
      </c>
      <c r="AC562">
        <v>-95.712890999999999</v>
      </c>
      <c r="AD562" s="1" t="s">
        <v>1727</v>
      </c>
      <c r="AE562" s="4">
        <f>YouTube_BI[[#This Row],[video views]]/YouTube_BI[[#This Row],[subscribers]]</f>
        <v>350.57280325301207</v>
      </c>
      <c r="AF562">
        <f>((YouTube_BI[[#This Row],[highest_yearly_earnings]]+YouTube_BI[[#This Row],[lowest_yearly_earnings]])/2)/YouTube_BI[[#This Row],[video views]]</f>
        <v>8.7611350171790982E-4</v>
      </c>
      <c r="AG562">
        <f>((YouTube_BI[[#This Row],[highest_monthly_earnings]]+YouTube_BI[[#This Row],[lowest_monthly_earnings]])/2)/YouTube_BI[[#This Row],[video_views_for_the_last_30_days]]</f>
        <v>2.1250244934257131E-3</v>
      </c>
      <c r="AH562">
        <f>YouTube_BI[[#This Row],[highest_yearly_earnings]]/YouTube_BI[[#This Row],[subscribers]]</f>
        <v>0.57831325301204817</v>
      </c>
      <c r="AI562">
        <f>((YouTube_BI[[#This Row],[highest_yearly_earnings]]+YouTube_BI[[#This Row],[lowest_yearly_earnings]])/2)/YouTube_BI[[#This Row],[uploads]]</f>
        <v>12345.157384987893</v>
      </c>
      <c r="AJ562" s="7" t="str">
        <f>YouTube_BI[[#This Row],[created_date]]&amp;"-"&amp;YouTube_BI[[#This Row],[created_month]]&amp;"-"&amp;YouTube_BI[[#This Row],[created_year]]</f>
        <v>21-Dec-2006</v>
      </c>
      <c r="AK562" s="5">
        <f ca="1">_xlfn.DAYS(TODAY(),YouTube_BI[[#This Row],[Started Date]])/365</f>
        <v>16.901369863013699</v>
      </c>
    </row>
    <row r="563" spans="1:37" x14ac:dyDescent="0.3">
      <c r="A563">
        <v>562</v>
      </c>
      <c r="B563" t="s">
        <v>2270</v>
      </c>
      <c r="C563">
        <v>16500000</v>
      </c>
      <c r="D563">
        <v>2440934034</v>
      </c>
      <c r="E563" t="s">
        <v>44</v>
      </c>
      <c r="F563" t="s">
        <v>2270</v>
      </c>
      <c r="G563">
        <v>421</v>
      </c>
      <c r="H563" t="s">
        <v>38</v>
      </c>
      <c r="I563" t="s">
        <v>39</v>
      </c>
      <c r="J563" t="s">
        <v>44</v>
      </c>
      <c r="K563">
        <v>3778</v>
      </c>
      <c r="L563">
        <v>137</v>
      </c>
      <c r="M563">
        <v>133</v>
      </c>
      <c r="N563">
        <v>21953000</v>
      </c>
      <c r="O563">
        <v>5500</v>
      </c>
      <c r="P563">
        <v>87800</v>
      </c>
      <c r="Q563">
        <v>65900</v>
      </c>
      <c r="R563">
        <v>1100000</v>
      </c>
      <c r="S563">
        <f>(YouTube_BI[[#This Row],[lowest_yearly_earnings]]+YouTube_BI[[#This Row],[highest_yearly_earnings]])/2</f>
        <v>582950</v>
      </c>
      <c r="T563">
        <v>200000</v>
      </c>
      <c r="U563">
        <v>2014</v>
      </c>
      <c r="V563" t="s">
        <v>33</v>
      </c>
      <c r="W563">
        <v>9</v>
      </c>
      <c r="X563">
        <v>88.2</v>
      </c>
      <c r="Y563">
        <v>328239523</v>
      </c>
      <c r="Z563">
        <v>14.7</v>
      </c>
      <c r="AA563">
        <v>270663028</v>
      </c>
      <c r="AB563">
        <v>37.090240000000001</v>
      </c>
      <c r="AC563">
        <v>-95.712890999999999</v>
      </c>
      <c r="AD563" s="1" t="s">
        <v>2116</v>
      </c>
      <c r="AE563" s="4">
        <v>147.935396</v>
      </c>
      <c r="AF563">
        <v>2.3882251297250749E-4</v>
      </c>
      <c r="AG563">
        <v>2.1249943060174009E-3</v>
      </c>
      <c r="AH563">
        <v>6.6666666666666666E-2</v>
      </c>
      <c r="AI563">
        <v>1384.6793349168647</v>
      </c>
      <c r="AJ563" s="7" t="s">
        <v>2195</v>
      </c>
      <c r="AK563" s="5">
        <v>9.668493150684931</v>
      </c>
    </row>
    <row r="564" spans="1:37" x14ac:dyDescent="0.3">
      <c r="A564">
        <v>563</v>
      </c>
      <c r="B564" t="s">
        <v>842</v>
      </c>
      <c r="C564">
        <v>16500000</v>
      </c>
      <c r="D564">
        <v>3037260680</v>
      </c>
      <c r="E564" t="s">
        <v>209</v>
      </c>
      <c r="F564" t="s">
        <v>842</v>
      </c>
      <c r="G564">
        <v>438</v>
      </c>
      <c r="H564" t="s">
        <v>38</v>
      </c>
      <c r="I564" t="s">
        <v>39</v>
      </c>
      <c r="J564" t="s">
        <v>44</v>
      </c>
      <c r="K564">
        <v>2766</v>
      </c>
      <c r="L564">
        <v>137</v>
      </c>
      <c r="M564">
        <v>133</v>
      </c>
      <c r="N564">
        <v>112986000</v>
      </c>
      <c r="O564">
        <v>28200</v>
      </c>
      <c r="P564">
        <v>451900</v>
      </c>
      <c r="Q564">
        <v>339000</v>
      </c>
      <c r="R564">
        <v>5400000</v>
      </c>
      <c r="S564">
        <f>(YouTube_BI[[#This Row],[lowest_yearly_earnings]]+YouTube_BI[[#This Row],[highest_yearly_earnings]])/2</f>
        <v>2869500</v>
      </c>
      <c r="T564">
        <v>100000</v>
      </c>
      <c r="U564">
        <v>2011</v>
      </c>
      <c r="V564" t="s">
        <v>97</v>
      </c>
      <c r="W564">
        <v>5</v>
      </c>
      <c r="X564">
        <v>88.2</v>
      </c>
      <c r="Y564">
        <v>328239523</v>
      </c>
      <c r="Z564">
        <v>14.7</v>
      </c>
      <c r="AA564">
        <v>270663028</v>
      </c>
      <c r="AB564">
        <v>37.090240000000001</v>
      </c>
      <c r="AC564">
        <v>-95.712890999999999</v>
      </c>
      <c r="AD564" s="1" t="s">
        <v>1728</v>
      </c>
      <c r="AE564" s="4">
        <f>YouTube_BI[[#This Row],[video views]]/YouTube_BI[[#This Row],[subscribers]]</f>
        <v>184.07640484848486</v>
      </c>
      <c r="AF564">
        <f>((YouTube_BI[[#This Row],[highest_yearly_earnings]]+YouTube_BI[[#This Row],[lowest_yearly_earnings]])/2)/YouTube_BI[[#This Row],[video views]]</f>
        <v>9.4476579468312212E-4</v>
      </c>
      <c r="AG564">
        <f>((YouTube_BI[[#This Row],[highest_monthly_earnings]]+YouTube_BI[[#This Row],[lowest_monthly_earnings]])/2)/YouTube_BI[[#This Row],[video_views_for_the_last_30_days]]</f>
        <v>2.1245995079036341E-3</v>
      </c>
      <c r="AH564">
        <f>YouTube_BI[[#This Row],[highest_yearly_earnings]]/YouTube_BI[[#This Row],[subscribers]]</f>
        <v>0.32727272727272727</v>
      </c>
      <c r="AI564">
        <f>((YouTube_BI[[#This Row],[highest_yearly_earnings]]+YouTube_BI[[#This Row],[lowest_yearly_earnings]])/2)/YouTube_BI[[#This Row],[uploads]]</f>
        <v>6551.3698630136987</v>
      </c>
      <c r="AJ564" s="7" t="str">
        <f>YouTube_BI[[#This Row],[created_date]]&amp;"-"&amp;YouTube_BI[[#This Row],[created_month]]&amp;"-"&amp;YouTube_BI[[#This Row],[created_year]]</f>
        <v>5-Jul-2011</v>
      </c>
      <c r="AK564" s="5">
        <f ca="1">_xlfn.DAYS(TODAY(),YouTube_BI[[#This Row],[Started Date]])/365</f>
        <v>12.361643835616439</v>
      </c>
    </row>
    <row r="565" spans="1:37" x14ac:dyDescent="0.3">
      <c r="A565">
        <v>564</v>
      </c>
      <c r="B565" t="s">
        <v>843</v>
      </c>
      <c r="C565">
        <v>16500000</v>
      </c>
      <c r="D565">
        <v>7043235131</v>
      </c>
      <c r="E565" t="s">
        <v>141</v>
      </c>
      <c r="F565" t="s">
        <v>843</v>
      </c>
      <c r="G565">
        <v>21243</v>
      </c>
      <c r="H565" t="s">
        <v>31</v>
      </c>
      <c r="I565" t="s">
        <v>32</v>
      </c>
      <c r="J565" t="s">
        <v>142</v>
      </c>
      <c r="K565">
        <v>821</v>
      </c>
      <c r="L565">
        <v>92</v>
      </c>
      <c r="M565">
        <v>13</v>
      </c>
      <c r="N565">
        <v>131202000</v>
      </c>
      <c r="O565">
        <v>32800</v>
      </c>
      <c r="P565">
        <v>524800</v>
      </c>
      <c r="Q565">
        <v>393600</v>
      </c>
      <c r="R565">
        <v>6300000</v>
      </c>
      <c r="S565">
        <f>(YouTube_BI[[#This Row],[lowest_yearly_earnings]]+YouTube_BI[[#This Row],[highest_yearly_earnings]])/2</f>
        <v>3346800</v>
      </c>
      <c r="T565">
        <v>300000</v>
      </c>
      <c r="U565">
        <v>2009</v>
      </c>
      <c r="V565" t="s">
        <v>49</v>
      </c>
      <c r="W565">
        <v>22</v>
      </c>
      <c r="X565">
        <v>28.1</v>
      </c>
      <c r="Y565">
        <v>1366417754</v>
      </c>
      <c r="Z565">
        <v>5.36</v>
      </c>
      <c r="AA565">
        <v>471031528</v>
      </c>
      <c r="AB565">
        <v>20.593684</v>
      </c>
      <c r="AC565">
        <v>78.962879999999998</v>
      </c>
      <c r="AD565" s="1" t="s">
        <v>1729</v>
      </c>
      <c r="AE565" s="4">
        <f>YouTube_BI[[#This Row],[video views]]/YouTube_BI[[#This Row],[subscribers]]</f>
        <v>426.86273521212121</v>
      </c>
      <c r="AF565">
        <f>((YouTube_BI[[#This Row],[highest_yearly_earnings]]+YouTube_BI[[#This Row],[lowest_yearly_earnings]])/2)/YouTube_BI[[#This Row],[video views]]</f>
        <v>4.751793654125559E-4</v>
      </c>
      <c r="AG565">
        <f>((YouTube_BI[[#This Row],[highest_monthly_earnings]]+YouTube_BI[[#This Row],[lowest_monthly_earnings]])/2)/YouTube_BI[[#This Row],[video_views_for_the_last_30_days]]</f>
        <v>2.1249676072011099E-3</v>
      </c>
      <c r="AH565">
        <f>YouTube_BI[[#This Row],[highest_yearly_earnings]]/YouTube_BI[[#This Row],[subscribers]]</f>
        <v>0.38181818181818183</v>
      </c>
      <c r="AI565">
        <f>((YouTube_BI[[#This Row],[highest_yearly_earnings]]+YouTube_BI[[#This Row],[lowest_yearly_earnings]])/2)/YouTube_BI[[#This Row],[uploads]]</f>
        <v>157.54836887445276</v>
      </c>
      <c r="AJ565" s="7" t="str">
        <f>YouTube_BI[[#This Row],[created_date]]&amp;"-"&amp;YouTube_BI[[#This Row],[created_month]]&amp;"-"&amp;YouTube_BI[[#This Row],[created_year]]</f>
        <v>22-Sep-2009</v>
      </c>
      <c r="AK565" s="5">
        <f ca="1">_xlfn.DAYS(TODAY(),YouTube_BI[[#This Row],[Started Date]])/365</f>
        <v>14.145205479452056</v>
      </c>
    </row>
    <row r="566" spans="1:37" x14ac:dyDescent="0.3">
      <c r="A566">
        <v>565</v>
      </c>
      <c r="B566" t="s">
        <v>844</v>
      </c>
      <c r="C566">
        <v>16500000</v>
      </c>
      <c r="D566">
        <v>7406207930</v>
      </c>
      <c r="E566" t="s">
        <v>44</v>
      </c>
      <c r="F566" t="s">
        <v>844</v>
      </c>
      <c r="G566">
        <v>735</v>
      </c>
      <c r="H566" t="s">
        <v>38</v>
      </c>
      <c r="I566" t="s">
        <v>39</v>
      </c>
      <c r="J566" t="s">
        <v>44</v>
      </c>
      <c r="K566">
        <v>757</v>
      </c>
      <c r="L566">
        <v>137</v>
      </c>
      <c r="M566">
        <v>133</v>
      </c>
      <c r="N566">
        <v>24378000</v>
      </c>
      <c r="O566">
        <v>6100</v>
      </c>
      <c r="P566">
        <v>97500</v>
      </c>
      <c r="Q566">
        <v>73100</v>
      </c>
      <c r="R566">
        <v>1200000</v>
      </c>
      <c r="S566">
        <f>(YouTube_BI[[#This Row],[lowest_yearly_earnings]]+YouTube_BI[[#This Row],[highest_yearly_earnings]])/2</f>
        <v>636550</v>
      </c>
      <c r="T566" t="s">
        <v>41</v>
      </c>
      <c r="U566">
        <v>2016</v>
      </c>
      <c r="V566" t="s">
        <v>57</v>
      </c>
      <c r="W566">
        <v>31</v>
      </c>
      <c r="X566">
        <v>88.2</v>
      </c>
      <c r="Y566">
        <v>328239523</v>
      </c>
      <c r="Z566">
        <v>14.7</v>
      </c>
      <c r="AA566">
        <v>270663028</v>
      </c>
      <c r="AB566">
        <v>37.090240000000001</v>
      </c>
      <c r="AC566">
        <v>-95.712890999999999</v>
      </c>
      <c r="AD566" s="1" t="s">
        <v>1730</v>
      </c>
      <c r="AE566" s="4">
        <f>YouTube_BI[[#This Row],[video views]]/YouTube_BI[[#This Row],[subscribers]]</f>
        <v>448.86108666666667</v>
      </c>
      <c r="AF566">
        <f>((YouTube_BI[[#This Row],[highest_yearly_earnings]]+YouTube_BI[[#This Row],[lowest_yearly_earnings]])/2)/YouTube_BI[[#This Row],[video views]]</f>
        <v>8.5948167539498182E-5</v>
      </c>
      <c r="AG566">
        <f>((YouTube_BI[[#This Row],[highest_monthly_earnings]]+YouTube_BI[[#This Row],[lowest_monthly_earnings]])/2)/YouTube_BI[[#This Row],[video_views_for_the_last_30_days]]</f>
        <v>2.1248666830749035E-3</v>
      </c>
      <c r="AH566">
        <f>YouTube_BI[[#This Row],[highest_yearly_earnings]]/YouTube_BI[[#This Row],[subscribers]]</f>
        <v>7.2727272727272724E-2</v>
      </c>
      <c r="AI566">
        <f>((YouTube_BI[[#This Row],[highest_yearly_earnings]]+YouTube_BI[[#This Row],[lowest_yearly_earnings]])/2)/YouTube_BI[[#This Row],[uploads]]</f>
        <v>866.05442176870747</v>
      </c>
      <c r="AJ566" s="7" t="str">
        <f>YouTube_BI[[#This Row],[created_date]]&amp;"-"&amp;YouTube_BI[[#This Row],[created_month]]&amp;"-"&amp;YouTube_BI[[#This Row],[created_year]]</f>
        <v>31-May-2016</v>
      </c>
      <c r="AK566" s="5">
        <f ca="1">_xlfn.DAYS(TODAY(),YouTube_BI[[#This Row],[Started Date]])/365</f>
        <v>7.4520547945205475</v>
      </c>
    </row>
    <row r="567" spans="1:37" x14ac:dyDescent="0.3">
      <c r="A567">
        <v>566</v>
      </c>
      <c r="B567" t="s">
        <v>845</v>
      </c>
      <c r="C567">
        <v>16400000</v>
      </c>
      <c r="D567">
        <v>3955426159</v>
      </c>
      <c r="E567" t="s">
        <v>93</v>
      </c>
      <c r="F567" t="s">
        <v>845</v>
      </c>
      <c r="G567">
        <v>1091</v>
      </c>
      <c r="H567" t="s">
        <v>38</v>
      </c>
      <c r="I567" t="s">
        <v>39</v>
      </c>
      <c r="J567" t="s">
        <v>44</v>
      </c>
      <c r="K567">
        <v>1938</v>
      </c>
      <c r="L567">
        <v>138</v>
      </c>
      <c r="M567">
        <v>134</v>
      </c>
      <c r="N567">
        <v>18028000</v>
      </c>
      <c r="O567">
        <v>4500</v>
      </c>
      <c r="P567">
        <v>72100</v>
      </c>
      <c r="Q567">
        <v>54100</v>
      </c>
      <c r="R567">
        <v>865300</v>
      </c>
      <c r="S567">
        <f>(YouTube_BI[[#This Row],[lowest_yearly_earnings]]+YouTube_BI[[#This Row],[highest_yearly_earnings]])/2</f>
        <v>459700</v>
      </c>
      <c r="T567" t="s">
        <v>41</v>
      </c>
      <c r="U567">
        <v>2011</v>
      </c>
      <c r="V567" t="s">
        <v>49</v>
      </c>
      <c r="W567">
        <v>27</v>
      </c>
      <c r="X567">
        <v>88.2</v>
      </c>
      <c r="Y567">
        <v>328239523</v>
      </c>
      <c r="Z567">
        <v>14.7</v>
      </c>
      <c r="AA567">
        <v>270663028</v>
      </c>
      <c r="AB567">
        <v>37.090240000000001</v>
      </c>
      <c r="AC567">
        <v>-95.712890999999999</v>
      </c>
      <c r="AD567" s="1" t="s">
        <v>1731</v>
      </c>
      <c r="AE567" s="4">
        <f>YouTube_BI[[#This Row],[video views]]/YouTube_BI[[#This Row],[subscribers]]</f>
        <v>241.1845218902439</v>
      </c>
      <c r="AF567">
        <f>((YouTube_BI[[#This Row],[highest_yearly_earnings]]+YouTube_BI[[#This Row],[lowest_yearly_earnings]])/2)/YouTube_BI[[#This Row],[video views]]</f>
        <v>1.162200939977148E-4</v>
      </c>
      <c r="AG567">
        <f>((YouTube_BI[[#This Row],[highest_monthly_earnings]]+YouTube_BI[[#This Row],[lowest_monthly_earnings]])/2)/YouTube_BI[[#This Row],[video_views_for_the_last_30_days]]</f>
        <v>2.1244730419347681E-3</v>
      </c>
      <c r="AH567">
        <f>YouTube_BI[[#This Row],[highest_yearly_earnings]]/YouTube_BI[[#This Row],[subscribers]]</f>
        <v>5.2762195121951218E-2</v>
      </c>
      <c r="AI567">
        <f>((YouTube_BI[[#This Row],[highest_yearly_earnings]]+YouTube_BI[[#This Row],[lowest_yearly_earnings]])/2)/YouTube_BI[[#This Row],[uploads]]</f>
        <v>421.3565536205316</v>
      </c>
      <c r="AJ567" s="7" t="str">
        <f>YouTube_BI[[#This Row],[created_date]]&amp;"-"&amp;YouTube_BI[[#This Row],[created_month]]&amp;"-"&amp;YouTube_BI[[#This Row],[created_year]]</f>
        <v>27-Sep-2011</v>
      </c>
      <c r="AK567" s="5">
        <f ca="1">_xlfn.DAYS(TODAY(),YouTube_BI[[#This Row],[Started Date]])/365</f>
        <v>12.131506849315068</v>
      </c>
    </row>
    <row r="568" spans="1:37" x14ac:dyDescent="0.3">
      <c r="A568">
        <v>567</v>
      </c>
      <c r="B568" t="s">
        <v>846</v>
      </c>
      <c r="C568">
        <v>16400000</v>
      </c>
      <c r="D568">
        <v>4434679706</v>
      </c>
      <c r="E568" t="s">
        <v>209</v>
      </c>
      <c r="F568" t="s">
        <v>846</v>
      </c>
      <c r="G568">
        <v>428</v>
      </c>
      <c r="H568" t="s">
        <v>217</v>
      </c>
      <c r="I568" t="s">
        <v>218</v>
      </c>
      <c r="J568" t="s">
        <v>44</v>
      </c>
      <c r="K568">
        <v>1636</v>
      </c>
      <c r="L568">
        <v>9</v>
      </c>
      <c r="M568">
        <v>134</v>
      </c>
      <c r="N568">
        <v>9341000</v>
      </c>
      <c r="O568">
        <v>2300</v>
      </c>
      <c r="P568">
        <v>37400</v>
      </c>
      <c r="Q568">
        <v>28000</v>
      </c>
      <c r="R568">
        <v>448400</v>
      </c>
      <c r="S568">
        <f>(YouTube_BI[[#This Row],[lowest_yearly_earnings]]+YouTube_BI[[#This Row],[highest_yearly_earnings]])/2</f>
        <v>238200</v>
      </c>
      <c r="T568" t="s">
        <v>41</v>
      </c>
      <c r="U568">
        <v>2011</v>
      </c>
      <c r="V568" t="s">
        <v>70</v>
      </c>
      <c r="W568">
        <v>24</v>
      </c>
      <c r="X568">
        <v>49.3</v>
      </c>
      <c r="Y568">
        <v>69625582</v>
      </c>
      <c r="Z568">
        <v>0.75</v>
      </c>
      <c r="AA568">
        <v>35294600</v>
      </c>
      <c r="AB568">
        <v>15.870032</v>
      </c>
      <c r="AC568">
        <v>100.992541</v>
      </c>
      <c r="AD568" s="1" t="s">
        <v>1732</v>
      </c>
      <c r="AE568" s="4">
        <f>YouTube_BI[[#This Row],[video views]]/YouTube_BI[[#This Row],[subscribers]]</f>
        <v>270.40729914634147</v>
      </c>
      <c r="AF568">
        <f>((YouTube_BI[[#This Row],[highest_yearly_earnings]]+YouTube_BI[[#This Row],[lowest_yearly_earnings]])/2)/YouTube_BI[[#This Row],[video views]]</f>
        <v>5.371301103836697E-5</v>
      </c>
      <c r="AG568">
        <f>((YouTube_BI[[#This Row],[highest_monthly_earnings]]+YouTube_BI[[#This Row],[lowest_monthly_earnings]])/2)/YouTube_BI[[#This Row],[video_views_for_the_last_30_days]]</f>
        <v>2.1250401455946899E-3</v>
      </c>
      <c r="AH568">
        <f>YouTube_BI[[#This Row],[highest_yearly_earnings]]/YouTube_BI[[#This Row],[subscribers]]</f>
        <v>2.7341463414634146E-2</v>
      </c>
      <c r="AI568">
        <f>((YouTube_BI[[#This Row],[highest_yearly_earnings]]+YouTube_BI[[#This Row],[lowest_yearly_earnings]])/2)/YouTube_BI[[#This Row],[uploads]]</f>
        <v>556.54205607476638</v>
      </c>
      <c r="AJ568" s="7" t="str">
        <f>YouTube_BI[[#This Row],[created_date]]&amp;"-"&amp;YouTube_BI[[#This Row],[created_month]]&amp;"-"&amp;YouTube_BI[[#This Row],[created_year]]</f>
        <v>24-Jan-2011</v>
      </c>
      <c r="AK568" s="5">
        <f ca="1">_xlfn.DAYS(TODAY(),YouTube_BI[[#This Row],[Started Date]])/365</f>
        <v>12.805479452054794</v>
      </c>
    </row>
    <row r="569" spans="1:37" x14ac:dyDescent="0.3">
      <c r="A569">
        <v>568</v>
      </c>
      <c r="B569" t="s">
        <v>847</v>
      </c>
      <c r="C569">
        <v>16400000</v>
      </c>
      <c r="D569">
        <v>7135820721</v>
      </c>
      <c r="E569" t="s">
        <v>77</v>
      </c>
      <c r="F569" t="s">
        <v>847</v>
      </c>
      <c r="G569">
        <v>14662</v>
      </c>
      <c r="H569" t="s">
        <v>38</v>
      </c>
      <c r="I569" t="s">
        <v>39</v>
      </c>
      <c r="J569" t="s">
        <v>77</v>
      </c>
      <c r="K569">
        <v>806</v>
      </c>
      <c r="L569">
        <v>138</v>
      </c>
      <c r="M569">
        <v>7</v>
      </c>
      <c r="N569">
        <v>133208000</v>
      </c>
      <c r="O569">
        <v>33300</v>
      </c>
      <c r="P569">
        <v>532800</v>
      </c>
      <c r="Q569">
        <v>399600</v>
      </c>
      <c r="R569">
        <v>6400000</v>
      </c>
      <c r="S569">
        <f>(YouTube_BI[[#This Row],[lowest_yearly_earnings]]+YouTube_BI[[#This Row],[highest_yearly_earnings]])/2</f>
        <v>3399800</v>
      </c>
      <c r="T569">
        <v>100000</v>
      </c>
      <c r="U569">
        <v>2006</v>
      </c>
      <c r="V569" t="s">
        <v>33</v>
      </c>
      <c r="W569">
        <v>4</v>
      </c>
      <c r="X569">
        <v>88.2</v>
      </c>
      <c r="Y569">
        <v>328239523</v>
      </c>
      <c r="Z569">
        <v>14.7</v>
      </c>
      <c r="AA569">
        <v>270663028</v>
      </c>
      <c r="AB569">
        <v>37.090240000000001</v>
      </c>
      <c r="AC569">
        <v>-95.712890999999999</v>
      </c>
      <c r="AD569" s="1" t="s">
        <v>1733</v>
      </c>
      <c r="AE569" s="4">
        <f>YouTube_BI[[#This Row],[video views]]/YouTube_BI[[#This Row],[subscribers]]</f>
        <v>435.11101957317072</v>
      </c>
      <c r="AF569">
        <f>((YouTube_BI[[#This Row],[highest_yearly_earnings]]+YouTube_BI[[#This Row],[lowest_yearly_earnings]])/2)/YouTube_BI[[#This Row],[video views]]</f>
        <v>4.7644134191806865E-4</v>
      </c>
      <c r="AG569">
        <f>((YouTube_BI[[#This Row],[highest_monthly_earnings]]+YouTube_BI[[#This Row],[lowest_monthly_earnings]])/2)/YouTube_BI[[#This Row],[video_views_for_the_last_30_days]]</f>
        <v>2.1248723800372351E-3</v>
      </c>
      <c r="AH569">
        <f>YouTube_BI[[#This Row],[highest_yearly_earnings]]/YouTube_BI[[#This Row],[subscribers]]</f>
        <v>0.3902439024390244</v>
      </c>
      <c r="AI569">
        <f>((YouTube_BI[[#This Row],[highest_yearly_earnings]]+YouTube_BI[[#This Row],[lowest_yearly_earnings]])/2)/YouTube_BI[[#This Row],[uploads]]</f>
        <v>231.87832492156596</v>
      </c>
      <c r="AJ569" s="7" t="str">
        <f>YouTube_BI[[#This Row],[created_date]]&amp;"-"&amp;YouTube_BI[[#This Row],[created_month]]&amp;"-"&amp;YouTube_BI[[#This Row],[created_year]]</f>
        <v>4-Mar-2006</v>
      </c>
      <c r="AK569" s="5">
        <f ca="1">_xlfn.DAYS(TODAY(),YouTube_BI[[#This Row],[Started Date]])/365</f>
        <v>17.701369863013699</v>
      </c>
    </row>
    <row r="570" spans="1:37" x14ac:dyDescent="0.3">
      <c r="A570">
        <v>569</v>
      </c>
      <c r="B570" t="s">
        <v>848</v>
      </c>
      <c r="C570">
        <v>16400000</v>
      </c>
      <c r="D570">
        <v>9463244435</v>
      </c>
      <c r="E570" t="s">
        <v>44</v>
      </c>
      <c r="F570" t="s">
        <v>848</v>
      </c>
      <c r="G570">
        <v>56203</v>
      </c>
      <c r="H570" t="s">
        <v>217</v>
      </c>
      <c r="I570" t="s">
        <v>218</v>
      </c>
      <c r="J570" t="s">
        <v>44</v>
      </c>
      <c r="K570">
        <v>496</v>
      </c>
      <c r="L570">
        <v>9</v>
      </c>
      <c r="M570">
        <v>134</v>
      </c>
      <c r="N570">
        <v>87757000</v>
      </c>
      <c r="O570">
        <v>21900</v>
      </c>
      <c r="P570">
        <v>351000</v>
      </c>
      <c r="Q570">
        <v>263300</v>
      </c>
      <c r="R570">
        <v>4200000</v>
      </c>
      <c r="S570">
        <f>(YouTube_BI[[#This Row],[lowest_yearly_earnings]]+YouTube_BI[[#This Row],[highest_yearly_earnings]])/2</f>
        <v>2231650</v>
      </c>
      <c r="T570">
        <v>100000</v>
      </c>
      <c r="U570">
        <v>2010</v>
      </c>
      <c r="V570" t="s">
        <v>57</v>
      </c>
      <c r="W570">
        <v>17</v>
      </c>
      <c r="X570">
        <v>49.3</v>
      </c>
      <c r="Y570">
        <v>69625582</v>
      </c>
      <c r="Z570">
        <v>0.75</v>
      </c>
      <c r="AA570">
        <v>35294600</v>
      </c>
      <c r="AB570">
        <v>15.870032</v>
      </c>
      <c r="AC570">
        <v>100.992541</v>
      </c>
      <c r="AD570" s="1" t="s">
        <v>1734</v>
      </c>
      <c r="AE570" s="4">
        <f>YouTube_BI[[#This Row],[video views]]/YouTube_BI[[#This Row],[subscribers]]</f>
        <v>577.02709969512193</v>
      </c>
      <c r="AF570">
        <f>((YouTube_BI[[#This Row],[highest_yearly_earnings]]+YouTube_BI[[#This Row],[lowest_yearly_earnings]])/2)/YouTube_BI[[#This Row],[video views]]</f>
        <v>2.3582292683323254E-4</v>
      </c>
      <c r="AG570">
        <f>((YouTube_BI[[#This Row],[highest_monthly_earnings]]+YouTube_BI[[#This Row],[lowest_monthly_earnings]])/2)/YouTube_BI[[#This Row],[video_views_for_the_last_30_days]]</f>
        <v>2.1246168396823043E-3</v>
      </c>
      <c r="AH570">
        <f>YouTube_BI[[#This Row],[highest_yearly_earnings]]/YouTube_BI[[#This Row],[subscribers]]</f>
        <v>0.25609756097560976</v>
      </c>
      <c r="AI570">
        <f>((YouTube_BI[[#This Row],[highest_yearly_earnings]]+YouTube_BI[[#This Row],[lowest_yearly_earnings]])/2)/YouTube_BI[[#This Row],[uploads]]</f>
        <v>39.706955144743162</v>
      </c>
      <c r="AJ570" s="7" t="str">
        <f>YouTube_BI[[#This Row],[created_date]]&amp;"-"&amp;YouTube_BI[[#This Row],[created_month]]&amp;"-"&amp;YouTube_BI[[#This Row],[created_year]]</f>
        <v>17-May-2010</v>
      </c>
      <c r="AK570" s="5">
        <f ca="1">_xlfn.DAYS(TODAY(),YouTube_BI[[#This Row],[Started Date]])/365</f>
        <v>13.495890410958904</v>
      </c>
    </row>
    <row r="571" spans="1:37" x14ac:dyDescent="0.3">
      <c r="A571">
        <v>570</v>
      </c>
      <c r="B571" t="s">
        <v>849</v>
      </c>
      <c r="C571">
        <v>16400000</v>
      </c>
      <c r="D571">
        <v>13478392540</v>
      </c>
      <c r="E571" t="s">
        <v>44</v>
      </c>
      <c r="F571" t="s">
        <v>849</v>
      </c>
      <c r="G571">
        <v>1</v>
      </c>
      <c r="H571" t="s">
        <v>41</v>
      </c>
      <c r="I571" t="s">
        <v>41</v>
      </c>
      <c r="J571" t="s">
        <v>69</v>
      </c>
      <c r="K571">
        <v>4057943</v>
      </c>
      <c r="L571" t="s">
        <v>41</v>
      </c>
      <c r="M571">
        <v>7724</v>
      </c>
      <c r="N571" t="s">
        <v>41</v>
      </c>
      <c r="O571">
        <v>0</v>
      </c>
      <c r="P571">
        <v>0</v>
      </c>
      <c r="Q571">
        <v>0</v>
      </c>
      <c r="R571">
        <v>0</v>
      </c>
      <c r="S571">
        <f>(YouTube_BI[[#This Row],[lowest_yearly_earnings]]+YouTube_BI[[#This Row],[highest_yearly_earnings]])/2</f>
        <v>0</v>
      </c>
      <c r="T571" t="s">
        <v>41</v>
      </c>
      <c r="U571">
        <v>2020</v>
      </c>
      <c r="V571" t="s">
        <v>138</v>
      </c>
      <c r="W571">
        <v>19</v>
      </c>
      <c r="X571" t="s">
        <v>41</v>
      </c>
      <c r="Y571" t="s">
        <v>41</v>
      </c>
      <c r="Z571" t="s">
        <v>41</v>
      </c>
      <c r="AA571" t="s">
        <v>41</v>
      </c>
      <c r="AB571" t="s">
        <v>41</v>
      </c>
      <c r="AC571" t="s">
        <v>41</v>
      </c>
      <c r="AD571" s="1" t="s">
        <v>1735</v>
      </c>
      <c r="AE571" s="4">
        <f>YouTube_BI[[#This Row],[video views]]/YouTube_BI[[#This Row],[subscribers]]</f>
        <v>821.85320365853659</v>
      </c>
      <c r="AF571">
        <f>((YouTube_BI[[#This Row],[highest_yearly_earnings]]+YouTube_BI[[#This Row],[lowest_yearly_earnings]])/2)/YouTube_BI[[#This Row],[video views]]</f>
        <v>0</v>
      </c>
      <c r="AG571" t="e">
        <f>((YouTube_BI[[#This Row],[highest_monthly_earnings]]+YouTube_BI[[#This Row],[lowest_monthly_earnings]])/2)/YouTube_BI[[#This Row],[video_views_for_the_last_30_days]]</f>
        <v>#VALUE!</v>
      </c>
      <c r="AH571">
        <f>YouTube_BI[[#This Row],[highest_yearly_earnings]]/YouTube_BI[[#This Row],[subscribers]]</f>
        <v>0</v>
      </c>
      <c r="AI571">
        <f>((YouTube_BI[[#This Row],[highest_yearly_earnings]]+YouTube_BI[[#This Row],[lowest_yearly_earnings]])/2)/YouTube_BI[[#This Row],[uploads]]</f>
        <v>0</v>
      </c>
      <c r="AJ571" s="7" t="str">
        <f>YouTube_BI[[#This Row],[created_date]]&amp;"-"&amp;YouTube_BI[[#This Row],[created_month]]&amp;"-"&amp;YouTube_BI[[#This Row],[created_year]]</f>
        <v>19-Oct-2020</v>
      </c>
      <c r="AK571" s="5">
        <f ca="1">_xlfn.DAYS(TODAY(),YouTube_BI[[#This Row],[Started Date]])/365</f>
        <v>3.0630136986301371</v>
      </c>
    </row>
    <row r="572" spans="1:37" x14ac:dyDescent="0.3">
      <c r="A572">
        <v>571</v>
      </c>
      <c r="B572" t="s">
        <v>850</v>
      </c>
      <c r="C572">
        <v>16400000</v>
      </c>
      <c r="D572">
        <v>14431830557</v>
      </c>
      <c r="E572" t="s">
        <v>44</v>
      </c>
      <c r="F572" t="s">
        <v>850</v>
      </c>
      <c r="G572">
        <v>1</v>
      </c>
      <c r="H572" t="s">
        <v>41</v>
      </c>
      <c r="I572" t="s">
        <v>41</v>
      </c>
      <c r="J572" t="s">
        <v>44</v>
      </c>
      <c r="K572">
        <v>4057780</v>
      </c>
      <c r="L572" t="s">
        <v>41</v>
      </c>
      <c r="M572">
        <v>6788</v>
      </c>
      <c r="N572">
        <v>1</v>
      </c>
      <c r="O572">
        <v>0</v>
      </c>
      <c r="P572">
        <v>0</v>
      </c>
      <c r="Q572">
        <v>0</v>
      </c>
      <c r="R572">
        <v>0.05</v>
      </c>
      <c r="S572">
        <f>(YouTube_BI[[#This Row],[lowest_yearly_earnings]]+YouTube_BI[[#This Row],[highest_yearly_earnings]])/2</f>
        <v>2.5000000000000001E-2</v>
      </c>
      <c r="T572" t="s">
        <v>41</v>
      </c>
      <c r="U572">
        <v>2015</v>
      </c>
      <c r="V572" t="s">
        <v>154</v>
      </c>
      <c r="W572">
        <v>23</v>
      </c>
      <c r="X572" t="s">
        <v>41</v>
      </c>
      <c r="Y572" t="s">
        <v>41</v>
      </c>
      <c r="Z572" t="s">
        <v>41</v>
      </c>
      <c r="AA572" t="s">
        <v>41</v>
      </c>
      <c r="AB572" t="s">
        <v>41</v>
      </c>
      <c r="AC572" t="s">
        <v>41</v>
      </c>
      <c r="AD572" s="1" t="s">
        <v>1736</v>
      </c>
      <c r="AE572" s="4">
        <f>YouTube_BI[[#This Row],[video views]]/YouTube_BI[[#This Row],[subscribers]]</f>
        <v>879.98966810975605</v>
      </c>
      <c r="AF572">
        <f>((YouTube_BI[[#This Row],[highest_yearly_earnings]]+YouTube_BI[[#This Row],[lowest_yearly_earnings]])/2)/YouTube_BI[[#This Row],[video views]]</f>
        <v>1.7322819791474082E-12</v>
      </c>
      <c r="AG572">
        <f>((YouTube_BI[[#This Row],[highest_monthly_earnings]]+YouTube_BI[[#This Row],[lowest_monthly_earnings]])/2)/YouTube_BI[[#This Row],[video_views_for_the_last_30_days]]</f>
        <v>0</v>
      </c>
      <c r="AH572">
        <f>YouTube_BI[[#This Row],[highest_yearly_earnings]]/YouTube_BI[[#This Row],[subscribers]]</f>
        <v>3.0487804878048783E-9</v>
      </c>
      <c r="AI572">
        <f>((YouTube_BI[[#This Row],[highest_yearly_earnings]]+YouTube_BI[[#This Row],[lowest_yearly_earnings]])/2)/YouTube_BI[[#This Row],[uploads]]</f>
        <v>2.5000000000000001E-2</v>
      </c>
      <c r="AJ572" s="7" t="str">
        <f>YouTube_BI[[#This Row],[created_date]]&amp;"-"&amp;YouTube_BI[[#This Row],[created_month]]&amp;"-"&amp;YouTube_BI[[#This Row],[created_year]]</f>
        <v>23-Nov-2015</v>
      </c>
      <c r="AK572" s="5">
        <f ca="1">_xlfn.DAYS(TODAY(),YouTube_BI[[#This Row],[Started Date]])/365</f>
        <v>7.9726027397260273</v>
      </c>
    </row>
    <row r="573" spans="1:37" x14ac:dyDescent="0.3">
      <c r="A573">
        <v>572</v>
      </c>
      <c r="B573" t="s">
        <v>2271</v>
      </c>
      <c r="C573">
        <v>16400000</v>
      </c>
      <c r="D573">
        <v>12844432341</v>
      </c>
      <c r="E573" t="s">
        <v>44</v>
      </c>
      <c r="F573" t="s">
        <v>2271</v>
      </c>
      <c r="G573">
        <v>23952</v>
      </c>
      <c r="H573" t="s">
        <v>217</v>
      </c>
      <c r="I573" t="s">
        <v>218</v>
      </c>
      <c r="J573" t="s">
        <v>44</v>
      </c>
      <c r="K573">
        <v>294</v>
      </c>
      <c r="L573">
        <v>9</v>
      </c>
      <c r="M573">
        <v>134</v>
      </c>
      <c r="N573">
        <v>181382000</v>
      </c>
      <c r="O573">
        <v>45300</v>
      </c>
      <c r="P573">
        <v>725500</v>
      </c>
      <c r="Q573">
        <v>544100</v>
      </c>
      <c r="R573">
        <v>8700000</v>
      </c>
      <c r="S573">
        <f>(YouTube_BI[[#This Row],[lowest_yearly_earnings]]+YouTube_BI[[#This Row],[highest_yearly_earnings]])/2</f>
        <v>4622050</v>
      </c>
      <c r="T573">
        <v>200000</v>
      </c>
      <c r="U573">
        <v>2010</v>
      </c>
      <c r="V573" t="s">
        <v>49</v>
      </c>
      <c r="W573">
        <v>13</v>
      </c>
      <c r="X573">
        <v>49.3</v>
      </c>
      <c r="Y573">
        <v>69625582</v>
      </c>
      <c r="Z573">
        <v>0.75</v>
      </c>
      <c r="AA573">
        <v>35294600</v>
      </c>
      <c r="AB573">
        <v>15.870032</v>
      </c>
      <c r="AC573">
        <v>100.992541</v>
      </c>
      <c r="AD573" s="1" t="s">
        <v>2139</v>
      </c>
      <c r="AE573" s="4">
        <v>783.19709396341466</v>
      </c>
      <c r="AF573">
        <v>3.5984852247975262E-4</v>
      </c>
      <c r="AG573">
        <v>2.1247973889360577E-3</v>
      </c>
      <c r="AH573">
        <v>0.53048780487804881</v>
      </c>
      <c r="AI573">
        <v>192.97135938543755</v>
      </c>
      <c r="AJ573" s="7" t="s">
        <v>2196</v>
      </c>
      <c r="AK573" s="5">
        <v>13.156164383561643</v>
      </c>
    </row>
    <row r="574" spans="1:37" x14ac:dyDescent="0.3">
      <c r="A574">
        <v>573</v>
      </c>
      <c r="B574" t="s">
        <v>851</v>
      </c>
      <c r="C574">
        <v>16300000</v>
      </c>
      <c r="D574">
        <v>3527627264</v>
      </c>
      <c r="E574" t="s">
        <v>44</v>
      </c>
      <c r="F574" t="s">
        <v>852</v>
      </c>
      <c r="G574">
        <v>54</v>
      </c>
      <c r="H574" t="s">
        <v>38</v>
      </c>
      <c r="I574" t="s">
        <v>39</v>
      </c>
      <c r="J574" t="s">
        <v>44</v>
      </c>
      <c r="K574">
        <v>283499</v>
      </c>
      <c r="L574">
        <v>1874</v>
      </c>
      <c r="M574">
        <v>1836</v>
      </c>
      <c r="N574">
        <v>29735</v>
      </c>
      <c r="O574">
        <v>7</v>
      </c>
      <c r="P574">
        <v>119</v>
      </c>
      <c r="Q574">
        <v>89</v>
      </c>
      <c r="R574">
        <v>1400</v>
      </c>
      <c r="S574">
        <f>(YouTube_BI[[#This Row],[lowest_yearly_earnings]]+YouTube_BI[[#This Row],[highest_yearly_earnings]])/2</f>
        <v>744.5</v>
      </c>
      <c r="T574" t="s">
        <v>41</v>
      </c>
      <c r="U574">
        <v>2010</v>
      </c>
      <c r="V574" t="s">
        <v>84</v>
      </c>
      <c r="W574">
        <v>19</v>
      </c>
      <c r="X574">
        <v>88.2</v>
      </c>
      <c r="Y574">
        <v>328239523</v>
      </c>
      <c r="Z574">
        <v>14.7</v>
      </c>
      <c r="AA574">
        <v>270663028</v>
      </c>
      <c r="AB574">
        <v>37.090240000000001</v>
      </c>
      <c r="AC574">
        <v>-95.712890999999999</v>
      </c>
      <c r="AD574" s="1" t="s">
        <v>1737</v>
      </c>
      <c r="AE574" s="4">
        <f>YouTube_BI[[#This Row],[video views]]/YouTube_BI[[#This Row],[subscribers]]</f>
        <v>216.41885055214723</v>
      </c>
      <c r="AF574">
        <f>((YouTube_BI[[#This Row],[highest_yearly_earnings]]+YouTube_BI[[#This Row],[lowest_yearly_earnings]])/2)/YouTube_BI[[#This Row],[video views]]</f>
        <v>2.1104837452577302E-7</v>
      </c>
      <c r="AG574">
        <f>((YouTube_BI[[#This Row],[highest_monthly_earnings]]+YouTube_BI[[#This Row],[lowest_monthly_earnings]])/2)/YouTube_BI[[#This Row],[video_views_for_the_last_30_days]]</f>
        <v>2.1187153186480578E-3</v>
      </c>
      <c r="AH574">
        <f>YouTube_BI[[#This Row],[highest_yearly_earnings]]/YouTube_BI[[#This Row],[subscribers]]</f>
        <v>8.5889570552147239E-5</v>
      </c>
      <c r="AI574">
        <f>((YouTube_BI[[#This Row],[highest_yearly_earnings]]+YouTube_BI[[#This Row],[lowest_yearly_earnings]])/2)/YouTube_BI[[#This Row],[uploads]]</f>
        <v>13.787037037037036</v>
      </c>
      <c r="AJ574" s="7" t="str">
        <f>YouTube_BI[[#This Row],[created_date]]&amp;"-"&amp;YouTube_BI[[#This Row],[created_month]]&amp;"-"&amp;YouTube_BI[[#This Row],[created_year]]</f>
        <v>19-Jun-2010</v>
      </c>
      <c r="AK574" s="5">
        <f ca="1">_xlfn.DAYS(TODAY(),YouTube_BI[[#This Row],[Started Date]])/365</f>
        <v>13.405479452054795</v>
      </c>
    </row>
    <row r="575" spans="1:37" x14ac:dyDescent="0.3">
      <c r="A575">
        <v>574</v>
      </c>
      <c r="B575" t="s">
        <v>853</v>
      </c>
      <c r="C575">
        <v>16300000</v>
      </c>
      <c r="D575">
        <v>6578828147</v>
      </c>
      <c r="E575" t="s">
        <v>30</v>
      </c>
      <c r="F575" t="s">
        <v>853</v>
      </c>
      <c r="G575">
        <v>490</v>
      </c>
      <c r="H575" t="s">
        <v>38</v>
      </c>
      <c r="I575" t="s">
        <v>39</v>
      </c>
      <c r="J575" t="s">
        <v>30</v>
      </c>
      <c r="K575">
        <v>913</v>
      </c>
      <c r="L575">
        <v>139</v>
      </c>
      <c r="M575">
        <v>117</v>
      </c>
      <c r="N575">
        <v>28787000</v>
      </c>
      <c r="O575">
        <v>7200</v>
      </c>
      <c r="P575">
        <v>115100</v>
      </c>
      <c r="Q575">
        <v>86400</v>
      </c>
      <c r="R575">
        <v>1400000</v>
      </c>
      <c r="S575">
        <f>(YouTube_BI[[#This Row],[lowest_yearly_earnings]]+YouTube_BI[[#This Row],[highest_yearly_earnings]])/2</f>
        <v>743200</v>
      </c>
      <c r="T575" t="s">
        <v>41</v>
      </c>
      <c r="U575">
        <v>2007</v>
      </c>
      <c r="V575" t="s">
        <v>49</v>
      </c>
      <c r="W575">
        <v>2</v>
      </c>
      <c r="X575">
        <v>88.2</v>
      </c>
      <c r="Y575">
        <v>328239523</v>
      </c>
      <c r="Z575">
        <v>14.7</v>
      </c>
      <c r="AA575">
        <v>270663028</v>
      </c>
      <c r="AB575">
        <v>37.090240000000001</v>
      </c>
      <c r="AC575">
        <v>-95.712890999999999</v>
      </c>
      <c r="AD575" s="1" t="s">
        <v>1738</v>
      </c>
      <c r="AE575" s="4">
        <f>YouTube_BI[[#This Row],[video views]]/YouTube_BI[[#This Row],[subscribers]]</f>
        <v>403.60908877300614</v>
      </c>
      <c r="AF575">
        <f>((YouTube_BI[[#This Row],[highest_yearly_earnings]]+YouTube_BI[[#This Row],[lowest_yearly_earnings]])/2)/YouTube_BI[[#This Row],[video views]]</f>
        <v>1.1296844717533857E-4</v>
      </c>
      <c r="AG575">
        <f>((YouTube_BI[[#This Row],[highest_monthly_earnings]]+YouTube_BI[[#This Row],[lowest_monthly_earnings]])/2)/YouTube_BI[[#This Row],[video_views_for_the_last_30_days]]</f>
        <v>2.1242227394309933E-3</v>
      </c>
      <c r="AH575">
        <f>YouTube_BI[[#This Row],[highest_yearly_earnings]]/YouTube_BI[[#This Row],[subscribers]]</f>
        <v>8.5889570552147243E-2</v>
      </c>
      <c r="AI575">
        <f>((YouTube_BI[[#This Row],[highest_yearly_earnings]]+YouTube_BI[[#This Row],[lowest_yearly_earnings]])/2)/YouTube_BI[[#This Row],[uploads]]</f>
        <v>1516.7346938775511</v>
      </c>
      <c r="AJ575" s="7" t="str">
        <f>YouTube_BI[[#This Row],[created_date]]&amp;"-"&amp;YouTube_BI[[#This Row],[created_month]]&amp;"-"&amp;YouTube_BI[[#This Row],[created_year]]</f>
        <v>2-Sep-2007</v>
      </c>
      <c r="AK575" s="5">
        <f ca="1">_xlfn.DAYS(TODAY(),YouTube_BI[[#This Row],[Started Date]])/365</f>
        <v>16.202739726027396</v>
      </c>
    </row>
    <row r="576" spans="1:37" x14ac:dyDescent="0.3">
      <c r="A576">
        <v>575</v>
      </c>
      <c r="B576" t="s">
        <v>854</v>
      </c>
      <c r="C576">
        <v>16300000</v>
      </c>
      <c r="D576">
        <v>6613422635</v>
      </c>
      <c r="E576" t="s">
        <v>30</v>
      </c>
      <c r="F576" t="s">
        <v>854</v>
      </c>
      <c r="G576">
        <v>80</v>
      </c>
      <c r="H576" t="s">
        <v>38</v>
      </c>
      <c r="I576" t="s">
        <v>39</v>
      </c>
      <c r="J576" t="s">
        <v>30</v>
      </c>
      <c r="K576">
        <v>906</v>
      </c>
      <c r="L576">
        <v>139</v>
      </c>
      <c r="M576">
        <v>117</v>
      </c>
      <c r="N576">
        <v>42704000</v>
      </c>
      <c r="O576">
        <v>10700</v>
      </c>
      <c r="P576">
        <v>170800</v>
      </c>
      <c r="Q576">
        <v>128100</v>
      </c>
      <c r="R576">
        <v>2000000</v>
      </c>
      <c r="S576">
        <f>(YouTube_BI[[#This Row],[lowest_yearly_earnings]]+YouTube_BI[[#This Row],[highest_yearly_earnings]])/2</f>
        <v>1064050</v>
      </c>
      <c r="T576">
        <v>100000</v>
      </c>
      <c r="U576">
        <v>2015</v>
      </c>
      <c r="V576" t="s">
        <v>88</v>
      </c>
      <c r="W576">
        <v>11</v>
      </c>
      <c r="X576">
        <v>88.2</v>
      </c>
      <c r="Y576">
        <v>328239523</v>
      </c>
      <c r="Z576">
        <v>14.7</v>
      </c>
      <c r="AA576">
        <v>270663028</v>
      </c>
      <c r="AB576">
        <v>37.090240000000001</v>
      </c>
      <c r="AC576">
        <v>-95.712890999999999</v>
      </c>
      <c r="AD576" s="1" t="s">
        <v>1739</v>
      </c>
      <c r="AE576" s="4">
        <f>YouTube_BI[[#This Row],[video views]]/YouTube_BI[[#This Row],[subscribers]]</f>
        <v>405.73145</v>
      </c>
      <c r="AF576">
        <f>((YouTube_BI[[#This Row],[highest_yearly_earnings]]+YouTube_BI[[#This Row],[lowest_yearly_earnings]])/2)/YouTube_BI[[#This Row],[video views]]</f>
        <v>1.6089248468240379E-4</v>
      </c>
      <c r="AG576">
        <f>((YouTube_BI[[#This Row],[highest_monthly_earnings]]+YouTube_BI[[#This Row],[lowest_monthly_earnings]])/2)/YouTube_BI[[#This Row],[video_views_for_the_last_30_days]]</f>
        <v>2.1250936680404647E-3</v>
      </c>
      <c r="AH576">
        <f>YouTube_BI[[#This Row],[highest_yearly_earnings]]/YouTube_BI[[#This Row],[subscribers]]</f>
        <v>0.12269938650306748</v>
      </c>
      <c r="AI576">
        <f>((YouTube_BI[[#This Row],[highest_yearly_earnings]]+YouTube_BI[[#This Row],[lowest_yearly_earnings]])/2)/YouTube_BI[[#This Row],[uploads]]</f>
        <v>13300.625</v>
      </c>
      <c r="AJ576" s="7" t="str">
        <f>YouTube_BI[[#This Row],[created_date]]&amp;"-"&amp;YouTube_BI[[#This Row],[created_month]]&amp;"-"&amp;YouTube_BI[[#This Row],[created_year]]</f>
        <v>11-Aug-2015</v>
      </c>
      <c r="AK576" s="5">
        <f ca="1">_xlfn.DAYS(TODAY(),YouTube_BI[[#This Row],[Started Date]])/365</f>
        <v>8.257534246575343</v>
      </c>
    </row>
    <row r="577" spans="1:37" x14ac:dyDescent="0.3">
      <c r="A577">
        <v>576</v>
      </c>
      <c r="B577" t="s">
        <v>855</v>
      </c>
      <c r="C577">
        <v>16300000</v>
      </c>
      <c r="D577">
        <v>7520242626</v>
      </c>
      <c r="E577" t="s">
        <v>30</v>
      </c>
      <c r="F577" t="s">
        <v>855</v>
      </c>
      <c r="G577">
        <v>278</v>
      </c>
      <c r="H577" t="s">
        <v>95</v>
      </c>
      <c r="I577" t="s">
        <v>96</v>
      </c>
      <c r="J577" t="s">
        <v>30</v>
      </c>
      <c r="K577">
        <v>740</v>
      </c>
      <c r="L577">
        <v>22</v>
      </c>
      <c r="M577">
        <v>117</v>
      </c>
      <c r="N577">
        <v>38604000</v>
      </c>
      <c r="O577">
        <v>9700</v>
      </c>
      <c r="P577">
        <v>154400</v>
      </c>
      <c r="Q577">
        <v>115800</v>
      </c>
      <c r="R577">
        <v>1900000</v>
      </c>
      <c r="S577">
        <f>(YouTube_BI[[#This Row],[lowest_yearly_earnings]]+YouTube_BI[[#This Row],[highest_yearly_earnings]])/2</f>
        <v>1007900</v>
      </c>
      <c r="T577" t="s">
        <v>41</v>
      </c>
      <c r="U577">
        <v>2011</v>
      </c>
      <c r="V577" t="s">
        <v>154</v>
      </c>
      <c r="W577">
        <v>30</v>
      </c>
      <c r="X577">
        <v>60</v>
      </c>
      <c r="Y577">
        <v>66834405</v>
      </c>
      <c r="Z577">
        <v>3.85</v>
      </c>
      <c r="AA577">
        <v>55908316</v>
      </c>
      <c r="AB577">
        <v>55.378050999999999</v>
      </c>
      <c r="AC577">
        <v>-3.4359730000000002</v>
      </c>
      <c r="AD577" s="1" t="s">
        <v>1740</v>
      </c>
      <c r="AE577" s="4">
        <f>YouTube_BI[[#This Row],[video views]]/YouTube_BI[[#This Row],[subscribers]]</f>
        <v>461.36457828220858</v>
      </c>
      <c r="AF577">
        <f>((YouTube_BI[[#This Row],[highest_yearly_earnings]]+YouTube_BI[[#This Row],[lowest_yearly_earnings]])/2)/YouTube_BI[[#This Row],[video views]]</f>
        <v>1.3402493112593891E-4</v>
      </c>
      <c r="AG577">
        <f>((YouTube_BI[[#This Row],[highest_monthly_earnings]]+YouTube_BI[[#This Row],[lowest_monthly_earnings]])/2)/YouTube_BI[[#This Row],[video_views_for_the_last_30_days]]</f>
        <v>2.125427416847995E-3</v>
      </c>
      <c r="AH577">
        <f>YouTube_BI[[#This Row],[highest_yearly_earnings]]/YouTube_BI[[#This Row],[subscribers]]</f>
        <v>0.1165644171779141</v>
      </c>
      <c r="AI577">
        <f>((YouTube_BI[[#This Row],[highest_yearly_earnings]]+YouTube_BI[[#This Row],[lowest_yearly_earnings]])/2)/YouTube_BI[[#This Row],[uploads]]</f>
        <v>3625.5395683453239</v>
      </c>
      <c r="AJ577" s="7" t="str">
        <f>YouTube_BI[[#This Row],[created_date]]&amp;"-"&amp;YouTube_BI[[#This Row],[created_month]]&amp;"-"&amp;YouTube_BI[[#This Row],[created_year]]</f>
        <v>30-Nov-2011</v>
      </c>
      <c r="AK577" s="5">
        <f ca="1">_xlfn.DAYS(TODAY(),YouTube_BI[[#This Row],[Started Date]])/365</f>
        <v>11.956164383561644</v>
      </c>
    </row>
    <row r="578" spans="1:37" x14ac:dyDescent="0.3">
      <c r="A578">
        <v>577</v>
      </c>
      <c r="B578" t="s">
        <v>856</v>
      </c>
      <c r="C578">
        <v>16300000</v>
      </c>
      <c r="D578">
        <v>10170264839</v>
      </c>
      <c r="E578" t="s">
        <v>30</v>
      </c>
      <c r="F578" t="s">
        <v>856</v>
      </c>
      <c r="G578">
        <v>230</v>
      </c>
      <c r="H578" t="s">
        <v>95</v>
      </c>
      <c r="I578" t="s">
        <v>96</v>
      </c>
      <c r="J578" t="s">
        <v>44</v>
      </c>
      <c r="K578">
        <v>428</v>
      </c>
      <c r="L578">
        <v>22</v>
      </c>
      <c r="M578">
        <v>135</v>
      </c>
      <c r="N578">
        <v>85778000</v>
      </c>
      <c r="O578">
        <v>21400</v>
      </c>
      <c r="P578">
        <v>343100</v>
      </c>
      <c r="Q578">
        <v>257300</v>
      </c>
      <c r="R578">
        <v>4100000</v>
      </c>
      <c r="S578">
        <f>(YouTube_BI[[#This Row],[lowest_yearly_earnings]]+YouTube_BI[[#This Row],[highest_yearly_earnings]])/2</f>
        <v>2178650</v>
      </c>
      <c r="T578" t="s">
        <v>41</v>
      </c>
      <c r="U578">
        <v>2012</v>
      </c>
      <c r="V578" t="s">
        <v>49</v>
      </c>
      <c r="W578">
        <v>14</v>
      </c>
      <c r="X578">
        <v>60</v>
      </c>
      <c r="Y578">
        <v>66834405</v>
      </c>
      <c r="Z578">
        <v>3.85</v>
      </c>
      <c r="AA578">
        <v>55908316</v>
      </c>
      <c r="AB578">
        <v>55.378050999999999</v>
      </c>
      <c r="AC578">
        <v>-3.4359730000000002</v>
      </c>
      <c r="AD578" s="1" t="s">
        <v>1741</v>
      </c>
      <c r="AE578" s="4">
        <f>YouTube_BI[[#This Row],[video views]]/YouTube_BI[[#This Row],[subscribers]]</f>
        <v>623.94262815950924</v>
      </c>
      <c r="AF578">
        <f>((YouTube_BI[[#This Row],[highest_yearly_earnings]]+YouTube_BI[[#This Row],[lowest_yearly_earnings]])/2)/YouTube_BI[[#This Row],[video views]]</f>
        <v>2.1421762702240679E-4</v>
      </c>
      <c r="AG578">
        <f>((YouTube_BI[[#This Row],[highest_monthly_earnings]]+YouTube_BI[[#This Row],[lowest_monthly_earnings]])/2)/YouTube_BI[[#This Row],[video_views_for_the_last_30_days]]</f>
        <v>2.1246706614749702E-3</v>
      </c>
      <c r="AH578">
        <f>YouTube_BI[[#This Row],[highest_yearly_earnings]]/YouTube_BI[[#This Row],[subscribers]]</f>
        <v>0.25153374233128833</v>
      </c>
      <c r="AI578">
        <f>((YouTube_BI[[#This Row],[highest_yearly_earnings]]+YouTube_BI[[#This Row],[lowest_yearly_earnings]])/2)/YouTube_BI[[#This Row],[uploads]]</f>
        <v>9472.391304347826</v>
      </c>
      <c r="AJ578" s="7" t="str">
        <f>YouTube_BI[[#This Row],[created_date]]&amp;"-"&amp;YouTube_BI[[#This Row],[created_month]]&amp;"-"&amp;YouTube_BI[[#This Row],[created_year]]</f>
        <v>14-Sep-2012</v>
      </c>
      <c r="AK578" s="5">
        <f ca="1">_xlfn.DAYS(TODAY(),YouTube_BI[[#This Row],[Started Date]])/365</f>
        <v>11.164383561643836</v>
      </c>
    </row>
    <row r="579" spans="1:37" x14ac:dyDescent="0.3">
      <c r="A579">
        <v>578</v>
      </c>
      <c r="B579" t="s">
        <v>857</v>
      </c>
      <c r="C579">
        <v>16300000</v>
      </c>
      <c r="D579">
        <v>12475714382</v>
      </c>
      <c r="E579" t="s">
        <v>30</v>
      </c>
      <c r="F579" t="s">
        <v>857</v>
      </c>
      <c r="G579">
        <v>352</v>
      </c>
      <c r="H579" t="s">
        <v>38</v>
      </c>
      <c r="I579" t="s">
        <v>39</v>
      </c>
      <c r="J579" t="s">
        <v>30</v>
      </c>
      <c r="K579">
        <v>308</v>
      </c>
      <c r="L579">
        <v>139</v>
      </c>
      <c r="M579">
        <v>117</v>
      </c>
      <c r="N579">
        <v>88004000</v>
      </c>
      <c r="O579">
        <v>22000</v>
      </c>
      <c r="P579">
        <v>352000</v>
      </c>
      <c r="Q579">
        <v>264000</v>
      </c>
      <c r="R579">
        <v>4200000</v>
      </c>
      <c r="S579">
        <f>(YouTube_BI[[#This Row],[lowest_yearly_earnings]]+YouTube_BI[[#This Row],[highest_yearly_earnings]])/2</f>
        <v>2232000</v>
      </c>
      <c r="T579" t="s">
        <v>41</v>
      </c>
      <c r="U579">
        <v>2006</v>
      </c>
      <c r="V579" t="s">
        <v>97</v>
      </c>
      <c r="W579">
        <v>5</v>
      </c>
      <c r="X579">
        <v>88.2</v>
      </c>
      <c r="Y579">
        <v>328239523</v>
      </c>
      <c r="Z579">
        <v>14.7</v>
      </c>
      <c r="AA579">
        <v>270663028</v>
      </c>
      <c r="AB579">
        <v>37.090240000000001</v>
      </c>
      <c r="AC579">
        <v>-95.712890999999999</v>
      </c>
      <c r="AD579" s="1" t="s">
        <v>1742</v>
      </c>
      <c r="AE579" s="4">
        <f>YouTube_BI[[#This Row],[video views]]/YouTube_BI[[#This Row],[subscribers]]</f>
        <v>765.38125042944785</v>
      </c>
      <c r="AF579">
        <f>((YouTube_BI[[#This Row],[highest_yearly_earnings]]+YouTube_BI[[#This Row],[lowest_yearly_earnings]])/2)/YouTube_BI[[#This Row],[video views]]</f>
        <v>1.7890759051203807E-4</v>
      </c>
      <c r="AG579">
        <f>((YouTube_BI[[#This Row],[highest_monthly_earnings]]+YouTube_BI[[#This Row],[lowest_monthly_earnings]])/2)/YouTube_BI[[#This Row],[video_views_for_the_last_30_days]]</f>
        <v>2.1249034134812055E-3</v>
      </c>
      <c r="AH579">
        <f>YouTube_BI[[#This Row],[highest_yearly_earnings]]/YouTube_BI[[#This Row],[subscribers]]</f>
        <v>0.25766871165644173</v>
      </c>
      <c r="AI579">
        <f>((YouTube_BI[[#This Row],[highest_yearly_earnings]]+YouTube_BI[[#This Row],[lowest_yearly_earnings]])/2)/YouTube_BI[[#This Row],[uploads]]</f>
        <v>6340.909090909091</v>
      </c>
      <c r="AJ579" s="7" t="str">
        <f>YouTube_BI[[#This Row],[created_date]]&amp;"-"&amp;YouTube_BI[[#This Row],[created_month]]&amp;"-"&amp;YouTube_BI[[#This Row],[created_year]]</f>
        <v>5-Jul-2006</v>
      </c>
      <c r="AK579" s="5">
        <f ca="1">_xlfn.DAYS(TODAY(),YouTube_BI[[#This Row],[Started Date]])/365</f>
        <v>17.364383561643837</v>
      </c>
    </row>
    <row r="580" spans="1:37" x14ac:dyDescent="0.3">
      <c r="A580">
        <v>579</v>
      </c>
      <c r="B580" t="s">
        <v>858</v>
      </c>
      <c r="C580">
        <v>16300000</v>
      </c>
      <c r="D580">
        <v>7141825267</v>
      </c>
      <c r="E580" t="s">
        <v>44</v>
      </c>
      <c r="F580" t="s">
        <v>858</v>
      </c>
      <c r="G580">
        <v>1444</v>
      </c>
      <c r="H580" t="s">
        <v>31</v>
      </c>
      <c r="I580" t="s">
        <v>32</v>
      </c>
      <c r="J580" t="s">
        <v>30</v>
      </c>
      <c r="K580">
        <v>804</v>
      </c>
      <c r="L580">
        <v>93</v>
      </c>
      <c r="M580">
        <v>116</v>
      </c>
      <c r="N580">
        <v>151477000</v>
      </c>
      <c r="O580">
        <v>37900</v>
      </c>
      <c r="P580">
        <v>605900</v>
      </c>
      <c r="Q580">
        <v>454400</v>
      </c>
      <c r="R580">
        <v>7300000</v>
      </c>
      <c r="S580">
        <f>(YouTube_BI[[#This Row],[lowest_yearly_earnings]]+YouTube_BI[[#This Row],[highest_yearly_earnings]])/2</f>
        <v>3877200</v>
      </c>
      <c r="T580">
        <v>300000</v>
      </c>
      <c r="U580">
        <v>2011</v>
      </c>
      <c r="V580" t="s">
        <v>138</v>
      </c>
      <c r="W580">
        <v>13</v>
      </c>
      <c r="X580">
        <v>28.1</v>
      </c>
      <c r="Y580">
        <v>1366417754</v>
      </c>
      <c r="Z580">
        <v>5.36</v>
      </c>
      <c r="AA580">
        <v>471031528</v>
      </c>
      <c r="AB580">
        <v>20.593684</v>
      </c>
      <c r="AC580">
        <v>78.962879999999998</v>
      </c>
      <c r="AD580" s="1" t="s">
        <v>1743</v>
      </c>
      <c r="AE580" s="4">
        <f>YouTube_BI[[#This Row],[video views]]/YouTube_BI[[#This Row],[subscribers]]</f>
        <v>438.14878938650304</v>
      </c>
      <c r="AF580">
        <f>((YouTube_BI[[#This Row],[highest_yearly_earnings]]+YouTube_BI[[#This Row],[lowest_yearly_earnings]])/2)/YouTube_BI[[#This Row],[video views]]</f>
        <v>5.4288642679557731E-4</v>
      </c>
      <c r="AG580">
        <f>((YouTube_BI[[#This Row],[highest_monthly_earnings]]+YouTube_BI[[#This Row],[lowest_monthly_earnings]])/2)/YouTube_BI[[#This Row],[video_views_for_the_last_30_days]]</f>
        <v>2.1250750939086462E-3</v>
      </c>
      <c r="AH580">
        <f>YouTube_BI[[#This Row],[highest_yearly_earnings]]/YouTube_BI[[#This Row],[subscribers]]</f>
        <v>0.44785276073619634</v>
      </c>
      <c r="AI580">
        <f>((YouTube_BI[[#This Row],[highest_yearly_earnings]]+YouTube_BI[[#This Row],[lowest_yearly_earnings]])/2)/YouTube_BI[[#This Row],[uploads]]</f>
        <v>2685.0415512465374</v>
      </c>
      <c r="AJ580" s="7" t="str">
        <f>YouTube_BI[[#This Row],[created_date]]&amp;"-"&amp;YouTube_BI[[#This Row],[created_month]]&amp;"-"&amp;YouTube_BI[[#This Row],[created_year]]</f>
        <v>13-Oct-2011</v>
      </c>
      <c r="AK580" s="5">
        <f ca="1">_xlfn.DAYS(TODAY(),YouTube_BI[[#This Row],[Started Date]])/365</f>
        <v>12.087671232876712</v>
      </c>
    </row>
    <row r="581" spans="1:37" x14ac:dyDescent="0.3">
      <c r="A581">
        <v>580</v>
      </c>
      <c r="B581" t="s">
        <v>859</v>
      </c>
      <c r="C581">
        <v>16300000</v>
      </c>
      <c r="D581">
        <v>1656452554</v>
      </c>
      <c r="E581" t="s">
        <v>60</v>
      </c>
      <c r="F581" t="s">
        <v>859</v>
      </c>
      <c r="G581">
        <v>989</v>
      </c>
      <c r="H581" t="s">
        <v>38</v>
      </c>
      <c r="I581" t="s">
        <v>39</v>
      </c>
      <c r="J581" t="s">
        <v>40</v>
      </c>
      <c r="K581">
        <v>6274</v>
      </c>
      <c r="L581">
        <v>138</v>
      </c>
      <c r="M581">
        <v>40</v>
      </c>
      <c r="N581">
        <v>17944000</v>
      </c>
      <c r="O581">
        <v>4500</v>
      </c>
      <c r="P581">
        <v>71800</v>
      </c>
      <c r="Q581">
        <v>53800</v>
      </c>
      <c r="R581">
        <v>861300</v>
      </c>
      <c r="S581">
        <f>(YouTube_BI[[#This Row],[lowest_yearly_earnings]]+YouTube_BI[[#This Row],[highest_yearly_earnings]])/2</f>
        <v>457550</v>
      </c>
      <c r="T581">
        <v>200000</v>
      </c>
      <c r="U581">
        <v>2013</v>
      </c>
      <c r="V581" t="s">
        <v>138</v>
      </c>
      <c r="W581">
        <v>28</v>
      </c>
      <c r="X581">
        <v>88.2</v>
      </c>
      <c r="Y581">
        <v>328239523</v>
      </c>
      <c r="Z581">
        <v>14.7</v>
      </c>
      <c r="AA581">
        <v>270663028</v>
      </c>
      <c r="AB581">
        <v>37.090240000000001</v>
      </c>
      <c r="AC581">
        <v>-95.712890999999999</v>
      </c>
      <c r="AD581" s="1" t="s">
        <v>1744</v>
      </c>
      <c r="AE581" s="4">
        <f>YouTube_BI[[#This Row],[video views]]/YouTube_BI[[#This Row],[subscribers]]</f>
        <v>101.62285607361963</v>
      </c>
      <c r="AF581">
        <f>((YouTube_BI[[#This Row],[highest_yearly_earnings]]+YouTube_BI[[#This Row],[lowest_yearly_earnings]])/2)/YouTube_BI[[#This Row],[video views]]</f>
        <v>2.7622282261879986E-4</v>
      </c>
      <c r="AG581">
        <f>((YouTube_BI[[#This Row],[highest_monthly_earnings]]+YouTube_BI[[#This Row],[lowest_monthly_earnings]])/2)/YouTube_BI[[#This Row],[video_views_for_the_last_30_days]]</f>
        <v>2.1260588497547927E-3</v>
      </c>
      <c r="AH581">
        <f>YouTube_BI[[#This Row],[highest_yearly_earnings]]/YouTube_BI[[#This Row],[subscribers]]</f>
        <v>5.2840490797546012E-2</v>
      </c>
      <c r="AI581">
        <f>((YouTube_BI[[#This Row],[highest_yearly_earnings]]+YouTube_BI[[#This Row],[lowest_yearly_earnings]])/2)/YouTube_BI[[#This Row],[uploads]]</f>
        <v>462.63902932254803</v>
      </c>
      <c r="AJ581" s="7" t="str">
        <f>YouTube_BI[[#This Row],[created_date]]&amp;"-"&amp;YouTube_BI[[#This Row],[created_month]]&amp;"-"&amp;YouTube_BI[[#This Row],[created_year]]</f>
        <v>28-Oct-2013</v>
      </c>
      <c r="AK581" s="5">
        <f ca="1">_xlfn.DAYS(TODAY(),YouTube_BI[[#This Row],[Started Date]])/365</f>
        <v>10.043835616438356</v>
      </c>
    </row>
    <row r="582" spans="1:37" x14ac:dyDescent="0.3">
      <c r="A582">
        <v>581</v>
      </c>
      <c r="B582" t="s">
        <v>860</v>
      </c>
      <c r="C582">
        <v>16300000</v>
      </c>
      <c r="D582">
        <v>4768370464</v>
      </c>
      <c r="E582" t="s">
        <v>60</v>
      </c>
      <c r="F582" t="s">
        <v>860</v>
      </c>
      <c r="G582">
        <v>652</v>
      </c>
      <c r="H582" t="s">
        <v>95</v>
      </c>
      <c r="I582" t="s">
        <v>96</v>
      </c>
      <c r="J582" t="s">
        <v>44</v>
      </c>
      <c r="K582">
        <v>1455</v>
      </c>
      <c r="L582">
        <v>22</v>
      </c>
      <c r="M582">
        <v>135</v>
      </c>
      <c r="N582">
        <v>3079000</v>
      </c>
      <c r="O582">
        <v>770</v>
      </c>
      <c r="P582">
        <v>12300</v>
      </c>
      <c r="Q582">
        <v>9200</v>
      </c>
      <c r="R582">
        <v>147800</v>
      </c>
      <c r="S582">
        <f>(YouTube_BI[[#This Row],[lowest_yearly_earnings]]+YouTube_BI[[#This Row],[highest_yearly_earnings]])/2</f>
        <v>78500</v>
      </c>
      <c r="T582" t="s">
        <v>41</v>
      </c>
      <c r="U582">
        <v>2012</v>
      </c>
      <c r="V582" t="s">
        <v>97</v>
      </c>
      <c r="W582">
        <v>26</v>
      </c>
      <c r="X582">
        <v>60</v>
      </c>
      <c r="Y582">
        <v>66834405</v>
      </c>
      <c r="Z582">
        <v>3.85</v>
      </c>
      <c r="AA582">
        <v>55908316</v>
      </c>
      <c r="AB582">
        <v>55.378050999999999</v>
      </c>
      <c r="AC582">
        <v>-3.4359730000000002</v>
      </c>
      <c r="AD582" s="1" t="s">
        <v>1745</v>
      </c>
      <c r="AE582" s="4">
        <f>YouTube_BI[[#This Row],[video views]]/YouTube_BI[[#This Row],[subscribers]]</f>
        <v>292.53806527607361</v>
      </c>
      <c r="AF582">
        <f>((YouTube_BI[[#This Row],[highest_yearly_earnings]]+YouTube_BI[[#This Row],[lowest_yearly_earnings]])/2)/YouTube_BI[[#This Row],[video views]]</f>
        <v>1.6462647059966354E-5</v>
      </c>
      <c r="AG582">
        <f>((YouTube_BI[[#This Row],[highest_monthly_earnings]]+YouTube_BI[[#This Row],[lowest_monthly_earnings]])/2)/YouTube_BI[[#This Row],[video_views_for_the_last_30_days]]</f>
        <v>2.1224423514127964E-3</v>
      </c>
      <c r="AH582">
        <f>YouTube_BI[[#This Row],[highest_yearly_earnings]]/YouTube_BI[[#This Row],[subscribers]]</f>
        <v>9.0674846625766869E-3</v>
      </c>
      <c r="AI582">
        <f>((YouTube_BI[[#This Row],[highest_yearly_earnings]]+YouTube_BI[[#This Row],[lowest_yearly_earnings]])/2)/YouTube_BI[[#This Row],[uploads]]</f>
        <v>120.39877300613497</v>
      </c>
      <c r="AJ582" s="7" t="str">
        <f>YouTube_BI[[#This Row],[created_date]]&amp;"-"&amp;YouTube_BI[[#This Row],[created_month]]&amp;"-"&amp;YouTube_BI[[#This Row],[created_year]]</f>
        <v>26-Jul-2012</v>
      </c>
      <c r="AK582" s="5">
        <f ca="1">_xlfn.DAYS(TODAY(),YouTube_BI[[#This Row],[Started Date]])/365</f>
        <v>11.301369863013699</v>
      </c>
    </row>
    <row r="583" spans="1:37" x14ac:dyDescent="0.3">
      <c r="A583">
        <v>582</v>
      </c>
      <c r="B583" t="s">
        <v>861</v>
      </c>
      <c r="C583">
        <v>16200000</v>
      </c>
      <c r="D583">
        <v>10227242833</v>
      </c>
      <c r="E583" t="s">
        <v>30</v>
      </c>
      <c r="F583" t="s">
        <v>861</v>
      </c>
      <c r="G583">
        <v>258</v>
      </c>
      <c r="H583" t="s">
        <v>38</v>
      </c>
      <c r="I583" t="s">
        <v>39</v>
      </c>
      <c r="J583" t="s">
        <v>30</v>
      </c>
      <c r="K583">
        <v>426</v>
      </c>
      <c r="L583">
        <v>140</v>
      </c>
      <c r="M583">
        <v>118</v>
      </c>
      <c r="N583">
        <v>63441000</v>
      </c>
      <c r="O583">
        <v>15900</v>
      </c>
      <c r="P583">
        <v>253800</v>
      </c>
      <c r="Q583">
        <v>190300</v>
      </c>
      <c r="R583">
        <v>3000000</v>
      </c>
      <c r="S583">
        <f>(YouTube_BI[[#This Row],[lowest_yearly_earnings]]+YouTube_BI[[#This Row],[highest_yearly_earnings]])/2</f>
        <v>1595150</v>
      </c>
      <c r="T583" t="s">
        <v>41</v>
      </c>
      <c r="U583">
        <v>2005</v>
      </c>
      <c r="V583" t="s">
        <v>154</v>
      </c>
      <c r="W583">
        <v>18</v>
      </c>
      <c r="X583">
        <v>88.2</v>
      </c>
      <c r="Y583">
        <v>328239523</v>
      </c>
      <c r="Z583">
        <v>14.7</v>
      </c>
      <c r="AA583">
        <v>270663028</v>
      </c>
      <c r="AB583">
        <v>37.090240000000001</v>
      </c>
      <c r="AC583">
        <v>-95.712890999999999</v>
      </c>
      <c r="AD583" s="1" t="s">
        <v>1746</v>
      </c>
      <c r="AE583" s="4">
        <f>YouTube_BI[[#This Row],[video views]]/YouTube_BI[[#This Row],[subscribers]]</f>
        <v>631.31128598765429</v>
      </c>
      <c r="AF583">
        <f>((YouTube_BI[[#This Row],[highest_yearly_earnings]]+YouTube_BI[[#This Row],[lowest_yearly_earnings]])/2)/YouTube_BI[[#This Row],[video views]]</f>
        <v>1.5597067812382119E-4</v>
      </c>
      <c r="AG583">
        <f>((YouTube_BI[[#This Row],[highest_monthly_earnings]]+YouTube_BI[[#This Row],[lowest_monthly_earnings]])/2)/YouTube_BI[[#This Row],[video_views_for_the_last_30_days]]</f>
        <v>2.1255970113964154E-3</v>
      </c>
      <c r="AH583">
        <f>YouTube_BI[[#This Row],[highest_yearly_earnings]]/YouTube_BI[[#This Row],[subscribers]]</f>
        <v>0.18518518518518517</v>
      </c>
      <c r="AI583">
        <f>((YouTube_BI[[#This Row],[highest_yearly_earnings]]+YouTube_BI[[#This Row],[lowest_yearly_earnings]])/2)/YouTube_BI[[#This Row],[uploads]]</f>
        <v>6182.7519379844962</v>
      </c>
      <c r="AJ583" s="7" t="str">
        <f>YouTube_BI[[#This Row],[created_date]]&amp;"-"&amp;YouTube_BI[[#This Row],[created_month]]&amp;"-"&amp;YouTube_BI[[#This Row],[created_year]]</f>
        <v>18-Nov-2005</v>
      </c>
      <c r="AK583" s="5">
        <f ca="1">_xlfn.DAYS(TODAY(),YouTube_BI[[#This Row],[Started Date]])/365</f>
        <v>17.991780821917807</v>
      </c>
    </row>
    <row r="584" spans="1:37" x14ac:dyDescent="0.3">
      <c r="A584">
        <v>583</v>
      </c>
      <c r="B584" t="s">
        <v>862</v>
      </c>
      <c r="C584">
        <v>16200000</v>
      </c>
      <c r="D584">
        <v>8091706232</v>
      </c>
      <c r="E584" t="s">
        <v>44</v>
      </c>
      <c r="F584" t="s">
        <v>862</v>
      </c>
      <c r="G584">
        <v>593</v>
      </c>
      <c r="H584" t="s">
        <v>38</v>
      </c>
      <c r="I584" t="s">
        <v>39</v>
      </c>
      <c r="J584" t="s">
        <v>44</v>
      </c>
      <c r="K584">
        <v>636</v>
      </c>
      <c r="L584">
        <v>140</v>
      </c>
      <c r="M584">
        <v>136</v>
      </c>
      <c r="N584">
        <v>25912000</v>
      </c>
      <c r="O584">
        <v>6500</v>
      </c>
      <c r="P584">
        <v>103600</v>
      </c>
      <c r="Q584">
        <v>77700</v>
      </c>
      <c r="R584">
        <v>1200000</v>
      </c>
      <c r="S584">
        <f>(YouTube_BI[[#This Row],[lowest_yearly_earnings]]+YouTube_BI[[#This Row],[highest_yearly_earnings]])/2</f>
        <v>638850</v>
      </c>
      <c r="T584" t="s">
        <v>41</v>
      </c>
      <c r="U584">
        <v>2018</v>
      </c>
      <c r="V584" t="s">
        <v>57</v>
      </c>
      <c r="W584">
        <v>14</v>
      </c>
      <c r="X584">
        <v>88.2</v>
      </c>
      <c r="Y584">
        <v>328239523</v>
      </c>
      <c r="Z584">
        <v>14.7</v>
      </c>
      <c r="AA584">
        <v>270663028</v>
      </c>
      <c r="AB584">
        <v>37.090240000000001</v>
      </c>
      <c r="AC584">
        <v>-95.712890999999999</v>
      </c>
      <c r="AD584" s="1" t="s">
        <v>1747</v>
      </c>
      <c r="AE584" s="4">
        <f>YouTube_BI[[#This Row],[video views]]/YouTube_BI[[#This Row],[subscribers]]</f>
        <v>499.48803901234567</v>
      </c>
      <c r="AF584">
        <f>((YouTube_BI[[#This Row],[highest_yearly_earnings]]+YouTube_BI[[#This Row],[lowest_yearly_earnings]])/2)/YouTube_BI[[#This Row],[video views]]</f>
        <v>7.8951210249522067E-5</v>
      </c>
      <c r="AG584">
        <f>((YouTube_BI[[#This Row],[highest_monthly_earnings]]+YouTube_BI[[#This Row],[lowest_monthly_earnings]])/2)/YouTube_BI[[#This Row],[video_views_for_the_last_30_days]]</f>
        <v>2.1244983019450448E-3</v>
      </c>
      <c r="AH584">
        <f>YouTube_BI[[#This Row],[highest_yearly_earnings]]/YouTube_BI[[#This Row],[subscribers]]</f>
        <v>7.407407407407407E-2</v>
      </c>
      <c r="AI584">
        <f>((YouTube_BI[[#This Row],[highest_yearly_earnings]]+YouTube_BI[[#This Row],[lowest_yearly_earnings]])/2)/YouTube_BI[[#This Row],[uploads]]</f>
        <v>1077.3187183811131</v>
      </c>
      <c r="AJ584" s="7" t="str">
        <f>YouTube_BI[[#This Row],[created_date]]&amp;"-"&amp;YouTube_BI[[#This Row],[created_month]]&amp;"-"&amp;YouTube_BI[[#This Row],[created_year]]</f>
        <v>14-May-2018</v>
      </c>
      <c r="AK584" s="5">
        <f ca="1">_xlfn.DAYS(TODAY(),YouTube_BI[[#This Row],[Started Date]])/365</f>
        <v>5.4986301369863018</v>
      </c>
    </row>
    <row r="585" spans="1:37" x14ac:dyDescent="0.3">
      <c r="A585">
        <v>584</v>
      </c>
      <c r="B585" t="s">
        <v>863</v>
      </c>
      <c r="C585">
        <v>16200000</v>
      </c>
      <c r="D585">
        <v>2990185467</v>
      </c>
      <c r="E585" t="s">
        <v>209</v>
      </c>
      <c r="F585" t="s">
        <v>863</v>
      </c>
      <c r="G585">
        <v>1930</v>
      </c>
      <c r="H585" t="s">
        <v>114</v>
      </c>
      <c r="I585" t="s">
        <v>115</v>
      </c>
      <c r="J585" t="s">
        <v>69</v>
      </c>
      <c r="K585">
        <v>2898</v>
      </c>
      <c r="L585">
        <v>31</v>
      </c>
      <c r="M585">
        <v>38</v>
      </c>
      <c r="N585">
        <v>33015000</v>
      </c>
      <c r="O585">
        <v>8300</v>
      </c>
      <c r="P585">
        <v>132100</v>
      </c>
      <c r="Q585">
        <v>99000</v>
      </c>
      <c r="R585">
        <v>1600000</v>
      </c>
      <c r="S585">
        <f>(YouTube_BI[[#This Row],[lowest_yearly_earnings]]+YouTube_BI[[#This Row],[highest_yearly_earnings]])/2</f>
        <v>849500</v>
      </c>
      <c r="T585">
        <v>100000</v>
      </c>
      <c r="U585">
        <v>2012</v>
      </c>
      <c r="V585" t="s">
        <v>70</v>
      </c>
      <c r="W585">
        <v>16</v>
      </c>
      <c r="X585">
        <v>51.3</v>
      </c>
      <c r="Y585">
        <v>212559417</v>
      </c>
      <c r="Z585">
        <v>12.08</v>
      </c>
      <c r="AA585">
        <v>183241641</v>
      </c>
      <c r="AB585">
        <v>-14.235004</v>
      </c>
      <c r="AC585">
        <v>-51.925280000000001</v>
      </c>
      <c r="AD585" s="1" t="s">
        <v>1748</v>
      </c>
      <c r="AE585" s="4">
        <f>YouTube_BI[[#This Row],[video views]]/YouTube_BI[[#This Row],[subscribers]]</f>
        <v>184.5793498148148</v>
      </c>
      <c r="AF585">
        <f>((YouTube_BI[[#This Row],[highest_yearly_earnings]]+YouTube_BI[[#This Row],[lowest_yearly_earnings]])/2)/YouTube_BI[[#This Row],[video views]]</f>
        <v>2.840960901506515E-4</v>
      </c>
      <c r="AG585">
        <f>((YouTube_BI[[#This Row],[highest_monthly_earnings]]+YouTube_BI[[#This Row],[lowest_monthly_earnings]])/2)/YouTube_BI[[#This Row],[video_views_for_the_last_30_days]]</f>
        <v>2.1263062244434349E-3</v>
      </c>
      <c r="AH585">
        <f>YouTube_BI[[#This Row],[highest_yearly_earnings]]/YouTube_BI[[#This Row],[subscribers]]</f>
        <v>9.8765432098765427E-2</v>
      </c>
      <c r="AI585">
        <f>((YouTube_BI[[#This Row],[highest_yearly_earnings]]+YouTube_BI[[#This Row],[lowest_yearly_earnings]])/2)/YouTube_BI[[#This Row],[uploads]]</f>
        <v>440.15544041450778</v>
      </c>
      <c r="AJ585" s="7" t="str">
        <f>YouTube_BI[[#This Row],[created_date]]&amp;"-"&amp;YouTube_BI[[#This Row],[created_month]]&amp;"-"&amp;YouTube_BI[[#This Row],[created_year]]</f>
        <v>16-Jan-2012</v>
      </c>
      <c r="AK585" s="5">
        <f ca="1">_xlfn.DAYS(TODAY(),YouTube_BI[[#This Row],[Started Date]])/365</f>
        <v>11.827397260273973</v>
      </c>
    </row>
    <row r="586" spans="1:37" x14ac:dyDescent="0.3">
      <c r="A586">
        <v>585</v>
      </c>
      <c r="B586" t="s">
        <v>864</v>
      </c>
      <c r="C586">
        <v>16200000</v>
      </c>
      <c r="D586">
        <v>4076692623</v>
      </c>
      <c r="E586" t="s">
        <v>60</v>
      </c>
      <c r="F586" t="s">
        <v>864</v>
      </c>
      <c r="G586">
        <v>1294</v>
      </c>
      <c r="H586" t="s">
        <v>95</v>
      </c>
      <c r="I586" t="s">
        <v>96</v>
      </c>
      <c r="J586" t="s">
        <v>44</v>
      </c>
      <c r="K586">
        <v>1856</v>
      </c>
      <c r="L586">
        <v>23</v>
      </c>
      <c r="M586">
        <v>136</v>
      </c>
      <c r="N586">
        <v>27808000</v>
      </c>
      <c r="O586">
        <v>7000</v>
      </c>
      <c r="P586">
        <v>111200</v>
      </c>
      <c r="Q586">
        <v>83400</v>
      </c>
      <c r="R586">
        <v>1300000</v>
      </c>
      <c r="S586">
        <f>(YouTube_BI[[#This Row],[lowest_yearly_earnings]]+YouTube_BI[[#This Row],[highest_yearly_earnings]])/2</f>
        <v>691700</v>
      </c>
      <c r="T586">
        <v>100000</v>
      </c>
      <c r="U586">
        <v>2011</v>
      </c>
      <c r="V586" t="s">
        <v>70</v>
      </c>
      <c r="W586">
        <v>26</v>
      </c>
      <c r="X586">
        <v>60</v>
      </c>
      <c r="Y586">
        <v>66834405</v>
      </c>
      <c r="Z586">
        <v>3.85</v>
      </c>
      <c r="AA586">
        <v>55908316</v>
      </c>
      <c r="AB586">
        <v>55.378050999999999</v>
      </c>
      <c r="AC586">
        <v>-3.4359730000000002</v>
      </c>
      <c r="AD586" s="1" t="s">
        <v>1433</v>
      </c>
      <c r="AE586" s="4">
        <f>YouTube_BI[[#This Row],[video views]]/YouTube_BI[[#This Row],[subscribers]]</f>
        <v>251.64769277777779</v>
      </c>
      <c r="AF586">
        <f>((YouTube_BI[[#This Row],[highest_yearly_earnings]]+YouTube_BI[[#This Row],[lowest_yearly_earnings]])/2)/YouTube_BI[[#This Row],[video views]]</f>
        <v>1.6967185509585573E-4</v>
      </c>
      <c r="AG586">
        <f>((YouTube_BI[[#This Row],[highest_monthly_earnings]]+YouTube_BI[[#This Row],[lowest_monthly_earnings]])/2)/YouTube_BI[[#This Row],[video_views_for_the_last_30_days]]</f>
        <v>2.1252876869965478E-3</v>
      </c>
      <c r="AH586">
        <f>YouTube_BI[[#This Row],[highest_yearly_earnings]]/YouTube_BI[[#This Row],[subscribers]]</f>
        <v>8.0246913580246909E-2</v>
      </c>
      <c r="AI586">
        <f>((YouTube_BI[[#This Row],[highest_yearly_earnings]]+YouTube_BI[[#This Row],[lowest_yearly_earnings]])/2)/YouTube_BI[[#This Row],[uploads]]</f>
        <v>534.54404945904173</v>
      </c>
      <c r="AJ586" s="7" t="str">
        <f>YouTube_BI[[#This Row],[created_date]]&amp;"-"&amp;YouTube_BI[[#This Row],[created_month]]&amp;"-"&amp;YouTube_BI[[#This Row],[created_year]]</f>
        <v>26-Jan-2011</v>
      </c>
      <c r="AK586" s="5">
        <f ca="1">_xlfn.DAYS(TODAY(),YouTube_BI[[#This Row],[Started Date]])/365</f>
        <v>12.8</v>
      </c>
    </row>
    <row r="587" spans="1:37" x14ac:dyDescent="0.3">
      <c r="A587">
        <v>586</v>
      </c>
      <c r="B587" t="s">
        <v>865</v>
      </c>
      <c r="C587">
        <v>16200000</v>
      </c>
      <c r="D587">
        <v>9763592867</v>
      </c>
      <c r="E587" t="s">
        <v>30</v>
      </c>
      <c r="F587" t="s">
        <v>865</v>
      </c>
      <c r="G587">
        <v>3943</v>
      </c>
      <c r="H587" t="s">
        <v>757</v>
      </c>
      <c r="I587" t="s">
        <v>758</v>
      </c>
      <c r="J587" t="s">
        <v>129</v>
      </c>
      <c r="K587">
        <v>462</v>
      </c>
      <c r="L587">
        <v>2</v>
      </c>
      <c r="M587">
        <v>30</v>
      </c>
      <c r="N587">
        <v>256733000</v>
      </c>
      <c r="O587">
        <v>64200</v>
      </c>
      <c r="P587">
        <v>1000000</v>
      </c>
      <c r="Q587">
        <v>770200</v>
      </c>
      <c r="R587">
        <v>12300000</v>
      </c>
      <c r="S587">
        <f>(YouTube_BI[[#This Row],[lowest_yearly_earnings]]+YouTube_BI[[#This Row],[highest_yearly_earnings]])/2</f>
        <v>6535100</v>
      </c>
      <c r="T587">
        <v>200000</v>
      </c>
      <c r="U587">
        <v>2014</v>
      </c>
      <c r="V587" t="s">
        <v>70</v>
      </c>
      <c r="W587">
        <v>14</v>
      </c>
      <c r="X587">
        <v>28.5</v>
      </c>
      <c r="Y587">
        <v>96462106</v>
      </c>
      <c r="Z587">
        <v>2.0099999999999998</v>
      </c>
      <c r="AA587">
        <v>35332140</v>
      </c>
      <c r="AB587">
        <v>14.058324000000001</v>
      </c>
      <c r="AC587">
        <v>108.277199</v>
      </c>
      <c r="AD587" s="1" t="s">
        <v>1749</v>
      </c>
      <c r="AE587" s="4">
        <f>YouTube_BI[[#This Row],[video views]]/YouTube_BI[[#This Row],[subscribers]]</f>
        <v>602.6909177160494</v>
      </c>
      <c r="AF587">
        <f>((YouTube_BI[[#This Row],[highest_yearly_earnings]]+YouTube_BI[[#This Row],[lowest_yearly_earnings]])/2)/YouTube_BI[[#This Row],[video views]]</f>
        <v>6.6933352189315536E-4</v>
      </c>
      <c r="AG587">
        <f>((YouTube_BI[[#This Row],[highest_monthly_earnings]]+YouTube_BI[[#This Row],[lowest_monthly_earnings]])/2)/YouTube_BI[[#This Row],[video_views_for_the_last_30_days]]</f>
        <v>2.0725812419907061E-3</v>
      </c>
      <c r="AH587">
        <f>YouTube_BI[[#This Row],[highest_yearly_earnings]]/YouTube_BI[[#This Row],[subscribers]]</f>
        <v>0.7592592592592593</v>
      </c>
      <c r="AI587">
        <f>((YouTube_BI[[#This Row],[highest_yearly_earnings]]+YouTube_BI[[#This Row],[lowest_yearly_earnings]])/2)/YouTube_BI[[#This Row],[uploads]]</f>
        <v>1657.3928480852144</v>
      </c>
      <c r="AJ587" s="7" t="str">
        <f>YouTube_BI[[#This Row],[created_date]]&amp;"-"&amp;YouTube_BI[[#This Row],[created_month]]&amp;"-"&amp;YouTube_BI[[#This Row],[created_year]]</f>
        <v>14-Jan-2014</v>
      </c>
      <c r="AK587" s="5">
        <f ca="1">_xlfn.DAYS(TODAY(),YouTube_BI[[#This Row],[Started Date]])/365</f>
        <v>9.830136986301369</v>
      </c>
    </row>
    <row r="588" spans="1:37" x14ac:dyDescent="0.3">
      <c r="A588">
        <v>587</v>
      </c>
      <c r="B588" t="s">
        <v>866</v>
      </c>
      <c r="C588">
        <v>16200000</v>
      </c>
      <c r="D588">
        <v>14563841315</v>
      </c>
      <c r="E588" t="s">
        <v>141</v>
      </c>
      <c r="F588" t="s">
        <v>866</v>
      </c>
      <c r="G588">
        <v>244899</v>
      </c>
      <c r="H588" t="s">
        <v>217</v>
      </c>
      <c r="I588" t="s">
        <v>218</v>
      </c>
      <c r="J588" t="s">
        <v>142</v>
      </c>
      <c r="K588">
        <v>238</v>
      </c>
      <c r="L588">
        <v>10</v>
      </c>
      <c r="M588">
        <v>14</v>
      </c>
      <c r="N588">
        <v>224756000</v>
      </c>
      <c r="O588">
        <v>56200</v>
      </c>
      <c r="P588">
        <v>899000</v>
      </c>
      <c r="Q588">
        <v>674300</v>
      </c>
      <c r="R588">
        <v>10800000</v>
      </c>
      <c r="S588">
        <f>(YouTube_BI[[#This Row],[lowest_yearly_earnings]]+YouTube_BI[[#This Row],[highest_yearly_earnings]])/2</f>
        <v>5737150</v>
      </c>
      <c r="T588">
        <v>100000</v>
      </c>
      <c r="U588">
        <v>2010</v>
      </c>
      <c r="V588" t="s">
        <v>49</v>
      </c>
      <c r="W588">
        <v>27</v>
      </c>
      <c r="X588">
        <v>49.3</v>
      </c>
      <c r="Y588">
        <v>69625582</v>
      </c>
      <c r="Z588">
        <v>0.75</v>
      </c>
      <c r="AA588">
        <v>35294600</v>
      </c>
      <c r="AB588">
        <v>15.870032</v>
      </c>
      <c r="AC588">
        <v>100.992541</v>
      </c>
      <c r="AD588" s="1" t="s">
        <v>1750</v>
      </c>
      <c r="AE588" s="4">
        <f>YouTube_BI[[#This Row],[video views]]/YouTube_BI[[#This Row],[subscribers]]</f>
        <v>899.00255030864196</v>
      </c>
      <c r="AF588">
        <f>((YouTube_BI[[#This Row],[highest_yearly_earnings]]+YouTube_BI[[#This Row],[lowest_yearly_earnings]])/2)/YouTube_BI[[#This Row],[video views]]</f>
        <v>3.9393109797832205E-4</v>
      </c>
      <c r="AG588">
        <f>((YouTube_BI[[#This Row],[highest_monthly_earnings]]+YouTube_BI[[#This Row],[lowest_monthly_earnings]])/2)/YouTube_BI[[#This Row],[video_views_for_the_last_30_days]]</f>
        <v>2.1249710797487053E-3</v>
      </c>
      <c r="AH588">
        <f>YouTube_BI[[#This Row],[highest_yearly_earnings]]/YouTube_BI[[#This Row],[subscribers]]</f>
        <v>0.66666666666666663</v>
      </c>
      <c r="AI588">
        <f>((YouTube_BI[[#This Row],[highest_yearly_earnings]]+YouTube_BI[[#This Row],[lowest_yearly_earnings]])/2)/YouTube_BI[[#This Row],[uploads]]</f>
        <v>23.426596270299186</v>
      </c>
      <c r="AJ588" s="7" t="str">
        <f>YouTube_BI[[#This Row],[created_date]]&amp;"-"&amp;YouTube_BI[[#This Row],[created_month]]&amp;"-"&amp;YouTube_BI[[#This Row],[created_year]]</f>
        <v>27-Sep-2010</v>
      </c>
      <c r="AK588" s="5">
        <f ca="1">_xlfn.DAYS(TODAY(),YouTube_BI[[#This Row],[Started Date]])/365</f>
        <v>13.131506849315068</v>
      </c>
    </row>
    <row r="589" spans="1:37" x14ac:dyDescent="0.3">
      <c r="A589">
        <v>588</v>
      </c>
      <c r="B589" t="s">
        <v>867</v>
      </c>
      <c r="C589">
        <v>16200000</v>
      </c>
      <c r="D589">
        <v>20522339099</v>
      </c>
      <c r="E589" t="s">
        <v>44</v>
      </c>
      <c r="F589" t="s">
        <v>867</v>
      </c>
      <c r="G589">
        <v>31889</v>
      </c>
      <c r="H589" t="s">
        <v>425</v>
      </c>
      <c r="I589" t="s">
        <v>426</v>
      </c>
      <c r="J589" t="s">
        <v>44</v>
      </c>
      <c r="K589">
        <v>116</v>
      </c>
      <c r="L589">
        <v>1</v>
      </c>
      <c r="M589">
        <v>136</v>
      </c>
      <c r="N589">
        <v>117209000</v>
      </c>
      <c r="O589">
        <v>29300</v>
      </c>
      <c r="P589">
        <v>468800</v>
      </c>
      <c r="Q589">
        <v>351600</v>
      </c>
      <c r="R589">
        <v>5600000</v>
      </c>
      <c r="S589">
        <f>(YouTube_BI[[#This Row],[lowest_yearly_earnings]]+YouTube_BI[[#This Row],[highest_yearly_earnings]])/2</f>
        <v>2975800</v>
      </c>
      <c r="T589">
        <v>200000</v>
      </c>
      <c r="U589">
        <v>2005</v>
      </c>
      <c r="V589" t="s">
        <v>138</v>
      </c>
      <c r="W589">
        <v>22</v>
      </c>
      <c r="X589">
        <v>84.8</v>
      </c>
      <c r="Y589">
        <v>5703569</v>
      </c>
      <c r="Z589">
        <v>4.1100000000000003</v>
      </c>
      <c r="AA589">
        <v>5703569</v>
      </c>
      <c r="AB589">
        <v>1.3520829999999999</v>
      </c>
      <c r="AC589">
        <v>103.819836</v>
      </c>
      <c r="AD589" s="1" t="s">
        <v>1751</v>
      </c>
      <c r="AE589" s="4">
        <f>YouTube_BI[[#This Row],[video views]]/YouTube_BI[[#This Row],[subscribers]]</f>
        <v>1266.8110554938271</v>
      </c>
      <c r="AF589">
        <f>((YouTube_BI[[#This Row],[highest_yearly_earnings]]+YouTube_BI[[#This Row],[lowest_yearly_earnings]])/2)/YouTube_BI[[#This Row],[video views]]</f>
        <v>1.4500296411850064E-4</v>
      </c>
      <c r="AG589">
        <f>((YouTube_BI[[#This Row],[highest_monthly_earnings]]+YouTube_BI[[#This Row],[lowest_monthly_earnings]])/2)/YouTube_BI[[#This Row],[video_views_for_the_last_30_days]]</f>
        <v>2.1248368299362679E-3</v>
      </c>
      <c r="AH589">
        <f>YouTube_BI[[#This Row],[highest_yearly_earnings]]/YouTube_BI[[#This Row],[subscribers]]</f>
        <v>0.34567901234567899</v>
      </c>
      <c r="AI589">
        <f>((YouTube_BI[[#This Row],[highest_yearly_earnings]]+YouTube_BI[[#This Row],[lowest_yearly_earnings]])/2)/YouTube_BI[[#This Row],[uploads]]</f>
        <v>93.31744488695162</v>
      </c>
      <c r="AJ589" s="7" t="str">
        <f>YouTube_BI[[#This Row],[created_date]]&amp;"-"&amp;YouTube_BI[[#This Row],[created_month]]&amp;"-"&amp;YouTube_BI[[#This Row],[created_year]]</f>
        <v>22-Oct-2005</v>
      </c>
      <c r="AK589" s="5">
        <f ca="1">_xlfn.DAYS(TODAY(),YouTube_BI[[#This Row],[Started Date]])/365</f>
        <v>18.065753424657533</v>
      </c>
    </row>
    <row r="590" spans="1:37" x14ac:dyDescent="0.3">
      <c r="A590">
        <v>589</v>
      </c>
      <c r="B590" t="s">
        <v>868</v>
      </c>
      <c r="C590">
        <v>16200000</v>
      </c>
      <c r="D590">
        <v>14784781923</v>
      </c>
      <c r="E590" t="s">
        <v>56</v>
      </c>
      <c r="F590" t="s">
        <v>869</v>
      </c>
      <c r="G590">
        <v>189</v>
      </c>
      <c r="H590" t="s">
        <v>38</v>
      </c>
      <c r="I590" t="s">
        <v>39</v>
      </c>
      <c r="J590" t="s">
        <v>69</v>
      </c>
      <c r="K590">
        <v>153622</v>
      </c>
      <c r="L590">
        <v>1776</v>
      </c>
      <c r="M590">
        <v>1495</v>
      </c>
      <c r="N590">
        <v>37911</v>
      </c>
      <c r="O590">
        <v>9</v>
      </c>
      <c r="P590">
        <v>152</v>
      </c>
      <c r="Q590">
        <v>114</v>
      </c>
      <c r="R590">
        <v>1800</v>
      </c>
      <c r="S590">
        <f>(YouTube_BI[[#This Row],[lowest_yearly_earnings]]+YouTube_BI[[#This Row],[highest_yearly_earnings]])/2</f>
        <v>957</v>
      </c>
      <c r="T590">
        <v>1000</v>
      </c>
      <c r="U590">
        <v>2020</v>
      </c>
      <c r="V590" t="s">
        <v>49</v>
      </c>
      <c r="W590">
        <v>12</v>
      </c>
      <c r="X590">
        <v>88.2</v>
      </c>
      <c r="Y590">
        <v>328239523</v>
      </c>
      <c r="Z590">
        <v>14.7</v>
      </c>
      <c r="AA590">
        <v>270663028</v>
      </c>
      <c r="AB590">
        <v>37.090240000000001</v>
      </c>
      <c r="AC590">
        <v>-95.712890999999999</v>
      </c>
      <c r="AD590" s="1" t="s">
        <v>1752</v>
      </c>
      <c r="AE590" s="4">
        <f>YouTube_BI[[#This Row],[video views]]/YouTube_BI[[#This Row],[subscribers]]</f>
        <v>912.64085944444446</v>
      </c>
      <c r="AF590">
        <f>((YouTube_BI[[#This Row],[highest_yearly_earnings]]+YouTube_BI[[#This Row],[lowest_yearly_earnings]])/2)/YouTube_BI[[#This Row],[video views]]</f>
        <v>6.4728719367259612E-8</v>
      </c>
      <c r="AG590">
        <f>((YouTube_BI[[#This Row],[highest_monthly_earnings]]+YouTube_BI[[#This Row],[lowest_monthly_earnings]])/2)/YouTube_BI[[#This Row],[video_views_for_the_last_30_days]]</f>
        <v>2.1233942655166046E-3</v>
      </c>
      <c r="AH590">
        <f>YouTube_BI[[#This Row],[highest_yearly_earnings]]/YouTube_BI[[#This Row],[subscribers]]</f>
        <v>1.1111111111111112E-4</v>
      </c>
      <c r="AI590">
        <f>((YouTube_BI[[#This Row],[highest_yearly_earnings]]+YouTube_BI[[#This Row],[lowest_yearly_earnings]])/2)/YouTube_BI[[#This Row],[uploads]]</f>
        <v>5.0634920634920633</v>
      </c>
      <c r="AJ590" s="7" t="str">
        <f>YouTube_BI[[#This Row],[created_date]]&amp;"-"&amp;YouTube_BI[[#This Row],[created_month]]&amp;"-"&amp;YouTube_BI[[#This Row],[created_year]]</f>
        <v>12-Sep-2020</v>
      </c>
      <c r="AK590" s="5">
        <f ca="1">_xlfn.DAYS(TODAY(),YouTube_BI[[#This Row],[Started Date]])/365</f>
        <v>3.1643835616438358</v>
      </c>
    </row>
    <row r="591" spans="1:37" x14ac:dyDescent="0.3">
      <c r="A591">
        <v>590</v>
      </c>
      <c r="B591" t="s">
        <v>870</v>
      </c>
      <c r="C591">
        <v>16200000</v>
      </c>
      <c r="D591">
        <v>4488680903</v>
      </c>
      <c r="E591" t="s">
        <v>44</v>
      </c>
      <c r="F591" t="s">
        <v>871</v>
      </c>
      <c r="G591">
        <v>10</v>
      </c>
      <c r="H591" t="s">
        <v>270</v>
      </c>
      <c r="I591" t="s">
        <v>271</v>
      </c>
      <c r="J591" t="s">
        <v>30</v>
      </c>
      <c r="K591">
        <v>4048675</v>
      </c>
      <c r="L591">
        <v>4228</v>
      </c>
      <c r="M591">
        <v>5766</v>
      </c>
      <c r="N591">
        <v>4</v>
      </c>
      <c r="O591">
        <v>0</v>
      </c>
      <c r="P591">
        <v>0.02</v>
      </c>
      <c r="Q591">
        <v>0.01</v>
      </c>
      <c r="R591">
        <v>0.19</v>
      </c>
      <c r="S591">
        <f>(YouTube_BI[[#This Row],[lowest_yearly_earnings]]+YouTube_BI[[#This Row],[highest_yearly_earnings]])/2</f>
        <v>0.1</v>
      </c>
      <c r="T591" t="s">
        <v>41</v>
      </c>
      <c r="U591">
        <v>2006</v>
      </c>
      <c r="V591" t="s">
        <v>57</v>
      </c>
      <c r="W591">
        <v>2</v>
      </c>
      <c r="X591">
        <v>88.9</v>
      </c>
      <c r="Y591">
        <v>47076781</v>
      </c>
      <c r="Z591">
        <v>13.96</v>
      </c>
      <c r="AA591">
        <v>37927409</v>
      </c>
      <c r="AB591">
        <v>40.463667000000001</v>
      </c>
      <c r="AC591">
        <v>-3.7492200000000002</v>
      </c>
      <c r="AD591" s="1" t="s">
        <v>1753</v>
      </c>
      <c r="AE591" s="4">
        <f>YouTube_BI[[#This Row],[video views]]/YouTube_BI[[#This Row],[subscribers]]</f>
        <v>277.07906808641974</v>
      </c>
      <c r="AF591">
        <f>((YouTube_BI[[#This Row],[highest_yearly_earnings]]+YouTube_BI[[#This Row],[lowest_yearly_earnings]])/2)/YouTube_BI[[#This Row],[video views]]</f>
        <v>2.2278259952309202E-11</v>
      </c>
      <c r="AG591">
        <f>((YouTube_BI[[#This Row],[highest_monthly_earnings]]+YouTube_BI[[#This Row],[lowest_monthly_earnings]])/2)/YouTube_BI[[#This Row],[video_views_for_the_last_30_days]]</f>
        <v>2.5000000000000001E-3</v>
      </c>
      <c r="AH591">
        <f>YouTube_BI[[#This Row],[highest_yearly_earnings]]/YouTube_BI[[#This Row],[subscribers]]</f>
        <v>1.1728395061728396E-8</v>
      </c>
      <c r="AI591">
        <f>((YouTube_BI[[#This Row],[highest_yearly_earnings]]+YouTube_BI[[#This Row],[lowest_yearly_earnings]])/2)/YouTube_BI[[#This Row],[uploads]]</f>
        <v>0.01</v>
      </c>
      <c r="AJ591" s="7" t="str">
        <f>YouTube_BI[[#This Row],[created_date]]&amp;"-"&amp;YouTube_BI[[#This Row],[created_month]]&amp;"-"&amp;YouTube_BI[[#This Row],[created_year]]</f>
        <v>2-May-2006</v>
      </c>
      <c r="AK591" s="5">
        <f ca="1">_xlfn.DAYS(TODAY(),YouTube_BI[[#This Row],[Started Date]])/365</f>
        <v>17.539726027397261</v>
      </c>
    </row>
    <row r="592" spans="1:37" x14ac:dyDescent="0.3">
      <c r="A592">
        <v>591</v>
      </c>
      <c r="B592" t="s">
        <v>872</v>
      </c>
      <c r="C592">
        <v>16200000</v>
      </c>
      <c r="D592">
        <v>4813127504</v>
      </c>
      <c r="E592" t="s">
        <v>56</v>
      </c>
      <c r="F592" t="s">
        <v>873</v>
      </c>
      <c r="G592">
        <v>2</v>
      </c>
      <c r="H592" t="s">
        <v>41</v>
      </c>
      <c r="I592" t="s">
        <v>41</v>
      </c>
      <c r="J592" t="s">
        <v>69</v>
      </c>
      <c r="K592">
        <v>3945744</v>
      </c>
      <c r="L592" t="s">
        <v>41</v>
      </c>
      <c r="M592">
        <v>7359</v>
      </c>
      <c r="N592">
        <v>510</v>
      </c>
      <c r="O592">
        <v>0.13</v>
      </c>
      <c r="P592">
        <v>2</v>
      </c>
      <c r="Q592">
        <v>2</v>
      </c>
      <c r="R592">
        <v>24</v>
      </c>
      <c r="S592">
        <f>(YouTube_BI[[#This Row],[lowest_yearly_earnings]]+YouTube_BI[[#This Row],[highest_yearly_earnings]])/2</f>
        <v>13</v>
      </c>
      <c r="T592">
        <v>1</v>
      </c>
      <c r="U592">
        <v>2015</v>
      </c>
      <c r="V592" t="s">
        <v>154</v>
      </c>
      <c r="W592">
        <v>21</v>
      </c>
      <c r="X592" t="s">
        <v>41</v>
      </c>
      <c r="Y592" t="s">
        <v>41</v>
      </c>
      <c r="Z592" t="s">
        <v>41</v>
      </c>
      <c r="AA592" t="s">
        <v>41</v>
      </c>
      <c r="AB592" t="s">
        <v>41</v>
      </c>
      <c r="AC592" t="s">
        <v>41</v>
      </c>
      <c r="AD592" s="1" t="s">
        <v>1754</v>
      </c>
      <c r="AE592" s="4">
        <f>YouTube_BI[[#This Row],[video views]]/YouTube_BI[[#This Row],[subscribers]]</f>
        <v>297.1066360493827</v>
      </c>
      <c r="AF592">
        <f>((YouTube_BI[[#This Row],[highest_yearly_earnings]]+YouTube_BI[[#This Row],[lowest_yearly_earnings]])/2)/YouTube_BI[[#This Row],[video views]]</f>
        <v>2.7009465236888517E-9</v>
      </c>
      <c r="AG592">
        <f>((YouTube_BI[[#This Row],[highest_monthly_earnings]]+YouTube_BI[[#This Row],[lowest_monthly_earnings]])/2)/YouTube_BI[[#This Row],[video_views_for_the_last_30_days]]</f>
        <v>2.0882352941176468E-3</v>
      </c>
      <c r="AH592">
        <f>YouTube_BI[[#This Row],[highest_yearly_earnings]]/YouTube_BI[[#This Row],[subscribers]]</f>
        <v>1.4814814814814815E-6</v>
      </c>
      <c r="AI592">
        <f>((YouTube_BI[[#This Row],[highest_yearly_earnings]]+YouTube_BI[[#This Row],[lowest_yearly_earnings]])/2)/YouTube_BI[[#This Row],[uploads]]</f>
        <v>6.5</v>
      </c>
      <c r="AJ592" s="7" t="str">
        <f>YouTube_BI[[#This Row],[created_date]]&amp;"-"&amp;YouTube_BI[[#This Row],[created_month]]&amp;"-"&amp;YouTube_BI[[#This Row],[created_year]]</f>
        <v>21-Nov-2015</v>
      </c>
      <c r="AK592" s="5">
        <f ca="1">_xlfn.DAYS(TODAY(),YouTube_BI[[#This Row],[Started Date]])/365</f>
        <v>7.978082191780822</v>
      </c>
    </row>
    <row r="593" spans="1:37" x14ac:dyDescent="0.3">
      <c r="A593">
        <v>592</v>
      </c>
      <c r="B593" t="s">
        <v>874</v>
      </c>
      <c r="C593">
        <v>16100000</v>
      </c>
      <c r="D593">
        <v>1517638132</v>
      </c>
      <c r="E593" t="s">
        <v>44</v>
      </c>
      <c r="F593" t="s">
        <v>874</v>
      </c>
      <c r="G593">
        <v>2805</v>
      </c>
      <c r="H593" t="s">
        <v>329</v>
      </c>
      <c r="I593" t="s">
        <v>330</v>
      </c>
      <c r="J593" t="s">
        <v>40</v>
      </c>
      <c r="K593">
        <v>6986</v>
      </c>
      <c r="L593">
        <v>21</v>
      </c>
      <c r="M593">
        <v>41</v>
      </c>
      <c r="N593">
        <v>9619000</v>
      </c>
      <c r="O593">
        <v>2400</v>
      </c>
      <c r="P593">
        <v>38500</v>
      </c>
      <c r="Q593">
        <v>28900</v>
      </c>
      <c r="R593">
        <v>461700</v>
      </c>
      <c r="S593">
        <f>(YouTube_BI[[#This Row],[lowest_yearly_earnings]]+YouTube_BI[[#This Row],[highest_yearly_earnings]])/2</f>
        <v>245300</v>
      </c>
      <c r="T593" t="s">
        <v>41</v>
      </c>
      <c r="U593">
        <v>2015</v>
      </c>
      <c r="V593" t="s">
        <v>70</v>
      </c>
      <c r="W593">
        <v>28</v>
      </c>
      <c r="X593">
        <v>36.299999999999997</v>
      </c>
      <c r="Y593">
        <v>270203917</v>
      </c>
      <c r="Z593">
        <v>4.6900000000000004</v>
      </c>
      <c r="AA593">
        <v>151509724</v>
      </c>
      <c r="AB593">
        <v>-0.78927499999999995</v>
      </c>
      <c r="AC593">
        <v>113.92132700000001</v>
      </c>
      <c r="AD593" s="1" t="s">
        <v>1755</v>
      </c>
      <c r="AE593" s="4">
        <f>YouTube_BI[[#This Row],[video views]]/YouTube_BI[[#This Row],[subscribers]]</f>
        <v>94.263238012422363</v>
      </c>
      <c r="AF593">
        <f>((YouTube_BI[[#This Row],[highest_yearly_earnings]]+YouTube_BI[[#This Row],[lowest_yearly_earnings]])/2)/YouTube_BI[[#This Row],[video views]]</f>
        <v>1.6163273367198182E-4</v>
      </c>
      <c r="AG593">
        <f>((YouTube_BI[[#This Row],[highest_monthly_earnings]]+YouTube_BI[[#This Row],[lowest_monthly_earnings]])/2)/YouTube_BI[[#This Row],[video_views_for_the_last_30_days]]</f>
        <v>2.126000623765464E-3</v>
      </c>
      <c r="AH593">
        <f>YouTube_BI[[#This Row],[highest_yearly_earnings]]/YouTube_BI[[#This Row],[subscribers]]</f>
        <v>2.8677018633540372E-2</v>
      </c>
      <c r="AI593">
        <f>((YouTube_BI[[#This Row],[highest_yearly_earnings]]+YouTube_BI[[#This Row],[lowest_yearly_earnings]])/2)/YouTube_BI[[#This Row],[uploads]]</f>
        <v>87.450980392156865</v>
      </c>
      <c r="AJ593" s="7" t="str">
        <f>YouTube_BI[[#This Row],[created_date]]&amp;"-"&amp;YouTube_BI[[#This Row],[created_month]]&amp;"-"&amp;YouTube_BI[[#This Row],[created_year]]</f>
        <v>28-Jan-2015</v>
      </c>
      <c r="AK593" s="5">
        <f ca="1">_xlfn.DAYS(TODAY(),YouTube_BI[[#This Row],[Started Date]])/365</f>
        <v>8.7917808219178077</v>
      </c>
    </row>
    <row r="594" spans="1:37" x14ac:dyDescent="0.3">
      <c r="A594">
        <v>593</v>
      </c>
      <c r="B594" t="s">
        <v>875</v>
      </c>
      <c r="C594">
        <v>16100000</v>
      </c>
      <c r="D594">
        <v>0</v>
      </c>
      <c r="E594" t="s">
        <v>41</v>
      </c>
      <c r="F594" t="s">
        <v>875</v>
      </c>
      <c r="G594">
        <v>0</v>
      </c>
      <c r="H594" t="s">
        <v>41</v>
      </c>
      <c r="I594" t="s">
        <v>41</v>
      </c>
      <c r="J594" t="s">
        <v>41</v>
      </c>
      <c r="K594">
        <v>4057944</v>
      </c>
      <c r="L594" t="s">
        <v>41</v>
      </c>
      <c r="M594" t="s">
        <v>41</v>
      </c>
      <c r="N594" t="s">
        <v>41</v>
      </c>
      <c r="O594">
        <v>0</v>
      </c>
      <c r="P594">
        <v>0</v>
      </c>
      <c r="Q594">
        <v>0</v>
      </c>
      <c r="R594">
        <v>0</v>
      </c>
      <c r="S594">
        <f>(YouTube_BI[[#This Row],[lowest_yearly_earnings]]+YouTube_BI[[#This Row],[highest_yearly_earnings]])/2</f>
        <v>0</v>
      </c>
      <c r="T594" t="s">
        <v>41</v>
      </c>
      <c r="U594">
        <v>2015</v>
      </c>
      <c r="V594" t="s">
        <v>70</v>
      </c>
      <c r="W594">
        <v>13</v>
      </c>
      <c r="X594" t="s">
        <v>41</v>
      </c>
      <c r="Y594" t="s">
        <v>41</v>
      </c>
      <c r="Z594" t="s">
        <v>41</v>
      </c>
      <c r="AA594" t="s">
        <v>41</v>
      </c>
      <c r="AB594" t="s">
        <v>41</v>
      </c>
      <c r="AC594" t="s">
        <v>41</v>
      </c>
      <c r="AD594" s="1" t="s">
        <v>1756</v>
      </c>
      <c r="AE594" s="4">
        <f>YouTube_BI[[#This Row],[video views]]/YouTube_BI[[#This Row],[subscribers]]</f>
        <v>0</v>
      </c>
      <c r="AF594" t="e">
        <f>((YouTube_BI[[#This Row],[highest_yearly_earnings]]+YouTube_BI[[#This Row],[lowest_yearly_earnings]])/2)/YouTube_BI[[#This Row],[video views]]</f>
        <v>#DIV/0!</v>
      </c>
      <c r="AG594" t="e">
        <f>((YouTube_BI[[#This Row],[highest_monthly_earnings]]+YouTube_BI[[#This Row],[lowest_monthly_earnings]])/2)/YouTube_BI[[#This Row],[video_views_for_the_last_30_days]]</f>
        <v>#VALUE!</v>
      </c>
      <c r="AH594">
        <f>YouTube_BI[[#This Row],[highest_yearly_earnings]]/YouTube_BI[[#This Row],[subscribers]]</f>
        <v>0</v>
      </c>
      <c r="AI594" t="e">
        <f>((YouTube_BI[[#This Row],[highest_yearly_earnings]]+YouTube_BI[[#This Row],[lowest_yearly_earnings]])/2)/YouTube_BI[[#This Row],[uploads]]</f>
        <v>#DIV/0!</v>
      </c>
      <c r="AJ594" s="7" t="str">
        <f>YouTube_BI[[#This Row],[created_date]]&amp;"-"&amp;YouTube_BI[[#This Row],[created_month]]&amp;"-"&amp;YouTube_BI[[#This Row],[created_year]]</f>
        <v>13-Jan-2015</v>
      </c>
      <c r="AK594" s="5">
        <f ca="1">_xlfn.DAYS(TODAY(),YouTube_BI[[#This Row],[Started Date]])/365</f>
        <v>8.8328767123287673</v>
      </c>
    </row>
    <row r="595" spans="1:37" x14ac:dyDescent="0.3">
      <c r="A595">
        <v>594</v>
      </c>
      <c r="B595" t="s">
        <v>876</v>
      </c>
      <c r="C595">
        <v>16100000</v>
      </c>
      <c r="D595">
        <v>7399296005</v>
      </c>
      <c r="E595" t="s">
        <v>41</v>
      </c>
      <c r="F595" t="s">
        <v>876</v>
      </c>
      <c r="G595">
        <v>510</v>
      </c>
      <c r="H595" t="s">
        <v>38</v>
      </c>
      <c r="I595" t="s">
        <v>39</v>
      </c>
      <c r="J595" t="s">
        <v>44</v>
      </c>
      <c r="K595">
        <v>759</v>
      </c>
      <c r="L595">
        <v>141</v>
      </c>
      <c r="M595">
        <v>137</v>
      </c>
      <c r="N595">
        <v>32011000</v>
      </c>
      <c r="O595">
        <v>8000</v>
      </c>
      <c r="P595">
        <v>128000</v>
      </c>
      <c r="Q595">
        <v>96000</v>
      </c>
      <c r="R595">
        <v>1500000</v>
      </c>
      <c r="S595">
        <f>(YouTube_BI[[#This Row],[lowest_yearly_earnings]]+YouTube_BI[[#This Row],[highest_yearly_earnings]])/2</f>
        <v>798000</v>
      </c>
      <c r="T595">
        <v>100000</v>
      </c>
      <c r="U595">
        <v>2019</v>
      </c>
      <c r="V595" t="s">
        <v>57</v>
      </c>
      <c r="W595">
        <v>24</v>
      </c>
      <c r="X595">
        <v>88.2</v>
      </c>
      <c r="Y595">
        <v>328239523</v>
      </c>
      <c r="Z595">
        <v>14.7</v>
      </c>
      <c r="AA595">
        <v>270663028</v>
      </c>
      <c r="AB595">
        <v>37.090240000000001</v>
      </c>
      <c r="AC595">
        <v>-95.712890999999999</v>
      </c>
      <c r="AD595" s="1" t="s">
        <v>1757</v>
      </c>
      <c r="AE595" s="4">
        <f>YouTube_BI[[#This Row],[video views]]/YouTube_BI[[#This Row],[subscribers]]</f>
        <v>459.58360279503108</v>
      </c>
      <c r="AF595">
        <f>((YouTube_BI[[#This Row],[highest_yearly_earnings]]+YouTube_BI[[#This Row],[lowest_yearly_earnings]])/2)/YouTube_BI[[#This Row],[video views]]</f>
        <v>1.0784809790833608E-4</v>
      </c>
      <c r="AG595">
        <f>((YouTube_BI[[#This Row],[highest_monthly_earnings]]+YouTube_BI[[#This Row],[lowest_monthly_earnings]])/2)/YouTube_BI[[#This Row],[video_views_for_the_last_30_days]]</f>
        <v>2.1242697822623472E-3</v>
      </c>
      <c r="AH595">
        <f>YouTube_BI[[#This Row],[highest_yearly_earnings]]/YouTube_BI[[#This Row],[subscribers]]</f>
        <v>9.3167701863354033E-2</v>
      </c>
      <c r="AI595">
        <f>((YouTube_BI[[#This Row],[highest_yearly_earnings]]+YouTube_BI[[#This Row],[lowest_yearly_earnings]])/2)/YouTube_BI[[#This Row],[uploads]]</f>
        <v>1564.7058823529412</v>
      </c>
      <c r="AJ595" s="7" t="str">
        <f>YouTube_BI[[#This Row],[created_date]]&amp;"-"&amp;YouTube_BI[[#This Row],[created_month]]&amp;"-"&amp;YouTube_BI[[#This Row],[created_year]]</f>
        <v>24-May-2019</v>
      </c>
      <c r="AK595" s="5">
        <f ca="1">_xlfn.DAYS(TODAY(),YouTube_BI[[#This Row],[Started Date]])/365</f>
        <v>4.4712328767123291</v>
      </c>
    </row>
    <row r="596" spans="1:37" x14ac:dyDescent="0.3">
      <c r="A596">
        <v>595</v>
      </c>
      <c r="B596" t="s">
        <v>877</v>
      </c>
      <c r="C596">
        <v>16100000</v>
      </c>
      <c r="D596">
        <v>2687443643</v>
      </c>
      <c r="E596" t="s">
        <v>56</v>
      </c>
      <c r="F596" t="s">
        <v>877</v>
      </c>
      <c r="G596">
        <v>723</v>
      </c>
      <c r="H596" t="s">
        <v>114</v>
      </c>
      <c r="I596" t="s">
        <v>115</v>
      </c>
      <c r="J596" t="s">
        <v>44</v>
      </c>
      <c r="K596">
        <v>3338</v>
      </c>
      <c r="L596">
        <v>32</v>
      </c>
      <c r="M596">
        <v>137</v>
      </c>
      <c r="N596">
        <v>13802000</v>
      </c>
      <c r="O596">
        <v>3500</v>
      </c>
      <c r="P596">
        <v>55200</v>
      </c>
      <c r="Q596">
        <v>41400</v>
      </c>
      <c r="R596">
        <v>662500</v>
      </c>
      <c r="S596">
        <f>(YouTube_BI[[#This Row],[lowest_yearly_earnings]]+YouTube_BI[[#This Row],[highest_yearly_earnings]])/2</f>
        <v>351950</v>
      </c>
      <c r="T596" t="s">
        <v>41</v>
      </c>
      <c r="U596">
        <v>2017</v>
      </c>
      <c r="V596" t="s">
        <v>97</v>
      </c>
      <c r="W596">
        <v>21</v>
      </c>
      <c r="X596">
        <v>51.3</v>
      </c>
      <c r="Y596">
        <v>212559417</v>
      </c>
      <c r="Z596">
        <v>12.08</v>
      </c>
      <c r="AA596">
        <v>183241641</v>
      </c>
      <c r="AB596">
        <v>-14.235004</v>
      </c>
      <c r="AC596">
        <v>-51.925280000000001</v>
      </c>
      <c r="AD596" s="1" t="s">
        <v>1758</v>
      </c>
      <c r="AE596" s="4">
        <f>YouTube_BI[[#This Row],[video views]]/YouTube_BI[[#This Row],[subscribers]]</f>
        <v>166.92196540372672</v>
      </c>
      <c r="AF596">
        <f>((YouTube_BI[[#This Row],[highest_yearly_earnings]]+YouTube_BI[[#This Row],[lowest_yearly_earnings]])/2)/YouTube_BI[[#This Row],[video views]]</f>
        <v>1.3096088579074995E-4</v>
      </c>
      <c r="AG596">
        <f>((YouTube_BI[[#This Row],[highest_monthly_earnings]]+YouTube_BI[[#This Row],[lowest_monthly_earnings]])/2)/YouTube_BI[[#This Row],[video_views_for_the_last_30_days]]</f>
        <v>2.1265034053035794E-3</v>
      </c>
      <c r="AH596">
        <f>YouTube_BI[[#This Row],[highest_yearly_earnings]]/YouTube_BI[[#This Row],[subscribers]]</f>
        <v>4.1149068322981368E-2</v>
      </c>
      <c r="AI596">
        <f>((YouTube_BI[[#This Row],[highest_yearly_earnings]]+YouTube_BI[[#This Row],[lowest_yearly_earnings]])/2)/YouTube_BI[[#This Row],[uploads]]</f>
        <v>486.79114799446751</v>
      </c>
      <c r="AJ596" s="7" t="str">
        <f>YouTube_BI[[#This Row],[created_date]]&amp;"-"&amp;YouTube_BI[[#This Row],[created_month]]&amp;"-"&amp;YouTube_BI[[#This Row],[created_year]]</f>
        <v>21-Jul-2017</v>
      </c>
      <c r="AK596" s="5">
        <f ca="1">_xlfn.DAYS(TODAY(),YouTube_BI[[#This Row],[Started Date]])/365</f>
        <v>6.3123287671232875</v>
      </c>
    </row>
    <row r="597" spans="1:37" x14ac:dyDescent="0.3">
      <c r="A597">
        <v>596</v>
      </c>
      <c r="B597" t="s">
        <v>878</v>
      </c>
      <c r="C597">
        <v>16100000</v>
      </c>
      <c r="D597">
        <v>5055576881</v>
      </c>
      <c r="E597" t="s">
        <v>30</v>
      </c>
      <c r="F597" t="s">
        <v>878</v>
      </c>
      <c r="G597">
        <v>1123</v>
      </c>
      <c r="H597" t="s">
        <v>41</v>
      </c>
      <c r="I597" t="s">
        <v>41</v>
      </c>
      <c r="J597" t="s">
        <v>30</v>
      </c>
      <c r="K597">
        <v>1343</v>
      </c>
      <c r="L597" t="s">
        <v>41</v>
      </c>
      <c r="M597">
        <v>119</v>
      </c>
      <c r="N597">
        <v>98720000</v>
      </c>
      <c r="O597">
        <v>24700</v>
      </c>
      <c r="P597">
        <v>394900</v>
      </c>
      <c r="Q597">
        <v>296200</v>
      </c>
      <c r="R597">
        <v>4700000</v>
      </c>
      <c r="S597">
        <f>(YouTube_BI[[#This Row],[lowest_yearly_earnings]]+YouTube_BI[[#This Row],[highest_yearly_earnings]])/2</f>
        <v>2498100</v>
      </c>
      <c r="T597">
        <v>100000</v>
      </c>
      <c r="U597">
        <v>2016</v>
      </c>
      <c r="V597" t="s">
        <v>33</v>
      </c>
      <c r="W597">
        <v>27</v>
      </c>
      <c r="X597" t="s">
        <v>41</v>
      </c>
      <c r="Y597" t="s">
        <v>41</v>
      </c>
      <c r="Z597" t="s">
        <v>41</v>
      </c>
      <c r="AA597" t="s">
        <v>41</v>
      </c>
      <c r="AB597" t="s">
        <v>41</v>
      </c>
      <c r="AC597" t="s">
        <v>41</v>
      </c>
      <c r="AD597" s="1" t="s">
        <v>1759</v>
      </c>
      <c r="AE597" s="4">
        <f>YouTube_BI[[#This Row],[video views]]/YouTube_BI[[#This Row],[subscribers]]</f>
        <v>314.01098639751552</v>
      </c>
      <c r="AF597">
        <f>((YouTube_BI[[#This Row],[highest_yearly_earnings]]+YouTube_BI[[#This Row],[lowest_yearly_earnings]])/2)/YouTube_BI[[#This Row],[video views]]</f>
        <v>4.9412758599091315E-4</v>
      </c>
      <c r="AG597">
        <f>((YouTube_BI[[#This Row],[highest_monthly_earnings]]+YouTube_BI[[#This Row],[lowest_monthly_earnings]])/2)/YouTube_BI[[#This Row],[video_views_for_the_last_30_days]]</f>
        <v>2.1252025931928686E-3</v>
      </c>
      <c r="AH597">
        <f>YouTube_BI[[#This Row],[highest_yearly_earnings]]/YouTube_BI[[#This Row],[subscribers]]</f>
        <v>0.29192546583850931</v>
      </c>
      <c r="AI597">
        <f>((YouTube_BI[[#This Row],[highest_yearly_earnings]]+YouTube_BI[[#This Row],[lowest_yearly_earnings]])/2)/YouTube_BI[[#This Row],[uploads]]</f>
        <v>2224.4879786286733</v>
      </c>
      <c r="AJ597" s="7" t="str">
        <f>YouTube_BI[[#This Row],[created_date]]&amp;"-"&amp;YouTube_BI[[#This Row],[created_month]]&amp;"-"&amp;YouTube_BI[[#This Row],[created_year]]</f>
        <v>27-Mar-2016</v>
      </c>
      <c r="AK597" s="5">
        <f ca="1">_xlfn.DAYS(TODAY(),YouTube_BI[[#This Row],[Started Date]])/365</f>
        <v>7.6301369863013697</v>
      </c>
    </row>
    <row r="598" spans="1:37" x14ac:dyDescent="0.3">
      <c r="A598">
        <v>597</v>
      </c>
      <c r="B598" t="s">
        <v>879</v>
      </c>
      <c r="C598">
        <v>16100000</v>
      </c>
      <c r="D598">
        <v>6872702790</v>
      </c>
      <c r="E598" t="s">
        <v>44</v>
      </c>
      <c r="F598" t="s">
        <v>879</v>
      </c>
      <c r="G598">
        <v>671</v>
      </c>
      <c r="H598" t="s">
        <v>38</v>
      </c>
      <c r="I598" t="s">
        <v>39</v>
      </c>
      <c r="J598" t="s">
        <v>44</v>
      </c>
      <c r="K598">
        <v>851</v>
      </c>
      <c r="L598">
        <v>140</v>
      </c>
      <c r="M598">
        <v>136</v>
      </c>
      <c r="N598">
        <v>399807000</v>
      </c>
      <c r="O598">
        <v>100000</v>
      </c>
      <c r="P598">
        <v>1600000</v>
      </c>
      <c r="Q598">
        <v>1200000</v>
      </c>
      <c r="R598">
        <v>19200000</v>
      </c>
      <c r="S598">
        <f>(YouTube_BI[[#This Row],[lowest_yearly_earnings]]+YouTube_BI[[#This Row],[highest_yearly_earnings]])/2</f>
        <v>10200000</v>
      </c>
      <c r="T598">
        <v>300000</v>
      </c>
      <c r="U598">
        <v>2015</v>
      </c>
      <c r="V598" t="s">
        <v>97</v>
      </c>
      <c r="W598">
        <v>15</v>
      </c>
      <c r="X598">
        <v>88.2</v>
      </c>
      <c r="Y598">
        <v>328239523</v>
      </c>
      <c r="Z598">
        <v>14.7</v>
      </c>
      <c r="AA598">
        <v>270663028</v>
      </c>
      <c r="AB598">
        <v>37.090240000000001</v>
      </c>
      <c r="AC598">
        <v>-95.712890999999999</v>
      </c>
      <c r="AD598" s="1" t="s">
        <v>1760</v>
      </c>
      <c r="AE598" s="4">
        <f>YouTube_BI[[#This Row],[video views]]/YouTube_BI[[#This Row],[subscribers]]</f>
        <v>426.87594968944097</v>
      </c>
      <c r="AF598">
        <f>((YouTube_BI[[#This Row],[highest_yearly_earnings]]+YouTube_BI[[#This Row],[lowest_yearly_earnings]])/2)/YouTube_BI[[#This Row],[video views]]</f>
        <v>1.4841322710537291E-3</v>
      </c>
      <c r="AG598">
        <f>((YouTube_BI[[#This Row],[highest_monthly_earnings]]+YouTube_BI[[#This Row],[lowest_monthly_earnings]])/2)/YouTube_BI[[#This Row],[video_views_for_the_last_30_days]]</f>
        <v>2.1260258074520958E-3</v>
      </c>
      <c r="AH598">
        <f>YouTube_BI[[#This Row],[highest_yearly_earnings]]/YouTube_BI[[#This Row],[subscribers]]</f>
        <v>1.1925465838509317</v>
      </c>
      <c r="AI598">
        <f>((YouTube_BI[[#This Row],[highest_yearly_earnings]]+YouTube_BI[[#This Row],[lowest_yearly_earnings]])/2)/YouTube_BI[[#This Row],[uploads]]</f>
        <v>15201.192250372578</v>
      </c>
      <c r="AJ598" s="7" t="str">
        <f>YouTube_BI[[#This Row],[created_date]]&amp;"-"&amp;YouTube_BI[[#This Row],[created_month]]&amp;"-"&amp;YouTube_BI[[#This Row],[created_year]]</f>
        <v>15-Jul-2015</v>
      </c>
      <c r="AK598" s="5">
        <f ca="1">_xlfn.DAYS(TODAY(),YouTube_BI[[#This Row],[Started Date]])/365</f>
        <v>8.331506849315069</v>
      </c>
    </row>
    <row r="599" spans="1:37" x14ac:dyDescent="0.3">
      <c r="A599">
        <v>598</v>
      </c>
      <c r="B599" t="s">
        <v>880</v>
      </c>
      <c r="C599">
        <v>16100000</v>
      </c>
      <c r="D599">
        <v>7126210721</v>
      </c>
      <c r="E599" t="s">
        <v>30</v>
      </c>
      <c r="F599" t="s">
        <v>881</v>
      </c>
      <c r="G599">
        <v>41</v>
      </c>
      <c r="H599" t="s">
        <v>561</v>
      </c>
      <c r="I599" t="s">
        <v>562</v>
      </c>
      <c r="J599" t="s">
        <v>44</v>
      </c>
      <c r="K599">
        <v>4006012</v>
      </c>
      <c r="L599">
        <v>3726</v>
      </c>
      <c r="M599">
        <v>6335</v>
      </c>
      <c r="N599">
        <v>780</v>
      </c>
      <c r="O599">
        <v>0.2</v>
      </c>
      <c r="P599">
        <v>3</v>
      </c>
      <c r="Q599">
        <v>2</v>
      </c>
      <c r="R599">
        <v>37</v>
      </c>
      <c r="S599">
        <f>(YouTube_BI[[#This Row],[lowest_yearly_earnings]]+YouTube_BI[[#This Row],[highest_yearly_earnings]])/2</f>
        <v>19.5</v>
      </c>
      <c r="T599">
        <v>4</v>
      </c>
      <c r="U599">
        <v>2006</v>
      </c>
      <c r="V599" t="s">
        <v>154</v>
      </c>
      <c r="W599">
        <v>20</v>
      </c>
      <c r="X599">
        <v>65.599999999999994</v>
      </c>
      <c r="Y599">
        <v>67059887</v>
      </c>
      <c r="Z599">
        <v>8.43</v>
      </c>
      <c r="AA599">
        <v>54123364</v>
      </c>
      <c r="AB599">
        <v>46.227637999999999</v>
      </c>
      <c r="AC599">
        <v>2.213749</v>
      </c>
      <c r="AD599" s="1" t="s">
        <v>1761</v>
      </c>
      <c r="AE599" s="4">
        <f>YouTube_BI[[#This Row],[video views]]/YouTube_BI[[#This Row],[subscribers]]</f>
        <v>442.62178391304349</v>
      </c>
      <c r="AF599">
        <f>((YouTube_BI[[#This Row],[highest_yearly_earnings]]+YouTube_BI[[#This Row],[lowest_yearly_earnings]])/2)/YouTube_BI[[#This Row],[video views]]</f>
        <v>2.7363771243160241E-9</v>
      </c>
      <c r="AG599">
        <f>((YouTube_BI[[#This Row],[highest_monthly_earnings]]+YouTube_BI[[#This Row],[lowest_monthly_earnings]])/2)/YouTube_BI[[#This Row],[video_views_for_the_last_30_days]]</f>
        <v>2.0512820512820513E-3</v>
      </c>
      <c r="AH599">
        <f>YouTube_BI[[#This Row],[highest_yearly_earnings]]/YouTube_BI[[#This Row],[subscribers]]</f>
        <v>2.2981366459627329E-6</v>
      </c>
      <c r="AI599">
        <f>((YouTube_BI[[#This Row],[highest_yearly_earnings]]+YouTube_BI[[#This Row],[lowest_yearly_earnings]])/2)/YouTube_BI[[#This Row],[uploads]]</f>
        <v>0.47560975609756095</v>
      </c>
      <c r="AJ599" s="7" t="str">
        <f>YouTube_BI[[#This Row],[created_date]]&amp;"-"&amp;YouTube_BI[[#This Row],[created_month]]&amp;"-"&amp;YouTube_BI[[#This Row],[created_year]]</f>
        <v>20-Nov-2006</v>
      </c>
      <c r="AK599" s="5">
        <f ca="1">_xlfn.DAYS(TODAY(),YouTube_BI[[#This Row],[Started Date]])/365</f>
        <v>16.986301369863014</v>
      </c>
    </row>
    <row r="600" spans="1:37" x14ac:dyDescent="0.3">
      <c r="A600">
        <v>599</v>
      </c>
      <c r="B600" t="s">
        <v>882</v>
      </c>
      <c r="C600">
        <v>16100000</v>
      </c>
      <c r="D600">
        <v>7155736006</v>
      </c>
      <c r="E600" t="s">
        <v>41</v>
      </c>
      <c r="F600" t="s">
        <v>882</v>
      </c>
      <c r="G600">
        <v>667</v>
      </c>
      <c r="H600" t="s">
        <v>626</v>
      </c>
      <c r="I600" t="s">
        <v>627</v>
      </c>
      <c r="J600" t="s">
        <v>77</v>
      </c>
      <c r="K600">
        <v>792</v>
      </c>
      <c r="L600">
        <v>2</v>
      </c>
      <c r="M600">
        <v>8</v>
      </c>
      <c r="N600">
        <v>478528000</v>
      </c>
      <c r="O600">
        <v>119600</v>
      </c>
      <c r="P600">
        <v>1900000</v>
      </c>
      <c r="Q600">
        <v>1400000</v>
      </c>
      <c r="R600">
        <v>23000000</v>
      </c>
      <c r="S600">
        <f>(YouTube_BI[[#This Row],[lowest_yearly_earnings]]+YouTube_BI[[#This Row],[highest_yearly_earnings]])/2</f>
        <v>12200000</v>
      </c>
      <c r="T600">
        <v>3000000</v>
      </c>
      <c r="U600">
        <v>2020</v>
      </c>
      <c r="V600" t="s">
        <v>154</v>
      </c>
      <c r="W600">
        <v>21</v>
      </c>
      <c r="X600">
        <v>67</v>
      </c>
      <c r="Y600">
        <v>10285453</v>
      </c>
      <c r="Z600">
        <v>6.48</v>
      </c>
      <c r="AA600">
        <v>9021165</v>
      </c>
      <c r="AB600">
        <v>60.128160999999999</v>
      </c>
      <c r="AC600">
        <v>18.643501000000001</v>
      </c>
      <c r="AD600" s="1" t="s">
        <v>1762</v>
      </c>
      <c r="AE600" s="4">
        <f>YouTube_BI[[#This Row],[video views]]/YouTube_BI[[#This Row],[subscribers]]</f>
        <v>444.45565254658385</v>
      </c>
      <c r="AF600">
        <f>((YouTube_BI[[#This Row],[highest_yearly_earnings]]+YouTube_BI[[#This Row],[lowest_yearly_earnings]])/2)/YouTube_BI[[#This Row],[video views]]</f>
        <v>1.7049259488849846E-3</v>
      </c>
      <c r="AG600">
        <f>((YouTube_BI[[#This Row],[highest_monthly_earnings]]+YouTube_BI[[#This Row],[lowest_monthly_earnings]])/2)/YouTube_BI[[#This Row],[video_views_for_the_last_30_days]]</f>
        <v>2.1102213454594087E-3</v>
      </c>
      <c r="AH600">
        <f>YouTube_BI[[#This Row],[highest_yearly_earnings]]/YouTube_BI[[#This Row],[subscribers]]</f>
        <v>1.4285714285714286</v>
      </c>
      <c r="AI600">
        <f>((YouTube_BI[[#This Row],[highest_yearly_earnings]]+YouTube_BI[[#This Row],[lowest_yearly_earnings]])/2)/YouTube_BI[[#This Row],[uploads]]</f>
        <v>18290.854572713644</v>
      </c>
      <c r="AJ600" s="7" t="str">
        <f>YouTube_BI[[#This Row],[created_date]]&amp;"-"&amp;YouTube_BI[[#This Row],[created_month]]&amp;"-"&amp;YouTube_BI[[#This Row],[created_year]]</f>
        <v>21-Nov-2020</v>
      </c>
      <c r="AK600" s="5">
        <f ca="1">_xlfn.DAYS(TODAY(),YouTube_BI[[#This Row],[Started Date]])/365</f>
        <v>2.9726027397260273</v>
      </c>
    </row>
    <row r="601" spans="1:37" x14ac:dyDescent="0.3">
      <c r="A601">
        <v>600</v>
      </c>
      <c r="B601" t="s">
        <v>883</v>
      </c>
      <c r="C601">
        <v>16100000</v>
      </c>
      <c r="D601">
        <v>15812009296</v>
      </c>
      <c r="E601" t="s">
        <v>44</v>
      </c>
      <c r="F601" t="s">
        <v>883</v>
      </c>
      <c r="G601">
        <v>4045</v>
      </c>
      <c r="H601" t="s">
        <v>38</v>
      </c>
      <c r="I601" t="s">
        <v>39</v>
      </c>
      <c r="J601" t="s">
        <v>44</v>
      </c>
      <c r="K601">
        <v>196</v>
      </c>
      <c r="L601">
        <v>140</v>
      </c>
      <c r="M601">
        <v>136</v>
      </c>
      <c r="N601">
        <v>267131000</v>
      </c>
      <c r="O601">
        <v>66800</v>
      </c>
      <c r="P601">
        <v>1100000</v>
      </c>
      <c r="Q601">
        <v>801400</v>
      </c>
      <c r="R601">
        <v>12800000</v>
      </c>
      <c r="S601">
        <f>(YouTube_BI[[#This Row],[lowest_yearly_earnings]]+YouTube_BI[[#This Row],[highest_yearly_earnings]])/2</f>
        <v>6800700</v>
      </c>
      <c r="T601">
        <v>300000</v>
      </c>
      <c r="U601">
        <v>2008</v>
      </c>
      <c r="V601" t="s">
        <v>63</v>
      </c>
      <c r="W601">
        <v>22</v>
      </c>
      <c r="X601">
        <v>88.2</v>
      </c>
      <c r="Y601">
        <v>328239523</v>
      </c>
      <c r="Z601">
        <v>14.7</v>
      </c>
      <c r="AA601">
        <v>270663028</v>
      </c>
      <c r="AB601">
        <v>37.090240000000001</v>
      </c>
      <c r="AC601">
        <v>-95.712890999999999</v>
      </c>
      <c r="AD601" s="1" t="s">
        <v>1763</v>
      </c>
      <c r="AE601" s="4">
        <f>YouTube_BI[[#This Row],[video views]]/YouTube_BI[[#This Row],[subscribers]]</f>
        <v>982.1123786335404</v>
      </c>
      <c r="AF601">
        <f>((YouTube_BI[[#This Row],[highest_yearly_earnings]]+YouTube_BI[[#This Row],[lowest_yearly_earnings]])/2)/YouTube_BI[[#This Row],[video views]]</f>
        <v>4.3009714152649712E-4</v>
      </c>
      <c r="AG601">
        <f>((YouTube_BI[[#This Row],[highest_monthly_earnings]]+YouTube_BI[[#This Row],[lowest_monthly_earnings]])/2)/YouTube_BI[[#This Row],[video_views_for_the_last_30_days]]</f>
        <v>2.1839472019346312E-3</v>
      </c>
      <c r="AH601">
        <f>YouTube_BI[[#This Row],[highest_yearly_earnings]]/YouTube_BI[[#This Row],[subscribers]]</f>
        <v>0.79503105590062106</v>
      </c>
      <c r="AI601">
        <f>((YouTube_BI[[#This Row],[highest_yearly_earnings]]+YouTube_BI[[#This Row],[lowest_yearly_earnings]])/2)/YouTube_BI[[#This Row],[uploads]]</f>
        <v>1681.2608158220025</v>
      </c>
      <c r="AJ601" s="7" t="str">
        <f>YouTube_BI[[#This Row],[created_date]]&amp;"-"&amp;YouTube_BI[[#This Row],[created_month]]&amp;"-"&amp;YouTube_BI[[#This Row],[created_year]]</f>
        <v>22-Apr-2008</v>
      </c>
      <c r="AK601" s="5">
        <f ca="1">_xlfn.DAYS(TODAY(),YouTube_BI[[#This Row],[Started Date]])/365</f>
        <v>15.564383561643835</v>
      </c>
    </row>
    <row r="602" spans="1:37" x14ac:dyDescent="0.3">
      <c r="A602">
        <v>601</v>
      </c>
      <c r="B602" t="s">
        <v>884</v>
      </c>
      <c r="C602">
        <v>16100000</v>
      </c>
      <c r="D602">
        <v>9642146451</v>
      </c>
      <c r="E602" t="s">
        <v>44</v>
      </c>
      <c r="F602" t="s">
        <v>885</v>
      </c>
      <c r="G602">
        <v>0</v>
      </c>
      <c r="H602" t="s">
        <v>245</v>
      </c>
      <c r="I602" t="s">
        <v>246</v>
      </c>
      <c r="J602" t="s">
        <v>40</v>
      </c>
      <c r="K602">
        <v>4057944</v>
      </c>
      <c r="L602">
        <v>4258</v>
      </c>
      <c r="M602">
        <v>7472</v>
      </c>
      <c r="N602" t="s">
        <v>41</v>
      </c>
      <c r="O602">
        <v>0</v>
      </c>
      <c r="P602">
        <v>0</v>
      </c>
      <c r="Q602">
        <v>0</v>
      </c>
      <c r="R602">
        <v>0</v>
      </c>
      <c r="S602">
        <f>(YouTube_BI[[#This Row],[lowest_yearly_earnings]]+YouTube_BI[[#This Row],[highest_yearly_earnings]])/2</f>
        <v>0</v>
      </c>
      <c r="T602" t="s">
        <v>41</v>
      </c>
      <c r="U602">
        <v>2008</v>
      </c>
      <c r="V602" t="s">
        <v>49</v>
      </c>
      <c r="W602">
        <v>3</v>
      </c>
      <c r="X602">
        <v>40.200000000000003</v>
      </c>
      <c r="Y602">
        <v>126014024</v>
      </c>
      <c r="Z602">
        <v>3.42</v>
      </c>
      <c r="AA602">
        <v>102626859</v>
      </c>
      <c r="AB602">
        <v>23.634501</v>
      </c>
      <c r="AC602">
        <v>-102.552784</v>
      </c>
      <c r="AD602" s="1" t="s">
        <v>1764</v>
      </c>
      <c r="AE602" s="4">
        <f>YouTube_BI[[#This Row],[video views]]/YouTube_BI[[#This Row],[subscribers]]</f>
        <v>598.89108391304353</v>
      </c>
      <c r="AF602">
        <f>((YouTube_BI[[#This Row],[highest_yearly_earnings]]+YouTube_BI[[#This Row],[lowest_yearly_earnings]])/2)/YouTube_BI[[#This Row],[video views]]</f>
        <v>0</v>
      </c>
      <c r="AG602" t="e">
        <f>((YouTube_BI[[#This Row],[highest_monthly_earnings]]+YouTube_BI[[#This Row],[lowest_monthly_earnings]])/2)/YouTube_BI[[#This Row],[video_views_for_the_last_30_days]]</f>
        <v>#VALUE!</v>
      </c>
      <c r="AH602">
        <f>YouTube_BI[[#This Row],[highest_yearly_earnings]]/YouTube_BI[[#This Row],[subscribers]]</f>
        <v>0</v>
      </c>
      <c r="AI602" t="e">
        <f>((YouTube_BI[[#This Row],[highest_yearly_earnings]]+YouTube_BI[[#This Row],[lowest_yearly_earnings]])/2)/YouTube_BI[[#This Row],[uploads]]</f>
        <v>#DIV/0!</v>
      </c>
      <c r="AJ602" s="7" t="str">
        <f>YouTube_BI[[#This Row],[created_date]]&amp;"-"&amp;YouTube_BI[[#This Row],[created_month]]&amp;"-"&amp;YouTube_BI[[#This Row],[created_year]]</f>
        <v>3-Sep-2008</v>
      </c>
      <c r="AK602" s="5">
        <f ca="1">_xlfn.DAYS(TODAY(),YouTube_BI[[#This Row],[Started Date]])/365</f>
        <v>15.197260273972603</v>
      </c>
    </row>
    <row r="603" spans="1:37" x14ac:dyDescent="0.3">
      <c r="A603">
        <v>602</v>
      </c>
      <c r="B603" t="s">
        <v>886</v>
      </c>
      <c r="C603">
        <v>16000000</v>
      </c>
      <c r="D603">
        <v>6543629679</v>
      </c>
      <c r="E603" t="s">
        <v>56</v>
      </c>
      <c r="F603" t="s">
        <v>886</v>
      </c>
      <c r="G603">
        <v>453</v>
      </c>
      <c r="H603" t="s">
        <v>41</v>
      </c>
      <c r="I603" t="s">
        <v>41</v>
      </c>
      <c r="J603" t="s">
        <v>69</v>
      </c>
      <c r="K603">
        <v>921</v>
      </c>
      <c r="L603" t="s">
        <v>41</v>
      </c>
      <c r="M603">
        <v>39</v>
      </c>
      <c r="N603">
        <v>74062000</v>
      </c>
      <c r="O603">
        <v>18500</v>
      </c>
      <c r="P603">
        <v>296200</v>
      </c>
      <c r="Q603">
        <v>222200</v>
      </c>
      <c r="R603">
        <v>3600000</v>
      </c>
      <c r="S603">
        <f>(YouTube_BI[[#This Row],[lowest_yearly_earnings]]+YouTube_BI[[#This Row],[highest_yearly_earnings]])/2</f>
        <v>1911100</v>
      </c>
      <c r="T603">
        <v>200000</v>
      </c>
      <c r="U603">
        <v>2017</v>
      </c>
      <c r="V603" t="s">
        <v>84</v>
      </c>
      <c r="W603">
        <v>30</v>
      </c>
      <c r="X603" t="s">
        <v>41</v>
      </c>
      <c r="Y603" t="s">
        <v>41</v>
      </c>
      <c r="Z603" t="s">
        <v>41</v>
      </c>
      <c r="AA603" t="s">
        <v>41</v>
      </c>
      <c r="AB603" t="s">
        <v>41</v>
      </c>
      <c r="AC603" t="s">
        <v>41</v>
      </c>
      <c r="AD603" s="1" t="s">
        <v>1765</v>
      </c>
      <c r="AE603" s="4">
        <f>YouTube_BI[[#This Row],[video views]]/YouTube_BI[[#This Row],[subscribers]]</f>
        <v>408.97685493749998</v>
      </c>
      <c r="AF603">
        <f>((YouTube_BI[[#This Row],[highest_yearly_earnings]]+YouTube_BI[[#This Row],[lowest_yearly_earnings]])/2)/YouTube_BI[[#This Row],[video views]]</f>
        <v>2.9205503577519915E-4</v>
      </c>
      <c r="AG603">
        <f>((YouTube_BI[[#This Row],[highest_monthly_earnings]]+YouTube_BI[[#This Row],[lowest_monthly_earnings]])/2)/YouTube_BI[[#This Row],[video_views_for_the_last_30_days]]</f>
        <v>2.1245713051227348E-3</v>
      </c>
      <c r="AH603">
        <f>YouTube_BI[[#This Row],[highest_yearly_earnings]]/YouTube_BI[[#This Row],[subscribers]]</f>
        <v>0.22500000000000001</v>
      </c>
      <c r="AI603">
        <f>((YouTube_BI[[#This Row],[highest_yearly_earnings]]+YouTube_BI[[#This Row],[lowest_yearly_earnings]])/2)/YouTube_BI[[#This Row],[uploads]]</f>
        <v>4218.7637969094922</v>
      </c>
      <c r="AJ603" s="7" t="str">
        <f>YouTube_BI[[#This Row],[created_date]]&amp;"-"&amp;YouTube_BI[[#This Row],[created_month]]&amp;"-"&amp;YouTube_BI[[#This Row],[created_year]]</f>
        <v>30-Jun-2017</v>
      </c>
      <c r="AK603" s="5">
        <f ca="1">_xlfn.DAYS(TODAY(),YouTube_BI[[#This Row],[Started Date]])/365</f>
        <v>6.3698630136986303</v>
      </c>
    </row>
    <row r="604" spans="1:37" x14ac:dyDescent="0.3">
      <c r="A604">
        <v>603</v>
      </c>
      <c r="B604" t="s">
        <v>887</v>
      </c>
      <c r="C604">
        <v>16000000</v>
      </c>
      <c r="D604">
        <v>3018032423</v>
      </c>
      <c r="E604" t="s">
        <v>48</v>
      </c>
      <c r="F604" t="s">
        <v>888</v>
      </c>
      <c r="G604">
        <v>52144</v>
      </c>
      <c r="H604" t="s">
        <v>31</v>
      </c>
      <c r="I604" t="s">
        <v>32</v>
      </c>
      <c r="J604" t="s">
        <v>48</v>
      </c>
      <c r="K604">
        <v>2855</v>
      </c>
      <c r="L604">
        <v>94</v>
      </c>
      <c r="M604">
        <v>30</v>
      </c>
      <c r="N604">
        <v>14287000</v>
      </c>
      <c r="O604">
        <v>3600</v>
      </c>
      <c r="P604">
        <v>57100</v>
      </c>
      <c r="Q604">
        <v>42900</v>
      </c>
      <c r="R604">
        <v>685800</v>
      </c>
      <c r="S604">
        <f>(YouTube_BI[[#This Row],[lowest_yearly_earnings]]+YouTube_BI[[#This Row],[highest_yearly_earnings]])/2</f>
        <v>364350</v>
      </c>
      <c r="T604" t="s">
        <v>41</v>
      </c>
      <c r="U604">
        <v>2014</v>
      </c>
      <c r="V604" t="s">
        <v>97</v>
      </c>
      <c r="W604">
        <v>26</v>
      </c>
      <c r="X604">
        <v>28.1</v>
      </c>
      <c r="Y604">
        <v>1366417754</v>
      </c>
      <c r="Z604">
        <v>5.36</v>
      </c>
      <c r="AA604">
        <v>471031528</v>
      </c>
      <c r="AB604">
        <v>20.593684</v>
      </c>
      <c r="AC604">
        <v>78.962879999999998</v>
      </c>
      <c r="AD604" s="1" t="s">
        <v>1766</v>
      </c>
      <c r="AE604" s="4">
        <f>YouTube_BI[[#This Row],[video views]]/YouTube_BI[[#This Row],[subscribers]]</f>
        <v>188.62702643750001</v>
      </c>
      <c r="AF604">
        <f>((YouTube_BI[[#This Row],[highest_yearly_earnings]]+YouTube_BI[[#This Row],[lowest_yearly_earnings]])/2)/YouTube_BI[[#This Row],[video views]]</f>
        <v>1.2072434915653655E-4</v>
      </c>
      <c r="AG604">
        <f>((YouTube_BI[[#This Row],[highest_monthly_earnings]]+YouTube_BI[[#This Row],[lowest_monthly_earnings]])/2)/YouTube_BI[[#This Row],[video_views_for_the_last_30_days]]</f>
        <v>2.1243088122069012E-3</v>
      </c>
      <c r="AH604">
        <f>YouTube_BI[[#This Row],[highest_yearly_earnings]]/YouTube_BI[[#This Row],[subscribers]]</f>
        <v>4.2862499999999998E-2</v>
      </c>
      <c r="AI604">
        <f>((YouTube_BI[[#This Row],[highest_yearly_earnings]]+YouTube_BI[[#This Row],[lowest_yearly_earnings]])/2)/YouTube_BI[[#This Row],[uploads]]</f>
        <v>6.9873810984964715</v>
      </c>
      <c r="AJ604" s="7" t="str">
        <f>YouTube_BI[[#This Row],[created_date]]&amp;"-"&amp;YouTube_BI[[#This Row],[created_month]]&amp;"-"&amp;YouTube_BI[[#This Row],[created_year]]</f>
        <v>26-Jul-2014</v>
      </c>
      <c r="AK604" s="5">
        <f ca="1">_xlfn.DAYS(TODAY(),YouTube_BI[[#This Row],[Started Date]])/365</f>
        <v>9.3013698630136989</v>
      </c>
    </row>
    <row r="605" spans="1:37" x14ac:dyDescent="0.3">
      <c r="A605">
        <v>604</v>
      </c>
      <c r="B605" t="s">
        <v>889</v>
      </c>
      <c r="C605">
        <v>16000000</v>
      </c>
      <c r="D605">
        <v>3029872908</v>
      </c>
      <c r="E605" t="s">
        <v>60</v>
      </c>
      <c r="F605" t="s">
        <v>889</v>
      </c>
      <c r="G605">
        <v>687</v>
      </c>
      <c r="H605" t="s">
        <v>245</v>
      </c>
      <c r="I605" t="s">
        <v>246</v>
      </c>
      <c r="J605" t="s">
        <v>40</v>
      </c>
      <c r="K605">
        <v>2844</v>
      </c>
      <c r="L605">
        <v>23</v>
      </c>
      <c r="M605">
        <v>42</v>
      </c>
      <c r="N605">
        <v>4698000</v>
      </c>
      <c r="O605">
        <v>1200</v>
      </c>
      <c r="P605">
        <v>18800</v>
      </c>
      <c r="Q605">
        <v>14100</v>
      </c>
      <c r="R605">
        <v>225500</v>
      </c>
      <c r="S605">
        <f>(YouTube_BI[[#This Row],[lowest_yearly_earnings]]+YouTube_BI[[#This Row],[highest_yearly_earnings]])/2</f>
        <v>119800</v>
      </c>
      <c r="T605" t="s">
        <v>41</v>
      </c>
      <c r="U605">
        <v>2015</v>
      </c>
      <c r="V605" t="s">
        <v>57</v>
      </c>
      <c r="W605">
        <v>25</v>
      </c>
      <c r="X605">
        <v>40.200000000000003</v>
      </c>
      <c r="Y605">
        <v>126014024</v>
      </c>
      <c r="Z605">
        <v>3.42</v>
      </c>
      <c r="AA605">
        <v>102626859</v>
      </c>
      <c r="AB605">
        <v>23.634501</v>
      </c>
      <c r="AC605">
        <v>-102.552784</v>
      </c>
      <c r="AD605" s="1" t="s">
        <v>1767</v>
      </c>
      <c r="AE605" s="4">
        <f>YouTube_BI[[#This Row],[video views]]/YouTube_BI[[#This Row],[subscribers]]</f>
        <v>189.36705674999999</v>
      </c>
      <c r="AF605">
        <f>((YouTube_BI[[#This Row],[highest_yearly_earnings]]+YouTube_BI[[#This Row],[lowest_yearly_earnings]])/2)/YouTube_BI[[#This Row],[video views]]</f>
        <v>3.953961226679941E-5</v>
      </c>
      <c r="AG605">
        <f>((YouTube_BI[[#This Row],[highest_monthly_earnings]]+YouTube_BI[[#This Row],[lowest_monthly_earnings]])/2)/YouTube_BI[[#This Row],[video_views_for_the_last_30_days]]</f>
        <v>2.1285653469561515E-3</v>
      </c>
      <c r="AH605">
        <f>YouTube_BI[[#This Row],[highest_yearly_earnings]]/YouTube_BI[[#This Row],[subscribers]]</f>
        <v>1.409375E-2</v>
      </c>
      <c r="AI605">
        <f>((YouTube_BI[[#This Row],[highest_yearly_earnings]]+YouTube_BI[[#This Row],[lowest_yearly_earnings]])/2)/YouTube_BI[[#This Row],[uploads]]</f>
        <v>174.38136826783116</v>
      </c>
      <c r="AJ605" s="7" t="str">
        <f>YouTube_BI[[#This Row],[created_date]]&amp;"-"&amp;YouTube_BI[[#This Row],[created_month]]&amp;"-"&amp;YouTube_BI[[#This Row],[created_year]]</f>
        <v>25-May-2015</v>
      </c>
      <c r="AK605" s="5">
        <f ca="1">_xlfn.DAYS(TODAY(),YouTube_BI[[#This Row],[Started Date]])/365</f>
        <v>8.4712328767123282</v>
      </c>
    </row>
    <row r="606" spans="1:37" x14ac:dyDescent="0.3">
      <c r="A606">
        <v>605</v>
      </c>
      <c r="B606" t="s">
        <v>890</v>
      </c>
      <c r="C606">
        <v>16000000</v>
      </c>
      <c r="D606">
        <v>9786595271</v>
      </c>
      <c r="E606" t="s">
        <v>60</v>
      </c>
      <c r="F606" t="s">
        <v>891</v>
      </c>
      <c r="G606">
        <v>0</v>
      </c>
      <c r="H606" t="s">
        <v>41</v>
      </c>
      <c r="I606" t="s">
        <v>41</v>
      </c>
      <c r="J606" t="s">
        <v>40</v>
      </c>
      <c r="K606">
        <v>4057944</v>
      </c>
      <c r="L606" t="s">
        <v>41</v>
      </c>
      <c r="M606">
        <v>7360</v>
      </c>
      <c r="N606" t="s">
        <v>41</v>
      </c>
      <c r="O606">
        <v>0</v>
      </c>
      <c r="P606">
        <v>0</v>
      </c>
      <c r="Q606">
        <v>0</v>
      </c>
      <c r="R606">
        <v>0</v>
      </c>
      <c r="S606">
        <f>(YouTube_BI[[#This Row],[lowest_yearly_earnings]]+YouTube_BI[[#This Row],[highest_yearly_earnings]])/2</f>
        <v>0</v>
      </c>
      <c r="T606">
        <v>11</v>
      </c>
      <c r="U606">
        <v>2007</v>
      </c>
      <c r="V606" t="s">
        <v>33</v>
      </c>
      <c r="W606">
        <v>4</v>
      </c>
      <c r="X606" t="s">
        <v>41</v>
      </c>
      <c r="Y606" t="s">
        <v>41</v>
      </c>
      <c r="Z606" t="s">
        <v>41</v>
      </c>
      <c r="AA606" t="s">
        <v>41</v>
      </c>
      <c r="AB606" t="s">
        <v>41</v>
      </c>
      <c r="AC606" t="s">
        <v>41</v>
      </c>
      <c r="AD606" s="1" t="s">
        <v>1768</v>
      </c>
      <c r="AE606" s="4">
        <f>YouTube_BI[[#This Row],[video views]]/YouTube_BI[[#This Row],[subscribers]]</f>
        <v>611.66220443750001</v>
      </c>
      <c r="AF606">
        <f>((YouTube_BI[[#This Row],[highest_yearly_earnings]]+YouTube_BI[[#This Row],[lowest_yearly_earnings]])/2)/YouTube_BI[[#This Row],[video views]]</f>
        <v>0</v>
      </c>
      <c r="AG606" t="e">
        <f>((YouTube_BI[[#This Row],[highest_monthly_earnings]]+YouTube_BI[[#This Row],[lowest_monthly_earnings]])/2)/YouTube_BI[[#This Row],[video_views_for_the_last_30_days]]</f>
        <v>#VALUE!</v>
      </c>
      <c r="AH606">
        <f>YouTube_BI[[#This Row],[highest_yearly_earnings]]/YouTube_BI[[#This Row],[subscribers]]</f>
        <v>0</v>
      </c>
      <c r="AI606" t="e">
        <f>((YouTube_BI[[#This Row],[highest_yearly_earnings]]+YouTube_BI[[#This Row],[lowest_yearly_earnings]])/2)/YouTube_BI[[#This Row],[uploads]]</f>
        <v>#DIV/0!</v>
      </c>
      <c r="AJ606" s="7" t="str">
        <f>YouTube_BI[[#This Row],[created_date]]&amp;"-"&amp;YouTube_BI[[#This Row],[created_month]]&amp;"-"&amp;YouTube_BI[[#This Row],[created_year]]</f>
        <v>4-Mar-2007</v>
      </c>
      <c r="AK606" s="5">
        <f ca="1">_xlfn.DAYS(TODAY(),YouTube_BI[[#This Row],[Started Date]])/365</f>
        <v>16.701369863013699</v>
      </c>
    </row>
    <row r="607" spans="1:37" x14ac:dyDescent="0.3">
      <c r="A607">
        <v>606</v>
      </c>
      <c r="B607" t="s">
        <v>2272</v>
      </c>
      <c r="C607">
        <v>16000000</v>
      </c>
      <c r="D607">
        <v>5997599089</v>
      </c>
      <c r="E607" t="s">
        <v>36</v>
      </c>
      <c r="F607" t="s">
        <v>2272</v>
      </c>
      <c r="G607">
        <v>344</v>
      </c>
      <c r="H607" t="s">
        <v>245</v>
      </c>
      <c r="I607" t="s">
        <v>246</v>
      </c>
      <c r="J607" t="s">
        <v>129</v>
      </c>
      <c r="K607">
        <v>1048</v>
      </c>
      <c r="L607">
        <v>23</v>
      </c>
      <c r="M607">
        <v>31</v>
      </c>
      <c r="N607">
        <v>112393000</v>
      </c>
      <c r="O607">
        <v>28100</v>
      </c>
      <c r="P607">
        <v>449600</v>
      </c>
      <c r="Q607">
        <v>337200</v>
      </c>
      <c r="R607">
        <v>5400000</v>
      </c>
      <c r="S607">
        <f>(YouTube_BI[[#This Row],[lowest_yearly_earnings]]+YouTube_BI[[#This Row],[highest_yearly_earnings]])/2</f>
        <v>2868600</v>
      </c>
      <c r="T607">
        <v>200000</v>
      </c>
      <c r="U607">
        <v>2017</v>
      </c>
      <c r="V607" t="s">
        <v>49</v>
      </c>
      <c r="W607">
        <v>7</v>
      </c>
      <c r="X607">
        <v>40.200000000000003</v>
      </c>
      <c r="Y607">
        <v>126014024</v>
      </c>
      <c r="Z607">
        <v>3.42</v>
      </c>
      <c r="AA607">
        <v>102626859</v>
      </c>
      <c r="AB607">
        <v>23.634501</v>
      </c>
      <c r="AC607">
        <v>-102.552784</v>
      </c>
      <c r="AD607" s="1" t="s">
        <v>2140</v>
      </c>
      <c r="AE607" s="4">
        <v>374.84994306250002</v>
      </c>
      <c r="AF607">
        <v>4.782913891762464E-4</v>
      </c>
      <c r="AG607">
        <v>2.1251323480999708E-3</v>
      </c>
      <c r="AH607">
        <v>0.33750000000000002</v>
      </c>
      <c r="AI607">
        <v>8338.9534883720935</v>
      </c>
      <c r="AJ607" s="7" t="s">
        <v>2197</v>
      </c>
      <c r="AK607" s="5">
        <v>6.1671232876712327</v>
      </c>
    </row>
    <row r="608" spans="1:37" x14ac:dyDescent="0.3">
      <c r="A608">
        <v>607</v>
      </c>
      <c r="B608" t="s">
        <v>2325</v>
      </c>
      <c r="C608">
        <v>15900000</v>
      </c>
      <c r="D608">
        <v>1845329502</v>
      </c>
      <c r="E608" t="s">
        <v>56</v>
      </c>
      <c r="F608" t="s">
        <v>892</v>
      </c>
      <c r="G608">
        <v>0</v>
      </c>
      <c r="H608" t="s">
        <v>67</v>
      </c>
      <c r="I608" t="s">
        <v>68</v>
      </c>
      <c r="J608" t="s">
        <v>40</v>
      </c>
      <c r="K608">
        <v>4057944</v>
      </c>
      <c r="L608">
        <v>3309</v>
      </c>
      <c r="M608">
        <v>5665</v>
      </c>
      <c r="N608" t="s">
        <v>41</v>
      </c>
      <c r="O608">
        <v>0</v>
      </c>
      <c r="P608">
        <v>0</v>
      </c>
      <c r="Q608">
        <v>0</v>
      </c>
      <c r="R608">
        <v>0</v>
      </c>
      <c r="S608">
        <f>(YouTube_BI[[#This Row],[lowest_yearly_earnings]]+YouTube_BI[[#This Row],[highest_yearly_earnings]])/2</f>
        <v>0</v>
      </c>
      <c r="T608">
        <v>10</v>
      </c>
      <c r="U608">
        <v>2017</v>
      </c>
      <c r="V608" t="s">
        <v>57</v>
      </c>
      <c r="W608">
        <v>27</v>
      </c>
      <c r="X608">
        <v>81.900000000000006</v>
      </c>
      <c r="Y608">
        <v>144373535</v>
      </c>
      <c r="Z608">
        <v>4.59</v>
      </c>
      <c r="AA608">
        <v>107683889</v>
      </c>
      <c r="AB608">
        <v>61.524009999999997</v>
      </c>
      <c r="AC608">
        <v>105.31875599999999</v>
      </c>
      <c r="AD608" s="1" t="s">
        <v>2141</v>
      </c>
      <c r="AE608" s="4">
        <v>116.05845924528302</v>
      </c>
      <c r="AF608">
        <v>0</v>
      </c>
      <c r="AG608" t="e">
        <v>#VALUE!</v>
      </c>
      <c r="AH608">
        <v>0</v>
      </c>
      <c r="AJ608" s="7" t="s">
        <v>2198</v>
      </c>
      <c r="AK608" s="5">
        <v>6.4493150684931511</v>
      </c>
    </row>
    <row r="609" spans="1:37" x14ac:dyDescent="0.3">
      <c r="A609">
        <v>608</v>
      </c>
      <c r="B609" t="s">
        <v>893</v>
      </c>
      <c r="C609">
        <v>15900000</v>
      </c>
      <c r="D609">
        <v>9962188084</v>
      </c>
      <c r="E609" t="s">
        <v>30</v>
      </c>
      <c r="F609" t="s">
        <v>893</v>
      </c>
      <c r="G609">
        <v>2035</v>
      </c>
      <c r="H609" t="s">
        <v>38</v>
      </c>
      <c r="I609" t="s">
        <v>39</v>
      </c>
      <c r="J609" t="s">
        <v>30</v>
      </c>
      <c r="K609">
        <v>444</v>
      </c>
      <c r="L609">
        <v>142</v>
      </c>
      <c r="M609">
        <v>120</v>
      </c>
      <c r="N609">
        <v>9915000</v>
      </c>
      <c r="O609">
        <v>2500</v>
      </c>
      <c r="P609">
        <v>39700</v>
      </c>
      <c r="Q609">
        <v>29700</v>
      </c>
      <c r="R609">
        <v>475900</v>
      </c>
      <c r="S609">
        <f>(YouTube_BI[[#This Row],[lowest_yearly_earnings]]+YouTube_BI[[#This Row],[highest_yearly_earnings]])/2</f>
        <v>252800</v>
      </c>
      <c r="T609" t="s">
        <v>41</v>
      </c>
      <c r="U609">
        <v>2016</v>
      </c>
      <c r="V609" t="s">
        <v>84</v>
      </c>
      <c r="W609">
        <v>9</v>
      </c>
      <c r="X609">
        <v>88.2</v>
      </c>
      <c r="Y609">
        <v>328239523</v>
      </c>
      <c r="Z609">
        <v>14.7</v>
      </c>
      <c r="AA609">
        <v>270663028</v>
      </c>
      <c r="AB609">
        <v>37.090240000000001</v>
      </c>
      <c r="AC609">
        <v>-95.712890999999999</v>
      </c>
      <c r="AD609" s="1" t="s">
        <v>1769</v>
      </c>
      <c r="AE609" s="4">
        <f>YouTube_BI[[#This Row],[video views]]/YouTube_BI[[#This Row],[subscribers]]</f>
        <v>626.55270968553464</v>
      </c>
      <c r="AF609">
        <f>((YouTube_BI[[#This Row],[highest_yearly_earnings]]+YouTube_BI[[#This Row],[lowest_yearly_earnings]])/2)/YouTube_BI[[#This Row],[video views]]</f>
        <v>2.5375951334026228E-5</v>
      </c>
      <c r="AG609">
        <f>((YouTube_BI[[#This Row],[highest_monthly_earnings]]+YouTube_BI[[#This Row],[lowest_monthly_earnings]])/2)/YouTube_BI[[#This Row],[video_views_for_the_last_30_days]]</f>
        <v>2.1280887544125062E-3</v>
      </c>
      <c r="AH609">
        <f>YouTube_BI[[#This Row],[highest_yearly_earnings]]/YouTube_BI[[#This Row],[subscribers]]</f>
        <v>2.9930817610062894E-2</v>
      </c>
      <c r="AI609">
        <f>((YouTube_BI[[#This Row],[highest_yearly_earnings]]+YouTube_BI[[#This Row],[lowest_yearly_earnings]])/2)/YouTube_BI[[#This Row],[uploads]]</f>
        <v>124.22604422604422</v>
      </c>
      <c r="AJ609" s="7" t="str">
        <f>YouTube_BI[[#This Row],[created_date]]&amp;"-"&amp;YouTube_BI[[#This Row],[created_month]]&amp;"-"&amp;YouTube_BI[[#This Row],[created_year]]</f>
        <v>9-Jun-2016</v>
      </c>
      <c r="AK609" s="5">
        <f ca="1">_xlfn.DAYS(TODAY(),YouTube_BI[[#This Row],[Started Date]])/365</f>
        <v>7.4273972602739722</v>
      </c>
    </row>
    <row r="610" spans="1:37" x14ac:dyDescent="0.3">
      <c r="A610">
        <v>609</v>
      </c>
      <c r="B610" t="s">
        <v>894</v>
      </c>
      <c r="C610">
        <v>15900000</v>
      </c>
      <c r="D610">
        <v>2609358468</v>
      </c>
      <c r="E610" t="s">
        <v>93</v>
      </c>
      <c r="F610" t="s">
        <v>894</v>
      </c>
      <c r="G610">
        <v>433</v>
      </c>
      <c r="H610" t="s">
        <v>38</v>
      </c>
      <c r="I610" t="s">
        <v>39</v>
      </c>
      <c r="J610" t="s">
        <v>226</v>
      </c>
      <c r="K610">
        <v>3474</v>
      </c>
      <c r="L610">
        <v>142</v>
      </c>
      <c r="M610">
        <v>20</v>
      </c>
      <c r="N610">
        <v>2006000</v>
      </c>
      <c r="O610">
        <v>502</v>
      </c>
      <c r="P610">
        <v>8000</v>
      </c>
      <c r="Q610">
        <v>6000</v>
      </c>
      <c r="R610">
        <v>96300</v>
      </c>
      <c r="S610">
        <f>(YouTube_BI[[#This Row],[lowest_yearly_earnings]]+YouTube_BI[[#This Row],[highest_yearly_earnings]])/2</f>
        <v>51150</v>
      </c>
      <c r="T610" t="s">
        <v>41</v>
      </c>
      <c r="U610">
        <v>2006</v>
      </c>
      <c r="V610" t="s">
        <v>45</v>
      </c>
      <c r="W610">
        <v>14</v>
      </c>
      <c r="X610">
        <v>88.2</v>
      </c>
      <c r="Y610">
        <v>328239523</v>
      </c>
      <c r="Z610">
        <v>14.7</v>
      </c>
      <c r="AA610">
        <v>270663028</v>
      </c>
      <c r="AB610">
        <v>37.090240000000001</v>
      </c>
      <c r="AC610">
        <v>-95.712890999999999</v>
      </c>
      <c r="AD610" s="1" t="s">
        <v>1770</v>
      </c>
      <c r="AE610" s="4">
        <f>YouTube_BI[[#This Row],[video views]]/YouTube_BI[[#This Row],[subscribers]]</f>
        <v>164.1105954716981</v>
      </c>
      <c r="AF610">
        <f>((YouTube_BI[[#This Row],[highest_yearly_earnings]]+YouTube_BI[[#This Row],[lowest_yearly_earnings]])/2)/YouTube_BI[[#This Row],[video views]]</f>
        <v>1.9602519403631436E-5</v>
      </c>
      <c r="AG610">
        <f>((YouTube_BI[[#This Row],[highest_monthly_earnings]]+YouTube_BI[[#This Row],[lowest_monthly_earnings]])/2)/YouTube_BI[[#This Row],[video_views_for_the_last_30_days]]</f>
        <v>2.1191425722831506E-3</v>
      </c>
      <c r="AH610">
        <f>YouTube_BI[[#This Row],[highest_yearly_earnings]]/YouTube_BI[[#This Row],[subscribers]]</f>
        <v>6.056603773584906E-3</v>
      </c>
      <c r="AI610">
        <f>((YouTube_BI[[#This Row],[highest_yearly_earnings]]+YouTube_BI[[#This Row],[lowest_yearly_earnings]])/2)/YouTube_BI[[#This Row],[uploads]]</f>
        <v>118.12933025404158</v>
      </c>
      <c r="AJ610" s="7" t="str">
        <f>YouTube_BI[[#This Row],[created_date]]&amp;"-"&amp;YouTube_BI[[#This Row],[created_month]]&amp;"-"&amp;YouTube_BI[[#This Row],[created_year]]</f>
        <v>14-Feb-2006</v>
      </c>
      <c r="AK610" s="5">
        <f ca="1">_xlfn.DAYS(TODAY(),YouTube_BI[[#This Row],[Started Date]])/365</f>
        <v>17.75068493150685</v>
      </c>
    </row>
    <row r="611" spans="1:37" x14ac:dyDescent="0.3">
      <c r="A611">
        <v>610</v>
      </c>
      <c r="B611" t="s">
        <v>895</v>
      </c>
      <c r="C611">
        <v>15900000</v>
      </c>
      <c r="D611">
        <v>6534326412</v>
      </c>
      <c r="E611" t="s">
        <v>60</v>
      </c>
      <c r="F611" t="s">
        <v>895</v>
      </c>
      <c r="G611">
        <v>4906</v>
      </c>
      <c r="H611" t="s">
        <v>134</v>
      </c>
      <c r="I611" t="s">
        <v>135</v>
      </c>
      <c r="J611" t="s">
        <v>40</v>
      </c>
      <c r="K611">
        <v>919</v>
      </c>
      <c r="L611">
        <v>12</v>
      </c>
      <c r="M611">
        <v>43</v>
      </c>
      <c r="N611">
        <v>64085000</v>
      </c>
      <c r="O611">
        <v>16000</v>
      </c>
      <c r="P611">
        <v>256300</v>
      </c>
      <c r="Q611">
        <v>192300</v>
      </c>
      <c r="R611">
        <v>3100000</v>
      </c>
      <c r="S611">
        <f>(YouTube_BI[[#This Row],[lowest_yearly_earnings]]+YouTube_BI[[#This Row],[highest_yearly_earnings]])/2</f>
        <v>1646150</v>
      </c>
      <c r="T611">
        <v>200000</v>
      </c>
      <c r="U611">
        <v>2014</v>
      </c>
      <c r="V611" t="s">
        <v>49</v>
      </c>
      <c r="W611">
        <v>8</v>
      </c>
      <c r="X611">
        <v>90</v>
      </c>
      <c r="Y611">
        <v>44938712</v>
      </c>
      <c r="Z611">
        <v>9.7899999999999991</v>
      </c>
      <c r="AA611">
        <v>41339571</v>
      </c>
      <c r="AB611">
        <v>-38.416097000000001</v>
      </c>
      <c r="AC611">
        <v>-63.616672000000001</v>
      </c>
      <c r="AD611" s="1" t="s">
        <v>1771</v>
      </c>
      <c r="AE611" s="4">
        <f>YouTube_BI[[#This Row],[video views]]/YouTube_BI[[#This Row],[subscribers]]</f>
        <v>410.96392528301885</v>
      </c>
      <c r="AF611">
        <f>((YouTube_BI[[#This Row],[highest_yearly_earnings]]+YouTube_BI[[#This Row],[lowest_yearly_earnings]])/2)/YouTube_BI[[#This Row],[video views]]</f>
        <v>2.5192344186799709E-4</v>
      </c>
      <c r="AG611">
        <f>((YouTube_BI[[#This Row],[highest_monthly_earnings]]+YouTube_BI[[#This Row],[lowest_monthly_earnings]])/2)/YouTube_BI[[#This Row],[video_views_for_the_last_30_days]]</f>
        <v>2.1245221190606227E-3</v>
      </c>
      <c r="AH611">
        <f>YouTube_BI[[#This Row],[highest_yearly_earnings]]/YouTube_BI[[#This Row],[subscribers]]</f>
        <v>0.19496855345911951</v>
      </c>
      <c r="AI611">
        <f>((YouTube_BI[[#This Row],[highest_yearly_earnings]]+YouTube_BI[[#This Row],[lowest_yearly_earnings]])/2)/YouTube_BI[[#This Row],[uploads]]</f>
        <v>335.53811659192826</v>
      </c>
      <c r="AJ611" s="7" t="str">
        <f>YouTube_BI[[#This Row],[created_date]]&amp;"-"&amp;YouTube_BI[[#This Row],[created_month]]&amp;"-"&amp;YouTube_BI[[#This Row],[created_year]]</f>
        <v>8-Sep-2014</v>
      </c>
      <c r="AK611" s="5">
        <f ca="1">_xlfn.DAYS(TODAY(),YouTube_BI[[#This Row],[Started Date]])/365</f>
        <v>9.1808219178082187</v>
      </c>
    </row>
    <row r="612" spans="1:37" x14ac:dyDescent="0.3">
      <c r="A612">
        <v>611</v>
      </c>
      <c r="B612" t="s">
        <v>896</v>
      </c>
      <c r="C612">
        <v>15900000</v>
      </c>
      <c r="D612">
        <v>9198986881</v>
      </c>
      <c r="E612" t="s">
        <v>30</v>
      </c>
      <c r="F612" t="s">
        <v>896</v>
      </c>
      <c r="G612">
        <v>5105</v>
      </c>
      <c r="H612" t="s">
        <v>114</v>
      </c>
      <c r="I612" t="s">
        <v>115</v>
      </c>
      <c r="J612" t="s">
        <v>30</v>
      </c>
      <c r="K612">
        <v>516</v>
      </c>
      <c r="L612">
        <v>33</v>
      </c>
      <c r="M612">
        <v>120</v>
      </c>
      <c r="N612">
        <v>136388000</v>
      </c>
      <c r="O612">
        <v>34100</v>
      </c>
      <c r="P612">
        <v>545600</v>
      </c>
      <c r="Q612">
        <v>409200</v>
      </c>
      <c r="R612">
        <v>6500000</v>
      </c>
      <c r="S612">
        <f>(YouTube_BI[[#This Row],[lowest_yearly_earnings]]+YouTube_BI[[#This Row],[highest_yearly_earnings]])/2</f>
        <v>3454600</v>
      </c>
      <c r="T612">
        <v>100000</v>
      </c>
      <c r="U612">
        <v>2010</v>
      </c>
      <c r="V612" t="s">
        <v>70</v>
      </c>
      <c r="W612">
        <v>18</v>
      </c>
      <c r="X612">
        <v>51.3</v>
      </c>
      <c r="Y612">
        <v>212559417</v>
      </c>
      <c r="Z612">
        <v>12.08</v>
      </c>
      <c r="AA612">
        <v>183241641</v>
      </c>
      <c r="AB612">
        <v>-14.235004</v>
      </c>
      <c r="AC612">
        <v>-51.925280000000001</v>
      </c>
      <c r="AD612" s="1" t="s">
        <v>1772</v>
      </c>
      <c r="AE612" s="4">
        <f>YouTube_BI[[#This Row],[video views]]/YouTube_BI[[#This Row],[subscribers]]</f>
        <v>578.5526340251572</v>
      </c>
      <c r="AF612">
        <f>((YouTube_BI[[#This Row],[highest_yearly_earnings]]+YouTube_BI[[#This Row],[lowest_yearly_earnings]])/2)/YouTube_BI[[#This Row],[video views]]</f>
        <v>3.7554135522633323E-4</v>
      </c>
      <c r="AG612">
        <f>((YouTube_BI[[#This Row],[highest_monthly_earnings]]+YouTube_BI[[#This Row],[lowest_monthly_earnings]])/2)/YouTube_BI[[#This Row],[video_views_for_the_last_30_days]]</f>
        <v>2.1251869665953015E-3</v>
      </c>
      <c r="AH612">
        <f>YouTube_BI[[#This Row],[highest_yearly_earnings]]/YouTube_BI[[#This Row],[subscribers]]</f>
        <v>0.4088050314465409</v>
      </c>
      <c r="AI612">
        <f>((YouTube_BI[[#This Row],[highest_yearly_earnings]]+YouTube_BI[[#This Row],[lowest_yearly_earnings]])/2)/YouTube_BI[[#This Row],[uploads]]</f>
        <v>676.70910871694423</v>
      </c>
      <c r="AJ612" s="7" t="str">
        <f>YouTube_BI[[#This Row],[created_date]]&amp;"-"&amp;YouTube_BI[[#This Row],[created_month]]&amp;"-"&amp;YouTube_BI[[#This Row],[created_year]]</f>
        <v>18-Jan-2010</v>
      </c>
      <c r="AK612" s="5">
        <f ca="1">_xlfn.DAYS(TODAY(),YouTube_BI[[#This Row],[Started Date]])/365</f>
        <v>13.821917808219178</v>
      </c>
    </row>
    <row r="613" spans="1:37" x14ac:dyDescent="0.3">
      <c r="A613">
        <v>612</v>
      </c>
      <c r="B613" t="s">
        <v>897</v>
      </c>
      <c r="C613">
        <v>15900000</v>
      </c>
      <c r="D613">
        <v>9052367553</v>
      </c>
      <c r="E613" t="s">
        <v>60</v>
      </c>
      <c r="F613" t="s">
        <v>897</v>
      </c>
      <c r="G613">
        <v>796</v>
      </c>
      <c r="H613" t="s">
        <v>38</v>
      </c>
      <c r="I613" t="s">
        <v>39</v>
      </c>
      <c r="J613" t="s">
        <v>69</v>
      </c>
      <c r="K613">
        <v>530</v>
      </c>
      <c r="L613">
        <v>142</v>
      </c>
      <c r="M613">
        <v>40</v>
      </c>
      <c r="N613">
        <v>164895000</v>
      </c>
      <c r="O613">
        <v>41200</v>
      </c>
      <c r="P613">
        <v>659600</v>
      </c>
      <c r="Q613">
        <v>494700</v>
      </c>
      <c r="R613">
        <v>7900000</v>
      </c>
      <c r="S613">
        <f>(YouTube_BI[[#This Row],[lowest_yearly_earnings]]+YouTube_BI[[#This Row],[highest_yearly_earnings]])/2</f>
        <v>4197350</v>
      </c>
      <c r="T613">
        <v>200000</v>
      </c>
      <c r="U613">
        <v>2016</v>
      </c>
      <c r="V613" t="s">
        <v>57</v>
      </c>
      <c r="W613">
        <v>1</v>
      </c>
      <c r="X613">
        <v>88.2</v>
      </c>
      <c r="Y613">
        <v>328239523</v>
      </c>
      <c r="Z613">
        <v>14.7</v>
      </c>
      <c r="AA613">
        <v>270663028</v>
      </c>
      <c r="AB613">
        <v>37.090240000000001</v>
      </c>
      <c r="AC613">
        <v>-95.712890999999999</v>
      </c>
      <c r="AD613" s="1" t="s">
        <v>1773</v>
      </c>
      <c r="AE613" s="4">
        <f>YouTube_BI[[#This Row],[video views]]/YouTube_BI[[#This Row],[subscribers]]</f>
        <v>569.33129264150944</v>
      </c>
      <c r="AF613">
        <f>((YouTube_BI[[#This Row],[highest_yearly_earnings]]+YouTube_BI[[#This Row],[lowest_yearly_earnings]])/2)/YouTube_BI[[#This Row],[video views]]</f>
        <v>4.6367427917892896E-4</v>
      </c>
      <c r="AG613">
        <f>((YouTube_BI[[#This Row],[highest_monthly_earnings]]+YouTube_BI[[#This Row],[lowest_monthly_earnings]])/2)/YouTube_BI[[#This Row],[video_views_for_the_last_30_days]]</f>
        <v>2.1249886291276267E-3</v>
      </c>
      <c r="AH613">
        <f>YouTube_BI[[#This Row],[highest_yearly_earnings]]/YouTube_BI[[#This Row],[subscribers]]</f>
        <v>0.49685534591194969</v>
      </c>
      <c r="AI613">
        <f>((YouTube_BI[[#This Row],[highest_yearly_earnings]]+YouTube_BI[[#This Row],[lowest_yearly_earnings]])/2)/YouTube_BI[[#This Row],[uploads]]</f>
        <v>5273.0527638190952</v>
      </c>
      <c r="AJ613" s="7" t="str">
        <f>YouTube_BI[[#This Row],[created_date]]&amp;"-"&amp;YouTube_BI[[#This Row],[created_month]]&amp;"-"&amp;YouTube_BI[[#This Row],[created_year]]</f>
        <v>1-May-2016</v>
      </c>
      <c r="AK613" s="5">
        <f ca="1">_xlfn.DAYS(TODAY(),YouTube_BI[[#This Row],[Started Date]])/365</f>
        <v>7.5342465753424657</v>
      </c>
    </row>
    <row r="614" spans="1:37" x14ac:dyDescent="0.3">
      <c r="A614">
        <v>613</v>
      </c>
      <c r="B614" t="s">
        <v>898</v>
      </c>
      <c r="C614">
        <v>15900000</v>
      </c>
      <c r="D614">
        <v>6802382479</v>
      </c>
      <c r="E614" t="s">
        <v>30</v>
      </c>
      <c r="F614" t="s">
        <v>898</v>
      </c>
      <c r="G614">
        <v>132</v>
      </c>
      <c r="H614" t="s">
        <v>224</v>
      </c>
      <c r="I614" t="s">
        <v>225</v>
      </c>
      <c r="J614" t="s">
        <v>30</v>
      </c>
      <c r="K614">
        <v>871</v>
      </c>
      <c r="L614">
        <v>8</v>
      </c>
      <c r="M614">
        <v>120</v>
      </c>
      <c r="N614">
        <v>59890000</v>
      </c>
      <c r="O614">
        <v>15000</v>
      </c>
      <c r="P614">
        <v>239600</v>
      </c>
      <c r="Q614">
        <v>179700</v>
      </c>
      <c r="R614">
        <v>2900000</v>
      </c>
      <c r="S614">
        <f>(YouTube_BI[[#This Row],[lowest_yearly_earnings]]+YouTube_BI[[#This Row],[highest_yearly_earnings]])/2</f>
        <v>1539850</v>
      </c>
      <c r="T614">
        <v>100000</v>
      </c>
      <c r="U614">
        <v>2010</v>
      </c>
      <c r="V614" t="s">
        <v>97</v>
      </c>
      <c r="W614">
        <v>29</v>
      </c>
      <c r="X614">
        <v>55.3</v>
      </c>
      <c r="Y614">
        <v>50339443</v>
      </c>
      <c r="Z614">
        <v>9.7100000000000009</v>
      </c>
      <c r="AA614">
        <v>40827302</v>
      </c>
      <c r="AB614">
        <v>4.5708679999999999</v>
      </c>
      <c r="AC614">
        <v>-74.297332999999995</v>
      </c>
      <c r="AD614" s="1" t="s">
        <v>1774</v>
      </c>
      <c r="AE614" s="4">
        <f>YouTube_BI[[#This Row],[video views]]/YouTube_BI[[#This Row],[subscribers]]</f>
        <v>427.82279742138365</v>
      </c>
      <c r="AF614">
        <f>((YouTube_BI[[#This Row],[highest_yearly_earnings]]+YouTube_BI[[#This Row],[lowest_yearly_earnings]])/2)/YouTube_BI[[#This Row],[video views]]</f>
        <v>2.2636921766068779E-4</v>
      </c>
      <c r="AG614">
        <f>((YouTube_BI[[#This Row],[highest_monthly_earnings]]+YouTube_BI[[#This Row],[lowest_monthly_earnings]])/2)/YouTube_BI[[#This Row],[video_views_for_the_last_30_days]]</f>
        <v>2.1255635331440975E-3</v>
      </c>
      <c r="AH614">
        <f>YouTube_BI[[#This Row],[highest_yearly_earnings]]/YouTube_BI[[#This Row],[subscribers]]</f>
        <v>0.18238993710691823</v>
      </c>
      <c r="AI614">
        <f>((YouTube_BI[[#This Row],[highest_yearly_earnings]]+YouTube_BI[[#This Row],[lowest_yearly_earnings]])/2)/YouTube_BI[[#This Row],[uploads]]</f>
        <v>11665.530303030304</v>
      </c>
      <c r="AJ614" s="7" t="str">
        <f>YouTube_BI[[#This Row],[created_date]]&amp;"-"&amp;YouTube_BI[[#This Row],[created_month]]&amp;"-"&amp;YouTube_BI[[#This Row],[created_year]]</f>
        <v>29-Jul-2010</v>
      </c>
      <c r="AK614" s="5">
        <f ca="1">_xlfn.DAYS(TODAY(),YouTube_BI[[#This Row],[Started Date]])/365</f>
        <v>13.295890410958904</v>
      </c>
    </row>
    <row r="615" spans="1:37" x14ac:dyDescent="0.3">
      <c r="A615">
        <v>614</v>
      </c>
      <c r="B615" t="s">
        <v>899</v>
      </c>
      <c r="C615">
        <v>15800000</v>
      </c>
      <c r="D615">
        <v>1349288771</v>
      </c>
      <c r="E615" t="s">
        <v>48</v>
      </c>
      <c r="F615" t="s">
        <v>899</v>
      </c>
      <c r="G615">
        <v>633</v>
      </c>
      <c r="H615" t="s">
        <v>31</v>
      </c>
      <c r="I615" t="s">
        <v>32</v>
      </c>
      <c r="J615" t="s">
        <v>48</v>
      </c>
      <c r="K615">
        <v>8066</v>
      </c>
      <c r="L615">
        <v>95</v>
      </c>
      <c r="M615">
        <v>31</v>
      </c>
      <c r="N615">
        <v>24056000</v>
      </c>
      <c r="O615">
        <v>6000</v>
      </c>
      <c r="P615">
        <v>96200</v>
      </c>
      <c r="Q615">
        <v>72200</v>
      </c>
      <c r="R615">
        <v>1200000</v>
      </c>
      <c r="S615">
        <f>(YouTube_BI[[#This Row],[lowest_yearly_earnings]]+YouTube_BI[[#This Row],[highest_yearly_earnings]])/2</f>
        <v>636100</v>
      </c>
      <c r="T615">
        <v>200000</v>
      </c>
      <c r="U615">
        <v>2016</v>
      </c>
      <c r="V615" t="s">
        <v>79</v>
      </c>
      <c r="W615">
        <v>13</v>
      </c>
      <c r="X615">
        <v>28.1</v>
      </c>
      <c r="Y615">
        <v>1366417754</v>
      </c>
      <c r="Z615">
        <v>5.36</v>
      </c>
      <c r="AA615">
        <v>471031528</v>
      </c>
      <c r="AB615">
        <v>20.593684</v>
      </c>
      <c r="AC615">
        <v>78.962879999999998</v>
      </c>
      <c r="AD615" s="1" t="s">
        <v>1775</v>
      </c>
      <c r="AE615" s="4">
        <f>YouTube_BI[[#This Row],[video views]]/YouTube_BI[[#This Row],[subscribers]]</f>
        <v>85.398023481012657</v>
      </c>
      <c r="AF615">
        <f>((YouTube_BI[[#This Row],[highest_yearly_earnings]]+YouTube_BI[[#This Row],[lowest_yearly_earnings]])/2)/YouTube_BI[[#This Row],[video views]]</f>
        <v>4.7143355349245694E-4</v>
      </c>
      <c r="AG615">
        <f>((YouTube_BI[[#This Row],[highest_monthly_earnings]]+YouTube_BI[[#This Row],[lowest_monthly_earnings]])/2)/YouTube_BI[[#This Row],[video_views_for_the_last_30_days]]</f>
        <v>2.124210176255404E-3</v>
      </c>
      <c r="AH615">
        <f>YouTube_BI[[#This Row],[highest_yearly_earnings]]/YouTube_BI[[#This Row],[subscribers]]</f>
        <v>7.5949367088607597E-2</v>
      </c>
      <c r="AI615">
        <f>((YouTube_BI[[#This Row],[highest_yearly_earnings]]+YouTube_BI[[#This Row],[lowest_yearly_earnings]])/2)/YouTube_BI[[#This Row],[uploads]]</f>
        <v>1004.8973143759873</v>
      </c>
      <c r="AJ615" s="7" t="str">
        <f>YouTube_BI[[#This Row],[created_date]]&amp;"-"&amp;YouTube_BI[[#This Row],[created_month]]&amp;"-"&amp;YouTube_BI[[#This Row],[created_year]]</f>
        <v>13-Dec-2016</v>
      </c>
      <c r="AK615" s="5">
        <f ca="1">_xlfn.DAYS(TODAY(),YouTube_BI[[#This Row],[Started Date]])/365</f>
        <v>6.9150684931506845</v>
      </c>
    </row>
    <row r="616" spans="1:37" x14ac:dyDescent="0.3">
      <c r="A616">
        <v>615</v>
      </c>
      <c r="B616" t="s">
        <v>900</v>
      </c>
      <c r="C616">
        <v>15800000</v>
      </c>
      <c r="D616">
        <v>3392918989</v>
      </c>
      <c r="E616" t="s">
        <v>141</v>
      </c>
      <c r="F616" t="s">
        <v>900</v>
      </c>
      <c r="G616">
        <v>20679</v>
      </c>
      <c r="H616" t="s">
        <v>31</v>
      </c>
      <c r="I616" t="s">
        <v>32</v>
      </c>
      <c r="J616" t="s">
        <v>142</v>
      </c>
      <c r="K616">
        <v>2406</v>
      </c>
      <c r="L616">
        <v>96</v>
      </c>
      <c r="M616">
        <v>15</v>
      </c>
      <c r="N616">
        <v>185969000</v>
      </c>
      <c r="O616">
        <v>46500</v>
      </c>
      <c r="P616">
        <v>743900</v>
      </c>
      <c r="Q616">
        <v>557900</v>
      </c>
      <c r="R616">
        <v>8900000</v>
      </c>
      <c r="S616">
        <f>(YouTube_BI[[#This Row],[lowest_yearly_earnings]]+YouTube_BI[[#This Row],[highest_yearly_earnings]])/2</f>
        <v>4728950</v>
      </c>
      <c r="T616">
        <v>700000</v>
      </c>
      <c r="U616">
        <v>2007</v>
      </c>
      <c r="V616" t="s">
        <v>138</v>
      </c>
      <c r="W616">
        <v>26</v>
      </c>
      <c r="X616">
        <v>28.1</v>
      </c>
      <c r="Y616">
        <v>1366417754</v>
      </c>
      <c r="Z616">
        <v>5.36</v>
      </c>
      <c r="AA616">
        <v>471031528</v>
      </c>
      <c r="AB616">
        <v>20.593684</v>
      </c>
      <c r="AC616">
        <v>78.962879999999998</v>
      </c>
      <c r="AD616" s="1" t="s">
        <v>1776</v>
      </c>
      <c r="AE616" s="4">
        <f>YouTube_BI[[#This Row],[video views]]/YouTube_BI[[#This Row],[subscribers]]</f>
        <v>214.74170816455697</v>
      </c>
      <c r="AF616">
        <f>((YouTube_BI[[#This Row],[highest_yearly_earnings]]+YouTube_BI[[#This Row],[lowest_yearly_earnings]])/2)/YouTube_BI[[#This Row],[video views]]</f>
        <v>1.3937703833576559E-3</v>
      </c>
      <c r="AG616">
        <f>((YouTube_BI[[#This Row],[highest_monthly_earnings]]+YouTube_BI[[#This Row],[lowest_monthly_earnings]])/2)/YouTube_BI[[#This Row],[video_views_for_the_last_30_days]]</f>
        <v>2.1250853636896471E-3</v>
      </c>
      <c r="AH616">
        <f>YouTube_BI[[#This Row],[highest_yearly_earnings]]/YouTube_BI[[#This Row],[subscribers]]</f>
        <v>0.56329113924050633</v>
      </c>
      <c r="AI616">
        <f>((YouTube_BI[[#This Row],[highest_yearly_earnings]]+YouTube_BI[[#This Row],[lowest_yearly_earnings]])/2)/YouTube_BI[[#This Row],[uploads]]</f>
        <v>228.68368876638135</v>
      </c>
      <c r="AJ616" s="7" t="str">
        <f>YouTube_BI[[#This Row],[created_date]]&amp;"-"&amp;YouTube_BI[[#This Row],[created_month]]&amp;"-"&amp;YouTube_BI[[#This Row],[created_year]]</f>
        <v>26-Oct-2007</v>
      </c>
      <c r="AK616" s="5">
        <f ca="1">_xlfn.DAYS(TODAY(),YouTube_BI[[#This Row],[Started Date]])/365</f>
        <v>16.054794520547944</v>
      </c>
    </row>
    <row r="617" spans="1:37" x14ac:dyDescent="0.3">
      <c r="A617">
        <v>616</v>
      </c>
      <c r="B617" t="s">
        <v>901</v>
      </c>
      <c r="C617">
        <v>15800000</v>
      </c>
      <c r="D617">
        <v>4122634467</v>
      </c>
      <c r="E617" t="s">
        <v>56</v>
      </c>
      <c r="F617" t="s">
        <v>901</v>
      </c>
      <c r="G617">
        <v>542</v>
      </c>
      <c r="H617" t="s">
        <v>329</v>
      </c>
      <c r="I617" t="s">
        <v>330</v>
      </c>
      <c r="J617" t="s">
        <v>209</v>
      </c>
      <c r="K617">
        <v>1816</v>
      </c>
      <c r="L617">
        <v>22</v>
      </c>
      <c r="M617">
        <v>26</v>
      </c>
      <c r="N617">
        <v>71870000</v>
      </c>
      <c r="O617">
        <v>18000</v>
      </c>
      <c r="P617">
        <v>287500</v>
      </c>
      <c r="Q617">
        <v>215600</v>
      </c>
      <c r="R617">
        <v>3400000</v>
      </c>
      <c r="S617">
        <f>(YouTube_BI[[#This Row],[lowest_yearly_earnings]]+YouTube_BI[[#This Row],[highest_yearly_earnings]])/2</f>
        <v>1807800</v>
      </c>
      <c r="T617">
        <v>100000</v>
      </c>
      <c r="U617">
        <v>2017</v>
      </c>
      <c r="V617" t="s">
        <v>70</v>
      </c>
      <c r="W617">
        <v>18</v>
      </c>
      <c r="X617">
        <v>36.299999999999997</v>
      </c>
      <c r="Y617">
        <v>270203917</v>
      </c>
      <c r="Z617">
        <v>4.6900000000000004</v>
      </c>
      <c r="AA617">
        <v>151509724</v>
      </c>
      <c r="AB617">
        <v>-0.78927499999999995</v>
      </c>
      <c r="AC617">
        <v>113.92132700000001</v>
      </c>
      <c r="AD617" s="1" t="s">
        <v>1777</v>
      </c>
      <c r="AE617" s="4">
        <f>YouTube_BI[[#This Row],[video views]]/YouTube_BI[[#This Row],[subscribers]]</f>
        <v>260.92623208860761</v>
      </c>
      <c r="AF617">
        <f>((YouTube_BI[[#This Row],[highest_yearly_earnings]]+YouTube_BI[[#This Row],[lowest_yearly_earnings]])/2)/YouTube_BI[[#This Row],[video views]]</f>
        <v>4.3850601222851515E-4</v>
      </c>
      <c r="AG617">
        <f>((YouTube_BI[[#This Row],[highest_monthly_earnings]]+YouTube_BI[[#This Row],[lowest_monthly_earnings]])/2)/YouTube_BI[[#This Row],[video_views_for_the_last_30_days]]</f>
        <v>2.125365242799499E-3</v>
      </c>
      <c r="AH617">
        <f>YouTube_BI[[#This Row],[highest_yearly_earnings]]/YouTube_BI[[#This Row],[subscribers]]</f>
        <v>0.21518987341772153</v>
      </c>
      <c r="AI617">
        <f>((YouTube_BI[[#This Row],[highest_yearly_earnings]]+YouTube_BI[[#This Row],[lowest_yearly_earnings]])/2)/YouTube_BI[[#This Row],[uploads]]</f>
        <v>3335.4243542435424</v>
      </c>
      <c r="AJ617" s="7" t="str">
        <f>YouTube_BI[[#This Row],[created_date]]&amp;"-"&amp;YouTube_BI[[#This Row],[created_month]]&amp;"-"&amp;YouTube_BI[[#This Row],[created_year]]</f>
        <v>18-Jan-2017</v>
      </c>
      <c r="AK617" s="5">
        <f ca="1">_xlfn.DAYS(TODAY(),YouTube_BI[[#This Row],[Started Date]])/365</f>
        <v>6.816438356164384</v>
      </c>
    </row>
    <row r="618" spans="1:37" x14ac:dyDescent="0.3">
      <c r="A618">
        <v>617</v>
      </c>
      <c r="B618" t="s">
        <v>902</v>
      </c>
      <c r="C618">
        <v>15800000</v>
      </c>
      <c r="D618">
        <v>13116313599</v>
      </c>
      <c r="E618" t="s">
        <v>36</v>
      </c>
      <c r="F618" t="s">
        <v>902</v>
      </c>
      <c r="G618">
        <v>10441</v>
      </c>
      <c r="H618" t="s">
        <v>38</v>
      </c>
      <c r="I618" t="s">
        <v>39</v>
      </c>
      <c r="J618" t="s">
        <v>129</v>
      </c>
      <c r="K618">
        <v>285</v>
      </c>
      <c r="L618">
        <v>143</v>
      </c>
      <c r="M618">
        <v>32</v>
      </c>
      <c r="N618">
        <v>25738000</v>
      </c>
      <c r="O618">
        <v>6400</v>
      </c>
      <c r="P618">
        <v>103000</v>
      </c>
      <c r="Q618">
        <v>77200</v>
      </c>
      <c r="R618">
        <v>1200000</v>
      </c>
      <c r="S618">
        <f>(YouTube_BI[[#This Row],[lowest_yearly_earnings]]+YouTube_BI[[#This Row],[highest_yearly_earnings]])/2</f>
        <v>638600</v>
      </c>
      <c r="T618">
        <v>100000</v>
      </c>
      <c r="U618">
        <v>2011</v>
      </c>
      <c r="V618" t="s">
        <v>63</v>
      </c>
      <c r="W618">
        <v>1</v>
      </c>
      <c r="X618">
        <v>88.2</v>
      </c>
      <c r="Y618">
        <v>328239523</v>
      </c>
      <c r="Z618">
        <v>14.7</v>
      </c>
      <c r="AA618">
        <v>270663028</v>
      </c>
      <c r="AB618">
        <v>37.090240000000001</v>
      </c>
      <c r="AC618">
        <v>-95.712890999999999</v>
      </c>
      <c r="AD618" s="1" t="s">
        <v>1778</v>
      </c>
      <c r="AE618" s="4">
        <f>YouTube_BI[[#This Row],[video views]]/YouTube_BI[[#This Row],[subscribers]]</f>
        <v>830.14643031645574</v>
      </c>
      <c r="AF618">
        <f>((YouTube_BI[[#This Row],[highest_yearly_earnings]]+YouTube_BI[[#This Row],[lowest_yearly_earnings]])/2)/YouTube_BI[[#This Row],[video views]]</f>
        <v>4.8687460480411773E-5</v>
      </c>
      <c r="AG618">
        <f>((YouTube_BI[[#This Row],[highest_monthly_earnings]]+YouTube_BI[[#This Row],[lowest_monthly_earnings]])/2)/YouTube_BI[[#This Row],[video_views_for_the_last_30_days]]</f>
        <v>2.1252622581397155E-3</v>
      </c>
      <c r="AH618">
        <f>YouTube_BI[[#This Row],[highest_yearly_earnings]]/YouTube_BI[[#This Row],[subscribers]]</f>
        <v>7.5949367088607597E-2</v>
      </c>
      <c r="AI618">
        <f>((YouTube_BI[[#This Row],[highest_yearly_earnings]]+YouTube_BI[[#This Row],[lowest_yearly_earnings]])/2)/YouTube_BI[[#This Row],[uploads]]</f>
        <v>61.162723877023275</v>
      </c>
      <c r="AJ618" s="7" t="str">
        <f>YouTube_BI[[#This Row],[created_date]]&amp;"-"&amp;YouTube_BI[[#This Row],[created_month]]&amp;"-"&amp;YouTube_BI[[#This Row],[created_year]]</f>
        <v>1-Apr-2011</v>
      </c>
      <c r="AK618" s="5">
        <f ca="1">_xlfn.DAYS(TODAY(),YouTube_BI[[#This Row],[Started Date]])/365</f>
        <v>12.621917808219179</v>
      </c>
    </row>
    <row r="619" spans="1:37" x14ac:dyDescent="0.3">
      <c r="A619">
        <v>618</v>
      </c>
      <c r="B619" t="s">
        <v>903</v>
      </c>
      <c r="C619">
        <v>15700000</v>
      </c>
      <c r="D619">
        <v>9787697838</v>
      </c>
      <c r="E619" t="s">
        <v>36</v>
      </c>
      <c r="F619" t="s">
        <v>903</v>
      </c>
      <c r="G619">
        <v>16874</v>
      </c>
      <c r="H619" t="s">
        <v>31</v>
      </c>
      <c r="I619" t="s">
        <v>32</v>
      </c>
      <c r="J619" t="s">
        <v>44</v>
      </c>
      <c r="K619">
        <v>463</v>
      </c>
      <c r="L619">
        <v>97</v>
      </c>
      <c r="M619">
        <v>139</v>
      </c>
      <c r="N619">
        <v>51315000</v>
      </c>
      <c r="O619">
        <v>12800</v>
      </c>
      <c r="P619">
        <v>205300</v>
      </c>
      <c r="Q619">
        <v>153900</v>
      </c>
      <c r="R619">
        <v>2500000</v>
      </c>
      <c r="S619">
        <f>(YouTube_BI[[#This Row],[lowest_yearly_earnings]]+YouTube_BI[[#This Row],[highest_yearly_earnings]])/2</f>
        <v>1326950</v>
      </c>
      <c r="T619" t="s">
        <v>41</v>
      </c>
      <c r="U619">
        <v>2012</v>
      </c>
      <c r="V619" t="s">
        <v>33</v>
      </c>
      <c r="W619">
        <v>23</v>
      </c>
      <c r="X619">
        <v>28.1</v>
      </c>
      <c r="Y619">
        <v>1366417754</v>
      </c>
      <c r="Z619">
        <v>5.36</v>
      </c>
      <c r="AA619">
        <v>471031528</v>
      </c>
      <c r="AB619">
        <v>20.593684</v>
      </c>
      <c r="AC619">
        <v>78.962879999999998</v>
      </c>
      <c r="AD619" s="1" t="s">
        <v>1779</v>
      </c>
      <c r="AE619" s="4">
        <f>YouTube_BI[[#This Row],[video views]]/YouTube_BI[[#This Row],[subscribers]]</f>
        <v>623.42024445859875</v>
      </c>
      <c r="AF619">
        <f>((YouTube_BI[[#This Row],[highest_yearly_earnings]]+YouTube_BI[[#This Row],[lowest_yearly_earnings]])/2)/YouTube_BI[[#This Row],[video views]]</f>
        <v>1.3557324939560521E-4</v>
      </c>
      <c r="AG619">
        <f>((YouTube_BI[[#This Row],[highest_monthly_earnings]]+YouTube_BI[[#This Row],[lowest_monthly_earnings]])/2)/YouTube_BI[[#This Row],[video_views_for_the_last_30_days]]</f>
        <v>2.1251096170710319E-3</v>
      </c>
      <c r="AH619">
        <f>YouTube_BI[[#This Row],[highest_yearly_earnings]]/YouTube_BI[[#This Row],[subscribers]]</f>
        <v>0.15923566878980891</v>
      </c>
      <c r="AI619">
        <f>((YouTube_BI[[#This Row],[highest_yearly_earnings]]+YouTube_BI[[#This Row],[lowest_yearly_earnings]])/2)/YouTube_BI[[#This Row],[uploads]]</f>
        <v>78.638734147208723</v>
      </c>
      <c r="AJ619" s="7" t="str">
        <f>YouTube_BI[[#This Row],[created_date]]&amp;"-"&amp;YouTube_BI[[#This Row],[created_month]]&amp;"-"&amp;YouTube_BI[[#This Row],[created_year]]</f>
        <v>23-Mar-2012</v>
      </c>
      <c r="AK619" s="5">
        <f ca="1">_xlfn.DAYS(TODAY(),YouTube_BI[[#This Row],[Started Date]])/365</f>
        <v>11.643835616438356</v>
      </c>
    </row>
    <row r="620" spans="1:37" x14ac:dyDescent="0.3">
      <c r="A620">
        <v>619</v>
      </c>
      <c r="B620" t="s">
        <v>904</v>
      </c>
      <c r="C620">
        <v>15700000</v>
      </c>
      <c r="D620">
        <v>5914071870</v>
      </c>
      <c r="E620" t="s">
        <v>30</v>
      </c>
      <c r="F620" t="s">
        <v>904</v>
      </c>
      <c r="G620">
        <v>79</v>
      </c>
      <c r="H620" t="s">
        <v>31</v>
      </c>
      <c r="I620" t="s">
        <v>32</v>
      </c>
      <c r="J620" t="s">
        <v>30</v>
      </c>
      <c r="K620">
        <v>1071</v>
      </c>
      <c r="L620">
        <v>97</v>
      </c>
      <c r="M620">
        <v>121</v>
      </c>
      <c r="N620">
        <v>141842000</v>
      </c>
      <c r="O620">
        <v>35500</v>
      </c>
      <c r="P620">
        <v>567400</v>
      </c>
      <c r="Q620">
        <v>425500</v>
      </c>
      <c r="R620">
        <v>6800000</v>
      </c>
      <c r="S620">
        <f>(YouTube_BI[[#This Row],[lowest_yearly_earnings]]+YouTube_BI[[#This Row],[highest_yearly_earnings]])/2</f>
        <v>3612750</v>
      </c>
      <c r="T620">
        <v>300000</v>
      </c>
      <c r="U620">
        <v>2017</v>
      </c>
      <c r="V620" t="s">
        <v>97</v>
      </c>
      <c r="W620">
        <v>8</v>
      </c>
      <c r="X620">
        <v>28.1</v>
      </c>
      <c r="Y620">
        <v>1366417754</v>
      </c>
      <c r="Z620">
        <v>5.36</v>
      </c>
      <c r="AA620">
        <v>471031528</v>
      </c>
      <c r="AB620">
        <v>20.593684</v>
      </c>
      <c r="AC620">
        <v>78.962879999999998</v>
      </c>
      <c r="AD620" s="1" t="s">
        <v>1780</v>
      </c>
      <c r="AE620" s="4">
        <f>YouTube_BI[[#This Row],[video views]]/YouTube_BI[[#This Row],[subscribers]]</f>
        <v>376.69247579617837</v>
      </c>
      <c r="AF620">
        <f>((YouTube_BI[[#This Row],[highest_yearly_earnings]]+YouTube_BI[[#This Row],[lowest_yearly_earnings]])/2)/YouTube_BI[[#This Row],[video views]]</f>
        <v>6.1087353678033671E-4</v>
      </c>
      <c r="AG620">
        <f>((YouTube_BI[[#This Row],[highest_monthly_earnings]]+YouTube_BI[[#This Row],[lowest_monthly_earnings]])/2)/YouTube_BI[[#This Row],[video_views_for_the_last_30_days]]</f>
        <v>2.1252520410033698E-3</v>
      </c>
      <c r="AH620">
        <f>YouTube_BI[[#This Row],[highest_yearly_earnings]]/YouTube_BI[[#This Row],[subscribers]]</f>
        <v>0.43312101910828027</v>
      </c>
      <c r="AI620">
        <f>((YouTube_BI[[#This Row],[highest_yearly_earnings]]+YouTube_BI[[#This Row],[lowest_yearly_earnings]])/2)/YouTube_BI[[#This Row],[uploads]]</f>
        <v>45731.012658227846</v>
      </c>
      <c r="AJ620" s="7" t="str">
        <f>YouTube_BI[[#This Row],[created_date]]&amp;"-"&amp;YouTube_BI[[#This Row],[created_month]]&amp;"-"&amp;YouTube_BI[[#This Row],[created_year]]</f>
        <v>8-Jul-2017</v>
      </c>
      <c r="AK620" s="5">
        <f ca="1">_xlfn.DAYS(TODAY(),YouTube_BI[[#This Row],[Started Date]])/365</f>
        <v>6.3479452054794523</v>
      </c>
    </row>
    <row r="621" spans="1:37" x14ac:dyDescent="0.3">
      <c r="A621">
        <v>620</v>
      </c>
      <c r="B621" t="s">
        <v>905</v>
      </c>
      <c r="C621">
        <v>15700000</v>
      </c>
      <c r="D621">
        <v>6153495609</v>
      </c>
      <c r="E621" t="s">
        <v>41</v>
      </c>
      <c r="F621" t="s">
        <v>906</v>
      </c>
      <c r="G621">
        <v>150</v>
      </c>
      <c r="H621" t="s">
        <v>425</v>
      </c>
      <c r="I621" t="s">
        <v>426</v>
      </c>
      <c r="J621" t="s">
        <v>69</v>
      </c>
      <c r="K621">
        <v>731590</v>
      </c>
      <c r="L621">
        <v>1203</v>
      </c>
      <c r="M621">
        <v>3244</v>
      </c>
      <c r="N621">
        <v>939647</v>
      </c>
      <c r="O621">
        <v>235</v>
      </c>
      <c r="P621">
        <v>3800</v>
      </c>
      <c r="Q621">
        <v>2800</v>
      </c>
      <c r="R621">
        <v>45100</v>
      </c>
      <c r="S621">
        <f>(YouTube_BI[[#This Row],[lowest_yearly_earnings]]+YouTube_BI[[#This Row],[highest_yearly_earnings]])/2</f>
        <v>23950</v>
      </c>
      <c r="T621">
        <v>800</v>
      </c>
      <c r="U621">
        <v>2019</v>
      </c>
      <c r="V621" t="s">
        <v>79</v>
      </c>
      <c r="W621">
        <v>3</v>
      </c>
      <c r="X621">
        <v>84.8</v>
      </c>
      <c r="Y621">
        <v>5703569</v>
      </c>
      <c r="Z621">
        <v>4.1100000000000003</v>
      </c>
      <c r="AA621">
        <v>5703569</v>
      </c>
      <c r="AB621">
        <v>1.3520829999999999</v>
      </c>
      <c r="AC621">
        <v>103.819836</v>
      </c>
      <c r="AD621" s="1" t="s">
        <v>1781</v>
      </c>
      <c r="AE621" s="4">
        <f>YouTube_BI[[#This Row],[video views]]/YouTube_BI[[#This Row],[subscribers]]</f>
        <v>391.94239547770701</v>
      </c>
      <c r="AF621">
        <f>((YouTube_BI[[#This Row],[highest_yearly_earnings]]+YouTube_BI[[#This Row],[lowest_yearly_earnings]])/2)/YouTube_BI[[#This Row],[video views]]</f>
        <v>3.8920967075967571E-6</v>
      </c>
      <c r="AG621">
        <f>((YouTube_BI[[#This Row],[highest_monthly_earnings]]+YouTube_BI[[#This Row],[lowest_monthly_earnings]])/2)/YouTube_BI[[#This Row],[video_views_for_the_last_30_days]]</f>
        <v>2.1470828938952606E-3</v>
      </c>
      <c r="AH621">
        <f>YouTube_BI[[#This Row],[highest_yearly_earnings]]/YouTube_BI[[#This Row],[subscribers]]</f>
        <v>2.8726114649681527E-3</v>
      </c>
      <c r="AI621">
        <f>((YouTube_BI[[#This Row],[highest_yearly_earnings]]+YouTube_BI[[#This Row],[lowest_yearly_earnings]])/2)/YouTube_BI[[#This Row],[uploads]]</f>
        <v>159.66666666666666</v>
      </c>
      <c r="AJ621" s="7" t="str">
        <f>YouTube_BI[[#This Row],[created_date]]&amp;"-"&amp;YouTube_BI[[#This Row],[created_month]]&amp;"-"&amp;YouTube_BI[[#This Row],[created_year]]</f>
        <v>3-Dec-2019</v>
      </c>
      <c r="AK621" s="5">
        <f ca="1">_xlfn.DAYS(TODAY(),YouTube_BI[[#This Row],[Started Date]])/365</f>
        <v>3.9424657534246577</v>
      </c>
    </row>
    <row r="622" spans="1:37" x14ac:dyDescent="0.3">
      <c r="A622">
        <v>621</v>
      </c>
      <c r="B622" t="s">
        <v>907</v>
      </c>
      <c r="C622">
        <v>15700000</v>
      </c>
      <c r="D622">
        <v>6626563508</v>
      </c>
      <c r="E622" t="s">
        <v>30</v>
      </c>
      <c r="F622" t="s">
        <v>907</v>
      </c>
      <c r="G622">
        <v>19703</v>
      </c>
      <c r="H622" t="s">
        <v>31</v>
      </c>
      <c r="I622" t="s">
        <v>32</v>
      </c>
      <c r="J622" t="s">
        <v>30</v>
      </c>
      <c r="K622">
        <v>902</v>
      </c>
      <c r="L622">
        <v>97</v>
      </c>
      <c r="M622">
        <v>121</v>
      </c>
      <c r="N622">
        <v>30744000</v>
      </c>
      <c r="O622">
        <v>7700</v>
      </c>
      <c r="P622">
        <v>123000</v>
      </c>
      <c r="Q622">
        <v>92200</v>
      </c>
      <c r="R622">
        <v>1500000</v>
      </c>
      <c r="S622">
        <f>(YouTube_BI[[#This Row],[lowest_yearly_earnings]]+YouTube_BI[[#This Row],[highest_yearly_earnings]])/2</f>
        <v>796100</v>
      </c>
      <c r="T622" t="s">
        <v>41</v>
      </c>
      <c r="U622">
        <v>2014</v>
      </c>
      <c r="V622" t="s">
        <v>97</v>
      </c>
      <c r="W622">
        <v>18</v>
      </c>
      <c r="X622">
        <v>28.1</v>
      </c>
      <c r="Y622">
        <v>1366417754</v>
      </c>
      <c r="Z622">
        <v>5.36</v>
      </c>
      <c r="AA622">
        <v>471031528</v>
      </c>
      <c r="AB622">
        <v>20.593684</v>
      </c>
      <c r="AC622">
        <v>78.962879999999998</v>
      </c>
      <c r="AD622" s="1" t="s">
        <v>1782</v>
      </c>
      <c r="AE622" s="4">
        <f>YouTube_BI[[#This Row],[video views]]/YouTube_BI[[#This Row],[subscribers]]</f>
        <v>422.07410878980892</v>
      </c>
      <c r="AF622">
        <f>((YouTube_BI[[#This Row],[highest_yearly_earnings]]+YouTube_BI[[#This Row],[lowest_yearly_earnings]])/2)/YouTube_BI[[#This Row],[video views]]</f>
        <v>1.2013768509709423E-4</v>
      </c>
      <c r="AG622">
        <f>((YouTube_BI[[#This Row],[highest_monthly_earnings]]+YouTube_BI[[#This Row],[lowest_monthly_earnings]])/2)/YouTube_BI[[#This Row],[video_views_for_the_last_30_days]]</f>
        <v>2.1256180067655479E-3</v>
      </c>
      <c r="AH622">
        <f>YouTube_BI[[#This Row],[highest_yearly_earnings]]/YouTube_BI[[#This Row],[subscribers]]</f>
        <v>9.5541401273885357E-2</v>
      </c>
      <c r="AI622">
        <f>((YouTube_BI[[#This Row],[highest_yearly_earnings]]+YouTube_BI[[#This Row],[lowest_yearly_earnings]])/2)/YouTube_BI[[#This Row],[uploads]]</f>
        <v>40.405014464802314</v>
      </c>
      <c r="AJ622" s="7" t="str">
        <f>YouTube_BI[[#This Row],[created_date]]&amp;"-"&amp;YouTube_BI[[#This Row],[created_month]]&amp;"-"&amp;YouTube_BI[[#This Row],[created_year]]</f>
        <v>18-Jul-2014</v>
      </c>
      <c r="AK622" s="5">
        <f ca="1">_xlfn.DAYS(TODAY(),YouTube_BI[[#This Row],[Started Date]])/365</f>
        <v>9.3232876712328761</v>
      </c>
    </row>
    <row r="623" spans="1:37" x14ac:dyDescent="0.3">
      <c r="A623">
        <v>622</v>
      </c>
      <c r="B623" t="s">
        <v>908</v>
      </c>
      <c r="C623">
        <v>15700000</v>
      </c>
      <c r="D623">
        <v>5558051295</v>
      </c>
      <c r="E623" t="s">
        <v>30</v>
      </c>
      <c r="F623" t="s">
        <v>908</v>
      </c>
      <c r="G623">
        <v>1640</v>
      </c>
      <c r="H623" t="s">
        <v>31</v>
      </c>
      <c r="I623" t="s">
        <v>32</v>
      </c>
      <c r="J623" t="s">
        <v>30</v>
      </c>
      <c r="K623">
        <v>1174</v>
      </c>
      <c r="L623">
        <v>97</v>
      </c>
      <c r="M623">
        <v>121</v>
      </c>
      <c r="N623">
        <v>86450000</v>
      </c>
      <c r="O623">
        <v>21600</v>
      </c>
      <c r="P623">
        <v>345800</v>
      </c>
      <c r="Q623">
        <v>259300</v>
      </c>
      <c r="R623">
        <v>4100000</v>
      </c>
      <c r="S623">
        <f>(YouTube_BI[[#This Row],[lowest_yearly_earnings]]+YouTube_BI[[#This Row],[highest_yearly_earnings]])/2</f>
        <v>2179650</v>
      </c>
      <c r="T623">
        <v>100000</v>
      </c>
      <c r="U623">
        <v>2014</v>
      </c>
      <c r="V623" t="s">
        <v>57</v>
      </c>
      <c r="W623">
        <v>20</v>
      </c>
      <c r="X623">
        <v>28.1</v>
      </c>
      <c r="Y623">
        <v>1366417754</v>
      </c>
      <c r="Z623">
        <v>5.36</v>
      </c>
      <c r="AA623">
        <v>471031528</v>
      </c>
      <c r="AB623">
        <v>20.593684</v>
      </c>
      <c r="AC623">
        <v>78.962879999999998</v>
      </c>
      <c r="AD623" s="1" t="s">
        <v>1783</v>
      </c>
      <c r="AE623" s="4">
        <f>YouTube_BI[[#This Row],[video views]]/YouTube_BI[[#This Row],[subscribers]]</f>
        <v>354.01600605095541</v>
      </c>
      <c r="AF623">
        <f>((YouTube_BI[[#This Row],[highest_yearly_earnings]]+YouTube_BI[[#This Row],[lowest_yearly_earnings]])/2)/YouTube_BI[[#This Row],[video views]]</f>
        <v>3.9216082837537037E-4</v>
      </c>
      <c r="AG623">
        <f>((YouTube_BI[[#This Row],[highest_monthly_earnings]]+YouTube_BI[[#This Row],[lowest_monthly_earnings]])/2)/YouTube_BI[[#This Row],[video_views_for_the_last_30_days]]</f>
        <v>2.1249277038750724E-3</v>
      </c>
      <c r="AH623">
        <f>YouTube_BI[[#This Row],[highest_yearly_earnings]]/YouTube_BI[[#This Row],[subscribers]]</f>
        <v>0.26114649681528662</v>
      </c>
      <c r="AI623">
        <f>((YouTube_BI[[#This Row],[highest_yearly_earnings]]+YouTube_BI[[#This Row],[lowest_yearly_earnings]])/2)/YouTube_BI[[#This Row],[uploads]]</f>
        <v>1329.0548780487804</v>
      </c>
      <c r="AJ623" s="7" t="str">
        <f>YouTube_BI[[#This Row],[created_date]]&amp;"-"&amp;YouTube_BI[[#This Row],[created_month]]&amp;"-"&amp;YouTube_BI[[#This Row],[created_year]]</f>
        <v>20-May-2014</v>
      </c>
      <c r="AK623" s="5">
        <f ca="1">_xlfn.DAYS(TODAY(),YouTube_BI[[#This Row],[Started Date]])/365</f>
        <v>9.4849315068493159</v>
      </c>
    </row>
    <row r="624" spans="1:37" x14ac:dyDescent="0.3">
      <c r="A624">
        <v>623</v>
      </c>
      <c r="B624" t="s">
        <v>909</v>
      </c>
      <c r="C624">
        <v>15700000</v>
      </c>
      <c r="D624">
        <v>8696631898</v>
      </c>
      <c r="E624" t="s">
        <v>44</v>
      </c>
      <c r="F624" t="s">
        <v>909</v>
      </c>
      <c r="G624">
        <v>7090</v>
      </c>
      <c r="H624" t="s">
        <v>38</v>
      </c>
      <c r="I624" t="s">
        <v>39</v>
      </c>
      <c r="J624" t="s">
        <v>44</v>
      </c>
      <c r="K624">
        <v>569</v>
      </c>
      <c r="L624">
        <v>144</v>
      </c>
      <c r="M624">
        <v>139</v>
      </c>
      <c r="N624">
        <v>335111000</v>
      </c>
      <c r="O624">
        <v>83800</v>
      </c>
      <c r="P624">
        <v>1300000</v>
      </c>
      <c r="Q624">
        <v>1000000</v>
      </c>
      <c r="R624">
        <v>16100000</v>
      </c>
      <c r="S624">
        <f>(YouTube_BI[[#This Row],[lowest_yearly_earnings]]+YouTube_BI[[#This Row],[highest_yearly_earnings]])/2</f>
        <v>8550000</v>
      </c>
      <c r="T624">
        <v>1200000</v>
      </c>
      <c r="U624">
        <v>2016</v>
      </c>
      <c r="V624" t="s">
        <v>138</v>
      </c>
      <c r="W624">
        <v>3</v>
      </c>
      <c r="X624">
        <v>88.2</v>
      </c>
      <c r="Y624">
        <v>328239523</v>
      </c>
      <c r="Z624">
        <v>14.7</v>
      </c>
      <c r="AA624">
        <v>270663028</v>
      </c>
      <c r="AB624">
        <v>37.090240000000001</v>
      </c>
      <c r="AC624">
        <v>-95.712890999999999</v>
      </c>
      <c r="AD624" s="1" t="s">
        <v>1784</v>
      </c>
      <c r="AE624" s="4">
        <f>YouTube_BI[[#This Row],[video views]]/YouTube_BI[[#This Row],[subscribers]]</f>
        <v>553.92559859872608</v>
      </c>
      <c r="AF624">
        <f>((YouTube_BI[[#This Row],[highest_yearly_earnings]]+YouTube_BI[[#This Row],[lowest_yearly_earnings]])/2)/YouTube_BI[[#This Row],[video views]]</f>
        <v>9.8313923140362853E-4</v>
      </c>
      <c r="AG624">
        <f>((YouTube_BI[[#This Row],[highest_monthly_earnings]]+YouTube_BI[[#This Row],[lowest_monthly_earnings]])/2)/YouTube_BI[[#This Row],[video_views_for_the_last_30_days]]</f>
        <v>2.0646890134910522E-3</v>
      </c>
      <c r="AH624">
        <f>YouTube_BI[[#This Row],[highest_yearly_earnings]]/YouTube_BI[[#This Row],[subscribers]]</f>
        <v>1.0254777070063694</v>
      </c>
      <c r="AI624">
        <f>((YouTube_BI[[#This Row],[highest_yearly_earnings]]+YouTube_BI[[#This Row],[lowest_yearly_earnings]])/2)/YouTube_BI[[#This Row],[uploads]]</f>
        <v>1205.9238363892807</v>
      </c>
      <c r="AJ624" s="7" t="str">
        <f>YouTube_BI[[#This Row],[created_date]]&amp;"-"&amp;YouTube_BI[[#This Row],[created_month]]&amp;"-"&amp;YouTube_BI[[#This Row],[created_year]]</f>
        <v>3-Oct-2016</v>
      </c>
      <c r="AK624" s="5">
        <f ca="1">_xlfn.DAYS(TODAY(),YouTube_BI[[#This Row],[Started Date]])/365</f>
        <v>7.1095890410958908</v>
      </c>
    </row>
    <row r="625" spans="1:37" x14ac:dyDescent="0.3">
      <c r="A625">
        <v>624</v>
      </c>
      <c r="B625" t="s">
        <v>910</v>
      </c>
      <c r="C625">
        <v>15600000</v>
      </c>
      <c r="D625">
        <v>1511794214</v>
      </c>
      <c r="E625" t="s">
        <v>44</v>
      </c>
      <c r="F625" t="s">
        <v>910</v>
      </c>
      <c r="G625">
        <v>483</v>
      </c>
      <c r="H625" t="s">
        <v>245</v>
      </c>
      <c r="I625" t="s">
        <v>246</v>
      </c>
      <c r="J625" t="s">
        <v>44</v>
      </c>
      <c r="K625">
        <v>7440</v>
      </c>
      <c r="L625">
        <v>24</v>
      </c>
      <c r="M625">
        <v>140</v>
      </c>
      <c r="N625">
        <v>62551000</v>
      </c>
      <c r="O625">
        <v>0</v>
      </c>
      <c r="P625">
        <v>0</v>
      </c>
      <c r="Q625">
        <v>0</v>
      </c>
      <c r="R625">
        <v>0</v>
      </c>
      <c r="S625">
        <f>(YouTube_BI[[#This Row],[lowest_yearly_earnings]]+YouTube_BI[[#This Row],[highest_yearly_earnings]])/2</f>
        <v>0</v>
      </c>
      <c r="T625" t="s">
        <v>41</v>
      </c>
      <c r="U625">
        <v>2010</v>
      </c>
      <c r="V625" t="s">
        <v>49</v>
      </c>
      <c r="W625">
        <v>22</v>
      </c>
      <c r="X625">
        <v>40.200000000000003</v>
      </c>
      <c r="Y625">
        <v>126014024</v>
      </c>
      <c r="Z625">
        <v>3.42</v>
      </c>
      <c r="AA625">
        <v>102626859</v>
      </c>
      <c r="AB625">
        <v>23.634501</v>
      </c>
      <c r="AC625">
        <v>-102.552784</v>
      </c>
      <c r="AD625" s="1" t="s">
        <v>1785</v>
      </c>
      <c r="AE625" s="4">
        <f>YouTube_BI[[#This Row],[video views]]/YouTube_BI[[#This Row],[subscribers]]</f>
        <v>96.909885512820509</v>
      </c>
      <c r="AF625">
        <f>((YouTube_BI[[#This Row],[highest_yearly_earnings]]+YouTube_BI[[#This Row],[lowest_yearly_earnings]])/2)/YouTube_BI[[#This Row],[video views]]</f>
        <v>0</v>
      </c>
      <c r="AG625">
        <f>((YouTube_BI[[#This Row],[highest_monthly_earnings]]+YouTube_BI[[#This Row],[lowest_monthly_earnings]])/2)/YouTube_BI[[#This Row],[video_views_for_the_last_30_days]]</f>
        <v>0</v>
      </c>
      <c r="AH625">
        <f>YouTube_BI[[#This Row],[highest_yearly_earnings]]/YouTube_BI[[#This Row],[subscribers]]</f>
        <v>0</v>
      </c>
      <c r="AI625">
        <f>((YouTube_BI[[#This Row],[highest_yearly_earnings]]+YouTube_BI[[#This Row],[lowest_yearly_earnings]])/2)/YouTube_BI[[#This Row],[uploads]]</f>
        <v>0</v>
      </c>
      <c r="AJ625" s="7" t="str">
        <f>YouTube_BI[[#This Row],[created_date]]&amp;"-"&amp;YouTube_BI[[#This Row],[created_month]]&amp;"-"&amp;YouTube_BI[[#This Row],[created_year]]</f>
        <v>22-Sep-2010</v>
      </c>
      <c r="AK625" s="5">
        <f ca="1">_xlfn.DAYS(TODAY(),YouTube_BI[[#This Row],[Started Date]])/365</f>
        <v>13.145205479452056</v>
      </c>
    </row>
    <row r="626" spans="1:37" x14ac:dyDescent="0.3">
      <c r="A626">
        <v>625</v>
      </c>
      <c r="B626" t="s">
        <v>911</v>
      </c>
      <c r="C626">
        <v>15600000</v>
      </c>
      <c r="D626">
        <v>6862529416</v>
      </c>
      <c r="E626" t="s">
        <v>60</v>
      </c>
      <c r="F626" t="s">
        <v>911</v>
      </c>
      <c r="G626">
        <v>6623</v>
      </c>
      <c r="H626" t="s">
        <v>41</v>
      </c>
      <c r="I626" t="s">
        <v>41</v>
      </c>
      <c r="J626" t="s">
        <v>40</v>
      </c>
      <c r="K626">
        <v>863</v>
      </c>
      <c r="L626" t="s">
        <v>41</v>
      </c>
      <c r="M626">
        <v>44</v>
      </c>
      <c r="N626">
        <v>98660000</v>
      </c>
      <c r="O626">
        <v>24700</v>
      </c>
      <c r="P626">
        <v>394600</v>
      </c>
      <c r="Q626">
        <v>296000</v>
      </c>
      <c r="R626">
        <v>4700000</v>
      </c>
      <c r="S626">
        <f>(YouTube_BI[[#This Row],[lowest_yearly_earnings]]+YouTube_BI[[#This Row],[highest_yearly_earnings]])/2</f>
        <v>2498000</v>
      </c>
      <c r="T626">
        <v>200000</v>
      </c>
      <c r="U626">
        <v>2012</v>
      </c>
      <c r="V626" t="s">
        <v>79</v>
      </c>
      <c r="W626">
        <v>23</v>
      </c>
      <c r="X626" t="s">
        <v>41</v>
      </c>
      <c r="Y626" t="s">
        <v>41</v>
      </c>
      <c r="Z626" t="s">
        <v>41</v>
      </c>
      <c r="AA626" t="s">
        <v>41</v>
      </c>
      <c r="AB626" t="s">
        <v>41</v>
      </c>
      <c r="AC626" t="s">
        <v>41</v>
      </c>
      <c r="AD626" s="1" t="s">
        <v>1786</v>
      </c>
      <c r="AE626" s="4">
        <f>YouTube_BI[[#This Row],[video views]]/YouTube_BI[[#This Row],[subscribers]]</f>
        <v>439.90573179487177</v>
      </c>
      <c r="AF626">
        <f>((YouTube_BI[[#This Row],[highest_yearly_earnings]]+YouTube_BI[[#This Row],[lowest_yearly_earnings]])/2)/YouTube_BI[[#This Row],[video views]]</f>
        <v>3.6400572566959178E-4</v>
      </c>
      <c r="AG626">
        <f>((YouTube_BI[[#This Row],[highest_monthly_earnings]]+YouTube_BI[[#This Row],[lowest_monthly_earnings]])/2)/YouTube_BI[[#This Row],[video_views_for_the_last_30_days]]</f>
        <v>2.1249746604500306E-3</v>
      </c>
      <c r="AH626">
        <f>YouTube_BI[[#This Row],[highest_yearly_earnings]]/YouTube_BI[[#This Row],[subscribers]]</f>
        <v>0.30128205128205127</v>
      </c>
      <c r="AI626">
        <f>((YouTube_BI[[#This Row],[highest_yearly_earnings]]+YouTube_BI[[#This Row],[lowest_yearly_earnings]])/2)/YouTube_BI[[#This Row],[uploads]]</f>
        <v>377.1704665559414</v>
      </c>
      <c r="AJ626" s="7" t="str">
        <f>YouTube_BI[[#This Row],[created_date]]&amp;"-"&amp;YouTube_BI[[#This Row],[created_month]]&amp;"-"&amp;YouTube_BI[[#This Row],[created_year]]</f>
        <v>23-Dec-2012</v>
      </c>
      <c r="AK626" s="5">
        <f ca="1">_xlfn.DAYS(TODAY(),YouTube_BI[[#This Row],[Started Date]])/365</f>
        <v>10.890410958904109</v>
      </c>
    </row>
    <row r="627" spans="1:37" x14ac:dyDescent="0.3">
      <c r="A627">
        <v>626</v>
      </c>
      <c r="B627" t="s">
        <v>912</v>
      </c>
      <c r="C627">
        <v>15600000</v>
      </c>
      <c r="D627">
        <v>7172386509</v>
      </c>
      <c r="E627" t="s">
        <v>361</v>
      </c>
      <c r="F627" t="s">
        <v>912</v>
      </c>
      <c r="G627">
        <v>6542</v>
      </c>
      <c r="H627" t="s">
        <v>104</v>
      </c>
      <c r="I627" t="s">
        <v>105</v>
      </c>
      <c r="J627" t="s">
        <v>362</v>
      </c>
      <c r="K627">
        <v>802</v>
      </c>
      <c r="L627">
        <v>7</v>
      </c>
      <c r="M627">
        <v>11</v>
      </c>
      <c r="N627">
        <v>88224000</v>
      </c>
      <c r="O627">
        <v>22100</v>
      </c>
      <c r="P627">
        <v>352900</v>
      </c>
      <c r="Q627">
        <v>264700</v>
      </c>
      <c r="R627">
        <v>4200000</v>
      </c>
      <c r="S627">
        <f>(YouTube_BI[[#This Row],[lowest_yearly_earnings]]+YouTube_BI[[#This Row],[highest_yearly_earnings]])/2</f>
        <v>2232350</v>
      </c>
      <c r="T627">
        <v>100000</v>
      </c>
      <c r="U627">
        <v>2008</v>
      </c>
      <c r="V627" t="s">
        <v>154</v>
      </c>
      <c r="W627">
        <v>25</v>
      </c>
      <c r="X627">
        <v>68.900000000000006</v>
      </c>
      <c r="Y627">
        <v>36991981</v>
      </c>
      <c r="Z627">
        <v>5.56</v>
      </c>
      <c r="AA627">
        <v>30628482</v>
      </c>
      <c r="AB627">
        <v>56.130366000000002</v>
      </c>
      <c r="AC627">
        <v>-106.346771</v>
      </c>
      <c r="AD627" s="1" t="s">
        <v>1787</v>
      </c>
      <c r="AE627" s="4">
        <f>YouTube_BI[[#This Row],[video views]]/YouTube_BI[[#This Row],[subscribers]]</f>
        <v>459.76836596153845</v>
      </c>
      <c r="AF627">
        <f>((YouTube_BI[[#This Row],[highest_yearly_earnings]]+YouTube_BI[[#This Row],[lowest_yearly_earnings]])/2)/YouTube_BI[[#This Row],[video views]]</f>
        <v>3.1124228974537546E-4</v>
      </c>
      <c r="AG627">
        <f>((YouTube_BI[[#This Row],[highest_monthly_earnings]]+YouTube_BI[[#This Row],[lowest_monthly_earnings]])/2)/YouTube_BI[[#This Row],[video_views_for_the_last_30_days]]</f>
        <v>2.1252720348204569E-3</v>
      </c>
      <c r="AH627">
        <f>YouTube_BI[[#This Row],[highest_yearly_earnings]]/YouTube_BI[[#This Row],[subscribers]]</f>
        <v>0.26923076923076922</v>
      </c>
      <c r="AI627">
        <f>((YouTube_BI[[#This Row],[highest_yearly_earnings]]+YouTube_BI[[#This Row],[lowest_yearly_earnings]])/2)/YouTube_BI[[#This Row],[uploads]]</f>
        <v>341.23356771629471</v>
      </c>
      <c r="AJ627" s="7" t="str">
        <f>YouTube_BI[[#This Row],[created_date]]&amp;"-"&amp;YouTube_BI[[#This Row],[created_month]]&amp;"-"&amp;YouTube_BI[[#This Row],[created_year]]</f>
        <v>25-Nov-2008</v>
      </c>
      <c r="AK627" s="5">
        <f ca="1">_xlfn.DAYS(TODAY(),YouTube_BI[[#This Row],[Started Date]])/365</f>
        <v>14.96986301369863</v>
      </c>
    </row>
    <row r="628" spans="1:37" x14ac:dyDescent="0.3">
      <c r="A628">
        <v>627</v>
      </c>
      <c r="B628" t="s">
        <v>913</v>
      </c>
      <c r="C628">
        <v>15600000</v>
      </c>
      <c r="D628">
        <v>3869457097</v>
      </c>
      <c r="E628" t="s">
        <v>44</v>
      </c>
      <c r="F628" t="s">
        <v>913</v>
      </c>
      <c r="G628">
        <v>2019</v>
      </c>
      <c r="H628" t="s">
        <v>114</v>
      </c>
      <c r="I628" t="s">
        <v>115</v>
      </c>
      <c r="J628" t="s">
        <v>44</v>
      </c>
      <c r="K628">
        <v>2002</v>
      </c>
      <c r="L628">
        <v>34</v>
      </c>
      <c r="M628">
        <v>140</v>
      </c>
      <c r="N628">
        <v>56218000</v>
      </c>
      <c r="O628">
        <v>14100</v>
      </c>
      <c r="P628">
        <v>224900</v>
      </c>
      <c r="Q628">
        <v>168700</v>
      </c>
      <c r="R628">
        <v>2700000</v>
      </c>
      <c r="S628">
        <f>(YouTube_BI[[#This Row],[lowest_yearly_earnings]]+YouTube_BI[[#This Row],[highest_yearly_earnings]])/2</f>
        <v>1434350</v>
      </c>
      <c r="T628">
        <v>100000</v>
      </c>
      <c r="U628">
        <v>2010</v>
      </c>
      <c r="V628" t="s">
        <v>57</v>
      </c>
      <c r="W628">
        <v>9</v>
      </c>
      <c r="X628">
        <v>51.3</v>
      </c>
      <c r="Y628">
        <v>212559417</v>
      </c>
      <c r="Z628">
        <v>12.08</v>
      </c>
      <c r="AA628">
        <v>183241641</v>
      </c>
      <c r="AB628">
        <v>-14.235004</v>
      </c>
      <c r="AC628">
        <v>-51.925280000000001</v>
      </c>
      <c r="AD628" s="1" t="s">
        <v>1788</v>
      </c>
      <c r="AE628" s="4">
        <f>YouTube_BI[[#This Row],[video views]]/YouTube_BI[[#This Row],[subscribers]]</f>
        <v>248.04212160256409</v>
      </c>
      <c r="AF628">
        <f>((YouTube_BI[[#This Row],[highest_yearly_earnings]]+YouTube_BI[[#This Row],[lowest_yearly_earnings]])/2)/YouTube_BI[[#This Row],[video views]]</f>
        <v>3.70685076496146E-4</v>
      </c>
      <c r="AG628">
        <f>((YouTube_BI[[#This Row],[highest_monthly_earnings]]+YouTube_BI[[#This Row],[lowest_monthly_earnings]])/2)/YouTube_BI[[#This Row],[video_views_for_the_last_30_days]]</f>
        <v>2.1256537052189691E-3</v>
      </c>
      <c r="AH628">
        <f>YouTube_BI[[#This Row],[highest_yearly_earnings]]/YouTube_BI[[#This Row],[subscribers]]</f>
        <v>0.17307692307692307</v>
      </c>
      <c r="AI628">
        <f>((YouTube_BI[[#This Row],[highest_yearly_earnings]]+YouTube_BI[[#This Row],[lowest_yearly_earnings]])/2)/YouTube_BI[[#This Row],[uploads]]</f>
        <v>710.42595344229812</v>
      </c>
      <c r="AJ628" s="7" t="str">
        <f>YouTube_BI[[#This Row],[created_date]]&amp;"-"&amp;YouTube_BI[[#This Row],[created_month]]&amp;"-"&amp;YouTube_BI[[#This Row],[created_year]]</f>
        <v>9-May-2010</v>
      </c>
      <c r="AK628" s="5">
        <f ca="1">_xlfn.DAYS(TODAY(),YouTube_BI[[#This Row],[Started Date]])/365</f>
        <v>13.517808219178082</v>
      </c>
    </row>
    <row r="629" spans="1:37" x14ac:dyDescent="0.3">
      <c r="A629">
        <v>628</v>
      </c>
      <c r="B629" t="s">
        <v>914</v>
      </c>
      <c r="C629">
        <v>15600000</v>
      </c>
      <c r="D629">
        <v>6165757696</v>
      </c>
      <c r="E629" t="s">
        <v>56</v>
      </c>
      <c r="F629" t="s">
        <v>914</v>
      </c>
      <c r="G629">
        <v>4245</v>
      </c>
      <c r="H629" t="s">
        <v>38</v>
      </c>
      <c r="I629" t="s">
        <v>39</v>
      </c>
      <c r="J629" t="s">
        <v>226</v>
      </c>
      <c r="K629">
        <v>1005</v>
      </c>
      <c r="L629">
        <v>145</v>
      </c>
      <c r="M629">
        <v>21</v>
      </c>
      <c r="N629">
        <v>27382000</v>
      </c>
      <c r="O629">
        <v>6800</v>
      </c>
      <c r="P629">
        <v>109500</v>
      </c>
      <c r="Q629">
        <v>82100</v>
      </c>
      <c r="R629">
        <v>1300000</v>
      </c>
      <c r="S629">
        <f>(YouTube_BI[[#This Row],[lowest_yearly_earnings]]+YouTube_BI[[#This Row],[highest_yearly_earnings]])/2</f>
        <v>691050</v>
      </c>
      <c r="T629" t="s">
        <v>41</v>
      </c>
      <c r="U629">
        <v>2018</v>
      </c>
      <c r="V629" t="s">
        <v>79</v>
      </c>
      <c r="W629">
        <v>13</v>
      </c>
      <c r="X629">
        <v>88.2</v>
      </c>
      <c r="Y629">
        <v>328239523</v>
      </c>
      <c r="Z629">
        <v>14.7</v>
      </c>
      <c r="AA629">
        <v>270663028</v>
      </c>
      <c r="AB629">
        <v>37.090240000000001</v>
      </c>
      <c r="AC629">
        <v>-95.712890999999999</v>
      </c>
      <c r="AD629" s="1" t="s">
        <v>1789</v>
      </c>
      <c r="AE629" s="4">
        <f>YouTube_BI[[#This Row],[video views]]/YouTube_BI[[#This Row],[subscribers]]</f>
        <v>395.24087794871792</v>
      </c>
      <c r="AF629">
        <f>((YouTube_BI[[#This Row],[highest_yearly_earnings]]+YouTube_BI[[#This Row],[lowest_yearly_earnings]])/2)/YouTube_BI[[#This Row],[video views]]</f>
        <v>1.120786826326819E-4</v>
      </c>
      <c r="AG629">
        <f>((YouTube_BI[[#This Row],[highest_monthly_earnings]]+YouTube_BI[[#This Row],[lowest_monthly_earnings]])/2)/YouTube_BI[[#This Row],[video_views_for_the_last_30_days]]</f>
        <v>2.1236578774377329E-3</v>
      </c>
      <c r="AH629">
        <f>YouTube_BI[[#This Row],[highest_yearly_earnings]]/YouTube_BI[[#This Row],[subscribers]]</f>
        <v>8.3333333333333329E-2</v>
      </c>
      <c r="AI629">
        <f>((YouTube_BI[[#This Row],[highest_yearly_earnings]]+YouTube_BI[[#This Row],[lowest_yearly_earnings]])/2)/YouTube_BI[[#This Row],[uploads]]</f>
        <v>162.79151943462898</v>
      </c>
      <c r="AJ629" s="7" t="str">
        <f>YouTube_BI[[#This Row],[created_date]]&amp;"-"&amp;YouTube_BI[[#This Row],[created_month]]&amp;"-"&amp;YouTube_BI[[#This Row],[created_year]]</f>
        <v>13-Dec-2018</v>
      </c>
      <c r="AK629" s="5">
        <f ca="1">_xlfn.DAYS(TODAY(),YouTube_BI[[#This Row],[Started Date]])/365</f>
        <v>4.9150684931506845</v>
      </c>
    </row>
    <row r="630" spans="1:37" x14ac:dyDescent="0.3">
      <c r="A630">
        <v>629</v>
      </c>
      <c r="B630" t="s">
        <v>2273</v>
      </c>
      <c r="C630">
        <v>15500000</v>
      </c>
      <c r="D630">
        <v>8984089026</v>
      </c>
      <c r="E630" t="s">
        <v>56</v>
      </c>
      <c r="F630" t="s">
        <v>2273</v>
      </c>
      <c r="G630">
        <v>598</v>
      </c>
      <c r="H630" t="s">
        <v>245</v>
      </c>
      <c r="I630" t="s">
        <v>246</v>
      </c>
      <c r="J630" t="s">
        <v>48</v>
      </c>
      <c r="K630">
        <v>538</v>
      </c>
      <c r="L630">
        <v>24</v>
      </c>
      <c r="M630">
        <v>32</v>
      </c>
      <c r="N630">
        <v>90012000</v>
      </c>
      <c r="O630">
        <v>22500</v>
      </c>
      <c r="P630">
        <v>360000</v>
      </c>
      <c r="Q630">
        <v>270000</v>
      </c>
      <c r="R630">
        <v>4300000</v>
      </c>
      <c r="S630">
        <f>(YouTube_BI[[#This Row],[lowest_yearly_earnings]]+YouTube_BI[[#This Row],[highest_yearly_earnings]])/2</f>
        <v>2285000</v>
      </c>
      <c r="T630">
        <v>100000</v>
      </c>
      <c r="U630">
        <v>2017</v>
      </c>
      <c r="V630" t="s">
        <v>70</v>
      </c>
      <c r="W630">
        <v>13</v>
      </c>
      <c r="X630">
        <v>40.200000000000003</v>
      </c>
      <c r="Y630">
        <v>126014024</v>
      </c>
      <c r="Z630">
        <v>3.42</v>
      </c>
      <c r="AA630">
        <v>102626859</v>
      </c>
      <c r="AB630">
        <v>23.634501</v>
      </c>
      <c r="AC630">
        <v>-102.552784</v>
      </c>
      <c r="AD630" s="1" t="s">
        <v>2142</v>
      </c>
      <c r="AE630" s="4">
        <v>579.61864683870965</v>
      </c>
      <c r="AF630">
        <v>2.5433853041607202E-4</v>
      </c>
      <c r="AG630">
        <v>2.1247167044394079E-3</v>
      </c>
      <c r="AH630">
        <v>0.27741935483870966</v>
      </c>
      <c r="AI630">
        <v>3821.0702341137126</v>
      </c>
      <c r="AJ630" s="7" t="s">
        <v>2199</v>
      </c>
      <c r="AK630" s="5">
        <v>6.816438356164384</v>
      </c>
    </row>
    <row r="631" spans="1:37" x14ac:dyDescent="0.3">
      <c r="A631">
        <v>630</v>
      </c>
      <c r="B631" t="s">
        <v>915</v>
      </c>
      <c r="C631">
        <v>15500000</v>
      </c>
      <c r="D631">
        <v>5070970714</v>
      </c>
      <c r="E631" t="s">
        <v>44</v>
      </c>
      <c r="F631" t="s">
        <v>915</v>
      </c>
      <c r="G631">
        <v>0</v>
      </c>
      <c r="H631" t="s">
        <v>41</v>
      </c>
      <c r="I631" t="s">
        <v>41</v>
      </c>
      <c r="J631" t="s">
        <v>41</v>
      </c>
      <c r="K631">
        <v>4057944</v>
      </c>
      <c r="L631" t="s">
        <v>41</v>
      </c>
      <c r="M631" t="s">
        <v>41</v>
      </c>
      <c r="N631" t="s">
        <v>41</v>
      </c>
      <c r="O631">
        <v>0</v>
      </c>
      <c r="P631">
        <v>0</v>
      </c>
      <c r="Q631">
        <v>0</v>
      </c>
      <c r="R631">
        <v>0</v>
      </c>
      <c r="S631">
        <f>(YouTube_BI[[#This Row],[lowest_yearly_earnings]]+YouTube_BI[[#This Row],[highest_yearly_earnings]])/2</f>
        <v>0</v>
      </c>
      <c r="T631" t="s">
        <v>41</v>
      </c>
      <c r="U631">
        <v>2017</v>
      </c>
      <c r="V631" t="s">
        <v>97</v>
      </c>
      <c r="W631">
        <v>27</v>
      </c>
      <c r="X631" t="s">
        <v>41</v>
      </c>
      <c r="Y631" t="s">
        <v>41</v>
      </c>
      <c r="Z631" t="s">
        <v>41</v>
      </c>
      <c r="AA631" t="s">
        <v>41</v>
      </c>
      <c r="AB631" t="s">
        <v>41</v>
      </c>
      <c r="AC631" t="s">
        <v>41</v>
      </c>
      <c r="AD631" s="1" t="s">
        <v>1790</v>
      </c>
      <c r="AE631" s="4">
        <f>YouTube_BI[[#This Row],[video views]]/YouTube_BI[[#This Row],[subscribers]]</f>
        <v>327.15940090322579</v>
      </c>
      <c r="AF631">
        <f>((YouTube_BI[[#This Row],[highest_yearly_earnings]]+YouTube_BI[[#This Row],[lowest_yearly_earnings]])/2)/YouTube_BI[[#This Row],[video views]]</f>
        <v>0</v>
      </c>
      <c r="AG631" t="e">
        <f>((YouTube_BI[[#This Row],[highest_monthly_earnings]]+YouTube_BI[[#This Row],[lowest_monthly_earnings]])/2)/YouTube_BI[[#This Row],[video_views_for_the_last_30_days]]</f>
        <v>#VALUE!</v>
      </c>
      <c r="AH631">
        <f>YouTube_BI[[#This Row],[highest_yearly_earnings]]/YouTube_BI[[#This Row],[subscribers]]</f>
        <v>0</v>
      </c>
      <c r="AI631" t="e">
        <f>((YouTube_BI[[#This Row],[highest_yearly_earnings]]+YouTube_BI[[#This Row],[lowest_yearly_earnings]])/2)/YouTube_BI[[#This Row],[uploads]]</f>
        <v>#DIV/0!</v>
      </c>
      <c r="AJ631" s="7" t="str">
        <f>YouTube_BI[[#This Row],[created_date]]&amp;"-"&amp;YouTube_BI[[#This Row],[created_month]]&amp;"-"&amp;YouTube_BI[[#This Row],[created_year]]</f>
        <v>27-Jul-2017</v>
      </c>
      <c r="AK631" s="5">
        <f ca="1">_xlfn.DAYS(TODAY(),YouTube_BI[[#This Row],[Started Date]])/365</f>
        <v>6.2958904109589042</v>
      </c>
    </row>
    <row r="632" spans="1:37" x14ac:dyDescent="0.3">
      <c r="A632">
        <v>631</v>
      </c>
      <c r="B632" t="s">
        <v>916</v>
      </c>
      <c r="C632">
        <v>15500000</v>
      </c>
      <c r="D632">
        <v>6386271870</v>
      </c>
      <c r="E632" t="s">
        <v>30</v>
      </c>
      <c r="F632" t="s">
        <v>916</v>
      </c>
      <c r="G632">
        <v>220</v>
      </c>
      <c r="H632" t="s">
        <v>283</v>
      </c>
      <c r="I632" t="s">
        <v>284</v>
      </c>
      <c r="J632" t="s">
        <v>30</v>
      </c>
      <c r="K632">
        <v>954</v>
      </c>
      <c r="L632">
        <v>4</v>
      </c>
      <c r="M632">
        <v>122</v>
      </c>
      <c r="N632">
        <v>90914000</v>
      </c>
      <c r="O632">
        <v>22700</v>
      </c>
      <c r="P632">
        <v>363700</v>
      </c>
      <c r="Q632">
        <v>272700</v>
      </c>
      <c r="R632">
        <v>4400000</v>
      </c>
      <c r="S632">
        <f>(YouTube_BI[[#This Row],[lowest_yearly_earnings]]+YouTube_BI[[#This Row],[highest_yearly_earnings]])/2</f>
        <v>2336350</v>
      </c>
      <c r="T632">
        <v>200000</v>
      </c>
      <c r="U632">
        <v>2010</v>
      </c>
      <c r="V632" t="s">
        <v>97</v>
      </c>
      <c r="W632">
        <v>26</v>
      </c>
      <c r="X632">
        <v>68</v>
      </c>
      <c r="Y632">
        <v>34268528</v>
      </c>
      <c r="Z632">
        <v>5.93</v>
      </c>
      <c r="AA632">
        <v>28807838</v>
      </c>
      <c r="AB632">
        <v>23.885942</v>
      </c>
      <c r="AC632">
        <v>45.079161999999997</v>
      </c>
      <c r="AD632" s="1" t="s">
        <v>1791</v>
      </c>
      <c r="AE632" s="4">
        <f>YouTube_BI[[#This Row],[video views]]/YouTube_BI[[#This Row],[subscribers]]</f>
        <v>412.01754</v>
      </c>
      <c r="AF632">
        <f>((YouTube_BI[[#This Row],[highest_yearly_earnings]]+YouTube_BI[[#This Row],[lowest_yearly_earnings]])/2)/YouTube_BI[[#This Row],[video views]]</f>
        <v>3.6583942048806013E-4</v>
      </c>
      <c r="AG632">
        <f>((YouTube_BI[[#This Row],[highest_monthly_earnings]]+YouTube_BI[[#This Row],[lowest_monthly_earnings]])/2)/YouTube_BI[[#This Row],[video_views_for_the_last_30_days]]</f>
        <v>2.1250852453967486E-3</v>
      </c>
      <c r="AH632">
        <f>YouTube_BI[[#This Row],[highest_yearly_earnings]]/YouTube_BI[[#This Row],[subscribers]]</f>
        <v>0.28387096774193549</v>
      </c>
      <c r="AI632">
        <f>((YouTube_BI[[#This Row],[highest_yearly_earnings]]+YouTube_BI[[#This Row],[lowest_yearly_earnings]])/2)/YouTube_BI[[#This Row],[uploads]]</f>
        <v>10619.772727272728</v>
      </c>
      <c r="AJ632" s="7" t="str">
        <f>YouTube_BI[[#This Row],[created_date]]&amp;"-"&amp;YouTube_BI[[#This Row],[created_month]]&amp;"-"&amp;YouTube_BI[[#This Row],[created_year]]</f>
        <v>26-Jul-2010</v>
      </c>
      <c r="AK632" s="5">
        <f ca="1">_xlfn.DAYS(TODAY(),YouTube_BI[[#This Row],[Started Date]])/365</f>
        <v>13.304109589041095</v>
      </c>
    </row>
    <row r="633" spans="1:37" x14ac:dyDescent="0.3">
      <c r="A633">
        <v>632</v>
      </c>
      <c r="B633" t="s">
        <v>917</v>
      </c>
      <c r="C633">
        <v>15500000</v>
      </c>
      <c r="D633">
        <v>7776706184</v>
      </c>
      <c r="E633" t="s">
        <v>48</v>
      </c>
      <c r="F633" t="s">
        <v>917</v>
      </c>
      <c r="G633">
        <v>359</v>
      </c>
      <c r="H633" t="s">
        <v>31</v>
      </c>
      <c r="I633" t="s">
        <v>32</v>
      </c>
      <c r="J633" t="s">
        <v>48</v>
      </c>
      <c r="K633">
        <v>687</v>
      </c>
      <c r="L633">
        <v>98</v>
      </c>
      <c r="M633">
        <v>32</v>
      </c>
      <c r="N633">
        <v>167888000</v>
      </c>
      <c r="O633">
        <v>42000</v>
      </c>
      <c r="P633">
        <v>671600</v>
      </c>
      <c r="Q633">
        <v>503700</v>
      </c>
      <c r="R633">
        <v>8100000</v>
      </c>
      <c r="S633">
        <f>(YouTube_BI[[#This Row],[lowest_yearly_earnings]]+YouTube_BI[[#This Row],[highest_yearly_earnings]])/2</f>
        <v>4301850</v>
      </c>
      <c r="T633">
        <v>300000</v>
      </c>
      <c r="U633">
        <v>2016</v>
      </c>
      <c r="V633" t="s">
        <v>84</v>
      </c>
      <c r="W633">
        <v>13</v>
      </c>
      <c r="X633">
        <v>28.1</v>
      </c>
      <c r="Y633">
        <v>1366417754</v>
      </c>
      <c r="Z633">
        <v>5.36</v>
      </c>
      <c r="AA633">
        <v>471031528</v>
      </c>
      <c r="AB633">
        <v>20.593684</v>
      </c>
      <c r="AC633">
        <v>78.962879999999998</v>
      </c>
      <c r="AD633" s="1" t="s">
        <v>1792</v>
      </c>
      <c r="AE633" s="4">
        <f>YouTube_BI[[#This Row],[video views]]/YouTube_BI[[#This Row],[subscribers]]</f>
        <v>501.7229796129032</v>
      </c>
      <c r="AF633">
        <f>((YouTube_BI[[#This Row],[highest_yearly_earnings]]+YouTube_BI[[#This Row],[lowest_yearly_earnings]])/2)/YouTube_BI[[#This Row],[video views]]</f>
        <v>5.5317121390682593E-4</v>
      </c>
      <c r="AG633">
        <f>((YouTube_BI[[#This Row],[highest_monthly_earnings]]+YouTube_BI[[#This Row],[lowest_monthly_earnings]])/2)/YouTube_BI[[#This Row],[video_views_for_the_last_30_days]]</f>
        <v>2.1252263413704376E-3</v>
      </c>
      <c r="AH633">
        <f>YouTube_BI[[#This Row],[highest_yearly_earnings]]/YouTube_BI[[#This Row],[subscribers]]</f>
        <v>0.52258064516129032</v>
      </c>
      <c r="AI633">
        <f>((YouTube_BI[[#This Row],[highest_yearly_earnings]]+YouTube_BI[[#This Row],[lowest_yearly_earnings]])/2)/YouTube_BI[[#This Row],[uploads]]</f>
        <v>11982.869080779945</v>
      </c>
      <c r="AJ633" s="7" t="str">
        <f>YouTube_BI[[#This Row],[created_date]]&amp;"-"&amp;YouTube_BI[[#This Row],[created_month]]&amp;"-"&amp;YouTube_BI[[#This Row],[created_year]]</f>
        <v>13-Jun-2016</v>
      </c>
      <c r="AK633" s="5">
        <f ca="1">_xlfn.DAYS(TODAY(),YouTube_BI[[#This Row],[Started Date]])/365</f>
        <v>7.4164383561643836</v>
      </c>
    </row>
    <row r="634" spans="1:37" x14ac:dyDescent="0.3">
      <c r="A634">
        <v>633</v>
      </c>
      <c r="B634" t="s">
        <v>2274</v>
      </c>
      <c r="C634">
        <v>15500000</v>
      </c>
      <c r="D634">
        <v>8265129639</v>
      </c>
      <c r="E634" t="s">
        <v>52</v>
      </c>
      <c r="F634" t="s">
        <v>2274</v>
      </c>
      <c r="G634">
        <v>1021</v>
      </c>
      <c r="H634" t="s">
        <v>283</v>
      </c>
      <c r="I634" t="s">
        <v>284</v>
      </c>
      <c r="J634" t="s">
        <v>129</v>
      </c>
      <c r="K634">
        <v>619</v>
      </c>
      <c r="L634">
        <v>4</v>
      </c>
      <c r="M634">
        <v>33</v>
      </c>
      <c r="N634">
        <v>135036000</v>
      </c>
      <c r="O634">
        <v>33800</v>
      </c>
      <c r="P634">
        <v>540100</v>
      </c>
      <c r="Q634">
        <v>405100</v>
      </c>
      <c r="R634">
        <v>6500000</v>
      </c>
      <c r="S634">
        <f>(YouTube_BI[[#This Row],[lowest_yearly_earnings]]+YouTube_BI[[#This Row],[highest_yearly_earnings]])/2</f>
        <v>3452550</v>
      </c>
      <c r="T634">
        <v>300000</v>
      </c>
      <c r="U634">
        <v>2017</v>
      </c>
      <c r="V634" t="s">
        <v>57</v>
      </c>
      <c r="W634">
        <v>16</v>
      </c>
      <c r="X634">
        <v>68</v>
      </c>
      <c r="Y634">
        <v>34268528</v>
      </c>
      <c r="Z634">
        <v>5.93</v>
      </c>
      <c r="AA634">
        <v>28807838</v>
      </c>
      <c r="AB634">
        <v>23.885942</v>
      </c>
      <c r="AC634">
        <v>45.079161999999997</v>
      </c>
      <c r="AD634" s="1" t="s">
        <v>2116</v>
      </c>
      <c r="AE634" s="4">
        <v>533.23417025806452</v>
      </c>
      <c r="AF634">
        <v>4.1772484531987629E-4</v>
      </c>
      <c r="AG634">
        <v>2.1249888918510621E-3</v>
      </c>
      <c r="AH634">
        <v>0.41935483870967744</v>
      </c>
      <c r="AI634">
        <v>3381.537708129285</v>
      </c>
      <c r="AJ634" s="7" t="s">
        <v>2200</v>
      </c>
      <c r="AK634" s="5">
        <v>6.4794520547945202</v>
      </c>
    </row>
    <row r="635" spans="1:37" x14ac:dyDescent="0.3">
      <c r="A635">
        <v>634</v>
      </c>
      <c r="B635" t="s">
        <v>918</v>
      </c>
      <c r="C635">
        <v>15500000</v>
      </c>
      <c r="D635">
        <v>14619523361</v>
      </c>
      <c r="E635" t="s">
        <v>30</v>
      </c>
      <c r="F635" t="s">
        <v>918</v>
      </c>
      <c r="G635">
        <v>325</v>
      </c>
      <c r="H635" t="s">
        <v>114</v>
      </c>
      <c r="I635" t="s">
        <v>115</v>
      </c>
      <c r="J635" t="s">
        <v>30</v>
      </c>
      <c r="K635">
        <v>236</v>
      </c>
      <c r="L635">
        <v>35</v>
      </c>
      <c r="M635">
        <v>123</v>
      </c>
      <c r="N635">
        <v>163678000</v>
      </c>
      <c r="O635">
        <v>40900</v>
      </c>
      <c r="P635">
        <v>654700</v>
      </c>
      <c r="Q635">
        <v>491000</v>
      </c>
      <c r="R635">
        <v>7900000</v>
      </c>
      <c r="S635">
        <f>(YouTube_BI[[#This Row],[lowest_yearly_earnings]]+YouTube_BI[[#This Row],[highest_yearly_earnings]])/2</f>
        <v>4195500</v>
      </c>
      <c r="T635" t="s">
        <v>41</v>
      </c>
      <c r="U635">
        <v>2009</v>
      </c>
      <c r="V635" t="s">
        <v>84</v>
      </c>
      <c r="W635">
        <v>27</v>
      </c>
      <c r="X635">
        <v>51.3</v>
      </c>
      <c r="Y635">
        <v>212559417</v>
      </c>
      <c r="Z635">
        <v>12.08</v>
      </c>
      <c r="AA635">
        <v>183241641</v>
      </c>
      <c r="AB635">
        <v>-14.235004</v>
      </c>
      <c r="AC635">
        <v>-51.925280000000001</v>
      </c>
      <c r="AD635" s="1" t="s">
        <v>1793</v>
      </c>
      <c r="AE635" s="4">
        <f>YouTube_BI[[#This Row],[video views]]/YouTube_BI[[#This Row],[subscribers]]</f>
        <v>943.19505554838713</v>
      </c>
      <c r="AF635">
        <f>((YouTube_BI[[#This Row],[highest_yearly_earnings]]+YouTube_BI[[#This Row],[lowest_yearly_earnings]])/2)/YouTube_BI[[#This Row],[video views]]</f>
        <v>2.8697926029464075E-4</v>
      </c>
      <c r="AG635">
        <f>((YouTube_BI[[#This Row],[highest_monthly_earnings]]+YouTube_BI[[#This Row],[lowest_monthly_earnings]])/2)/YouTube_BI[[#This Row],[video_views_for_the_last_30_days]]</f>
        <v>2.1249037744840481E-3</v>
      </c>
      <c r="AH635">
        <f>YouTube_BI[[#This Row],[highest_yearly_earnings]]/YouTube_BI[[#This Row],[subscribers]]</f>
        <v>0.50967741935483868</v>
      </c>
      <c r="AI635">
        <f>((YouTube_BI[[#This Row],[highest_yearly_earnings]]+YouTube_BI[[#This Row],[lowest_yearly_earnings]])/2)/YouTube_BI[[#This Row],[uploads]]</f>
        <v>12909.23076923077</v>
      </c>
      <c r="AJ635" s="7" t="str">
        <f>YouTube_BI[[#This Row],[created_date]]&amp;"-"&amp;YouTube_BI[[#This Row],[created_month]]&amp;"-"&amp;YouTube_BI[[#This Row],[created_year]]</f>
        <v>27-Jun-2009</v>
      </c>
      <c r="AK635" s="5">
        <f ca="1">_xlfn.DAYS(TODAY(),YouTube_BI[[#This Row],[Started Date]])/365</f>
        <v>14.383561643835616</v>
      </c>
    </row>
    <row r="636" spans="1:37" x14ac:dyDescent="0.3">
      <c r="A636">
        <v>635</v>
      </c>
      <c r="B636" t="s">
        <v>919</v>
      </c>
      <c r="C636">
        <v>15500000</v>
      </c>
      <c r="D636">
        <v>12880388253</v>
      </c>
      <c r="E636" t="s">
        <v>361</v>
      </c>
      <c r="F636" t="s">
        <v>920</v>
      </c>
      <c r="G636">
        <v>0</v>
      </c>
      <c r="H636" t="s">
        <v>38</v>
      </c>
      <c r="I636" t="s">
        <v>39</v>
      </c>
      <c r="J636" t="s">
        <v>44</v>
      </c>
      <c r="K636">
        <v>4057944</v>
      </c>
      <c r="L636">
        <v>5048</v>
      </c>
      <c r="M636">
        <v>4453</v>
      </c>
      <c r="N636" t="s">
        <v>41</v>
      </c>
      <c r="O636">
        <v>0</v>
      </c>
      <c r="P636">
        <v>0</v>
      </c>
      <c r="Q636">
        <v>0</v>
      </c>
      <c r="R636">
        <v>0</v>
      </c>
      <c r="S636">
        <f>(YouTube_BI[[#This Row],[lowest_yearly_earnings]]+YouTube_BI[[#This Row],[highest_yearly_earnings]])/2</f>
        <v>0</v>
      </c>
      <c r="T636">
        <v>10</v>
      </c>
      <c r="U636">
        <v>2016</v>
      </c>
      <c r="V636" t="s">
        <v>33</v>
      </c>
      <c r="W636">
        <v>2</v>
      </c>
      <c r="X636">
        <v>88.2</v>
      </c>
      <c r="Y636">
        <v>328239523</v>
      </c>
      <c r="Z636">
        <v>14.7</v>
      </c>
      <c r="AA636">
        <v>270663028</v>
      </c>
      <c r="AB636">
        <v>37.090240000000001</v>
      </c>
      <c r="AC636">
        <v>-95.712890999999999</v>
      </c>
      <c r="AD636" s="1" t="s">
        <v>1794</v>
      </c>
      <c r="AE636" s="4">
        <f>YouTube_BI[[#This Row],[video views]]/YouTube_BI[[#This Row],[subscribers]]</f>
        <v>830.99279051612905</v>
      </c>
      <c r="AF636">
        <f>((YouTube_BI[[#This Row],[highest_yearly_earnings]]+YouTube_BI[[#This Row],[lowest_yearly_earnings]])/2)/YouTube_BI[[#This Row],[video views]]</f>
        <v>0</v>
      </c>
      <c r="AG636" t="e">
        <f>((YouTube_BI[[#This Row],[highest_monthly_earnings]]+YouTube_BI[[#This Row],[lowest_monthly_earnings]])/2)/YouTube_BI[[#This Row],[video_views_for_the_last_30_days]]</f>
        <v>#VALUE!</v>
      </c>
      <c r="AH636">
        <f>YouTube_BI[[#This Row],[highest_yearly_earnings]]/YouTube_BI[[#This Row],[subscribers]]</f>
        <v>0</v>
      </c>
      <c r="AI636" t="e">
        <f>((YouTube_BI[[#This Row],[highest_yearly_earnings]]+YouTube_BI[[#This Row],[lowest_yearly_earnings]])/2)/YouTube_BI[[#This Row],[uploads]]</f>
        <v>#DIV/0!</v>
      </c>
      <c r="AJ636" s="7" t="str">
        <f>YouTube_BI[[#This Row],[created_date]]&amp;"-"&amp;YouTube_BI[[#This Row],[created_month]]&amp;"-"&amp;YouTube_BI[[#This Row],[created_year]]</f>
        <v>2-Mar-2016</v>
      </c>
      <c r="AK636" s="5">
        <f ca="1">_xlfn.DAYS(TODAY(),YouTube_BI[[#This Row],[Started Date]])/365</f>
        <v>7.6986301369863011</v>
      </c>
    </row>
    <row r="637" spans="1:37" x14ac:dyDescent="0.3">
      <c r="A637">
        <v>636</v>
      </c>
      <c r="B637" t="s">
        <v>921</v>
      </c>
      <c r="C637">
        <v>15500000</v>
      </c>
      <c r="D637">
        <v>12714141740</v>
      </c>
      <c r="E637" t="s">
        <v>44</v>
      </c>
      <c r="F637" t="s">
        <v>921</v>
      </c>
      <c r="G637">
        <v>1525</v>
      </c>
      <c r="H637" t="s">
        <v>31</v>
      </c>
      <c r="I637" t="s">
        <v>32</v>
      </c>
      <c r="J637" t="s">
        <v>44</v>
      </c>
      <c r="K637">
        <v>300</v>
      </c>
      <c r="L637">
        <v>99</v>
      </c>
      <c r="M637">
        <v>141</v>
      </c>
      <c r="N637">
        <v>139123000</v>
      </c>
      <c r="O637">
        <v>34800</v>
      </c>
      <c r="P637">
        <v>556500</v>
      </c>
      <c r="Q637">
        <v>417400</v>
      </c>
      <c r="R637">
        <v>6700000</v>
      </c>
      <c r="S637">
        <f>(YouTube_BI[[#This Row],[lowest_yearly_earnings]]+YouTube_BI[[#This Row],[highest_yearly_earnings]])/2</f>
        <v>3558700</v>
      </c>
      <c r="T637">
        <v>200000</v>
      </c>
      <c r="U637">
        <v>2017</v>
      </c>
      <c r="V637" t="s">
        <v>63</v>
      </c>
      <c r="W637">
        <v>9</v>
      </c>
      <c r="X637">
        <v>28.1</v>
      </c>
      <c r="Y637">
        <v>1366417754</v>
      </c>
      <c r="Z637">
        <v>5.36</v>
      </c>
      <c r="AA637">
        <v>471031528</v>
      </c>
      <c r="AB637">
        <v>20.593684</v>
      </c>
      <c r="AC637">
        <v>78.962879999999998</v>
      </c>
      <c r="AD637" s="1" t="s">
        <v>1795</v>
      </c>
      <c r="AE637" s="4">
        <f>YouTube_BI[[#This Row],[video views]]/YouTube_BI[[#This Row],[subscribers]]</f>
        <v>820.26720903225805</v>
      </c>
      <c r="AF637">
        <f>((YouTube_BI[[#This Row],[highest_yearly_earnings]]+YouTube_BI[[#This Row],[lowest_yearly_earnings]])/2)/YouTube_BI[[#This Row],[video views]]</f>
        <v>2.7990092235671425E-4</v>
      </c>
      <c r="AG637">
        <f>((YouTube_BI[[#This Row],[highest_monthly_earnings]]+YouTube_BI[[#This Row],[lowest_monthly_earnings]])/2)/YouTube_BI[[#This Row],[video_views_for_the_last_30_days]]</f>
        <v>2.1250979349208975E-3</v>
      </c>
      <c r="AH637">
        <f>YouTube_BI[[#This Row],[highest_yearly_earnings]]/YouTube_BI[[#This Row],[subscribers]]</f>
        <v>0.43225806451612903</v>
      </c>
      <c r="AI637">
        <f>((YouTube_BI[[#This Row],[highest_yearly_earnings]]+YouTube_BI[[#This Row],[lowest_yearly_earnings]])/2)/YouTube_BI[[#This Row],[uploads]]</f>
        <v>2333.5737704918033</v>
      </c>
      <c r="AJ637" s="7" t="str">
        <f>YouTube_BI[[#This Row],[created_date]]&amp;"-"&amp;YouTube_BI[[#This Row],[created_month]]&amp;"-"&amp;YouTube_BI[[#This Row],[created_year]]</f>
        <v>9-Apr-2017</v>
      </c>
      <c r="AK637" s="5">
        <f ca="1">_xlfn.DAYS(TODAY(),YouTube_BI[[#This Row],[Started Date]])/365</f>
        <v>6.5945205479452058</v>
      </c>
    </row>
    <row r="638" spans="1:37" x14ac:dyDescent="0.3">
      <c r="A638">
        <v>637</v>
      </c>
      <c r="B638" t="s">
        <v>922</v>
      </c>
      <c r="C638">
        <v>15500000</v>
      </c>
      <c r="D638">
        <v>6396049701</v>
      </c>
      <c r="E638" t="s">
        <v>44</v>
      </c>
      <c r="F638" t="s">
        <v>922</v>
      </c>
      <c r="G638">
        <v>417</v>
      </c>
      <c r="H638" t="s">
        <v>38</v>
      </c>
      <c r="I638" t="s">
        <v>39</v>
      </c>
      <c r="J638" t="s">
        <v>129</v>
      </c>
      <c r="K638">
        <v>956</v>
      </c>
      <c r="L638">
        <v>146</v>
      </c>
      <c r="M638">
        <v>34</v>
      </c>
      <c r="N638">
        <v>27375000</v>
      </c>
      <c r="O638">
        <v>6800</v>
      </c>
      <c r="P638">
        <v>109500</v>
      </c>
      <c r="Q638">
        <v>82100</v>
      </c>
      <c r="R638">
        <v>1300000</v>
      </c>
      <c r="S638">
        <f>(YouTube_BI[[#This Row],[lowest_yearly_earnings]]+YouTube_BI[[#This Row],[highest_yearly_earnings]])/2</f>
        <v>691050</v>
      </c>
      <c r="T638" t="s">
        <v>41</v>
      </c>
      <c r="U638">
        <v>2010</v>
      </c>
      <c r="V638" t="s">
        <v>138</v>
      </c>
      <c r="W638">
        <v>14</v>
      </c>
      <c r="X638">
        <v>88.2</v>
      </c>
      <c r="Y638">
        <v>328239523</v>
      </c>
      <c r="Z638">
        <v>14.7</v>
      </c>
      <c r="AA638">
        <v>270663028</v>
      </c>
      <c r="AB638">
        <v>37.090240000000001</v>
      </c>
      <c r="AC638">
        <v>-95.712890999999999</v>
      </c>
      <c r="AD638" s="1" t="s">
        <v>1796</v>
      </c>
      <c r="AE638" s="4">
        <f>YouTube_BI[[#This Row],[video views]]/YouTube_BI[[#This Row],[subscribers]]</f>
        <v>412.64836780645163</v>
      </c>
      <c r="AF638">
        <f>((YouTube_BI[[#This Row],[highest_yearly_earnings]]+YouTube_BI[[#This Row],[lowest_yearly_earnings]])/2)/YouTube_BI[[#This Row],[video views]]</f>
        <v>1.0804325049130822E-4</v>
      </c>
      <c r="AG638">
        <f>((YouTube_BI[[#This Row],[highest_monthly_earnings]]+YouTube_BI[[#This Row],[lowest_monthly_earnings]])/2)/YouTube_BI[[#This Row],[video_views_for_the_last_30_days]]</f>
        <v>2.1242009132420091E-3</v>
      </c>
      <c r="AH638">
        <f>YouTube_BI[[#This Row],[highest_yearly_earnings]]/YouTube_BI[[#This Row],[subscribers]]</f>
        <v>8.387096774193549E-2</v>
      </c>
      <c r="AI638">
        <f>((YouTube_BI[[#This Row],[highest_yearly_earnings]]+YouTube_BI[[#This Row],[lowest_yearly_earnings]])/2)/YouTube_BI[[#This Row],[uploads]]</f>
        <v>1657.1942446043165</v>
      </c>
      <c r="AJ638" s="7" t="str">
        <f>YouTube_BI[[#This Row],[created_date]]&amp;"-"&amp;YouTube_BI[[#This Row],[created_month]]&amp;"-"&amp;YouTube_BI[[#This Row],[created_year]]</f>
        <v>14-Oct-2010</v>
      </c>
      <c r="AK638" s="5">
        <f ca="1">_xlfn.DAYS(TODAY(),YouTube_BI[[#This Row],[Started Date]])/365</f>
        <v>13.084931506849315</v>
      </c>
    </row>
    <row r="639" spans="1:37" x14ac:dyDescent="0.3">
      <c r="A639">
        <v>638</v>
      </c>
      <c r="B639" t="s">
        <v>2275</v>
      </c>
      <c r="C639">
        <v>15500000</v>
      </c>
      <c r="D639">
        <v>4499826716</v>
      </c>
      <c r="E639" t="s">
        <v>93</v>
      </c>
      <c r="F639" t="s">
        <v>2275</v>
      </c>
      <c r="G639">
        <v>5183</v>
      </c>
      <c r="H639" t="s">
        <v>2276</v>
      </c>
      <c r="I639" t="s">
        <v>2277</v>
      </c>
      <c r="J639" t="s">
        <v>226</v>
      </c>
      <c r="K639">
        <v>1597</v>
      </c>
      <c r="L639">
        <v>1</v>
      </c>
      <c r="M639">
        <v>22</v>
      </c>
      <c r="N639">
        <v>32916000</v>
      </c>
      <c r="O639">
        <v>8200</v>
      </c>
      <c r="P639">
        <v>131700</v>
      </c>
      <c r="Q639">
        <v>98700</v>
      </c>
      <c r="R639">
        <v>1600000</v>
      </c>
      <c r="S639">
        <f>(YouTube_BI[[#This Row],[lowest_yearly_earnings]]+YouTube_BI[[#This Row],[highest_yearly_earnings]])/2</f>
        <v>849350</v>
      </c>
      <c r="T639">
        <v>100000</v>
      </c>
      <c r="U639">
        <v>2017</v>
      </c>
      <c r="V639" t="s">
        <v>79</v>
      </c>
      <c r="W639">
        <v>8</v>
      </c>
      <c r="X639">
        <v>35.200000000000003</v>
      </c>
      <c r="Y639">
        <v>100388073</v>
      </c>
      <c r="Z639">
        <v>10.76</v>
      </c>
      <c r="AA639">
        <v>42895824</v>
      </c>
      <c r="AB639">
        <v>26.820553</v>
      </c>
      <c r="AC639">
        <v>30.802498</v>
      </c>
      <c r="AD639" s="1" t="s">
        <v>98</v>
      </c>
      <c r="AE639" s="4">
        <v>290.31140103225806</v>
      </c>
      <c r="AF639">
        <v>1.8875171281151174E-4</v>
      </c>
      <c r="AG639">
        <v>2.1251063312674686E-3</v>
      </c>
      <c r="AH639">
        <v>0.1032258064516129</v>
      </c>
      <c r="AI639">
        <v>163.87227474435656</v>
      </c>
      <c r="AJ639" s="7" t="s">
        <v>2201</v>
      </c>
      <c r="AK639" s="5">
        <v>5.9150684931506845</v>
      </c>
    </row>
    <row r="640" spans="1:37" x14ac:dyDescent="0.3">
      <c r="A640">
        <v>639</v>
      </c>
      <c r="B640" t="s">
        <v>923</v>
      </c>
      <c r="C640">
        <v>15400000</v>
      </c>
      <c r="D640">
        <v>1781226000</v>
      </c>
      <c r="E640" t="s">
        <v>209</v>
      </c>
      <c r="F640" t="s">
        <v>923</v>
      </c>
      <c r="G640">
        <v>165</v>
      </c>
      <c r="H640" t="s">
        <v>31</v>
      </c>
      <c r="I640" t="s">
        <v>32</v>
      </c>
      <c r="J640" t="s">
        <v>209</v>
      </c>
      <c r="K640">
        <v>5724</v>
      </c>
      <c r="L640">
        <v>100</v>
      </c>
      <c r="M640">
        <v>27</v>
      </c>
      <c r="N640">
        <v>27963000</v>
      </c>
      <c r="O640">
        <v>7000</v>
      </c>
      <c r="P640">
        <v>111900</v>
      </c>
      <c r="Q640">
        <v>83900</v>
      </c>
      <c r="R640">
        <v>1300000</v>
      </c>
      <c r="S640">
        <f>(YouTube_BI[[#This Row],[lowest_yearly_earnings]]+YouTube_BI[[#This Row],[highest_yearly_earnings]])/2</f>
        <v>691950</v>
      </c>
      <c r="T640">
        <v>100000</v>
      </c>
      <c r="U640">
        <v>2015</v>
      </c>
      <c r="V640" t="s">
        <v>57</v>
      </c>
      <c r="W640">
        <v>6</v>
      </c>
      <c r="X640">
        <v>28.1</v>
      </c>
      <c r="Y640">
        <v>1366417754</v>
      </c>
      <c r="Z640">
        <v>5.36</v>
      </c>
      <c r="AA640">
        <v>471031528</v>
      </c>
      <c r="AB640">
        <v>20.593684</v>
      </c>
      <c r="AC640">
        <v>78.962879999999998</v>
      </c>
      <c r="AD640" s="1" t="s">
        <v>1797</v>
      </c>
      <c r="AE640" s="4">
        <f>YouTube_BI[[#This Row],[video views]]/YouTube_BI[[#This Row],[subscribers]]</f>
        <v>115.66402597402598</v>
      </c>
      <c r="AF640">
        <f>((YouTube_BI[[#This Row],[highest_yearly_earnings]]+YouTube_BI[[#This Row],[lowest_yearly_earnings]])/2)/YouTube_BI[[#This Row],[video views]]</f>
        <v>3.8846839199517633E-4</v>
      </c>
      <c r="AG640">
        <f>((YouTube_BI[[#This Row],[highest_monthly_earnings]]+YouTube_BI[[#This Row],[lowest_monthly_earnings]])/2)/YouTube_BI[[#This Row],[video_views_for_the_last_30_days]]</f>
        <v>2.126023674140829E-3</v>
      </c>
      <c r="AH640">
        <f>YouTube_BI[[#This Row],[highest_yearly_earnings]]/YouTube_BI[[#This Row],[subscribers]]</f>
        <v>8.4415584415584416E-2</v>
      </c>
      <c r="AI640">
        <f>((YouTube_BI[[#This Row],[highest_yearly_earnings]]+YouTube_BI[[#This Row],[lowest_yearly_earnings]])/2)/YouTube_BI[[#This Row],[uploads]]</f>
        <v>4193.636363636364</v>
      </c>
      <c r="AJ640" s="7" t="str">
        <f>YouTube_BI[[#This Row],[created_date]]&amp;"-"&amp;YouTube_BI[[#This Row],[created_month]]&amp;"-"&amp;YouTube_BI[[#This Row],[created_year]]</f>
        <v>6-May-2015</v>
      </c>
      <c r="AK640" s="5">
        <f ca="1">_xlfn.DAYS(TODAY(),YouTube_BI[[#This Row],[Started Date]])/365</f>
        <v>8.5232876712328771</v>
      </c>
    </row>
    <row r="641" spans="1:37" x14ac:dyDescent="0.3">
      <c r="A641">
        <v>640</v>
      </c>
      <c r="B641" t="s">
        <v>924</v>
      </c>
      <c r="C641">
        <v>15400000</v>
      </c>
      <c r="D641">
        <v>11513738907</v>
      </c>
      <c r="E641" t="s">
        <v>60</v>
      </c>
      <c r="F641" t="s">
        <v>924</v>
      </c>
      <c r="G641">
        <v>379</v>
      </c>
      <c r="H641" t="s">
        <v>258</v>
      </c>
      <c r="I641" t="s">
        <v>259</v>
      </c>
      <c r="J641" t="s">
        <v>44</v>
      </c>
      <c r="K641">
        <v>349</v>
      </c>
      <c r="L641">
        <v>6</v>
      </c>
      <c r="M641">
        <v>141</v>
      </c>
      <c r="N641">
        <v>80172000</v>
      </c>
      <c r="O641">
        <v>20000</v>
      </c>
      <c r="P641">
        <v>320700</v>
      </c>
      <c r="Q641">
        <v>240500</v>
      </c>
      <c r="R641">
        <v>3800000</v>
      </c>
      <c r="S641">
        <f>(YouTube_BI[[#This Row],[lowest_yearly_earnings]]+YouTube_BI[[#This Row],[highest_yearly_earnings]])/2</f>
        <v>2020250</v>
      </c>
      <c r="T641">
        <v>200000</v>
      </c>
      <c r="U641">
        <v>2018</v>
      </c>
      <c r="V641" t="s">
        <v>97</v>
      </c>
      <c r="W641">
        <v>18</v>
      </c>
      <c r="X641">
        <v>36.799999999999997</v>
      </c>
      <c r="Y641">
        <v>9770529</v>
      </c>
      <c r="Z641">
        <v>2.35</v>
      </c>
      <c r="AA641">
        <v>8479744</v>
      </c>
      <c r="AB641">
        <v>23.424075999999999</v>
      </c>
      <c r="AC641">
        <v>53.847817999999997</v>
      </c>
      <c r="AD641" s="1" t="s">
        <v>1798</v>
      </c>
      <c r="AE641" s="4">
        <f>YouTube_BI[[#This Row],[video views]]/YouTube_BI[[#This Row],[subscribers]]</f>
        <v>747.64538357142862</v>
      </c>
      <c r="AF641">
        <f>((YouTube_BI[[#This Row],[highest_yearly_earnings]]+YouTube_BI[[#This Row],[lowest_yearly_earnings]])/2)/YouTube_BI[[#This Row],[video views]]</f>
        <v>1.7546428804041665E-4</v>
      </c>
      <c r="AG641">
        <f>((YouTube_BI[[#This Row],[highest_monthly_earnings]]+YouTube_BI[[#This Row],[lowest_monthly_earnings]])/2)/YouTube_BI[[#This Row],[video_views_for_the_last_30_days]]</f>
        <v>2.1248066656688121E-3</v>
      </c>
      <c r="AH641">
        <f>YouTube_BI[[#This Row],[highest_yearly_earnings]]/YouTube_BI[[#This Row],[subscribers]]</f>
        <v>0.24675324675324675</v>
      </c>
      <c r="AI641">
        <f>((YouTube_BI[[#This Row],[highest_yearly_earnings]]+YouTube_BI[[#This Row],[lowest_yearly_earnings]])/2)/YouTube_BI[[#This Row],[uploads]]</f>
        <v>5330.474934036939</v>
      </c>
      <c r="AJ641" s="7" t="str">
        <f>YouTube_BI[[#This Row],[created_date]]&amp;"-"&amp;YouTube_BI[[#This Row],[created_month]]&amp;"-"&amp;YouTube_BI[[#This Row],[created_year]]</f>
        <v>18-Jul-2018</v>
      </c>
      <c r="AK641" s="5">
        <f ca="1">_xlfn.DAYS(TODAY(),YouTube_BI[[#This Row],[Started Date]])/365</f>
        <v>5.3205479452054796</v>
      </c>
    </row>
    <row r="642" spans="1:37" x14ac:dyDescent="0.3">
      <c r="A642">
        <v>641</v>
      </c>
      <c r="B642" t="s">
        <v>925</v>
      </c>
      <c r="C642">
        <v>15400000</v>
      </c>
      <c r="D642">
        <v>1543608082</v>
      </c>
      <c r="E642" t="s">
        <v>60</v>
      </c>
      <c r="F642" t="s">
        <v>925</v>
      </c>
      <c r="G642">
        <v>1647</v>
      </c>
      <c r="H642" t="s">
        <v>38</v>
      </c>
      <c r="I642" t="s">
        <v>39</v>
      </c>
      <c r="J642" t="s">
        <v>40</v>
      </c>
      <c r="K642">
        <v>6793</v>
      </c>
      <c r="L642">
        <v>147</v>
      </c>
      <c r="M642">
        <v>45</v>
      </c>
      <c r="N642">
        <v>55369000</v>
      </c>
      <c r="O642">
        <v>13800</v>
      </c>
      <c r="P642">
        <v>221500</v>
      </c>
      <c r="Q642">
        <v>166100</v>
      </c>
      <c r="R642">
        <v>2700000</v>
      </c>
      <c r="S642">
        <f>(YouTube_BI[[#This Row],[lowest_yearly_earnings]]+YouTube_BI[[#This Row],[highest_yearly_earnings]])/2</f>
        <v>1433050</v>
      </c>
      <c r="T642">
        <v>100000</v>
      </c>
      <c r="U642">
        <v>2016</v>
      </c>
      <c r="V642" t="s">
        <v>97</v>
      </c>
      <c r="W642">
        <v>14</v>
      </c>
      <c r="X642">
        <v>88.2</v>
      </c>
      <c r="Y642">
        <v>328239523</v>
      </c>
      <c r="Z642">
        <v>14.7</v>
      </c>
      <c r="AA642">
        <v>270663028</v>
      </c>
      <c r="AB642">
        <v>37.090240000000001</v>
      </c>
      <c r="AC642">
        <v>-95.712890999999999</v>
      </c>
      <c r="AD642" s="1" t="s">
        <v>1799</v>
      </c>
      <c r="AE642" s="4">
        <f>YouTube_BI[[#This Row],[video views]]/YouTube_BI[[#This Row],[subscribers]]</f>
        <v>100.23429103896103</v>
      </c>
      <c r="AF642">
        <f>((YouTube_BI[[#This Row],[highest_yearly_earnings]]+YouTube_BI[[#This Row],[lowest_yearly_earnings]])/2)/YouTube_BI[[#This Row],[video views]]</f>
        <v>9.2837684429796863E-4</v>
      </c>
      <c r="AG642">
        <f>((YouTube_BI[[#This Row],[highest_monthly_earnings]]+YouTube_BI[[#This Row],[lowest_monthly_earnings]])/2)/YouTube_BI[[#This Row],[video_views_for_the_last_30_days]]</f>
        <v>2.1248351965901498E-3</v>
      </c>
      <c r="AH642">
        <f>YouTube_BI[[#This Row],[highest_yearly_earnings]]/YouTube_BI[[#This Row],[subscribers]]</f>
        <v>0.17532467532467533</v>
      </c>
      <c r="AI642">
        <f>((YouTube_BI[[#This Row],[highest_yearly_earnings]]+YouTube_BI[[#This Row],[lowest_yearly_earnings]])/2)/YouTube_BI[[#This Row],[uploads]]</f>
        <v>870.09714632665452</v>
      </c>
      <c r="AJ642" s="7" t="str">
        <f>YouTube_BI[[#This Row],[created_date]]&amp;"-"&amp;YouTube_BI[[#This Row],[created_month]]&amp;"-"&amp;YouTube_BI[[#This Row],[created_year]]</f>
        <v>14-Jul-2016</v>
      </c>
      <c r="AK642" s="5">
        <f ca="1">_xlfn.DAYS(TODAY(),YouTube_BI[[#This Row],[Started Date]])/365</f>
        <v>7.3315068493150681</v>
      </c>
    </row>
    <row r="643" spans="1:37" x14ac:dyDescent="0.3">
      <c r="A643">
        <v>642</v>
      </c>
      <c r="B643" t="s">
        <v>926</v>
      </c>
      <c r="C643">
        <v>15400000</v>
      </c>
      <c r="D643">
        <v>5469103954</v>
      </c>
      <c r="E643" t="s">
        <v>56</v>
      </c>
      <c r="F643" t="s">
        <v>926</v>
      </c>
      <c r="G643">
        <v>1756</v>
      </c>
      <c r="H643" t="s">
        <v>38</v>
      </c>
      <c r="I643" t="s">
        <v>39</v>
      </c>
      <c r="J643" t="s">
        <v>69</v>
      </c>
      <c r="K643">
        <v>1201</v>
      </c>
      <c r="L643">
        <v>147</v>
      </c>
      <c r="M643">
        <v>42</v>
      </c>
      <c r="N643">
        <v>1583000</v>
      </c>
      <c r="O643">
        <v>396</v>
      </c>
      <c r="P643">
        <v>6300</v>
      </c>
      <c r="Q643">
        <v>4700</v>
      </c>
      <c r="R643">
        <v>76000</v>
      </c>
      <c r="S643">
        <f>(YouTube_BI[[#This Row],[lowest_yearly_earnings]]+YouTube_BI[[#This Row],[highest_yearly_earnings]])/2</f>
        <v>40350</v>
      </c>
      <c r="T643" t="s">
        <v>41</v>
      </c>
      <c r="U643">
        <v>2013</v>
      </c>
      <c r="V643" t="s">
        <v>88</v>
      </c>
      <c r="W643">
        <v>12</v>
      </c>
      <c r="X643">
        <v>88.2</v>
      </c>
      <c r="Y643">
        <v>328239523</v>
      </c>
      <c r="Z643">
        <v>14.7</v>
      </c>
      <c r="AA643">
        <v>270663028</v>
      </c>
      <c r="AB643">
        <v>37.090240000000001</v>
      </c>
      <c r="AC643">
        <v>-95.712890999999999</v>
      </c>
      <c r="AD643" s="1" t="s">
        <v>1800</v>
      </c>
      <c r="AE643" s="4">
        <f>YouTube_BI[[#This Row],[video views]]/YouTube_BI[[#This Row],[subscribers]]</f>
        <v>355.13662038961041</v>
      </c>
      <c r="AF643">
        <f>((YouTube_BI[[#This Row],[highest_yearly_earnings]]+YouTube_BI[[#This Row],[lowest_yearly_earnings]])/2)/YouTube_BI[[#This Row],[video views]]</f>
        <v>7.3778082002790906E-6</v>
      </c>
      <c r="AG643">
        <f>((YouTube_BI[[#This Row],[highest_monthly_earnings]]+YouTube_BI[[#This Row],[lowest_monthly_earnings]])/2)/YouTube_BI[[#This Row],[video_views_for_the_last_30_days]]</f>
        <v>2.1149715729627291E-3</v>
      </c>
      <c r="AH643">
        <f>YouTube_BI[[#This Row],[highest_yearly_earnings]]/YouTube_BI[[#This Row],[subscribers]]</f>
        <v>4.9350649350649355E-3</v>
      </c>
      <c r="AI643">
        <f>((YouTube_BI[[#This Row],[highest_yearly_earnings]]+YouTube_BI[[#This Row],[lowest_yearly_earnings]])/2)/YouTube_BI[[#This Row],[uploads]]</f>
        <v>22.978359908883828</v>
      </c>
      <c r="AJ643" s="7" t="str">
        <f>YouTube_BI[[#This Row],[created_date]]&amp;"-"&amp;YouTube_BI[[#This Row],[created_month]]&amp;"-"&amp;YouTube_BI[[#This Row],[created_year]]</f>
        <v>12-Aug-2013</v>
      </c>
      <c r="AK643" s="5">
        <f ca="1">_xlfn.DAYS(TODAY(),YouTube_BI[[#This Row],[Started Date]])/365</f>
        <v>10.254794520547945</v>
      </c>
    </row>
    <row r="644" spans="1:37" x14ac:dyDescent="0.3">
      <c r="A644">
        <v>643</v>
      </c>
      <c r="B644" t="s">
        <v>927</v>
      </c>
      <c r="C644">
        <v>15400000</v>
      </c>
      <c r="D644">
        <v>3736069980</v>
      </c>
      <c r="E644" t="s">
        <v>361</v>
      </c>
      <c r="F644" t="s">
        <v>927</v>
      </c>
      <c r="G644">
        <v>1577</v>
      </c>
      <c r="H644" t="s">
        <v>95</v>
      </c>
      <c r="I644" t="s">
        <v>96</v>
      </c>
      <c r="J644" t="s">
        <v>362</v>
      </c>
      <c r="K644">
        <v>2083</v>
      </c>
      <c r="L644">
        <v>24</v>
      </c>
      <c r="M644">
        <v>12</v>
      </c>
      <c r="N644">
        <v>167697000</v>
      </c>
      <c r="O644">
        <v>41900</v>
      </c>
      <c r="P644">
        <v>670800</v>
      </c>
      <c r="Q644">
        <v>503100</v>
      </c>
      <c r="R644">
        <v>8000000</v>
      </c>
      <c r="S644">
        <f>(YouTube_BI[[#This Row],[lowest_yearly_earnings]]+YouTube_BI[[#This Row],[highest_yearly_earnings]])/2</f>
        <v>4251550</v>
      </c>
      <c r="T644">
        <v>400000</v>
      </c>
      <c r="U644">
        <v>2011</v>
      </c>
      <c r="V644" t="s">
        <v>63</v>
      </c>
      <c r="W644">
        <v>20</v>
      </c>
      <c r="X644">
        <v>60</v>
      </c>
      <c r="Y644">
        <v>66834405</v>
      </c>
      <c r="Z644">
        <v>3.85</v>
      </c>
      <c r="AA644">
        <v>55908316</v>
      </c>
      <c r="AB644">
        <v>55.378050999999999</v>
      </c>
      <c r="AC644">
        <v>-3.4359730000000002</v>
      </c>
      <c r="AD644" s="1" t="s">
        <v>1801</v>
      </c>
      <c r="AE644" s="4">
        <f>YouTube_BI[[#This Row],[video views]]/YouTube_BI[[#This Row],[subscribers]]</f>
        <v>242.60194675324675</v>
      </c>
      <c r="AF644">
        <f>((YouTube_BI[[#This Row],[highest_yearly_earnings]]+YouTube_BI[[#This Row],[lowest_yearly_earnings]])/2)/YouTube_BI[[#This Row],[video views]]</f>
        <v>1.1379738663246344E-3</v>
      </c>
      <c r="AG644">
        <f>((YouTube_BI[[#This Row],[highest_monthly_earnings]]+YouTube_BI[[#This Row],[lowest_monthly_earnings]])/2)/YouTube_BI[[#This Row],[video_views_for_the_last_30_days]]</f>
        <v>2.1249634757926497E-3</v>
      </c>
      <c r="AH644">
        <f>YouTube_BI[[#This Row],[highest_yearly_earnings]]/YouTube_BI[[#This Row],[subscribers]]</f>
        <v>0.51948051948051943</v>
      </c>
      <c r="AI644">
        <f>((YouTube_BI[[#This Row],[highest_yearly_earnings]]+YouTube_BI[[#This Row],[lowest_yearly_earnings]])/2)/YouTube_BI[[#This Row],[uploads]]</f>
        <v>2695.973367152822</v>
      </c>
      <c r="AJ644" s="7" t="str">
        <f>YouTube_BI[[#This Row],[created_date]]&amp;"-"&amp;YouTube_BI[[#This Row],[created_month]]&amp;"-"&amp;YouTube_BI[[#This Row],[created_year]]</f>
        <v>20-Apr-2011</v>
      </c>
      <c r="AK644" s="5">
        <f ca="1">_xlfn.DAYS(TODAY(),YouTube_BI[[#This Row],[Started Date]])/365</f>
        <v>12.56986301369863</v>
      </c>
    </row>
    <row r="645" spans="1:37" x14ac:dyDescent="0.3">
      <c r="A645">
        <v>644</v>
      </c>
      <c r="B645" t="s">
        <v>928</v>
      </c>
      <c r="C645">
        <v>15400000</v>
      </c>
      <c r="D645">
        <v>14564170905</v>
      </c>
      <c r="E645" t="s">
        <v>30</v>
      </c>
      <c r="F645" t="s">
        <v>928</v>
      </c>
      <c r="G645">
        <v>1725</v>
      </c>
      <c r="H645" t="s">
        <v>217</v>
      </c>
      <c r="I645" t="s">
        <v>218</v>
      </c>
      <c r="J645" t="s">
        <v>30</v>
      </c>
      <c r="K645">
        <v>239</v>
      </c>
      <c r="L645">
        <v>11</v>
      </c>
      <c r="M645">
        <v>124</v>
      </c>
      <c r="N645">
        <v>82798000</v>
      </c>
      <c r="O645">
        <v>20700</v>
      </c>
      <c r="P645">
        <v>331200</v>
      </c>
      <c r="Q645">
        <v>248400</v>
      </c>
      <c r="R645">
        <v>4000000</v>
      </c>
      <c r="S645">
        <f>(YouTube_BI[[#This Row],[lowest_yearly_earnings]]+YouTube_BI[[#This Row],[highest_yearly_earnings]])/2</f>
        <v>2124200</v>
      </c>
      <c r="T645">
        <v>100000</v>
      </c>
      <c r="U645">
        <v>2008</v>
      </c>
      <c r="V645" t="s">
        <v>33</v>
      </c>
      <c r="W645">
        <v>9</v>
      </c>
      <c r="X645">
        <v>49.3</v>
      </c>
      <c r="Y645">
        <v>69625582</v>
      </c>
      <c r="Z645">
        <v>0.75</v>
      </c>
      <c r="AA645">
        <v>35294600</v>
      </c>
      <c r="AB645">
        <v>15.870032</v>
      </c>
      <c r="AC645">
        <v>100.992541</v>
      </c>
      <c r="AD645" s="1" t="s">
        <v>1802</v>
      </c>
      <c r="AE645" s="4">
        <f>YouTube_BI[[#This Row],[video views]]/YouTube_BI[[#This Row],[subscribers]]</f>
        <v>945.72538344155839</v>
      </c>
      <c r="AF645">
        <f>((YouTube_BI[[#This Row],[highest_yearly_earnings]]+YouTube_BI[[#This Row],[lowest_yearly_earnings]])/2)/YouTube_BI[[#This Row],[video views]]</f>
        <v>1.4585107616876046E-4</v>
      </c>
      <c r="AG645">
        <f>((YouTube_BI[[#This Row],[highest_monthly_earnings]]+YouTube_BI[[#This Row],[lowest_monthly_earnings]])/2)/YouTube_BI[[#This Row],[video_views_for_the_last_30_days]]</f>
        <v>2.1250513297422645E-3</v>
      </c>
      <c r="AH645">
        <f>YouTube_BI[[#This Row],[highest_yearly_earnings]]/YouTube_BI[[#This Row],[subscribers]]</f>
        <v>0.25974025974025972</v>
      </c>
      <c r="AI645">
        <f>((YouTube_BI[[#This Row],[highest_yearly_earnings]]+YouTube_BI[[#This Row],[lowest_yearly_earnings]])/2)/YouTube_BI[[#This Row],[uploads]]</f>
        <v>1231.4202898550725</v>
      </c>
      <c r="AJ645" s="7" t="str">
        <f>YouTube_BI[[#This Row],[created_date]]&amp;"-"&amp;YouTube_BI[[#This Row],[created_month]]&amp;"-"&amp;YouTube_BI[[#This Row],[created_year]]</f>
        <v>9-Mar-2008</v>
      </c>
      <c r="AK645" s="5">
        <f ca="1">_xlfn.DAYS(TODAY(),YouTube_BI[[#This Row],[Started Date]])/365</f>
        <v>15.684931506849315</v>
      </c>
    </row>
    <row r="646" spans="1:37" x14ac:dyDescent="0.3">
      <c r="A646">
        <v>645</v>
      </c>
      <c r="B646" t="s">
        <v>929</v>
      </c>
      <c r="C646">
        <v>15400000</v>
      </c>
      <c r="D646">
        <v>4909687948</v>
      </c>
      <c r="E646" t="s">
        <v>30</v>
      </c>
      <c r="F646" t="s">
        <v>929</v>
      </c>
      <c r="G646">
        <v>21</v>
      </c>
      <c r="H646" t="s">
        <v>38</v>
      </c>
      <c r="I646" t="s">
        <v>39</v>
      </c>
      <c r="J646" t="s">
        <v>30</v>
      </c>
      <c r="K646">
        <v>1401</v>
      </c>
      <c r="L646">
        <v>147</v>
      </c>
      <c r="M646">
        <v>124</v>
      </c>
      <c r="N646">
        <v>36790000</v>
      </c>
      <c r="O646">
        <v>9200</v>
      </c>
      <c r="P646">
        <v>147200</v>
      </c>
      <c r="Q646">
        <v>110400</v>
      </c>
      <c r="R646">
        <v>1800000</v>
      </c>
      <c r="S646">
        <f>(YouTube_BI[[#This Row],[lowest_yearly_earnings]]+YouTube_BI[[#This Row],[highest_yearly_earnings]])/2</f>
        <v>955200</v>
      </c>
      <c r="T646">
        <v>100000</v>
      </c>
      <c r="U646">
        <v>2016</v>
      </c>
      <c r="V646" t="s">
        <v>70</v>
      </c>
      <c r="W646">
        <v>26</v>
      </c>
      <c r="X646">
        <v>88.2</v>
      </c>
      <c r="Y646">
        <v>328239523</v>
      </c>
      <c r="Z646">
        <v>14.7</v>
      </c>
      <c r="AA646">
        <v>270663028</v>
      </c>
      <c r="AB646">
        <v>37.090240000000001</v>
      </c>
      <c r="AC646">
        <v>-95.712890999999999</v>
      </c>
      <c r="AD646" s="1" t="s">
        <v>1803</v>
      </c>
      <c r="AE646" s="4">
        <f>YouTube_BI[[#This Row],[video views]]/YouTube_BI[[#This Row],[subscribers]]</f>
        <v>318.8109057142857</v>
      </c>
      <c r="AF646">
        <f>((YouTube_BI[[#This Row],[highest_yearly_earnings]]+YouTube_BI[[#This Row],[lowest_yearly_earnings]])/2)/YouTube_BI[[#This Row],[video views]]</f>
        <v>1.9455411629350257E-4</v>
      </c>
      <c r="AG646">
        <f>((YouTube_BI[[#This Row],[highest_monthly_earnings]]+YouTube_BI[[#This Row],[lowest_monthly_earnings]])/2)/YouTube_BI[[#This Row],[video_views_for_the_last_30_days]]</f>
        <v>2.1255776026094047E-3</v>
      </c>
      <c r="AH646">
        <f>YouTube_BI[[#This Row],[highest_yearly_earnings]]/YouTube_BI[[#This Row],[subscribers]]</f>
        <v>0.11688311688311688</v>
      </c>
      <c r="AI646">
        <f>((YouTube_BI[[#This Row],[highest_yearly_earnings]]+YouTube_BI[[#This Row],[lowest_yearly_earnings]])/2)/YouTube_BI[[#This Row],[uploads]]</f>
        <v>45485.714285714283</v>
      </c>
      <c r="AJ646" s="7" t="str">
        <f>YouTube_BI[[#This Row],[created_date]]&amp;"-"&amp;YouTube_BI[[#This Row],[created_month]]&amp;"-"&amp;YouTube_BI[[#This Row],[created_year]]</f>
        <v>26-Jan-2016</v>
      </c>
      <c r="AK646" s="5">
        <f ca="1">_xlfn.DAYS(TODAY(),YouTube_BI[[#This Row],[Started Date]])/365</f>
        <v>7.7972602739726025</v>
      </c>
    </row>
    <row r="647" spans="1:37" x14ac:dyDescent="0.3">
      <c r="A647">
        <v>646</v>
      </c>
      <c r="B647" t="s">
        <v>930</v>
      </c>
      <c r="C647">
        <v>15400000</v>
      </c>
      <c r="D647">
        <v>4750420071</v>
      </c>
      <c r="E647" t="s">
        <v>56</v>
      </c>
      <c r="F647" t="s">
        <v>930</v>
      </c>
      <c r="G647">
        <v>4186</v>
      </c>
      <c r="H647" t="s">
        <v>329</v>
      </c>
      <c r="I647" t="s">
        <v>330</v>
      </c>
      <c r="J647" t="s">
        <v>226</v>
      </c>
      <c r="K647">
        <v>1461</v>
      </c>
      <c r="L647">
        <v>23</v>
      </c>
      <c r="M647">
        <v>23</v>
      </c>
      <c r="N647">
        <v>19740000</v>
      </c>
      <c r="O647">
        <v>4900</v>
      </c>
      <c r="P647">
        <v>79000</v>
      </c>
      <c r="Q647">
        <v>59200</v>
      </c>
      <c r="R647">
        <v>947500</v>
      </c>
      <c r="S647">
        <f>(YouTube_BI[[#This Row],[lowest_yearly_earnings]]+YouTube_BI[[#This Row],[highest_yearly_earnings]])/2</f>
        <v>503350</v>
      </c>
      <c r="T647" t="s">
        <v>41</v>
      </c>
      <c r="U647">
        <v>2018</v>
      </c>
      <c r="V647" t="s">
        <v>154</v>
      </c>
      <c r="W647">
        <v>21</v>
      </c>
      <c r="X647">
        <v>36.299999999999997</v>
      </c>
      <c r="Y647">
        <v>270203917</v>
      </c>
      <c r="Z647">
        <v>4.6900000000000004</v>
      </c>
      <c r="AA647">
        <v>151509724</v>
      </c>
      <c r="AB647">
        <v>-0.78927499999999995</v>
      </c>
      <c r="AC647">
        <v>113.92132700000001</v>
      </c>
      <c r="AD647" s="1" t="s">
        <v>1804</v>
      </c>
      <c r="AE647" s="4">
        <f>YouTube_BI[[#This Row],[video views]]/YouTube_BI[[#This Row],[subscribers]]</f>
        <v>308.4688357792208</v>
      </c>
      <c r="AF647">
        <f>((YouTube_BI[[#This Row],[highest_yearly_earnings]]+YouTube_BI[[#This Row],[lowest_yearly_earnings]])/2)/YouTube_BI[[#This Row],[video views]]</f>
        <v>1.0595905045804527E-4</v>
      </c>
      <c r="AG647">
        <f>((YouTube_BI[[#This Row],[highest_monthly_earnings]]+YouTube_BI[[#This Row],[lowest_monthly_earnings]])/2)/YouTube_BI[[#This Row],[video_views_for_the_last_30_days]]</f>
        <v>2.1251266464032423E-3</v>
      </c>
      <c r="AH647">
        <f>YouTube_BI[[#This Row],[highest_yearly_earnings]]/YouTube_BI[[#This Row],[subscribers]]</f>
        <v>6.1525974025974026E-2</v>
      </c>
      <c r="AI647">
        <f>((YouTube_BI[[#This Row],[highest_yearly_earnings]]+YouTube_BI[[#This Row],[lowest_yearly_earnings]])/2)/YouTube_BI[[#This Row],[uploads]]</f>
        <v>120.24605828953655</v>
      </c>
      <c r="AJ647" s="7" t="str">
        <f>YouTube_BI[[#This Row],[created_date]]&amp;"-"&amp;YouTube_BI[[#This Row],[created_month]]&amp;"-"&amp;YouTube_BI[[#This Row],[created_year]]</f>
        <v>21-Nov-2018</v>
      </c>
      <c r="AK647" s="5">
        <f ca="1">_xlfn.DAYS(TODAY(),YouTube_BI[[#This Row],[Started Date]])/365</f>
        <v>4.9753424657534246</v>
      </c>
    </row>
    <row r="648" spans="1:37" x14ac:dyDescent="0.3">
      <c r="A648">
        <v>647</v>
      </c>
      <c r="B648" t="s">
        <v>931</v>
      </c>
      <c r="C648">
        <v>15300000</v>
      </c>
      <c r="D648">
        <v>2656528205</v>
      </c>
      <c r="E648" t="s">
        <v>77</v>
      </c>
      <c r="F648" t="s">
        <v>931</v>
      </c>
      <c r="G648">
        <v>10988</v>
      </c>
      <c r="H648" t="s">
        <v>270</v>
      </c>
      <c r="I648" t="s">
        <v>271</v>
      </c>
      <c r="J648" t="s">
        <v>77</v>
      </c>
      <c r="K648">
        <v>3356</v>
      </c>
      <c r="L648">
        <v>11</v>
      </c>
      <c r="M648">
        <v>9</v>
      </c>
      <c r="N648">
        <v>84867000</v>
      </c>
      <c r="O648">
        <v>21200</v>
      </c>
      <c r="P648">
        <v>339500</v>
      </c>
      <c r="Q648">
        <v>254600</v>
      </c>
      <c r="R648">
        <v>4100000</v>
      </c>
      <c r="S648">
        <f>(YouTube_BI[[#This Row],[lowest_yearly_earnings]]+YouTube_BI[[#This Row],[highest_yearly_earnings]])/2</f>
        <v>2177300</v>
      </c>
      <c r="T648">
        <v>200000</v>
      </c>
      <c r="U648">
        <v>2006</v>
      </c>
      <c r="V648" t="s">
        <v>45</v>
      </c>
      <c r="W648">
        <v>6</v>
      </c>
      <c r="X648">
        <v>88.9</v>
      </c>
      <c r="Y648">
        <v>47076781</v>
      </c>
      <c r="Z648">
        <v>13.96</v>
      </c>
      <c r="AA648">
        <v>37927409</v>
      </c>
      <c r="AB648">
        <v>40.463667000000001</v>
      </c>
      <c r="AC648">
        <v>-3.7492200000000002</v>
      </c>
      <c r="AD648" s="1" t="s">
        <v>1805</v>
      </c>
      <c r="AE648" s="4">
        <f>YouTube_BI[[#This Row],[video views]]/YouTube_BI[[#This Row],[subscribers]]</f>
        <v>173.62929444444444</v>
      </c>
      <c r="AF648">
        <f>((YouTube_BI[[#This Row],[highest_yearly_earnings]]+YouTube_BI[[#This Row],[lowest_yearly_earnings]])/2)/YouTube_BI[[#This Row],[video views]]</f>
        <v>8.1960356976522298E-4</v>
      </c>
      <c r="AG648">
        <f>((YouTube_BI[[#This Row],[highest_monthly_earnings]]+YouTube_BI[[#This Row],[lowest_monthly_earnings]])/2)/YouTube_BI[[#This Row],[video_views_for_the_last_30_days]]</f>
        <v>2.1250898464656464E-3</v>
      </c>
      <c r="AH648">
        <f>YouTube_BI[[#This Row],[highest_yearly_earnings]]/YouTube_BI[[#This Row],[subscribers]]</f>
        <v>0.26797385620915032</v>
      </c>
      <c r="AI648">
        <f>((YouTube_BI[[#This Row],[highest_yearly_earnings]]+YouTube_BI[[#This Row],[lowest_yearly_earnings]])/2)/YouTube_BI[[#This Row],[uploads]]</f>
        <v>198.15253003276302</v>
      </c>
      <c r="AJ648" s="7" t="str">
        <f>YouTube_BI[[#This Row],[created_date]]&amp;"-"&amp;YouTube_BI[[#This Row],[created_month]]&amp;"-"&amp;YouTube_BI[[#This Row],[created_year]]</f>
        <v>6-Feb-2006</v>
      </c>
      <c r="AK648" s="5">
        <f ca="1">_xlfn.DAYS(TODAY(),YouTube_BI[[#This Row],[Started Date]])/365</f>
        <v>17.772602739726029</v>
      </c>
    </row>
    <row r="649" spans="1:37" x14ac:dyDescent="0.3">
      <c r="A649">
        <v>648</v>
      </c>
      <c r="B649" t="s">
        <v>932</v>
      </c>
      <c r="C649">
        <v>15300000</v>
      </c>
      <c r="D649">
        <v>10714145606</v>
      </c>
      <c r="E649" t="s">
        <v>48</v>
      </c>
      <c r="F649" t="s">
        <v>932</v>
      </c>
      <c r="G649">
        <v>851</v>
      </c>
      <c r="H649" t="s">
        <v>38</v>
      </c>
      <c r="I649" t="s">
        <v>39</v>
      </c>
      <c r="J649" t="s">
        <v>48</v>
      </c>
      <c r="K649">
        <v>390</v>
      </c>
      <c r="L649">
        <v>148</v>
      </c>
      <c r="M649">
        <v>33</v>
      </c>
      <c r="N649">
        <v>77053000</v>
      </c>
      <c r="O649">
        <v>19300</v>
      </c>
      <c r="P649">
        <v>308200</v>
      </c>
      <c r="Q649">
        <v>231200</v>
      </c>
      <c r="R649">
        <v>3700000</v>
      </c>
      <c r="S649">
        <f>(YouTube_BI[[#This Row],[lowest_yearly_earnings]]+YouTube_BI[[#This Row],[highest_yearly_earnings]])/2</f>
        <v>1965600</v>
      </c>
      <c r="T649" t="s">
        <v>41</v>
      </c>
      <c r="U649">
        <v>2014</v>
      </c>
      <c r="V649" t="s">
        <v>79</v>
      </c>
      <c r="W649">
        <v>4</v>
      </c>
      <c r="X649">
        <v>88.2</v>
      </c>
      <c r="Y649">
        <v>328239523</v>
      </c>
      <c r="Z649">
        <v>14.7</v>
      </c>
      <c r="AA649">
        <v>270663028</v>
      </c>
      <c r="AB649">
        <v>37.090240000000001</v>
      </c>
      <c r="AC649">
        <v>-95.712890999999999</v>
      </c>
      <c r="AD649" s="1" t="s">
        <v>1806</v>
      </c>
      <c r="AE649" s="4">
        <f>YouTube_BI[[#This Row],[video views]]/YouTube_BI[[#This Row],[subscribers]]</f>
        <v>700.27095464052286</v>
      </c>
      <c r="AF649">
        <f>((YouTube_BI[[#This Row],[highest_yearly_earnings]]+YouTube_BI[[#This Row],[lowest_yearly_earnings]])/2)/YouTube_BI[[#This Row],[video views]]</f>
        <v>1.8345839904390039E-4</v>
      </c>
      <c r="AG649">
        <f>((YouTube_BI[[#This Row],[highest_monthly_earnings]]+YouTube_BI[[#This Row],[lowest_monthly_earnings]])/2)/YouTube_BI[[#This Row],[video_views_for_the_last_30_days]]</f>
        <v>2.1251606037402827E-3</v>
      </c>
      <c r="AH649">
        <f>YouTube_BI[[#This Row],[highest_yearly_earnings]]/YouTube_BI[[#This Row],[subscribers]]</f>
        <v>0.24183006535947713</v>
      </c>
      <c r="AI649">
        <f>((YouTube_BI[[#This Row],[highest_yearly_earnings]]+YouTube_BI[[#This Row],[lowest_yearly_earnings]])/2)/YouTube_BI[[#This Row],[uploads]]</f>
        <v>2309.7532314923619</v>
      </c>
      <c r="AJ649" s="7" t="str">
        <f>YouTube_BI[[#This Row],[created_date]]&amp;"-"&amp;YouTube_BI[[#This Row],[created_month]]&amp;"-"&amp;YouTube_BI[[#This Row],[created_year]]</f>
        <v>4-Dec-2014</v>
      </c>
      <c r="AK649" s="5">
        <f ca="1">_xlfn.DAYS(TODAY(),YouTube_BI[[#This Row],[Started Date]])/365</f>
        <v>8.9424657534246581</v>
      </c>
    </row>
    <row r="650" spans="1:37" x14ac:dyDescent="0.3">
      <c r="A650">
        <v>649</v>
      </c>
      <c r="B650" t="s">
        <v>933</v>
      </c>
      <c r="C650">
        <v>15300000</v>
      </c>
      <c r="D650">
        <v>1640078055</v>
      </c>
      <c r="E650" t="s">
        <v>60</v>
      </c>
      <c r="F650" t="s">
        <v>933</v>
      </c>
      <c r="G650">
        <v>1397</v>
      </c>
      <c r="H650" t="s">
        <v>31</v>
      </c>
      <c r="I650" t="s">
        <v>32</v>
      </c>
      <c r="J650" t="s">
        <v>40</v>
      </c>
      <c r="K650">
        <v>6356</v>
      </c>
      <c r="L650">
        <v>101</v>
      </c>
      <c r="M650">
        <v>46</v>
      </c>
      <c r="N650">
        <v>5920000</v>
      </c>
      <c r="O650">
        <v>1500</v>
      </c>
      <c r="P650">
        <v>23700</v>
      </c>
      <c r="Q650">
        <v>17800</v>
      </c>
      <c r="R650">
        <v>284200</v>
      </c>
      <c r="S650">
        <f>(YouTube_BI[[#This Row],[lowest_yearly_earnings]]+YouTube_BI[[#This Row],[highest_yearly_earnings]])/2</f>
        <v>151000</v>
      </c>
      <c r="T650" t="s">
        <v>41</v>
      </c>
      <c r="U650">
        <v>2017</v>
      </c>
      <c r="V650" t="s">
        <v>154</v>
      </c>
      <c r="W650">
        <v>16</v>
      </c>
      <c r="X650">
        <v>28.1</v>
      </c>
      <c r="Y650">
        <v>1366417754</v>
      </c>
      <c r="Z650">
        <v>5.36</v>
      </c>
      <c r="AA650">
        <v>471031528</v>
      </c>
      <c r="AB650">
        <v>20.593684</v>
      </c>
      <c r="AC650">
        <v>78.962879999999998</v>
      </c>
      <c r="AD650" s="1" t="s">
        <v>1807</v>
      </c>
      <c r="AE650" s="4">
        <f>YouTube_BI[[#This Row],[video views]]/YouTube_BI[[#This Row],[subscribers]]</f>
        <v>107.19464411764706</v>
      </c>
      <c r="AF650">
        <f>((YouTube_BI[[#This Row],[highest_yearly_earnings]]+YouTube_BI[[#This Row],[lowest_yearly_earnings]])/2)/YouTube_BI[[#This Row],[video views]]</f>
        <v>9.2068788762617761E-5</v>
      </c>
      <c r="AG650">
        <f>((YouTube_BI[[#This Row],[highest_monthly_earnings]]+YouTube_BI[[#This Row],[lowest_monthly_earnings]])/2)/YouTube_BI[[#This Row],[video_views_for_the_last_30_days]]</f>
        <v>2.1283783783783783E-3</v>
      </c>
      <c r="AH650">
        <f>YouTube_BI[[#This Row],[highest_yearly_earnings]]/YouTube_BI[[#This Row],[subscribers]]</f>
        <v>1.857516339869281E-2</v>
      </c>
      <c r="AI650">
        <f>((YouTube_BI[[#This Row],[highest_yearly_earnings]]+YouTube_BI[[#This Row],[lowest_yearly_earnings]])/2)/YouTube_BI[[#This Row],[uploads]]</f>
        <v>108.08876163206872</v>
      </c>
      <c r="AJ650" s="7" t="str">
        <f>YouTube_BI[[#This Row],[created_date]]&amp;"-"&amp;YouTube_BI[[#This Row],[created_month]]&amp;"-"&amp;YouTube_BI[[#This Row],[created_year]]</f>
        <v>16-Nov-2017</v>
      </c>
      <c r="AK650" s="5">
        <f ca="1">_xlfn.DAYS(TODAY(),YouTube_BI[[#This Row],[Started Date]])/365</f>
        <v>5.9890410958904106</v>
      </c>
    </row>
    <row r="651" spans="1:37" x14ac:dyDescent="0.3">
      <c r="A651">
        <v>650</v>
      </c>
      <c r="B651" t="s">
        <v>934</v>
      </c>
      <c r="C651">
        <v>15300000</v>
      </c>
      <c r="D651">
        <v>9938811455</v>
      </c>
      <c r="E651" t="s">
        <v>56</v>
      </c>
      <c r="F651" t="s">
        <v>934</v>
      </c>
      <c r="G651">
        <v>2175</v>
      </c>
      <c r="H651" t="s">
        <v>67</v>
      </c>
      <c r="I651" t="s">
        <v>68</v>
      </c>
      <c r="J651" t="s">
        <v>69</v>
      </c>
      <c r="K651">
        <v>441</v>
      </c>
      <c r="L651">
        <v>8</v>
      </c>
      <c r="M651">
        <v>42</v>
      </c>
      <c r="N651">
        <v>475565000</v>
      </c>
      <c r="O651">
        <v>118900</v>
      </c>
      <c r="P651">
        <v>1900000</v>
      </c>
      <c r="Q651">
        <v>1400000</v>
      </c>
      <c r="R651">
        <v>22800000</v>
      </c>
      <c r="S651">
        <f>(YouTube_BI[[#This Row],[lowest_yearly_earnings]]+YouTube_BI[[#This Row],[highest_yearly_earnings]])/2</f>
        <v>12100000</v>
      </c>
      <c r="T651">
        <v>800000</v>
      </c>
      <c r="U651">
        <v>2021</v>
      </c>
      <c r="V651" t="s">
        <v>63</v>
      </c>
      <c r="W651">
        <v>1</v>
      </c>
      <c r="X651">
        <v>81.900000000000006</v>
      </c>
      <c r="Y651">
        <v>144373535</v>
      </c>
      <c r="Z651">
        <v>4.59</v>
      </c>
      <c r="AA651">
        <v>107683889</v>
      </c>
      <c r="AB651">
        <v>61.524009999999997</v>
      </c>
      <c r="AC651">
        <v>105.31875599999999</v>
      </c>
      <c r="AD651" s="1" t="s">
        <v>1808</v>
      </c>
      <c r="AE651" s="4">
        <f>YouTube_BI[[#This Row],[video views]]/YouTube_BI[[#This Row],[subscribers]]</f>
        <v>649.59551993464049</v>
      </c>
      <c r="AF651">
        <f>((YouTube_BI[[#This Row],[highest_yearly_earnings]]+YouTube_BI[[#This Row],[lowest_yearly_earnings]])/2)/YouTube_BI[[#This Row],[video views]]</f>
        <v>1.2174493957134837E-3</v>
      </c>
      <c r="AG651">
        <f>((YouTube_BI[[#This Row],[highest_monthly_earnings]]+YouTube_BI[[#This Row],[lowest_monthly_earnings]])/2)/YouTube_BI[[#This Row],[video_views_for_the_last_30_days]]</f>
        <v>2.1226330785486737E-3</v>
      </c>
      <c r="AH651">
        <f>YouTube_BI[[#This Row],[highest_yearly_earnings]]/YouTube_BI[[#This Row],[subscribers]]</f>
        <v>1.4901960784313726</v>
      </c>
      <c r="AI651">
        <f>((YouTube_BI[[#This Row],[highest_yearly_earnings]]+YouTube_BI[[#This Row],[lowest_yearly_earnings]])/2)/YouTube_BI[[#This Row],[uploads]]</f>
        <v>5563.2183908045981</v>
      </c>
      <c r="AJ651" s="7" t="str">
        <f>YouTube_BI[[#This Row],[created_date]]&amp;"-"&amp;YouTube_BI[[#This Row],[created_month]]&amp;"-"&amp;YouTube_BI[[#This Row],[created_year]]</f>
        <v>1-Apr-2021</v>
      </c>
      <c r="AK651" s="5">
        <f ca="1">_xlfn.DAYS(TODAY(),YouTube_BI[[#This Row],[Started Date]])/365</f>
        <v>2.6136986301369864</v>
      </c>
    </row>
    <row r="652" spans="1:37" x14ac:dyDescent="0.3">
      <c r="A652">
        <v>651</v>
      </c>
      <c r="B652" t="s">
        <v>935</v>
      </c>
      <c r="C652">
        <v>15300000</v>
      </c>
      <c r="D652">
        <v>16545966132</v>
      </c>
      <c r="E652" t="s">
        <v>44</v>
      </c>
      <c r="F652" t="s">
        <v>935</v>
      </c>
      <c r="G652">
        <v>87864</v>
      </c>
      <c r="H652" t="s">
        <v>31</v>
      </c>
      <c r="I652" t="s">
        <v>32</v>
      </c>
      <c r="J652" t="s">
        <v>44</v>
      </c>
      <c r="K652">
        <v>175</v>
      </c>
      <c r="L652">
        <v>100</v>
      </c>
      <c r="M652">
        <v>142</v>
      </c>
      <c r="N652">
        <v>361483000</v>
      </c>
      <c r="O652">
        <v>90400</v>
      </c>
      <c r="P652">
        <v>1400000</v>
      </c>
      <c r="Q652">
        <v>1100000</v>
      </c>
      <c r="R652">
        <v>17400000</v>
      </c>
      <c r="S652">
        <f>(YouTube_BI[[#This Row],[lowest_yearly_earnings]]+YouTube_BI[[#This Row],[highest_yearly_earnings]])/2</f>
        <v>9250000</v>
      </c>
      <c r="T652">
        <v>300000</v>
      </c>
      <c r="U652">
        <v>2011</v>
      </c>
      <c r="V652" t="s">
        <v>138</v>
      </c>
      <c r="W652">
        <v>31</v>
      </c>
      <c r="X652">
        <v>28.1</v>
      </c>
      <c r="Y652">
        <v>1366417754</v>
      </c>
      <c r="Z652">
        <v>5.36</v>
      </c>
      <c r="AA652">
        <v>471031528</v>
      </c>
      <c r="AB652">
        <v>20.593684</v>
      </c>
      <c r="AC652">
        <v>78.962879999999998</v>
      </c>
      <c r="AD652" s="1" t="s">
        <v>1809</v>
      </c>
      <c r="AE652" s="4">
        <f>YouTube_BI[[#This Row],[video views]]/YouTube_BI[[#This Row],[subscribers]]</f>
        <v>1081.4356949019607</v>
      </c>
      <c r="AF652">
        <f>((YouTube_BI[[#This Row],[highest_yearly_earnings]]+YouTube_BI[[#This Row],[lowest_yearly_earnings]])/2)/YouTube_BI[[#This Row],[video views]]</f>
        <v>5.5904864824487003E-4</v>
      </c>
      <c r="AG652">
        <f>((YouTube_BI[[#This Row],[highest_monthly_earnings]]+YouTube_BI[[#This Row],[lowest_monthly_earnings]])/2)/YouTube_BI[[#This Row],[video_views_for_the_last_30_days]]</f>
        <v>2.0615077334203823E-3</v>
      </c>
      <c r="AH652">
        <f>YouTube_BI[[#This Row],[highest_yearly_earnings]]/YouTube_BI[[#This Row],[subscribers]]</f>
        <v>1.1372549019607843</v>
      </c>
      <c r="AI652">
        <f>((YouTube_BI[[#This Row],[highest_yearly_earnings]]+YouTube_BI[[#This Row],[lowest_yearly_earnings]])/2)/YouTube_BI[[#This Row],[uploads]]</f>
        <v>105.27633615587726</v>
      </c>
      <c r="AJ652" s="7" t="str">
        <f>YouTube_BI[[#This Row],[created_date]]&amp;"-"&amp;YouTube_BI[[#This Row],[created_month]]&amp;"-"&amp;YouTube_BI[[#This Row],[created_year]]</f>
        <v>31-Oct-2011</v>
      </c>
      <c r="AK652" s="5">
        <f ca="1">_xlfn.DAYS(TODAY(),YouTube_BI[[#This Row],[Started Date]])/365</f>
        <v>12.038356164383561</v>
      </c>
    </row>
    <row r="653" spans="1:37" x14ac:dyDescent="0.3">
      <c r="A653">
        <v>652</v>
      </c>
      <c r="B653" t="s">
        <v>2278</v>
      </c>
      <c r="C653">
        <v>15200000</v>
      </c>
      <c r="D653">
        <v>857725714</v>
      </c>
      <c r="E653" t="s">
        <v>56</v>
      </c>
      <c r="F653" t="s">
        <v>2278</v>
      </c>
      <c r="G653">
        <v>194</v>
      </c>
      <c r="H653" t="s">
        <v>31</v>
      </c>
      <c r="I653" t="s">
        <v>32</v>
      </c>
      <c r="J653" t="s">
        <v>129</v>
      </c>
      <c r="K653">
        <v>13929</v>
      </c>
      <c r="L653">
        <v>100</v>
      </c>
      <c r="M653">
        <v>35</v>
      </c>
      <c r="N653">
        <v>65380000</v>
      </c>
      <c r="O653">
        <v>16300</v>
      </c>
      <c r="P653">
        <v>261500</v>
      </c>
      <c r="Q653">
        <v>196100</v>
      </c>
      <c r="R653">
        <v>3100000</v>
      </c>
      <c r="S653">
        <f>(YouTube_BI[[#This Row],[lowest_yearly_earnings]]+YouTube_BI[[#This Row],[highest_yearly_earnings]])/2</f>
        <v>1648050</v>
      </c>
      <c r="T653">
        <v>1300000</v>
      </c>
      <c r="U653">
        <v>2017</v>
      </c>
      <c r="V653" t="s">
        <v>138</v>
      </c>
      <c r="W653">
        <v>15</v>
      </c>
      <c r="X653">
        <v>28.1</v>
      </c>
      <c r="Y653">
        <v>1366417754</v>
      </c>
      <c r="Z653">
        <v>5.36</v>
      </c>
      <c r="AA653">
        <v>471031528</v>
      </c>
      <c r="AB653">
        <v>20.593684</v>
      </c>
      <c r="AC653">
        <v>78.962879999999998</v>
      </c>
      <c r="AD653" s="1" t="s">
        <v>2143</v>
      </c>
      <c r="AE653" s="4">
        <v>56.429323289473686</v>
      </c>
      <c r="AF653">
        <v>1.9214184361039221E-3</v>
      </c>
      <c r="AG653">
        <v>2.1245029060874884E-3</v>
      </c>
      <c r="AH653">
        <v>0.20394736842105263</v>
      </c>
      <c r="AI653">
        <v>8495.1030927835054</v>
      </c>
      <c r="AJ653" s="7" t="s">
        <v>2202</v>
      </c>
      <c r="AK653" s="5">
        <v>6.0630136986301366</v>
      </c>
    </row>
    <row r="654" spans="1:37" x14ac:dyDescent="0.3">
      <c r="A654">
        <v>653</v>
      </c>
      <c r="B654" t="s">
        <v>936</v>
      </c>
      <c r="C654">
        <v>15200000</v>
      </c>
      <c r="D654">
        <v>4503880875</v>
      </c>
      <c r="E654" t="s">
        <v>209</v>
      </c>
      <c r="F654" t="s">
        <v>936</v>
      </c>
      <c r="G654">
        <v>106</v>
      </c>
      <c r="H654" t="s">
        <v>31</v>
      </c>
      <c r="I654" t="s">
        <v>32</v>
      </c>
      <c r="J654" t="s">
        <v>209</v>
      </c>
      <c r="K654">
        <v>1593</v>
      </c>
      <c r="L654">
        <v>102</v>
      </c>
      <c r="M654">
        <v>28</v>
      </c>
      <c r="N654">
        <v>98329000</v>
      </c>
      <c r="O654">
        <v>24600</v>
      </c>
      <c r="P654">
        <v>393300</v>
      </c>
      <c r="Q654">
        <v>295000</v>
      </c>
      <c r="R654">
        <v>4700000</v>
      </c>
      <c r="S654">
        <f>(YouTube_BI[[#This Row],[lowest_yearly_earnings]]+YouTube_BI[[#This Row],[highest_yearly_earnings]])/2</f>
        <v>2497500</v>
      </c>
      <c r="T654">
        <v>200000</v>
      </c>
      <c r="U654">
        <v>2015</v>
      </c>
      <c r="V654" t="s">
        <v>33</v>
      </c>
      <c r="W654">
        <v>14</v>
      </c>
      <c r="X654">
        <v>28.1</v>
      </c>
      <c r="Y654">
        <v>1366417754</v>
      </c>
      <c r="Z654">
        <v>5.36</v>
      </c>
      <c r="AA654">
        <v>471031528</v>
      </c>
      <c r="AB654">
        <v>20.593684</v>
      </c>
      <c r="AC654">
        <v>78.962879999999998</v>
      </c>
      <c r="AD654" s="1" t="s">
        <v>1810</v>
      </c>
      <c r="AE654" s="4">
        <f>YouTube_BI[[#This Row],[video views]]/YouTube_BI[[#This Row],[subscribers]]</f>
        <v>296.30795230263158</v>
      </c>
      <c r="AF654">
        <f>((YouTube_BI[[#This Row],[highest_yearly_earnings]]+YouTube_BI[[#This Row],[lowest_yearly_earnings]])/2)/YouTube_BI[[#This Row],[video views]]</f>
        <v>5.5452177118250272E-4</v>
      </c>
      <c r="AG654">
        <f>((YouTube_BI[[#This Row],[highest_monthly_earnings]]+YouTube_BI[[#This Row],[lowest_monthly_earnings]])/2)/YouTube_BI[[#This Row],[video_views_for_the_last_30_days]]</f>
        <v>2.1250088986972306E-3</v>
      </c>
      <c r="AH654">
        <f>YouTube_BI[[#This Row],[highest_yearly_earnings]]/YouTube_BI[[#This Row],[subscribers]]</f>
        <v>0.30921052631578949</v>
      </c>
      <c r="AI654">
        <f>((YouTube_BI[[#This Row],[highest_yearly_earnings]]+YouTube_BI[[#This Row],[lowest_yearly_earnings]])/2)/YouTube_BI[[#This Row],[uploads]]</f>
        <v>23561.32075471698</v>
      </c>
      <c r="AJ654" s="7" t="str">
        <f>YouTube_BI[[#This Row],[created_date]]&amp;"-"&amp;YouTube_BI[[#This Row],[created_month]]&amp;"-"&amp;YouTube_BI[[#This Row],[created_year]]</f>
        <v>14-Mar-2015</v>
      </c>
      <c r="AK654" s="5">
        <f ca="1">_xlfn.DAYS(TODAY(),YouTube_BI[[#This Row],[Started Date]])/365</f>
        <v>8.668493150684931</v>
      </c>
    </row>
    <row r="655" spans="1:37" x14ac:dyDescent="0.3">
      <c r="A655">
        <v>654</v>
      </c>
      <c r="B655" t="s">
        <v>937</v>
      </c>
      <c r="C655">
        <v>15200000</v>
      </c>
      <c r="D655">
        <v>1491452935</v>
      </c>
      <c r="E655" t="s">
        <v>44</v>
      </c>
      <c r="F655" t="s">
        <v>937</v>
      </c>
      <c r="G655">
        <v>443</v>
      </c>
      <c r="H655" t="s">
        <v>212</v>
      </c>
      <c r="I655" t="s">
        <v>213</v>
      </c>
      <c r="J655" t="s">
        <v>44</v>
      </c>
      <c r="K655">
        <v>7153</v>
      </c>
      <c r="L655">
        <v>6</v>
      </c>
      <c r="M655">
        <v>144</v>
      </c>
      <c r="N655">
        <v>9980000</v>
      </c>
      <c r="O655">
        <v>2500</v>
      </c>
      <c r="P655">
        <v>39900</v>
      </c>
      <c r="Q655">
        <v>29900</v>
      </c>
      <c r="R655">
        <v>479000</v>
      </c>
      <c r="S655">
        <f>(YouTube_BI[[#This Row],[lowest_yearly_earnings]]+YouTube_BI[[#This Row],[highest_yearly_earnings]])/2</f>
        <v>254450</v>
      </c>
      <c r="T655" t="s">
        <v>41</v>
      </c>
      <c r="U655">
        <v>2013</v>
      </c>
      <c r="V655" t="s">
        <v>63</v>
      </c>
      <c r="W655">
        <v>11</v>
      </c>
      <c r="X655">
        <v>35.5</v>
      </c>
      <c r="Y655">
        <v>108116615</v>
      </c>
      <c r="Z655">
        <v>2.15</v>
      </c>
      <c r="AA655">
        <v>50975903</v>
      </c>
      <c r="AB655">
        <v>12.879721</v>
      </c>
      <c r="AC655">
        <v>121.774017</v>
      </c>
      <c r="AD655" s="1" t="s">
        <v>1811</v>
      </c>
      <c r="AE655" s="4">
        <f>YouTube_BI[[#This Row],[video views]]/YouTube_BI[[#This Row],[subscribers]]</f>
        <v>98.121903618421058</v>
      </c>
      <c r="AF655">
        <f>((YouTube_BI[[#This Row],[highest_yearly_earnings]]+YouTube_BI[[#This Row],[lowest_yearly_earnings]])/2)/YouTube_BI[[#This Row],[video views]]</f>
        <v>1.706054505836619E-4</v>
      </c>
      <c r="AG655">
        <f>((YouTube_BI[[#This Row],[highest_monthly_earnings]]+YouTube_BI[[#This Row],[lowest_monthly_earnings]])/2)/YouTube_BI[[#This Row],[video_views_for_the_last_30_days]]</f>
        <v>2.1242484969939881E-3</v>
      </c>
      <c r="AH655">
        <f>YouTube_BI[[#This Row],[highest_yearly_earnings]]/YouTube_BI[[#This Row],[subscribers]]</f>
        <v>3.151315789473684E-2</v>
      </c>
      <c r="AI655">
        <f>((YouTube_BI[[#This Row],[highest_yearly_earnings]]+YouTube_BI[[#This Row],[lowest_yearly_earnings]])/2)/YouTube_BI[[#This Row],[uploads]]</f>
        <v>574.37923250564336</v>
      </c>
      <c r="AJ655" s="7" t="str">
        <f>YouTube_BI[[#This Row],[created_date]]&amp;"-"&amp;YouTube_BI[[#This Row],[created_month]]&amp;"-"&amp;YouTube_BI[[#This Row],[created_year]]</f>
        <v>11-Apr-2013</v>
      </c>
      <c r="AK655" s="5">
        <f ca="1">_xlfn.DAYS(TODAY(),YouTube_BI[[#This Row],[Started Date]])/365</f>
        <v>10.591780821917808</v>
      </c>
    </row>
    <row r="656" spans="1:37" x14ac:dyDescent="0.3">
      <c r="A656">
        <v>655</v>
      </c>
      <c r="B656" t="s">
        <v>938</v>
      </c>
      <c r="C656">
        <v>15200000</v>
      </c>
      <c r="D656">
        <v>6391679636</v>
      </c>
      <c r="E656" t="s">
        <v>30</v>
      </c>
      <c r="F656" t="s">
        <v>938</v>
      </c>
      <c r="G656">
        <v>5056</v>
      </c>
      <c r="H656" t="s">
        <v>31</v>
      </c>
      <c r="I656" t="s">
        <v>32</v>
      </c>
      <c r="J656" t="s">
        <v>30</v>
      </c>
      <c r="K656">
        <v>955</v>
      </c>
      <c r="L656">
        <v>102</v>
      </c>
      <c r="M656">
        <v>126</v>
      </c>
      <c r="N656">
        <v>57809000</v>
      </c>
      <c r="O656">
        <v>14500</v>
      </c>
      <c r="P656">
        <v>231200</v>
      </c>
      <c r="Q656">
        <v>173400</v>
      </c>
      <c r="R656">
        <v>2800000</v>
      </c>
      <c r="S656">
        <f>(YouTube_BI[[#This Row],[lowest_yearly_earnings]]+YouTube_BI[[#This Row],[highest_yearly_earnings]])/2</f>
        <v>1486700</v>
      </c>
      <c r="T656">
        <v>200000</v>
      </c>
      <c r="U656">
        <v>2012</v>
      </c>
      <c r="V656" t="s">
        <v>33</v>
      </c>
      <c r="W656">
        <v>16</v>
      </c>
      <c r="X656">
        <v>28.1</v>
      </c>
      <c r="Y656">
        <v>1366417754</v>
      </c>
      <c r="Z656">
        <v>5.36</v>
      </c>
      <c r="AA656">
        <v>471031528</v>
      </c>
      <c r="AB656">
        <v>20.593684</v>
      </c>
      <c r="AC656">
        <v>78.962879999999998</v>
      </c>
      <c r="AD656" s="1" t="s">
        <v>1812</v>
      </c>
      <c r="AE656" s="4">
        <f>YouTube_BI[[#This Row],[video views]]/YouTube_BI[[#This Row],[subscribers]]</f>
        <v>420.50523921052633</v>
      </c>
      <c r="AF656">
        <f>((YouTube_BI[[#This Row],[highest_yearly_earnings]]+YouTube_BI[[#This Row],[lowest_yearly_earnings]])/2)/YouTube_BI[[#This Row],[video views]]</f>
        <v>2.3259926727654283E-4</v>
      </c>
      <c r="AG656">
        <f>((YouTube_BI[[#This Row],[highest_monthly_earnings]]+YouTube_BI[[#This Row],[lowest_monthly_earnings]])/2)/YouTube_BI[[#This Row],[video_views_for_the_last_30_days]]</f>
        <v>2.1251016277742218E-3</v>
      </c>
      <c r="AH656">
        <f>YouTube_BI[[#This Row],[highest_yearly_earnings]]/YouTube_BI[[#This Row],[subscribers]]</f>
        <v>0.18421052631578946</v>
      </c>
      <c r="AI656">
        <f>((YouTube_BI[[#This Row],[highest_yearly_earnings]]+YouTube_BI[[#This Row],[lowest_yearly_earnings]])/2)/YouTube_BI[[#This Row],[uploads]]</f>
        <v>294.04667721518985</v>
      </c>
      <c r="AJ656" s="7" t="str">
        <f>YouTube_BI[[#This Row],[created_date]]&amp;"-"&amp;YouTube_BI[[#This Row],[created_month]]&amp;"-"&amp;YouTube_BI[[#This Row],[created_year]]</f>
        <v>16-Mar-2012</v>
      </c>
      <c r="AK656" s="5">
        <f ca="1">_xlfn.DAYS(TODAY(),YouTube_BI[[#This Row],[Started Date]])/365</f>
        <v>11.663013698630136</v>
      </c>
    </row>
    <row r="657" spans="1:37" x14ac:dyDescent="0.3">
      <c r="A657">
        <v>656</v>
      </c>
      <c r="B657" t="s">
        <v>939</v>
      </c>
      <c r="C657">
        <v>15200000</v>
      </c>
      <c r="D657">
        <v>7151683497</v>
      </c>
      <c r="E657" t="s">
        <v>44</v>
      </c>
      <c r="F657" t="s">
        <v>939</v>
      </c>
      <c r="G657">
        <v>11099</v>
      </c>
      <c r="H657" t="s">
        <v>31</v>
      </c>
      <c r="I657" t="s">
        <v>32</v>
      </c>
      <c r="J657" t="s">
        <v>44</v>
      </c>
      <c r="K657">
        <v>794</v>
      </c>
      <c r="L657">
        <v>102</v>
      </c>
      <c r="M657">
        <v>144</v>
      </c>
      <c r="N657">
        <v>210909000</v>
      </c>
      <c r="O657">
        <v>52700</v>
      </c>
      <c r="P657">
        <v>843600</v>
      </c>
      <c r="Q657">
        <v>632700</v>
      </c>
      <c r="R657">
        <v>10100000</v>
      </c>
      <c r="S657">
        <f>(YouTube_BI[[#This Row],[lowest_yearly_earnings]]+YouTube_BI[[#This Row],[highest_yearly_earnings]])/2</f>
        <v>5366350</v>
      </c>
      <c r="T657">
        <v>300000</v>
      </c>
      <c r="U657">
        <v>2014</v>
      </c>
      <c r="V657" t="s">
        <v>57</v>
      </c>
      <c r="W657">
        <v>2</v>
      </c>
      <c r="X657">
        <v>28.1</v>
      </c>
      <c r="Y657">
        <v>1366417754</v>
      </c>
      <c r="Z657">
        <v>5.36</v>
      </c>
      <c r="AA657">
        <v>471031528</v>
      </c>
      <c r="AB657">
        <v>20.593684</v>
      </c>
      <c r="AC657">
        <v>78.962879999999998</v>
      </c>
      <c r="AD657" s="1" t="s">
        <v>1813</v>
      </c>
      <c r="AE657" s="4">
        <f>YouTube_BI[[#This Row],[video views]]/YouTube_BI[[#This Row],[subscribers]]</f>
        <v>470.5054932236842</v>
      </c>
      <c r="AF657">
        <f>((YouTube_BI[[#This Row],[highest_yearly_earnings]]+YouTube_BI[[#This Row],[lowest_yearly_earnings]])/2)/YouTube_BI[[#This Row],[video views]]</f>
        <v>7.5036178576010602E-4</v>
      </c>
      <c r="AG657">
        <f>((YouTube_BI[[#This Row],[highest_monthly_earnings]]+YouTube_BI[[#This Row],[lowest_monthly_earnings]])/2)/YouTube_BI[[#This Row],[video_views_for_the_last_30_days]]</f>
        <v>2.1248500538146786E-3</v>
      </c>
      <c r="AH657">
        <f>YouTube_BI[[#This Row],[highest_yearly_earnings]]/YouTube_BI[[#This Row],[subscribers]]</f>
        <v>0.66447368421052633</v>
      </c>
      <c r="AI657">
        <f>((YouTube_BI[[#This Row],[highest_yearly_earnings]]+YouTube_BI[[#This Row],[lowest_yearly_earnings]])/2)/YouTube_BI[[#This Row],[uploads]]</f>
        <v>483.49851337958376</v>
      </c>
      <c r="AJ657" s="7" t="str">
        <f>YouTube_BI[[#This Row],[created_date]]&amp;"-"&amp;YouTube_BI[[#This Row],[created_month]]&amp;"-"&amp;YouTube_BI[[#This Row],[created_year]]</f>
        <v>2-May-2014</v>
      </c>
      <c r="AK657" s="5">
        <f ca="1">_xlfn.DAYS(TODAY(),YouTube_BI[[#This Row],[Started Date]])/365</f>
        <v>9.5342465753424666</v>
      </c>
    </row>
    <row r="658" spans="1:37" x14ac:dyDescent="0.3">
      <c r="A658">
        <v>657</v>
      </c>
      <c r="B658" t="s">
        <v>940</v>
      </c>
      <c r="C658">
        <v>15200000</v>
      </c>
      <c r="D658">
        <v>7564652648</v>
      </c>
      <c r="E658" t="s">
        <v>44</v>
      </c>
      <c r="F658" t="s">
        <v>940</v>
      </c>
      <c r="G658">
        <v>9862</v>
      </c>
      <c r="H658" t="s">
        <v>31</v>
      </c>
      <c r="I658" t="s">
        <v>32</v>
      </c>
      <c r="J658" t="s">
        <v>30</v>
      </c>
      <c r="K658">
        <v>728</v>
      </c>
      <c r="L658">
        <v>101</v>
      </c>
      <c r="M658">
        <v>125</v>
      </c>
      <c r="N658">
        <v>105978000</v>
      </c>
      <c r="O658">
        <v>26500</v>
      </c>
      <c r="P658">
        <v>423900</v>
      </c>
      <c r="Q658">
        <v>317900</v>
      </c>
      <c r="R658">
        <v>5100000</v>
      </c>
      <c r="S658">
        <f>(YouTube_BI[[#This Row],[lowest_yearly_earnings]]+YouTube_BI[[#This Row],[highest_yearly_earnings]])/2</f>
        <v>2708950</v>
      </c>
      <c r="T658">
        <v>200000</v>
      </c>
      <c r="U658">
        <v>2011</v>
      </c>
      <c r="V658" t="s">
        <v>154</v>
      </c>
      <c r="W658">
        <v>1</v>
      </c>
      <c r="X658">
        <v>28.1</v>
      </c>
      <c r="Y658">
        <v>1366417754</v>
      </c>
      <c r="Z658">
        <v>5.36</v>
      </c>
      <c r="AA658">
        <v>471031528</v>
      </c>
      <c r="AB658">
        <v>20.593684</v>
      </c>
      <c r="AC658">
        <v>78.962879999999998</v>
      </c>
      <c r="AD658" s="1" t="s">
        <v>1814</v>
      </c>
      <c r="AE658" s="4">
        <f>YouTube_BI[[#This Row],[video views]]/YouTube_BI[[#This Row],[subscribers]]</f>
        <v>497.67451631578945</v>
      </c>
      <c r="AF658">
        <f>((YouTube_BI[[#This Row],[highest_yearly_earnings]]+YouTube_BI[[#This Row],[lowest_yearly_earnings]])/2)/YouTube_BI[[#This Row],[video views]]</f>
        <v>3.5810633033047626E-4</v>
      </c>
      <c r="AG658">
        <f>((YouTube_BI[[#This Row],[highest_monthly_earnings]]+YouTube_BI[[#This Row],[lowest_monthly_earnings]])/2)/YouTube_BI[[#This Row],[video_views_for_the_last_30_days]]</f>
        <v>2.1249693332578458E-3</v>
      </c>
      <c r="AH658">
        <f>YouTube_BI[[#This Row],[highest_yearly_earnings]]/YouTube_BI[[#This Row],[subscribers]]</f>
        <v>0.33552631578947367</v>
      </c>
      <c r="AI658">
        <f>((YouTube_BI[[#This Row],[highest_yearly_earnings]]+YouTube_BI[[#This Row],[lowest_yearly_earnings]])/2)/YouTube_BI[[#This Row],[uploads]]</f>
        <v>274.68566213749745</v>
      </c>
      <c r="AJ658" s="7" t="str">
        <f>YouTube_BI[[#This Row],[created_date]]&amp;"-"&amp;YouTube_BI[[#This Row],[created_month]]&amp;"-"&amp;YouTube_BI[[#This Row],[created_year]]</f>
        <v>1-Nov-2011</v>
      </c>
      <c r="AK658" s="5">
        <f ca="1">_xlfn.DAYS(TODAY(),YouTube_BI[[#This Row],[Started Date]])/365</f>
        <v>12.035616438356165</v>
      </c>
    </row>
    <row r="659" spans="1:37" x14ac:dyDescent="0.3">
      <c r="A659">
        <v>658</v>
      </c>
      <c r="B659" t="s">
        <v>941</v>
      </c>
      <c r="C659">
        <v>15200000</v>
      </c>
      <c r="D659">
        <v>8333387785</v>
      </c>
      <c r="E659" t="s">
        <v>44</v>
      </c>
      <c r="F659" t="s">
        <v>941</v>
      </c>
      <c r="G659">
        <v>654</v>
      </c>
      <c r="H659" t="s">
        <v>347</v>
      </c>
      <c r="I659" t="s">
        <v>348</v>
      </c>
      <c r="J659" t="s">
        <v>44</v>
      </c>
      <c r="K659">
        <v>615</v>
      </c>
      <c r="L659">
        <v>5</v>
      </c>
      <c r="M659">
        <v>144</v>
      </c>
      <c r="N659">
        <v>4427000</v>
      </c>
      <c r="O659">
        <v>1100</v>
      </c>
      <c r="P659">
        <v>17700</v>
      </c>
      <c r="Q659">
        <v>13300</v>
      </c>
      <c r="R659">
        <v>212500</v>
      </c>
      <c r="S659">
        <f>(YouTube_BI[[#This Row],[lowest_yearly_earnings]]+YouTube_BI[[#This Row],[highest_yearly_earnings]])/2</f>
        <v>112900</v>
      </c>
      <c r="T659" t="s">
        <v>41</v>
      </c>
      <c r="U659">
        <v>2014</v>
      </c>
      <c r="V659" t="s">
        <v>79</v>
      </c>
      <c r="W659">
        <v>29</v>
      </c>
      <c r="X659">
        <v>23.9</v>
      </c>
      <c r="Y659">
        <v>83429615</v>
      </c>
      <c r="Z659">
        <v>13.49</v>
      </c>
      <c r="AA659">
        <v>63097818</v>
      </c>
      <c r="AB659">
        <v>38.963745000000003</v>
      </c>
      <c r="AC659">
        <v>35.243321999999999</v>
      </c>
      <c r="AD659" s="1" t="s">
        <v>1815</v>
      </c>
      <c r="AE659" s="4">
        <f>YouTube_BI[[#This Row],[video views]]/YouTube_BI[[#This Row],[subscribers]]</f>
        <v>548.24919638157894</v>
      </c>
      <c r="AF659">
        <f>((YouTube_BI[[#This Row],[highest_yearly_earnings]]+YouTube_BI[[#This Row],[lowest_yearly_earnings]])/2)/YouTube_BI[[#This Row],[video views]]</f>
        <v>1.3547911475236839E-5</v>
      </c>
      <c r="AG659">
        <f>((YouTube_BI[[#This Row],[highest_monthly_earnings]]+YouTube_BI[[#This Row],[lowest_monthly_earnings]])/2)/YouTube_BI[[#This Row],[video_views_for_the_last_30_days]]</f>
        <v>2.123334086288683E-3</v>
      </c>
      <c r="AH659">
        <f>YouTube_BI[[#This Row],[highest_yearly_earnings]]/YouTube_BI[[#This Row],[subscribers]]</f>
        <v>1.3980263157894737E-2</v>
      </c>
      <c r="AI659">
        <f>((YouTube_BI[[#This Row],[highest_yearly_earnings]]+YouTube_BI[[#This Row],[lowest_yearly_earnings]])/2)/YouTube_BI[[#This Row],[uploads]]</f>
        <v>172.62996941896026</v>
      </c>
      <c r="AJ659" s="7" t="str">
        <f>YouTube_BI[[#This Row],[created_date]]&amp;"-"&amp;YouTube_BI[[#This Row],[created_month]]&amp;"-"&amp;YouTube_BI[[#This Row],[created_year]]</f>
        <v>29-Dec-2014</v>
      </c>
      <c r="AK659" s="5">
        <f ca="1">_xlfn.DAYS(TODAY(),YouTube_BI[[#This Row],[Started Date]])/365</f>
        <v>8.8739726027397268</v>
      </c>
    </row>
    <row r="660" spans="1:37" x14ac:dyDescent="0.3">
      <c r="A660">
        <v>659</v>
      </c>
      <c r="B660" t="s">
        <v>942</v>
      </c>
      <c r="C660">
        <v>15200000</v>
      </c>
      <c r="D660">
        <v>14198154095</v>
      </c>
      <c r="E660" t="s">
        <v>141</v>
      </c>
      <c r="F660" t="s">
        <v>942</v>
      </c>
      <c r="G660">
        <v>160405</v>
      </c>
      <c r="H660" t="s">
        <v>38</v>
      </c>
      <c r="I660" t="s">
        <v>39</v>
      </c>
      <c r="J660" t="s">
        <v>142</v>
      </c>
      <c r="K660">
        <v>247</v>
      </c>
      <c r="L660">
        <v>148</v>
      </c>
      <c r="M660">
        <v>16</v>
      </c>
      <c r="N660">
        <v>187006000</v>
      </c>
      <c r="O660">
        <v>46800</v>
      </c>
      <c r="P660">
        <v>748000</v>
      </c>
      <c r="Q660">
        <v>561000</v>
      </c>
      <c r="R660">
        <v>9000000</v>
      </c>
      <c r="S660">
        <f>(YouTube_BI[[#This Row],[lowest_yearly_earnings]]+YouTube_BI[[#This Row],[highest_yearly_earnings]])/2</f>
        <v>4780500</v>
      </c>
      <c r="T660">
        <v>100000</v>
      </c>
      <c r="U660">
        <v>2005</v>
      </c>
      <c r="V660" t="s">
        <v>138</v>
      </c>
      <c r="W660">
        <v>2</v>
      </c>
      <c r="X660">
        <v>88.2</v>
      </c>
      <c r="Y660">
        <v>328239523</v>
      </c>
      <c r="Z660">
        <v>14.7</v>
      </c>
      <c r="AA660">
        <v>270663028</v>
      </c>
      <c r="AB660">
        <v>37.090240000000001</v>
      </c>
      <c r="AC660">
        <v>-95.712890999999999</v>
      </c>
      <c r="AD660" s="1" t="s">
        <v>1816</v>
      </c>
      <c r="AE660" s="4">
        <f>YouTube_BI[[#This Row],[video views]]/YouTube_BI[[#This Row],[subscribers]]</f>
        <v>934.08908519736838</v>
      </c>
      <c r="AF660">
        <f>((YouTube_BI[[#This Row],[highest_yearly_earnings]]+YouTube_BI[[#This Row],[lowest_yearly_earnings]])/2)/YouTube_BI[[#This Row],[video views]]</f>
        <v>3.3669869815566329E-4</v>
      </c>
      <c r="AG660">
        <f>((YouTube_BI[[#This Row],[highest_monthly_earnings]]+YouTube_BI[[#This Row],[lowest_monthly_earnings]])/2)/YouTube_BI[[#This Row],[video_views_for_the_last_30_days]]</f>
        <v>2.1250655059195963E-3</v>
      </c>
      <c r="AH660">
        <f>YouTube_BI[[#This Row],[highest_yearly_earnings]]/YouTube_BI[[#This Row],[subscribers]]</f>
        <v>0.59210526315789469</v>
      </c>
      <c r="AI660">
        <f>((YouTube_BI[[#This Row],[highest_yearly_earnings]]+YouTube_BI[[#This Row],[lowest_yearly_earnings]])/2)/YouTube_BI[[#This Row],[uploads]]</f>
        <v>29.802686948661201</v>
      </c>
      <c r="AJ660" s="7" t="str">
        <f>YouTube_BI[[#This Row],[created_date]]&amp;"-"&amp;YouTube_BI[[#This Row],[created_month]]&amp;"-"&amp;YouTube_BI[[#This Row],[created_year]]</f>
        <v>2-Oct-2005</v>
      </c>
      <c r="AK660" s="5">
        <f ca="1">_xlfn.DAYS(TODAY(),YouTube_BI[[#This Row],[Started Date]])/365</f>
        <v>18.12054794520548</v>
      </c>
    </row>
    <row r="661" spans="1:37" x14ac:dyDescent="0.3">
      <c r="A661">
        <v>660</v>
      </c>
      <c r="B661" t="s">
        <v>943</v>
      </c>
      <c r="C661">
        <v>15200000</v>
      </c>
      <c r="D661">
        <v>6624168155</v>
      </c>
      <c r="E661" t="s">
        <v>141</v>
      </c>
      <c r="F661" t="s">
        <v>943</v>
      </c>
      <c r="G661">
        <v>91704</v>
      </c>
      <c r="H661" t="s">
        <v>31</v>
      </c>
      <c r="I661" t="s">
        <v>32</v>
      </c>
      <c r="J661" t="s">
        <v>142</v>
      </c>
      <c r="K661">
        <v>900</v>
      </c>
      <c r="L661">
        <v>101</v>
      </c>
      <c r="M661">
        <v>16</v>
      </c>
      <c r="N661">
        <v>49662000</v>
      </c>
      <c r="O661">
        <v>12400</v>
      </c>
      <c r="P661">
        <v>198600</v>
      </c>
      <c r="Q661">
        <v>149000</v>
      </c>
      <c r="R661">
        <v>2400000</v>
      </c>
      <c r="S661">
        <f>(YouTube_BI[[#This Row],[lowest_yearly_earnings]]+YouTube_BI[[#This Row],[highest_yearly_earnings]])/2</f>
        <v>1274500</v>
      </c>
      <c r="T661">
        <v>100000</v>
      </c>
      <c r="U661">
        <v>2008</v>
      </c>
      <c r="V661" t="s">
        <v>70</v>
      </c>
      <c r="W661">
        <v>19</v>
      </c>
      <c r="X661">
        <v>28.1</v>
      </c>
      <c r="Y661">
        <v>1366417754</v>
      </c>
      <c r="Z661">
        <v>5.36</v>
      </c>
      <c r="AA661">
        <v>471031528</v>
      </c>
      <c r="AB661">
        <v>20.593684</v>
      </c>
      <c r="AC661">
        <v>78.962879999999998</v>
      </c>
      <c r="AD661" s="1" t="s">
        <v>1817</v>
      </c>
      <c r="AE661" s="4">
        <f>YouTube_BI[[#This Row],[video views]]/YouTube_BI[[#This Row],[subscribers]]</f>
        <v>435.80053651315791</v>
      </c>
      <c r="AF661">
        <f>((YouTube_BI[[#This Row],[highest_yearly_earnings]]+YouTube_BI[[#This Row],[lowest_yearly_earnings]])/2)/YouTube_BI[[#This Row],[video views]]</f>
        <v>1.9240151671542222E-4</v>
      </c>
      <c r="AG661">
        <f>((YouTube_BI[[#This Row],[highest_monthly_earnings]]+YouTube_BI[[#This Row],[lowest_monthly_earnings]])/2)/YouTube_BI[[#This Row],[video_views_for_the_last_30_days]]</f>
        <v>2.1243606781845272E-3</v>
      </c>
      <c r="AH661">
        <f>YouTube_BI[[#This Row],[highest_yearly_earnings]]/YouTube_BI[[#This Row],[subscribers]]</f>
        <v>0.15789473684210525</v>
      </c>
      <c r="AI661">
        <f>((YouTube_BI[[#This Row],[highest_yearly_earnings]]+YouTube_BI[[#This Row],[lowest_yearly_earnings]])/2)/YouTube_BI[[#This Row],[uploads]]</f>
        <v>13.897976097007763</v>
      </c>
      <c r="AJ661" s="7" t="str">
        <f>YouTube_BI[[#This Row],[created_date]]&amp;"-"&amp;YouTube_BI[[#This Row],[created_month]]&amp;"-"&amp;YouTube_BI[[#This Row],[created_year]]</f>
        <v>19-Jan-2008</v>
      </c>
      <c r="AK661" s="5">
        <f ca="1">_xlfn.DAYS(TODAY(),YouTube_BI[[#This Row],[Started Date]])/365</f>
        <v>15.821917808219178</v>
      </c>
    </row>
    <row r="662" spans="1:37" x14ac:dyDescent="0.3">
      <c r="A662">
        <v>661</v>
      </c>
      <c r="B662" t="s">
        <v>944</v>
      </c>
      <c r="C662">
        <v>15100000</v>
      </c>
      <c r="D662">
        <v>1777072487</v>
      </c>
      <c r="E662" t="s">
        <v>56</v>
      </c>
      <c r="F662" t="s">
        <v>944</v>
      </c>
      <c r="G662">
        <v>210</v>
      </c>
      <c r="H662" t="s">
        <v>38</v>
      </c>
      <c r="I662" t="s">
        <v>39</v>
      </c>
      <c r="J662" t="s">
        <v>69</v>
      </c>
      <c r="K662">
        <v>5778</v>
      </c>
      <c r="L662">
        <v>150</v>
      </c>
      <c r="M662">
        <v>44</v>
      </c>
      <c r="N662">
        <v>15984000</v>
      </c>
      <c r="O662">
        <v>4000</v>
      </c>
      <c r="P662">
        <v>63900</v>
      </c>
      <c r="Q662">
        <v>48000</v>
      </c>
      <c r="R662">
        <v>767200</v>
      </c>
      <c r="S662">
        <f>(YouTube_BI[[#This Row],[lowest_yearly_earnings]]+YouTube_BI[[#This Row],[highest_yearly_earnings]])/2</f>
        <v>407600</v>
      </c>
      <c r="T662" t="s">
        <v>41</v>
      </c>
      <c r="U662">
        <v>2017</v>
      </c>
      <c r="V662" t="s">
        <v>45</v>
      </c>
      <c r="W662">
        <v>1</v>
      </c>
      <c r="X662">
        <v>88.2</v>
      </c>
      <c r="Y662">
        <v>328239523</v>
      </c>
      <c r="Z662">
        <v>14.7</v>
      </c>
      <c r="AA662">
        <v>270663028</v>
      </c>
      <c r="AB662">
        <v>37.090240000000001</v>
      </c>
      <c r="AC662">
        <v>-95.712890999999999</v>
      </c>
      <c r="AD662" s="1" t="s">
        <v>1818</v>
      </c>
      <c r="AE662" s="4">
        <f>YouTube_BI[[#This Row],[video views]]/YouTube_BI[[#This Row],[subscribers]]</f>
        <v>117.68691966887417</v>
      </c>
      <c r="AF662">
        <f>((YouTube_BI[[#This Row],[highest_yearly_earnings]]+YouTube_BI[[#This Row],[lowest_yearly_earnings]])/2)/YouTube_BI[[#This Row],[video views]]</f>
        <v>2.2936599546825352E-4</v>
      </c>
      <c r="AG662">
        <f>((YouTube_BI[[#This Row],[highest_monthly_earnings]]+YouTube_BI[[#This Row],[lowest_monthly_earnings]])/2)/YouTube_BI[[#This Row],[video_views_for_the_last_30_days]]</f>
        <v>2.1239989989989992E-3</v>
      </c>
      <c r="AH662">
        <f>YouTube_BI[[#This Row],[highest_yearly_earnings]]/YouTube_BI[[#This Row],[subscribers]]</f>
        <v>5.0807947019867551E-2</v>
      </c>
      <c r="AI662">
        <f>((YouTube_BI[[#This Row],[highest_yearly_earnings]]+YouTube_BI[[#This Row],[lowest_yearly_earnings]])/2)/YouTube_BI[[#This Row],[uploads]]</f>
        <v>1940.952380952381</v>
      </c>
      <c r="AJ662" s="7" t="str">
        <f>YouTube_BI[[#This Row],[created_date]]&amp;"-"&amp;YouTube_BI[[#This Row],[created_month]]&amp;"-"&amp;YouTube_BI[[#This Row],[created_year]]</f>
        <v>1-Feb-2017</v>
      </c>
      <c r="AK662" s="5">
        <f ca="1">_xlfn.DAYS(TODAY(),YouTube_BI[[#This Row],[Started Date]])/365</f>
        <v>6.7780821917808218</v>
      </c>
    </row>
    <row r="663" spans="1:37" x14ac:dyDescent="0.3">
      <c r="A663">
        <v>662</v>
      </c>
      <c r="B663" t="s">
        <v>945</v>
      </c>
      <c r="C663">
        <v>15100000</v>
      </c>
      <c r="D663">
        <v>1576633086</v>
      </c>
      <c r="E663" t="s">
        <v>30</v>
      </c>
      <c r="F663" t="s">
        <v>945</v>
      </c>
      <c r="G663">
        <v>18</v>
      </c>
      <c r="H663" t="s">
        <v>41</v>
      </c>
      <c r="I663" t="s">
        <v>41</v>
      </c>
      <c r="J663" t="s">
        <v>30</v>
      </c>
      <c r="K663">
        <v>6655</v>
      </c>
      <c r="L663" t="s">
        <v>41</v>
      </c>
      <c r="M663">
        <v>127</v>
      </c>
      <c r="N663">
        <v>26053000</v>
      </c>
      <c r="O663">
        <v>6500</v>
      </c>
      <c r="P663">
        <v>104200</v>
      </c>
      <c r="Q663">
        <v>78200</v>
      </c>
      <c r="R663">
        <v>1300000</v>
      </c>
      <c r="S663">
        <f>(YouTube_BI[[#This Row],[lowest_yearly_earnings]]+YouTube_BI[[#This Row],[highest_yearly_earnings]])/2</f>
        <v>689100</v>
      </c>
      <c r="T663">
        <v>100000</v>
      </c>
      <c r="U663">
        <v>2019</v>
      </c>
      <c r="V663" t="s">
        <v>70</v>
      </c>
      <c r="W663">
        <v>18</v>
      </c>
      <c r="X663" t="s">
        <v>41</v>
      </c>
      <c r="Y663" t="s">
        <v>41</v>
      </c>
      <c r="Z663" t="s">
        <v>41</v>
      </c>
      <c r="AA663" t="s">
        <v>41</v>
      </c>
      <c r="AB663" t="s">
        <v>41</v>
      </c>
      <c r="AC663" t="s">
        <v>41</v>
      </c>
      <c r="AD663" s="1" t="s">
        <v>240</v>
      </c>
      <c r="AE663" s="4">
        <f>YouTube_BI[[#This Row],[video views]]/YouTube_BI[[#This Row],[subscribers]]</f>
        <v>104.41278715231788</v>
      </c>
      <c r="AF663">
        <f>((YouTube_BI[[#This Row],[highest_yearly_earnings]]+YouTube_BI[[#This Row],[lowest_yearly_earnings]])/2)/YouTube_BI[[#This Row],[video views]]</f>
        <v>4.3707061973961392E-4</v>
      </c>
      <c r="AG663">
        <f>((YouTube_BI[[#This Row],[highest_monthly_earnings]]+YouTube_BI[[#This Row],[lowest_monthly_earnings]])/2)/YouTube_BI[[#This Row],[video_views_for_the_last_30_days]]</f>
        <v>2.1245154108931793E-3</v>
      </c>
      <c r="AH663">
        <f>YouTube_BI[[#This Row],[highest_yearly_earnings]]/YouTube_BI[[#This Row],[subscribers]]</f>
        <v>8.6092715231788075E-2</v>
      </c>
      <c r="AI663">
        <f>((YouTube_BI[[#This Row],[highest_yearly_earnings]]+YouTube_BI[[#This Row],[lowest_yearly_earnings]])/2)/YouTube_BI[[#This Row],[uploads]]</f>
        <v>38283.333333333336</v>
      </c>
      <c r="AJ663" s="7" t="str">
        <f>YouTube_BI[[#This Row],[created_date]]&amp;"-"&amp;YouTube_BI[[#This Row],[created_month]]&amp;"-"&amp;YouTube_BI[[#This Row],[created_year]]</f>
        <v>18-Jan-2019</v>
      </c>
      <c r="AK663" s="5">
        <f ca="1">_xlfn.DAYS(TODAY(),YouTube_BI[[#This Row],[Started Date]])/365</f>
        <v>4.816438356164384</v>
      </c>
    </row>
    <row r="664" spans="1:37" x14ac:dyDescent="0.3">
      <c r="A664">
        <v>663</v>
      </c>
      <c r="B664" t="s">
        <v>946</v>
      </c>
      <c r="C664">
        <v>15100000</v>
      </c>
      <c r="D664">
        <v>2143140898</v>
      </c>
      <c r="E664" t="s">
        <v>48</v>
      </c>
      <c r="F664" t="s">
        <v>946</v>
      </c>
      <c r="G664">
        <v>3810</v>
      </c>
      <c r="H664" t="s">
        <v>329</v>
      </c>
      <c r="I664" t="s">
        <v>330</v>
      </c>
      <c r="J664" t="s">
        <v>44</v>
      </c>
      <c r="K664">
        <v>4520</v>
      </c>
      <c r="L664">
        <v>24</v>
      </c>
      <c r="M664">
        <v>144</v>
      </c>
      <c r="N664">
        <v>17231000</v>
      </c>
      <c r="O664">
        <v>4300</v>
      </c>
      <c r="P664">
        <v>68900</v>
      </c>
      <c r="Q664">
        <v>51700</v>
      </c>
      <c r="R664">
        <v>827100</v>
      </c>
      <c r="S664">
        <f>(YouTube_BI[[#This Row],[lowest_yearly_earnings]]+YouTube_BI[[#This Row],[highest_yearly_earnings]])/2</f>
        <v>439400</v>
      </c>
      <c r="T664">
        <v>100000</v>
      </c>
      <c r="U664">
        <v>2017</v>
      </c>
      <c r="V664" t="s">
        <v>70</v>
      </c>
      <c r="W664">
        <v>16</v>
      </c>
      <c r="X664">
        <v>36.299999999999997</v>
      </c>
      <c r="Y664">
        <v>270203917</v>
      </c>
      <c r="Z664">
        <v>4.6900000000000004</v>
      </c>
      <c r="AA664">
        <v>151509724</v>
      </c>
      <c r="AB664">
        <v>-0.78927499999999995</v>
      </c>
      <c r="AC664">
        <v>113.92132700000001</v>
      </c>
      <c r="AD664" s="1" t="s">
        <v>1819</v>
      </c>
      <c r="AE664" s="4">
        <f>YouTube_BI[[#This Row],[video views]]/YouTube_BI[[#This Row],[subscribers]]</f>
        <v>141.92986079470199</v>
      </c>
      <c r="AF664">
        <f>((YouTube_BI[[#This Row],[highest_yearly_earnings]]+YouTube_BI[[#This Row],[lowest_yearly_earnings]])/2)/YouTube_BI[[#This Row],[video views]]</f>
        <v>2.0502618395741148E-4</v>
      </c>
      <c r="AG664">
        <f>((YouTube_BI[[#This Row],[highest_monthly_earnings]]+YouTube_BI[[#This Row],[lowest_monthly_earnings]])/2)/YouTube_BI[[#This Row],[video_views_for_the_last_30_days]]</f>
        <v>2.1240786953746157E-3</v>
      </c>
      <c r="AH664">
        <f>YouTube_BI[[#This Row],[highest_yearly_earnings]]/YouTube_BI[[#This Row],[subscribers]]</f>
        <v>5.4774834437086091E-2</v>
      </c>
      <c r="AI664">
        <f>((YouTube_BI[[#This Row],[highest_yearly_earnings]]+YouTube_BI[[#This Row],[lowest_yearly_earnings]])/2)/YouTube_BI[[#This Row],[uploads]]</f>
        <v>115.32808398950131</v>
      </c>
      <c r="AJ664" s="7" t="str">
        <f>YouTube_BI[[#This Row],[created_date]]&amp;"-"&amp;YouTube_BI[[#This Row],[created_month]]&amp;"-"&amp;YouTube_BI[[#This Row],[created_year]]</f>
        <v>16-Jan-2017</v>
      </c>
      <c r="AK664" s="5">
        <f ca="1">_xlfn.DAYS(TODAY(),YouTube_BI[[#This Row],[Started Date]])/365</f>
        <v>6.8219178082191778</v>
      </c>
    </row>
    <row r="665" spans="1:37" x14ac:dyDescent="0.3">
      <c r="A665">
        <v>664</v>
      </c>
      <c r="B665" t="s">
        <v>947</v>
      </c>
      <c r="C665">
        <v>15100000</v>
      </c>
      <c r="D665">
        <v>2400037562</v>
      </c>
      <c r="E665" t="s">
        <v>93</v>
      </c>
      <c r="F665" t="s">
        <v>948</v>
      </c>
      <c r="G665">
        <v>159</v>
      </c>
      <c r="H665" t="s">
        <v>949</v>
      </c>
      <c r="I665" t="s">
        <v>950</v>
      </c>
      <c r="J665" t="s">
        <v>69</v>
      </c>
      <c r="K665">
        <v>3889418</v>
      </c>
      <c r="L665">
        <v>504</v>
      </c>
      <c r="M665">
        <v>7615</v>
      </c>
      <c r="N665">
        <v>86</v>
      </c>
      <c r="O665">
        <v>0.02</v>
      </c>
      <c r="P665">
        <v>0.34</v>
      </c>
      <c r="Q665">
        <v>0.26</v>
      </c>
      <c r="R665">
        <v>4</v>
      </c>
      <c r="S665">
        <f>(YouTube_BI[[#This Row],[lowest_yearly_earnings]]+YouTube_BI[[#This Row],[highest_yearly_earnings]])/2</f>
        <v>2.13</v>
      </c>
      <c r="T665" t="s">
        <v>41</v>
      </c>
      <c r="U665">
        <v>2006</v>
      </c>
      <c r="V665" t="s">
        <v>33</v>
      </c>
      <c r="W665">
        <v>12</v>
      </c>
      <c r="X665" t="s">
        <v>41</v>
      </c>
      <c r="Y665" t="s">
        <v>41</v>
      </c>
      <c r="Z665" t="s">
        <v>41</v>
      </c>
      <c r="AA665" t="s">
        <v>41</v>
      </c>
      <c r="AB665" t="s">
        <v>41</v>
      </c>
      <c r="AC665" t="s">
        <v>41</v>
      </c>
      <c r="AD665" s="1" t="s">
        <v>1820</v>
      </c>
      <c r="AE665" s="4">
        <f>YouTube_BI[[#This Row],[video views]]/YouTube_BI[[#This Row],[subscribers]]</f>
        <v>158.94288490066225</v>
      </c>
      <c r="AF665">
        <f>((YouTube_BI[[#This Row],[highest_yearly_earnings]]+YouTube_BI[[#This Row],[lowest_yearly_earnings]])/2)/YouTube_BI[[#This Row],[video views]]</f>
        <v>8.8748611010280505E-10</v>
      </c>
      <c r="AG665">
        <f>((YouTube_BI[[#This Row],[highest_monthly_earnings]]+YouTube_BI[[#This Row],[lowest_monthly_earnings]])/2)/YouTube_BI[[#This Row],[video_views_for_the_last_30_days]]</f>
        <v>2.0930232558139536E-3</v>
      </c>
      <c r="AH665">
        <f>YouTube_BI[[#This Row],[highest_yearly_earnings]]/YouTube_BI[[#This Row],[subscribers]]</f>
        <v>2.6490066225165562E-7</v>
      </c>
      <c r="AI665">
        <f>((YouTube_BI[[#This Row],[highest_yearly_earnings]]+YouTube_BI[[#This Row],[lowest_yearly_earnings]])/2)/YouTube_BI[[#This Row],[uploads]]</f>
        <v>1.339622641509434E-2</v>
      </c>
      <c r="AJ665" s="7" t="str">
        <f>YouTube_BI[[#This Row],[created_date]]&amp;"-"&amp;YouTube_BI[[#This Row],[created_month]]&amp;"-"&amp;YouTube_BI[[#This Row],[created_year]]</f>
        <v>12-Mar-2006</v>
      </c>
      <c r="AK665" s="5">
        <f ca="1">_xlfn.DAYS(TODAY(),YouTube_BI[[#This Row],[Started Date]])/365</f>
        <v>17.67945205479452</v>
      </c>
    </row>
    <row r="666" spans="1:37" x14ac:dyDescent="0.3">
      <c r="A666">
        <v>665</v>
      </c>
      <c r="B666" t="s">
        <v>951</v>
      </c>
      <c r="C666">
        <v>15100000</v>
      </c>
      <c r="D666">
        <v>1760131384</v>
      </c>
      <c r="E666" t="s">
        <v>56</v>
      </c>
      <c r="F666" t="s">
        <v>951</v>
      </c>
      <c r="G666">
        <v>533</v>
      </c>
      <c r="H666" t="s">
        <v>212</v>
      </c>
      <c r="I666" t="s">
        <v>213</v>
      </c>
      <c r="J666" t="s">
        <v>44</v>
      </c>
      <c r="K666">
        <v>5849</v>
      </c>
      <c r="L666">
        <v>7</v>
      </c>
      <c r="M666">
        <v>145</v>
      </c>
      <c r="N666">
        <v>12376000</v>
      </c>
      <c r="O666">
        <v>3100</v>
      </c>
      <c r="P666">
        <v>49500</v>
      </c>
      <c r="Q666">
        <v>37100</v>
      </c>
      <c r="R666">
        <v>594000</v>
      </c>
      <c r="S666">
        <f>(YouTube_BI[[#This Row],[lowest_yearly_earnings]]+YouTube_BI[[#This Row],[highest_yearly_earnings]])/2</f>
        <v>315550</v>
      </c>
      <c r="T666" t="s">
        <v>41</v>
      </c>
      <c r="U666">
        <v>2008</v>
      </c>
      <c r="V666" t="s">
        <v>63</v>
      </c>
      <c r="W666">
        <v>27</v>
      </c>
      <c r="X666">
        <v>35.5</v>
      </c>
      <c r="Y666">
        <v>108116615</v>
      </c>
      <c r="Z666">
        <v>2.15</v>
      </c>
      <c r="AA666">
        <v>50975903</v>
      </c>
      <c r="AB666">
        <v>12.879721</v>
      </c>
      <c r="AC666">
        <v>121.774017</v>
      </c>
      <c r="AD666" s="1" t="s">
        <v>1821</v>
      </c>
      <c r="AE666" s="4">
        <f>YouTube_BI[[#This Row],[video views]]/YouTube_BI[[#This Row],[subscribers]]</f>
        <v>116.56499231788079</v>
      </c>
      <c r="AF666">
        <f>((YouTube_BI[[#This Row],[highest_yearly_earnings]]+YouTube_BI[[#This Row],[lowest_yearly_earnings]])/2)/YouTube_BI[[#This Row],[video views]]</f>
        <v>1.7927638974477828E-4</v>
      </c>
      <c r="AG666">
        <f>((YouTube_BI[[#This Row],[highest_monthly_earnings]]+YouTube_BI[[#This Row],[lowest_monthly_earnings]])/2)/YouTube_BI[[#This Row],[video_views_for_the_last_30_days]]</f>
        <v>2.1250808015513896E-3</v>
      </c>
      <c r="AH666">
        <f>YouTube_BI[[#This Row],[highest_yearly_earnings]]/YouTube_BI[[#This Row],[subscribers]]</f>
        <v>3.9337748344370864E-2</v>
      </c>
      <c r="AI666">
        <f>((YouTube_BI[[#This Row],[highest_yearly_earnings]]+YouTube_BI[[#This Row],[lowest_yearly_earnings]])/2)/YouTube_BI[[#This Row],[uploads]]</f>
        <v>592.02626641651034</v>
      </c>
      <c r="AJ666" s="7" t="str">
        <f>YouTube_BI[[#This Row],[created_date]]&amp;"-"&amp;YouTube_BI[[#This Row],[created_month]]&amp;"-"&amp;YouTube_BI[[#This Row],[created_year]]</f>
        <v>27-Apr-2008</v>
      </c>
      <c r="AK666" s="5">
        <f ca="1">_xlfn.DAYS(TODAY(),YouTube_BI[[#This Row],[Started Date]])/365</f>
        <v>15.550684931506849</v>
      </c>
    </row>
    <row r="667" spans="1:37" x14ac:dyDescent="0.3">
      <c r="A667">
        <v>666</v>
      </c>
      <c r="B667" t="s">
        <v>952</v>
      </c>
      <c r="C667">
        <v>15100000</v>
      </c>
      <c r="D667">
        <v>3060202847</v>
      </c>
      <c r="E667" t="s">
        <v>56</v>
      </c>
      <c r="F667" t="s">
        <v>952</v>
      </c>
      <c r="G667">
        <v>1037</v>
      </c>
      <c r="H667" t="s">
        <v>38</v>
      </c>
      <c r="I667" t="s">
        <v>39</v>
      </c>
      <c r="J667" t="s">
        <v>69</v>
      </c>
      <c r="K667">
        <v>2796</v>
      </c>
      <c r="L667">
        <v>149</v>
      </c>
      <c r="M667">
        <v>43</v>
      </c>
      <c r="N667">
        <v>43409000</v>
      </c>
      <c r="O667">
        <v>10900</v>
      </c>
      <c r="P667">
        <v>173600</v>
      </c>
      <c r="Q667">
        <v>130200</v>
      </c>
      <c r="R667">
        <v>2100000</v>
      </c>
      <c r="S667">
        <f>(YouTube_BI[[#This Row],[lowest_yearly_earnings]]+YouTube_BI[[#This Row],[highest_yearly_earnings]])/2</f>
        <v>1115100</v>
      </c>
      <c r="T667">
        <v>200000</v>
      </c>
      <c r="U667">
        <v>2013</v>
      </c>
      <c r="V667" t="s">
        <v>70</v>
      </c>
      <c r="W667">
        <v>12</v>
      </c>
      <c r="X667">
        <v>88.2</v>
      </c>
      <c r="Y667">
        <v>328239523</v>
      </c>
      <c r="Z667">
        <v>14.7</v>
      </c>
      <c r="AA667">
        <v>270663028</v>
      </c>
      <c r="AB667">
        <v>37.090240000000001</v>
      </c>
      <c r="AC667">
        <v>-95.712890999999999</v>
      </c>
      <c r="AD667" s="1" t="s">
        <v>1822</v>
      </c>
      <c r="AE667" s="4">
        <f>YouTube_BI[[#This Row],[video views]]/YouTube_BI[[#This Row],[subscribers]]</f>
        <v>202.66244019867548</v>
      </c>
      <c r="AF667">
        <f>((YouTube_BI[[#This Row],[highest_yearly_earnings]]+YouTube_BI[[#This Row],[lowest_yearly_earnings]])/2)/YouTube_BI[[#This Row],[video views]]</f>
        <v>3.6438760949888103E-4</v>
      </c>
      <c r="AG667">
        <f>((YouTube_BI[[#This Row],[highest_monthly_earnings]]+YouTube_BI[[#This Row],[lowest_monthly_earnings]])/2)/YouTube_BI[[#This Row],[video_views_for_the_last_30_days]]</f>
        <v>2.1251353405975721E-3</v>
      </c>
      <c r="AH667">
        <f>YouTube_BI[[#This Row],[highest_yearly_earnings]]/YouTube_BI[[#This Row],[subscribers]]</f>
        <v>0.13907284768211919</v>
      </c>
      <c r="AI667">
        <f>((YouTube_BI[[#This Row],[highest_yearly_earnings]]+YouTube_BI[[#This Row],[lowest_yearly_earnings]])/2)/YouTube_BI[[#This Row],[uploads]]</f>
        <v>1075.3134040501448</v>
      </c>
      <c r="AJ667" s="7" t="str">
        <f>YouTube_BI[[#This Row],[created_date]]&amp;"-"&amp;YouTube_BI[[#This Row],[created_month]]&amp;"-"&amp;YouTube_BI[[#This Row],[created_year]]</f>
        <v>12-Jan-2013</v>
      </c>
      <c r="AK667" s="5">
        <f ca="1">_xlfn.DAYS(TODAY(),YouTube_BI[[#This Row],[Started Date]])/365</f>
        <v>10.835616438356164</v>
      </c>
    </row>
    <row r="668" spans="1:37" x14ac:dyDescent="0.3">
      <c r="A668">
        <v>667</v>
      </c>
      <c r="B668" t="s">
        <v>953</v>
      </c>
      <c r="C668">
        <v>15100000</v>
      </c>
      <c r="D668">
        <v>2761547758</v>
      </c>
      <c r="E668" t="s">
        <v>93</v>
      </c>
      <c r="F668" t="s">
        <v>953</v>
      </c>
      <c r="G668">
        <v>2618</v>
      </c>
      <c r="H668" t="s">
        <v>38</v>
      </c>
      <c r="I668" t="s">
        <v>39</v>
      </c>
      <c r="J668" t="s">
        <v>44</v>
      </c>
      <c r="K668">
        <v>3241</v>
      </c>
      <c r="L668">
        <v>150</v>
      </c>
      <c r="M668">
        <v>145</v>
      </c>
      <c r="N668">
        <v>11956000</v>
      </c>
      <c r="O668">
        <v>3000</v>
      </c>
      <c r="P668">
        <v>47800</v>
      </c>
      <c r="Q668">
        <v>35900</v>
      </c>
      <c r="R668">
        <v>573900</v>
      </c>
      <c r="S668">
        <f>(YouTube_BI[[#This Row],[lowest_yearly_earnings]]+YouTube_BI[[#This Row],[highest_yearly_earnings]])/2</f>
        <v>304900</v>
      </c>
      <c r="T668" t="s">
        <v>41</v>
      </c>
      <c r="U668">
        <v>2010</v>
      </c>
      <c r="V668" t="s">
        <v>70</v>
      </c>
      <c r="W668">
        <v>6</v>
      </c>
      <c r="X668">
        <v>88.2</v>
      </c>
      <c r="Y668">
        <v>328239523</v>
      </c>
      <c r="Z668">
        <v>14.7</v>
      </c>
      <c r="AA668">
        <v>270663028</v>
      </c>
      <c r="AB668">
        <v>37.090240000000001</v>
      </c>
      <c r="AC668">
        <v>-95.712890999999999</v>
      </c>
      <c r="AD668" s="1" t="s">
        <v>1823</v>
      </c>
      <c r="AE668" s="4">
        <f>YouTube_BI[[#This Row],[video views]]/YouTube_BI[[#This Row],[subscribers]]</f>
        <v>182.88395748344371</v>
      </c>
      <c r="AF668">
        <f>((YouTube_BI[[#This Row],[highest_yearly_earnings]]+YouTube_BI[[#This Row],[lowest_yearly_earnings]])/2)/YouTube_BI[[#This Row],[video views]]</f>
        <v>1.1040909907015992E-4</v>
      </c>
      <c r="AG668">
        <f>((YouTube_BI[[#This Row],[highest_monthly_earnings]]+YouTube_BI[[#This Row],[lowest_monthly_earnings]])/2)/YouTube_BI[[#This Row],[video_views_for_the_last_30_days]]</f>
        <v>2.1244563399130142E-3</v>
      </c>
      <c r="AH668">
        <f>YouTube_BI[[#This Row],[highest_yearly_earnings]]/YouTube_BI[[#This Row],[subscribers]]</f>
        <v>3.8006622516556295E-2</v>
      </c>
      <c r="AI668">
        <f>((YouTube_BI[[#This Row],[highest_yearly_earnings]]+YouTube_BI[[#This Row],[lowest_yearly_earnings]])/2)/YouTube_BI[[#This Row],[uploads]]</f>
        <v>116.46294881588999</v>
      </c>
      <c r="AJ668" s="7" t="str">
        <f>YouTube_BI[[#This Row],[created_date]]&amp;"-"&amp;YouTube_BI[[#This Row],[created_month]]&amp;"-"&amp;YouTube_BI[[#This Row],[created_year]]</f>
        <v>6-Jan-2010</v>
      </c>
      <c r="AK668" s="5">
        <f ca="1">_xlfn.DAYS(TODAY(),YouTube_BI[[#This Row],[Started Date]])/365</f>
        <v>13.854794520547944</v>
      </c>
    </row>
    <row r="669" spans="1:37" x14ac:dyDescent="0.3">
      <c r="A669">
        <v>668</v>
      </c>
      <c r="B669" t="s">
        <v>954</v>
      </c>
      <c r="C669">
        <v>15100000</v>
      </c>
      <c r="D669">
        <v>4236036141</v>
      </c>
      <c r="E669" t="s">
        <v>60</v>
      </c>
      <c r="F669" t="s">
        <v>954</v>
      </c>
      <c r="G669">
        <v>2997</v>
      </c>
      <c r="H669" t="s">
        <v>270</v>
      </c>
      <c r="I669" t="s">
        <v>271</v>
      </c>
      <c r="J669" t="s">
        <v>44</v>
      </c>
      <c r="K669">
        <v>1760</v>
      </c>
      <c r="L669">
        <v>12</v>
      </c>
      <c r="M669">
        <v>145</v>
      </c>
      <c r="N669">
        <v>5972000</v>
      </c>
      <c r="O669">
        <v>1500</v>
      </c>
      <c r="P669">
        <v>23900</v>
      </c>
      <c r="Q669">
        <v>17900</v>
      </c>
      <c r="R669">
        <v>286600</v>
      </c>
      <c r="S669">
        <f>(YouTube_BI[[#This Row],[lowest_yearly_earnings]]+YouTube_BI[[#This Row],[highest_yearly_earnings]])/2</f>
        <v>152250</v>
      </c>
      <c r="T669" t="s">
        <v>41</v>
      </c>
      <c r="U669">
        <v>2013</v>
      </c>
      <c r="V669" t="s">
        <v>45</v>
      </c>
      <c r="W669">
        <v>12</v>
      </c>
      <c r="X669">
        <v>88.9</v>
      </c>
      <c r="Y669">
        <v>47076781</v>
      </c>
      <c r="Z669">
        <v>13.96</v>
      </c>
      <c r="AA669">
        <v>37927409</v>
      </c>
      <c r="AB669">
        <v>40.463667000000001</v>
      </c>
      <c r="AC669">
        <v>-3.7492200000000002</v>
      </c>
      <c r="AD669" s="1" t="s">
        <v>1824</v>
      </c>
      <c r="AE669" s="4">
        <f>YouTube_BI[[#This Row],[video views]]/YouTube_BI[[#This Row],[subscribers]]</f>
        <v>280.53219476821192</v>
      </c>
      <c r="AF669">
        <f>((YouTube_BI[[#This Row],[highest_yearly_earnings]]+YouTube_BI[[#This Row],[lowest_yearly_earnings]])/2)/YouTube_BI[[#This Row],[video views]]</f>
        <v>3.5941619696393423E-5</v>
      </c>
      <c r="AG669">
        <f>((YouTube_BI[[#This Row],[highest_monthly_earnings]]+YouTube_BI[[#This Row],[lowest_monthly_earnings]])/2)/YouTube_BI[[#This Row],[video_views_for_the_last_30_days]]</f>
        <v>2.1265907568653718E-3</v>
      </c>
      <c r="AH669">
        <f>YouTube_BI[[#This Row],[highest_yearly_earnings]]/YouTube_BI[[#This Row],[subscribers]]</f>
        <v>1.8980132450331127E-2</v>
      </c>
      <c r="AI669">
        <f>((YouTube_BI[[#This Row],[highest_yearly_earnings]]+YouTube_BI[[#This Row],[lowest_yearly_earnings]])/2)/YouTube_BI[[#This Row],[uploads]]</f>
        <v>50.800800800800801</v>
      </c>
      <c r="AJ669" s="7" t="str">
        <f>YouTube_BI[[#This Row],[created_date]]&amp;"-"&amp;YouTube_BI[[#This Row],[created_month]]&amp;"-"&amp;YouTube_BI[[#This Row],[created_year]]</f>
        <v>12-Feb-2013</v>
      </c>
      <c r="AK669" s="5">
        <f ca="1">_xlfn.DAYS(TODAY(),YouTube_BI[[#This Row],[Started Date]])/365</f>
        <v>10.75068493150685</v>
      </c>
    </row>
    <row r="670" spans="1:37" x14ac:dyDescent="0.3">
      <c r="A670">
        <v>669</v>
      </c>
      <c r="B670" t="s">
        <v>2326</v>
      </c>
      <c r="C670">
        <v>15100000</v>
      </c>
      <c r="D670">
        <v>4967784343</v>
      </c>
      <c r="E670" t="s">
        <v>56</v>
      </c>
      <c r="F670" t="s">
        <v>2279</v>
      </c>
      <c r="G670">
        <v>1</v>
      </c>
      <c r="H670" t="s">
        <v>41</v>
      </c>
      <c r="I670" t="s">
        <v>41</v>
      </c>
      <c r="J670" t="s">
        <v>69</v>
      </c>
      <c r="K670">
        <v>4057925</v>
      </c>
      <c r="L670" t="s">
        <v>41</v>
      </c>
      <c r="M670">
        <v>7694</v>
      </c>
      <c r="N670" t="s">
        <v>41</v>
      </c>
      <c r="O670">
        <v>0</v>
      </c>
      <c r="P670">
        <v>0</v>
      </c>
      <c r="Q670">
        <v>0</v>
      </c>
      <c r="R670">
        <v>0</v>
      </c>
      <c r="S670">
        <f>(YouTube_BI[[#This Row],[lowest_yearly_earnings]]+YouTube_BI[[#This Row],[highest_yearly_earnings]])/2</f>
        <v>0</v>
      </c>
      <c r="T670" t="s">
        <v>41</v>
      </c>
      <c r="U670">
        <v>2021</v>
      </c>
      <c r="V670" t="s">
        <v>33</v>
      </c>
      <c r="W670">
        <v>16</v>
      </c>
      <c r="X670" t="s">
        <v>41</v>
      </c>
      <c r="Y670" t="s">
        <v>41</v>
      </c>
      <c r="Z670" t="s">
        <v>41</v>
      </c>
      <c r="AA670" t="s">
        <v>41</v>
      </c>
      <c r="AB670" t="s">
        <v>41</v>
      </c>
      <c r="AC670" t="s">
        <v>41</v>
      </c>
      <c r="AD670" s="1" t="s">
        <v>2144</v>
      </c>
      <c r="AE670" s="4">
        <v>328.99234059602651</v>
      </c>
      <c r="AF670">
        <v>0</v>
      </c>
      <c r="AG670" t="e">
        <v>#VALUE!</v>
      </c>
      <c r="AH670">
        <v>0</v>
      </c>
      <c r="AI670">
        <v>0</v>
      </c>
      <c r="AJ670" s="7" t="s">
        <v>2203</v>
      </c>
      <c r="AK670" s="5">
        <v>2.6438356164383561</v>
      </c>
    </row>
    <row r="671" spans="1:37" x14ac:dyDescent="0.3">
      <c r="A671">
        <v>670</v>
      </c>
      <c r="B671" t="s">
        <v>2280</v>
      </c>
      <c r="C671">
        <v>15100000</v>
      </c>
      <c r="D671">
        <v>5324913850</v>
      </c>
      <c r="E671" t="s">
        <v>56</v>
      </c>
      <c r="F671" t="s">
        <v>2280</v>
      </c>
      <c r="G671">
        <v>753</v>
      </c>
      <c r="H671" t="s">
        <v>2276</v>
      </c>
      <c r="I671" t="s">
        <v>2277</v>
      </c>
      <c r="J671" t="s">
        <v>44</v>
      </c>
      <c r="K671">
        <v>1242</v>
      </c>
      <c r="L671">
        <v>2</v>
      </c>
      <c r="M671">
        <v>145</v>
      </c>
      <c r="N671">
        <v>46060000</v>
      </c>
      <c r="O671">
        <v>11500</v>
      </c>
      <c r="P671">
        <v>184200</v>
      </c>
      <c r="Q671">
        <v>138200</v>
      </c>
      <c r="R671">
        <v>2200000</v>
      </c>
      <c r="S671">
        <f>(YouTube_BI[[#This Row],[lowest_yearly_earnings]]+YouTube_BI[[#This Row],[highest_yearly_earnings]])/2</f>
        <v>1169100</v>
      </c>
      <c r="T671">
        <v>100000</v>
      </c>
      <c r="U671">
        <v>2014</v>
      </c>
      <c r="V671" t="s">
        <v>138</v>
      </c>
      <c r="W671">
        <v>31</v>
      </c>
      <c r="X671">
        <v>35.200000000000003</v>
      </c>
      <c r="Y671">
        <v>100388073</v>
      </c>
      <c r="Z671">
        <v>10.76</v>
      </c>
      <c r="AA671">
        <v>42895824</v>
      </c>
      <c r="AB671">
        <v>26.820553</v>
      </c>
      <c r="AC671">
        <v>30.802498</v>
      </c>
      <c r="AD671" s="1" t="s">
        <v>2145</v>
      </c>
      <c r="AE671" s="4">
        <v>352.64330132450328</v>
      </c>
      <c r="AF671">
        <v>2.1955284778926517E-4</v>
      </c>
      <c r="AG671">
        <v>2.12440295267043E-3</v>
      </c>
      <c r="AH671">
        <v>0.14569536423841059</v>
      </c>
      <c r="AI671">
        <v>1552.5896414342631</v>
      </c>
      <c r="AJ671" s="7" t="s">
        <v>2204</v>
      </c>
      <c r="AK671" s="5">
        <v>9.0219178082191789</v>
      </c>
    </row>
    <row r="672" spans="1:37" x14ac:dyDescent="0.3">
      <c r="A672">
        <v>671</v>
      </c>
      <c r="B672" t="s">
        <v>955</v>
      </c>
      <c r="C672">
        <v>15100000</v>
      </c>
      <c r="D672">
        <v>6668507856</v>
      </c>
      <c r="E672" t="s">
        <v>60</v>
      </c>
      <c r="F672" t="s">
        <v>955</v>
      </c>
      <c r="G672">
        <v>3733</v>
      </c>
      <c r="H672" t="s">
        <v>67</v>
      </c>
      <c r="I672" t="s">
        <v>68</v>
      </c>
      <c r="J672" t="s">
        <v>40</v>
      </c>
      <c r="K672">
        <v>894</v>
      </c>
      <c r="L672">
        <v>10</v>
      </c>
      <c r="M672">
        <v>47</v>
      </c>
      <c r="N672">
        <v>95603000</v>
      </c>
      <c r="O672">
        <v>23900</v>
      </c>
      <c r="P672">
        <v>382400</v>
      </c>
      <c r="Q672">
        <v>286800</v>
      </c>
      <c r="R672">
        <v>4600000</v>
      </c>
      <c r="S672">
        <f>(YouTube_BI[[#This Row],[lowest_yearly_earnings]]+YouTube_BI[[#This Row],[highest_yearly_earnings]])/2</f>
        <v>2443400</v>
      </c>
      <c r="T672">
        <v>100000</v>
      </c>
      <c r="U672">
        <v>2013</v>
      </c>
      <c r="V672" t="s">
        <v>84</v>
      </c>
      <c r="W672">
        <v>24</v>
      </c>
      <c r="X672">
        <v>81.900000000000006</v>
      </c>
      <c r="Y672">
        <v>144373535</v>
      </c>
      <c r="Z672">
        <v>4.59</v>
      </c>
      <c r="AA672">
        <v>107683889</v>
      </c>
      <c r="AB672">
        <v>61.524009999999997</v>
      </c>
      <c r="AC672">
        <v>105.31875599999999</v>
      </c>
      <c r="AD672" s="1" t="s">
        <v>1825</v>
      </c>
      <c r="AE672" s="4">
        <f>YouTube_BI[[#This Row],[video views]]/YouTube_BI[[#This Row],[subscribers]]</f>
        <v>441.62303682119204</v>
      </c>
      <c r="AF672">
        <f>((YouTube_BI[[#This Row],[highest_yearly_earnings]]+YouTube_BI[[#This Row],[lowest_yearly_earnings]])/2)/YouTube_BI[[#This Row],[video views]]</f>
        <v>3.6640880580226761E-4</v>
      </c>
      <c r="AG672">
        <f>((YouTube_BI[[#This Row],[highest_monthly_earnings]]+YouTube_BI[[#This Row],[lowest_monthly_earnings]])/2)/YouTube_BI[[#This Row],[video_views_for_the_last_30_days]]</f>
        <v>2.1249333179921134E-3</v>
      </c>
      <c r="AH672">
        <f>YouTube_BI[[#This Row],[highest_yearly_earnings]]/YouTube_BI[[#This Row],[subscribers]]</f>
        <v>0.30463576158940397</v>
      </c>
      <c r="AI672">
        <f>((YouTube_BI[[#This Row],[highest_yearly_earnings]]+YouTube_BI[[#This Row],[lowest_yearly_earnings]])/2)/YouTube_BI[[#This Row],[uploads]]</f>
        <v>654.54058398071254</v>
      </c>
      <c r="AJ672" s="7" t="str">
        <f>YouTube_BI[[#This Row],[created_date]]&amp;"-"&amp;YouTube_BI[[#This Row],[created_month]]&amp;"-"&amp;YouTube_BI[[#This Row],[created_year]]</f>
        <v>24-Jun-2013</v>
      </c>
      <c r="AK672" s="5">
        <f ca="1">_xlfn.DAYS(TODAY(),YouTube_BI[[#This Row],[Started Date]])/365</f>
        <v>10.389041095890411</v>
      </c>
    </row>
    <row r="673" spans="1:37" x14ac:dyDescent="0.3">
      <c r="A673">
        <v>672</v>
      </c>
      <c r="B673" t="s">
        <v>956</v>
      </c>
      <c r="C673">
        <v>15100000</v>
      </c>
      <c r="D673">
        <v>7857371770</v>
      </c>
      <c r="E673" t="s">
        <v>30</v>
      </c>
      <c r="F673" t="s">
        <v>956</v>
      </c>
      <c r="G673">
        <v>776</v>
      </c>
      <c r="H673" t="s">
        <v>82</v>
      </c>
      <c r="I673" t="s">
        <v>83</v>
      </c>
      <c r="J673" t="s">
        <v>30</v>
      </c>
      <c r="K673">
        <v>680</v>
      </c>
      <c r="L673">
        <v>13</v>
      </c>
      <c r="M673">
        <v>127</v>
      </c>
      <c r="N673">
        <v>40806000</v>
      </c>
      <c r="O673">
        <v>10200</v>
      </c>
      <c r="P673">
        <v>163200</v>
      </c>
      <c r="Q673">
        <v>122400</v>
      </c>
      <c r="R673">
        <v>2000000</v>
      </c>
      <c r="S673">
        <f>(YouTube_BI[[#This Row],[lowest_yearly_earnings]]+YouTube_BI[[#This Row],[highest_yearly_earnings]])/2</f>
        <v>1061200</v>
      </c>
      <c r="T673" t="s">
        <v>41</v>
      </c>
      <c r="U673">
        <v>2005</v>
      </c>
      <c r="V673" t="s">
        <v>138</v>
      </c>
      <c r="W673">
        <v>10</v>
      </c>
      <c r="X673">
        <v>94.3</v>
      </c>
      <c r="Y673">
        <v>51709098</v>
      </c>
      <c r="Z673">
        <v>4.1500000000000004</v>
      </c>
      <c r="AA673">
        <v>42106719</v>
      </c>
      <c r="AB673">
        <v>35.907756999999997</v>
      </c>
      <c r="AC673">
        <v>127.76692199999999</v>
      </c>
      <c r="AD673" s="1" t="s">
        <v>1826</v>
      </c>
      <c r="AE673" s="4">
        <f>YouTube_BI[[#This Row],[video views]]/YouTube_BI[[#This Row],[subscribers]]</f>
        <v>520.35574635761589</v>
      </c>
      <c r="AF673">
        <f>((YouTube_BI[[#This Row],[highest_yearly_earnings]]+YouTube_BI[[#This Row],[lowest_yearly_earnings]])/2)/YouTube_BI[[#This Row],[video views]]</f>
        <v>1.3505788335633253E-4</v>
      </c>
      <c r="AG673">
        <f>((YouTube_BI[[#This Row],[highest_monthly_earnings]]+YouTube_BI[[#This Row],[lowest_monthly_earnings]])/2)/YouTube_BI[[#This Row],[video_views_for_the_last_30_days]]</f>
        <v>2.124687545949125E-3</v>
      </c>
      <c r="AH673">
        <f>YouTube_BI[[#This Row],[highest_yearly_earnings]]/YouTube_BI[[#This Row],[subscribers]]</f>
        <v>0.13245033112582782</v>
      </c>
      <c r="AI673">
        <f>((YouTube_BI[[#This Row],[highest_yearly_earnings]]+YouTube_BI[[#This Row],[lowest_yearly_earnings]])/2)/YouTube_BI[[#This Row],[uploads]]</f>
        <v>1367.5257731958764</v>
      </c>
      <c r="AJ673" s="7" t="str">
        <f>YouTube_BI[[#This Row],[created_date]]&amp;"-"&amp;YouTube_BI[[#This Row],[created_month]]&amp;"-"&amp;YouTube_BI[[#This Row],[created_year]]</f>
        <v>10-Oct-2005</v>
      </c>
      <c r="AK673" s="5">
        <f ca="1">_xlfn.DAYS(TODAY(),YouTube_BI[[#This Row],[Started Date]])/365</f>
        <v>18.098630136986301</v>
      </c>
    </row>
    <row r="674" spans="1:37" x14ac:dyDescent="0.3">
      <c r="A674">
        <v>673</v>
      </c>
      <c r="B674" t="s">
        <v>2281</v>
      </c>
      <c r="C674">
        <v>15100000</v>
      </c>
      <c r="D674">
        <v>9477021288</v>
      </c>
      <c r="E674" t="s">
        <v>209</v>
      </c>
      <c r="F674" t="s">
        <v>2281</v>
      </c>
      <c r="G674">
        <v>921</v>
      </c>
      <c r="H674" t="s">
        <v>134</v>
      </c>
      <c r="I674" t="s">
        <v>135</v>
      </c>
      <c r="J674" t="s">
        <v>209</v>
      </c>
      <c r="K674">
        <v>491</v>
      </c>
      <c r="L674">
        <v>13</v>
      </c>
      <c r="M674">
        <v>28</v>
      </c>
      <c r="N674">
        <v>512343000</v>
      </c>
      <c r="O674">
        <v>128100</v>
      </c>
      <c r="P674">
        <v>2000000</v>
      </c>
      <c r="Q674">
        <v>1500000</v>
      </c>
      <c r="R674">
        <v>24600000</v>
      </c>
      <c r="S674">
        <f>(YouTube_BI[[#This Row],[lowest_yearly_earnings]]+YouTube_BI[[#This Row],[highest_yearly_earnings]])/2</f>
        <v>13050000</v>
      </c>
      <c r="T674">
        <v>700000</v>
      </c>
      <c r="U674">
        <v>2016</v>
      </c>
      <c r="V674" t="s">
        <v>88</v>
      </c>
      <c r="W674">
        <v>2</v>
      </c>
      <c r="X674">
        <v>90</v>
      </c>
      <c r="Y674">
        <v>44938712</v>
      </c>
      <c r="Z674">
        <v>9.7899999999999991</v>
      </c>
      <c r="AA674">
        <v>41339571</v>
      </c>
      <c r="AB674">
        <v>-38.416097000000001</v>
      </c>
      <c r="AC674">
        <v>-63.616672000000001</v>
      </c>
      <c r="AD674" s="1" t="s">
        <v>2146</v>
      </c>
      <c r="AE674" s="4">
        <v>627.61730384105965</v>
      </c>
      <c r="AF674">
        <v>1.3770149505229221E-3</v>
      </c>
      <c r="AG674">
        <v>2.0768313415036412E-3</v>
      </c>
      <c r="AH674">
        <v>1.6291390728476822</v>
      </c>
      <c r="AI674">
        <v>14169.381107491856</v>
      </c>
      <c r="AJ674" s="7" t="s">
        <v>2205</v>
      </c>
      <c r="AK674" s="5">
        <v>7.2657534246575342</v>
      </c>
    </row>
    <row r="675" spans="1:37" x14ac:dyDescent="0.3">
      <c r="A675">
        <v>674</v>
      </c>
      <c r="B675" t="s">
        <v>957</v>
      </c>
      <c r="C675">
        <v>15100000</v>
      </c>
      <c r="D675">
        <v>10489367372</v>
      </c>
      <c r="E675" t="s">
        <v>141</v>
      </c>
      <c r="F675" t="s">
        <v>957</v>
      </c>
      <c r="G675">
        <v>209520</v>
      </c>
      <c r="H675" t="s">
        <v>212</v>
      </c>
      <c r="I675" t="s">
        <v>213</v>
      </c>
      <c r="J675" t="s">
        <v>142</v>
      </c>
      <c r="K675">
        <v>404</v>
      </c>
      <c r="L675">
        <v>7</v>
      </c>
      <c r="M675">
        <v>17</v>
      </c>
      <c r="N675">
        <v>181644000</v>
      </c>
      <c r="O675">
        <v>45400</v>
      </c>
      <c r="P675">
        <v>726600</v>
      </c>
      <c r="Q675">
        <v>544900</v>
      </c>
      <c r="R675">
        <v>8700000</v>
      </c>
      <c r="S675">
        <f>(YouTube_BI[[#This Row],[lowest_yearly_earnings]]+YouTube_BI[[#This Row],[highest_yearly_earnings]])/2</f>
        <v>4622450</v>
      </c>
      <c r="T675">
        <v>100000</v>
      </c>
      <c r="U675">
        <v>2009</v>
      </c>
      <c r="V675" t="s">
        <v>138</v>
      </c>
      <c r="W675">
        <v>22</v>
      </c>
      <c r="X675">
        <v>35.5</v>
      </c>
      <c r="Y675">
        <v>108116615</v>
      </c>
      <c r="Z675">
        <v>2.15</v>
      </c>
      <c r="AA675">
        <v>50975903</v>
      </c>
      <c r="AB675">
        <v>12.879721</v>
      </c>
      <c r="AC675">
        <v>121.774017</v>
      </c>
      <c r="AD675" s="1" t="s">
        <v>1827</v>
      </c>
      <c r="AE675" s="4">
        <f>YouTube_BI[[#This Row],[video views]]/YouTube_BI[[#This Row],[subscribers]]</f>
        <v>694.6600908609272</v>
      </c>
      <c r="AF675">
        <f>((YouTube_BI[[#This Row],[highest_yearly_earnings]]+YouTube_BI[[#This Row],[lowest_yearly_earnings]])/2)/YouTube_BI[[#This Row],[video views]]</f>
        <v>4.4067957924126371E-4</v>
      </c>
      <c r="AG675">
        <f>((YouTube_BI[[#This Row],[highest_monthly_earnings]]+YouTube_BI[[#This Row],[lowest_monthly_earnings]])/2)/YouTube_BI[[#This Row],[video_views_for_the_last_30_days]]</f>
        <v>2.1250357842813416E-3</v>
      </c>
      <c r="AH675">
        <f>YouTube_BI[[#This Row],[highest_yearly_earnings]]/YouTube_BI[[#This Row],[subscribers]]</f>
        <v>0.57615894039735094</v>
      </c>
      <c r="AI675">
        <f>((YouTube_BI[[#This Row],[highest_yearly_earnings]]+YouTube_BI[[#This Row],[lowest_yearly_earnings]])/2)/YouTube_BI[[#This Row],[uploads]]</f>
        <v>22.062094310805652</v>
      </c>
      <c r="AJ675" s="7" t="str">
        <f>YouTube_BI[[#This Row],[created_date]]&amp;"-"&amp;YouTube_BI[[#This Row],[created_month]]&amp;"-"&amp;YouTube_BI[[#This Row],[created_year]]</f>
        <v>22-Oct-2009</v>
      </c>
      <c r="AK675" s="5">
        <f ca="1">_xlfn.DAYS(TODAY(),YouTube_BI[[#This Row],[Started Date]])/365</f>
        <v>14.063013698630137</v>
      </c>
    </row>
    <row r="676" spans="1:37" x14ac:dyDescent="0.3">
      <c r="A676">
        <v>675</v>
      </c>
      <c r="B676" t="s">
        <v>958</v>
      </c>
      <c r="C676">
        <v>15100000</v>
      </c>
      <c r="D676">
        <v>13897932103</v>
      </c>
      <c r="E676" t="s">
        <v>44</v>
      </c>
      <c r="F676" t="s">
        <v>958</v>
      </c>
      <c r="G676">
        <v>2717</v>
      </c>
      <c r="H676" t="s">
        <v>67</v>
      </c>
      <c r="I676" t="s">
        <v>68</v>
      </c>
      <c r="J676" t="s">
        <v>44</v>
      </c>
      <c r="K676">
        <v>256</v>
      </c>
      <c r="L676">
        <v>9</v>
      </c>
      <c r="M676">
        <v>143</v>
      </c>
      <c r="N676">
        <v>713509000</v>
      </c>
      <c r="O676">
        <v>178400</v>
      </c>
      <c r="P676">
        <v>2900000</v>
      </c>
      <c r="Q676">
        <v>2100000</v>
      </c>
      <c r="R676">
        <v>34200000</v>
      </c>
      <c r="S676">
        <f>(YouTube_BI[[#This Row],[lowest_yearly_earnings]]+YouTube_BI[[#This Row],[highest_yearly_earnings]])/2</f>
        <v>18150000</v>
      </c>
      <c r="T676">
        <v>700000</v>
      </c>
      <c r="U676">
        <v>2020</v>
      </c>
      <c r="V676" t="s">
        <v>70</v>
      </c>
      <c r="W676">
        <v>24</v>
      </c>
      <c r="X676">
        <v>81.900000000000006</v>
      </c>
      <c r="Y676">
        <v>144373535</v>
      </c>
      <c r="Z676">
        <v>4.59</v>
      </c>
      <c r="AA676">
        <v>107683889</v>
      </c>
      <c r="AB676">
        <v>61.524009999999997</v>
      </c>
      <c r="AC676">
        <v>105.31875599999999</v>
      </c>
      <c r="AD676" s="1" t="s">
        <v>1828</v>
      </c>
      <c r="AE676" s="4">
        <f>YouTube_BI[[#This Row],[video views]]/YouTube_BI[[#This Row],[subscribers]]</f>
        <v>920.39285450331124</v>
      </c>
      <c r="AF676">
        <f>((YouTube_BI[[#This Row],[highest_yearly_earnings]]+YouTube_BI[[#This Row],[lowest_yearly_earnings]])/2)/YouTube_BI[[#This Row],[video views]]</f>
        <v>1.305949681253814E-3</v>
      </c>
      <c r="AG676">
        <f>((YouTube_BI[[#This Row],[highest_monthly_earnings]]+YouTube_BI[[#This Row],[lowest_monthly_earnings]])/2)/YouTube_BI[[#This Row],[video_views_for_the_last_30_days]]</f>
        <v>2.1572257672993612E-3</v>
      </c>
      <c r="AH676">
        <f>YouTube_BI[[#This Row],[highest_yearly_earnings]]/YouTube_BI[[#This Row],[subscribers]]</f>
        <v>2.2649006622516556</v>
      </c>
      <c r="AI676">
        <f>((YouTube_BI[[#This Row],[highest_yearly_earnings]]+YouTube_BI[[#This Row],[lowest_yearly_earnings]])/2)/YouTube_BI[[#This Row],[uploads]]</f>
        <v>6680.1619433198384</v>
      </c>
      <c r="AJ676" s="7" t="str">
        <f>YouTube_BI[[#This Row],[created_date]]&amp;"-"&amp;YouTube_BI[[#This Row],[created_month]]&amp;"-"&amp;YouTube_BI[[#This Row],[created_year]]</f>
        <v>24-Jan-2020</v>
      </c>
      <c r="AK676" s="5">
        <f ca="1">_xlfn.DAYS(TODAY(),YouTube_BI[[#This Row],[Started Date]])/365</f>
        <v>3.8</v>
      </c>
    </row>
    <row r="677" spans="1:37" x14ac:dyDescent="0.3">
      <c r="A677">
        <v>676</v>
      </c>
      <c r="B677" t="s">
        <v>959</v>
      </c>
      <c r="C677">
        <v>15100000</v>
      </c>
      <c r="D677">
        <v>12413869881</v>
      </c>
      <c r="E677" t="s">
        <v>30</v>
      </c>
      <c r="F677" t="s">
        <v>959</v>
      </c>
      <c r="G677">
        <v>52</v>
      </c>
      <c r="H677" t="s">
        <v>95</v>
      </c>
      <c r="I677" t="s">
        <v>96</v>
      </c>
      <c r="J677" t="s">
        <v>30</v>
      </c>
      <c r="K677">
        <v>309</v>
      </c>
      <c r="L677">
        <v>25</v>
      </c>
      <c r="M677">
        <v>127</v>
      </c>
      <c r="N677">
        <v>84750000</v>
      </c>
      <c r="O677">
        <v>21200</v>
      </c>
      <c r="P677">
        <v>339000</v>
      </c>
      <c r="Q677">
        <v>254300</v>
      </c>
      <c r="R677">
        <v>4100000</v>
      </c>
      <c r="S677">
        <f>(YouTube_BI[[#This Row],[lowest_yearly_earnings]]+YouTube_BI[[#This Row],[highest_yearly_earnings]])/2</f>
        <v>2177150</v>
      </c>
      <c r="T677">
        <v>100000</v>
      </c>
      <c r="U677">
        <v>2009</v>
      </c>
      <c r="V677" t="s">
        <v>138</v>
      </c>
      <c r="W677">
        <v>15</v>
      </c>
      <c r="X677">
        <v>60</v>
      </c>
      <c r="Y677">
        <v>66834405</v>
      </c>
      <c r="Z677">
        <v>3.85</v>
      </c>
      <c r="AA677">
        <v>55908316</v>
      </c>
      <c r="AB677">
        <v>55.378050999999999</v>
      </c>
      <c r="AC677">
        <v>-3.4359730000000002</v>
      </c>
      <c r="AD677" s="1" t="s">
        <v>1346</v>
      </c>
      <c r="AE677" s="4">
        <f>YouTube_BI[[#This Row],[video views]]/YouTube_BI[[#This Row],[subscribers]]</f>
        <v>822.11058814569537</v>
      </c>
      <c r="AF677">
        <f>((YouTube_BI[[#This Row],[highest_yearly_earnings]]+YouTube_BI[[#This Row],[lowest_yearly_earnings]])/2)/YouTube_BI[[#This Row],[video views]]</f>
        <v>1.7538044307458293E-4</v>
      </c>
      <c r="AG677">
        <f>((YouTube_BI[[#This Row],[highest_monthly_earnings]]+YouTube_BI[[#This Row],[lowest_monthly_earnings]])/2)/YouTube_BI[[#This Row],[video_views_for_the_last_30_days]]</f>
        <v>2.1250737463126843E-3</v>
      </c>
      <c r="AH677">
        <f>YouTube_BI[[#This Row],[highest_yearly_earnings]]/YouTube_BI[[#This Row],[subscribers]]</f>
        <v>0.27152317880794702</v>
      </c>
      <c r="AI677">
        <f>((YouTube_BI[[#This Row],[highest_yearly_earnings]]+YouTube_BI[[#This Row],[lowest_yearly_earnings]])/2)/YouTube_BI[[#This Row],[uploads]]</f>
        <v>41868.269230769234</v>
      </c>
      <c r="AJ677" s="7" t="str">
        <f>YouTube_BI[[#This Row],[created_date]]&amp;"-"&amp;YouTube_BI[[#This Row],[created_month]]&amp;"-"&amp;YouTube_BI[[#This Row],[created_year]]</f>
        <v>15-Oct-2009</v>
      </c>
      <c r="AK677" s="5">
        <f ca="1">_xlfn.DAYS(TODAY(),YouTube_BI[[#This Row],[Started Date]])/365</f>
        <v>14.082191780821917</v>
      </c>
    </row>
    <row r="678" spans="1:37" x14ac:dyDescent="0.3">
      <c r="A678">
        <v>677</v>
      </c>
      <c r="B678" t="s">
        <v>960</v>
      </c>
      <c r="C678">
        <v>15000000</v>
      </c>
      <c r="D678">
        <v>4352427049</v>
      </c>
      <c r="E678" t="s">
        <v>60</v>
      </c>
      <c r="F678" t="s">
        <v>960</v>
      </c>
      <c r="G678">
        <v>2324</v>
      </c>
      <c r="H678" t="s">
        <v>95</v>
      </c>
      <c r="I678" t="s">
        <v>96</v>
      </c>
      <c r="J678" t="s">
        <v>40</v>
      </c>
      <c r="K678">
        <v>1663</v>
      </c>
      <c r="L678">
        <v>25</v>
      </c>
      <c r="M678">
        <v>47</v>
      </c>
      <c r="N678">
        <v>250995000</v>
      </c>
      <c r="O678">
        <v>62700</v>
      </c>
      <c r="P678">
        <v>1000000</v>
      </c>
      <c r="Q678">
        <v>753000</v>
      </c>
      <c r="R678">
        <v>12000000</v>
      </c>
      <c r="S678">
        <f>(YouTube_BI[[#This Row],[lowest_yearly_earnings]]+YouTube_BI[[#This Row],[highest_yearly_earnings]])/2</f>
        <v>6376500</v>
      </c>
      <c r="T678">
        <v>600000</v>
      </c>
      <c r="U678">
        <v>2013</v>
      </c>
      <c r="V678" t="s">
        <v>57</v>
      </c>
      <c r="W678">
        <v>6</v>
      </c>
      <c r="X678">
        <v>60</v>
      </c>
      <c r="Y678">
        <v>66834405</v>
      </c>
      <c r="Z678">
        <v>3.85</v>
      </c>
      <c r="AA678">
        <v>55908316</v>
      </c>
      <c r="AB678">
        <v>55.378050999999999</v>
      </c>
      <c r="AC678">
        <v>-3.4359730000000002</v>
      </c>
      <c r="AD678" s="1" t="s">
        <v>1829</v>
      </c>
      <c r="AE678" s="4">
        <f>YouTube_BI[[#This Row],[video views]]/YouTube_BI[[#This Row],[subscribers]]</f>
        <v>290.16180326666665</v>
      </c>
      <c r="AF678">
        <f>((YouTube_BI[[#This Row],[highest_yearly_earnings]]+YouTube_BI[[#This Row],[lowest_yearly_earnings]])/2)/YouTube_BI[[#This Row],[video views]]</f>
        <v>1.4650446585807899E-3</v>
      </c>
      <c r="AG678">
        <f>((YouTube_BI[[#This Row],[highest_monthly_earnings]]+YouTube_BI[[#This Row],[lowest_monthly_earnings]])/2)/YouTube_BI[[#This Row],[video_views_for_the_last_30_days]]</f>
        <v>2.1169744417219465E-3</v>
      </c>
      <c r="AH678">
        <f>YouTube_BI[[#This Row],[highest_yearly_earnings]]/YouTube_BI[[#This Row],[subscribers]]</f>
        <v>0.8</v>
      </c>
      <c r="AI678">
        <f>((YouTube_BI[[#This Row],[highest_yearly_earnings]]+YouTube_BI[[#This Row],[lowest_yearly_earnings]])/2)/YouTube_BI[[#This Row],[uploads]]</f>
        <v>2743.7607573149744</v>
      </c>
      <c r="AJ678" s="7" t="str">
        <f>YouTube_BI[[#This Row],[created_date]]&amp;"-"&amp;YouTube_BI[[#This Row],[created_month]]&amp;"-"&amp;YouTube_BI[[#This Row],[created_year]]</f>
        <v>6-May-2013</v>
      </c>
      <c r="AK678" s="5">
        <f ca="1">_xlfn.DAYS(TODAY(),YouTube_BI[[#This Row],[Started Date]])/365</f>
        <v>10.523287671232877</v>
      </c>
    </row>
    <row r="679" spans="1:37" x14ac:dyDescent="0.3">
      <c r="A679">
        <v>678</v>
      </c>
      <c r="B679" t="s">
        <v>961</v>
      </c>
      <c r="C679">
        <v>15000000</v>
      </c>
      <c r="D679">
        <v>9924103188</v>
      </c>
      <c r="E679" t="s">
        <v>56</v>
      </c>
      <c r="F679" t="s">
        <v>961</v>
      </c>
      <c r="G679">
        <v>899</v>
      </c>
      <c r="H679" t="s">
        <v>31</v>
      </c>
      <c r="I679" t="s">
        <v>32</v>
      </c>
      <c r="J679" t="s">
        <v>69</v>
      </c>
      <c r="K679">
        <v>457</v>
      </c>
      <c r="L679">
        <v>104</v>
      </c>
      <c r="M679">
        <v>45</v>
      </c>
      <c r="N679">
        <v>113572000</v>
      </c>
      <c r="O679">
        <v>28400</v>
      </c>
      <c r="P679">
        <v>454300</v>
      </c>
      <c r="Q679">
        <v>340700</v>
      </c>
      <c r="R679">
        <v>5500000</v>
      </c>
      <c r="S679">
        <f>(YouTube_BI[[#This Row],[lowest_yearly_earnings]]+YouTube_BI[[#This Row],[highest_yearly_earnings]])/2</f>
        <v>2920350</v>
      </c>
      <c r="T679">
        <v>400000</v>
      </c>
      <c r="U679">
        <v>2014</v>
      </c>
      <c r="V679" t="s">
        <v>88</v>
      </c>
      <c r="W679">
        <v>17</v>
      </c>
      <c r="X679">
        <v>28.1</v>
      </c>
      <c r="Y679">
        <v>1366417754</v>
      </c>
      <c r="Z679">
        <v>5.36</v>
      </c>
      <c r="AA679">
        <v>471031528</v>
      </c>
      <c r="AB679">
        <v>20.593684</v>
      </c>
      <c r="AC679">
        <v>78.962879999999998</v>
      </c>
      <c r="AD679" s="1" t="s">
        <v>1830</v>
      </c>
      <c r="AE679" s="4">
        <f>YouTube_BI[[#This Row],[video views]]/YouTube_BI[[#This Row],[subscribers]]</f>
        <v>661.60687919999998</v>
      </c>
      <c r="AF679">
        <f>((YouTube_BI[[#This Row],[highest_yearly_earnings]]+YouTube_BI[[#This Row],[lowest_yearly_earnings]])/2)/YouTube_BI[[#This Row],[video views]]</f>
        <v>2.9426840336880221E-4</v>
      </c>
      <c r="AG679">
        <f>((YouTube_BI[[#This Row],[highest_monthly_earnings]]+YouTube_BI[[#This Row],[lowest_monthly_earnings]])/2)/YouTube_BI[[#This Row],[video_views_for_the_last_30_days]]</f>
        <v>2.1250836473778747E-3</v>
      </c>
      <c r="AH679">
        <f>YouTube_BI[[#This Row],[highest_yearly_earnings]]/YouTube_BI[[#This Row],[subscribers]]</f>
        <v>0.36666666666666664</v>
      </c>
      <c r="AI679">
        <f>((YouTube_BI[[#This Row],[highest_yearly_earnings]]+YouTube_BI[[#This Row],[lowest_yearly_earnings]])/2)/YouTube_BI[[#This Row],[uploads]]</f>
        <v>3248.4427141268075</v>
      </c>
      <c r="AJ679" s="7" t="str">
        <f>YouTube_BI[[#This Row],[created_date]]&amp;"-"&amp;YouTube_BI[[#This Row],[created_month]]&amp;"-"&amp;YouTube_BI[[#This Row],[created_year]]</f>
        <v>17-Aug-2014</v>
      </c>
      <c r="AK679" s="5">
        <f ca="1">_xlfn.DAYS(TODAY(),YouTube_BI[[#This Row],[Started Date]])/365</f>
        <v>9.2410958904109588</v>
      </c>
    </row>
    <row r="680" spans="1:37" x14ac:dyDescent="0.3">
      <c r="A680">
        <v>679</v>
      </c>
      <c r="B680" t="s">
        <v>962</v>
      </c>
      <c r="C680">
        <v>15000000</v>
      </c>
      <c r="D680">
        <v>8897705695</v>
      </c>
      <c r="E680" t="s">
        <v>44</v>
      </c>
      <c r="F680" t="s">
        <v>963</v>
      </c>
      <c r="G680">
        <v>795</v>
      </c>
      <c r="H680" t="s">
        <v>114</v>
      </c>
      <c r="I680" t="s">
        <v>115</v>
      </c>
      <c r="J680" t="s">
        <v>48</v>
      </c>
      <c r="K680">
        <v>548</v>
      </c>
      <c r="L680">
        <v>36</v>
      </c>
      <c r="M680">
        <v>34</v>
      </c>
      <c r="N680">
        <v>145478000</v>
      </c>
      <c r="O680">
        <v>36400</v>
      </c>
      <c r="P680">
        <v>581900</v>
      </c>
      <c r="Q680">
        <v>436400</v>
      </c>
      <c r="R680">
        <v>7000000</v>
      </c>
      <c r="S680">
        <f>(YouTube_BI[[#This Row],[lowest_yearly_earnings]]+YouTube_BI[[#This Row],[highest_yearly_earnings]])/2</f>
        <v>3718200</v>
      </c>
      <c r="T680" t="s">
        <v>41</v>
      </c>
      <c r="U680">
        <v>2018</v>
      </c>
      <c r="V680" t="s">
        <v>70</v>
      </c>
      <c r="W680">
        <v>26</v>
      </c>
      <c r="X680">
        <v>51.3</v>
      </c>
      <c r="Y680">
        <v>212559417</v>
      </c>
      <c r="Z680">
        <v>12.08</v>
      </c>
      <c r="AA680">
        <v>183241641</v>
      </c>
      <c r="AB680">
        <v>-14.235004</v>
      </c>
      <c r="AC680">
        <v>-51.925280000000001</v>
      </c>
      <c r="AD680" s="1" t="s">
        <v>1350</v>
      </c>
      <c r="AE680" s="4">
        <f>YouTube_BI[[#This Row],[video views]]/YouTube_BI[[#This Row],[subscribers]]</f>
        <v>593.18037966666668</v>
      </c>
      <c r="AF680">
        <f>((YouTube_BI[[#This Row],[highest_yearly_earnings]]+YouTube_BI[[#This Row],[lowest_yearly_earnings]])/2)/YouTube_BI[[#This Row],[video views]]</f>
        <v>4.1788300573814382E-4</v>
      </c>
      <c r="AG680">
        <f>((YouTube_BI[[#This Row],[highest_monthly_earnings]]+YouTube_BI[[#This Row],[lowest_monthly_earnings]])/2)/YouTube_BI[[#This Row],[video_views_for_the_last_30_days]]</f>
        <v>2.1250635834971611E-3</v>
      </c>
      <c r="AH680">
        <f>YouTube_BI[[#This Row],[highest_yearly_earnings]]/YouTube_BI[[#This Row],[subscribers]]</f>
        <v>0.46666666666666667</v>
      </c>
      <c r="AI680">
        <f>((YouTube_BI[[#This Row],[highest_yearly_earnings]]+YouTube_BI[[#This Row],[lowest_yearly_earnings]])/2)/YouTube_BI[[#This Row],[uploads]]</f>
        <v>4676.9811320754716</v>
      </c>
      <c r="AJ680" s="7" t="str">
        <f>YouTube_BI[[#This Row],[created_date]]&amp;"-"&amp;YouTube_BI[[#This Row],[created_month]]&amp;"-"&amp;YouTube_BI[[#This Row],[created_year]]</f>
        <v>26-Jan-2018</v>
      </c>
      <c r="AK680" s="5">
        <f ca="1">_xlfn.DAYS(TODAY(),YouTube_BI[[#This Row],[Started Date]])/365</f>
        <v>5.7945205479452051</v>
      </c>
    </row>
    <row r="681" spans="1:37" x14ac:dyDescent="0.3">
      <c r="A681">
        <v>680</v>
      </c>
      <c r="B681" t="s">
        <v>964</v>
      </c>
      <c r="C681">
        <v>15000000</v>
      </c>
      <c r="D681">
        <v>7159750970</v>
      </c>
      <c r="E681" t="s">
        <v>60</v>
      </c>
      <c r="F681" t="s">
        <v>964</v>
      </c>
      <c r="G681">
        <v>1362</v>
      </c>
      <c r="H681" t="s">
        <v>38</v>
      </c>
      <c r="I681" t="s">
        <v>39</v>
      </c>
      <c r="J681" t="s">
        <v>40</v>
      </c>
      <c r="K681">
        <v>805</v>
      </c>
      <c r="L681">
        <v>151</v>
      </c>
      <c r="M681">
        <v>48</v>
      </c>
      <c r="N681">
        <v>43133000</v>
      </c>
      <c r="O681">
        <v>10800</v>
      </c>
      <c r="P681">
        <v>172500</v>
      </c>
      <c r="Q681">
        <v>129400</v>
      </c>
      <c r="R681">
        <v>2100000</v>
      </c>
      <c r="S681">
        <f>(YouTube_BI[[#This Row],[lowest_yearly_earnings]]+YouTube_BI[[#This Row],[highest_yearly_earnings]])/2</f>
        <v>1114700</v>
      </c>
      <c r="T681" t="s">
        <v>41</v>
      </c>
      <c r="U681">
        <v>2009</v>
      </c>
      <c r="V681" t="s">
        <v>45</v>
      </c>
      <c r="W681">
        <v>9</v>
      </c>
      <c r="X681">
        <v>88.2</v>
      </c>
      <c r="Y681">
        <v>328239523</v>
      </c>
      <c r="Z681">
        <v>14.7</v>
      </c>
      <c r="AA681">
        <v>270663028</v>
      </c>
      <c r="AB681">
        <v>37.090240000000001</v>
      </c>
      <c r="AC681">
        <v>-95.712890999999999</v>
      </c>
      <c r="AD681" s="1" t="s">
        <v>1831</v>
      </c>
      <c r="AE681" s="4">
        <f>YouTube_BI[[#This Row],[video views]]/YouTube_BI[[#This Row],[subscribers]]</f>
        <v>477.31673133333334</v>
      </c>
      <c r="AF681">
        <f>((YouTube_BI[[#This Row],[highest_yearly_earnings]]+YouTube_BI[[#This Row],[lowest_yearly_earnings]])/2)/YouTube_BI[[#This Row],[video views]]</f>
        <v>1.5568977254525935E-4</v>
      </c>
      <c r="AG681">
        <f>((YouTube_BI[[#This Row],[highest_monthly_earnings]]+YouTube_BI[[#This Row],[lowest_monthly_earnings]])/2)/YouTube_BI[[#This Row],[video_views_for_the_last_30_days]]</f>
        <v>2.1248232211995457E-3</v>
      </c>
      <c r="AH681">
        <f>YouTube_BI[[#This Row],[highest_yearly_earnings]]/YouTube_BI[[#This Row],[subscribers]]</f>
        <v>0.14000000000000001</v>
      </c>
      <c r="AI681">
        <f>((YouTube_BI[[#This Row],[highest_yearly_earnings]]+YouTube_BI[[#This Row],[lowest_yearly_earnings]])/2)/YouTube_BI[[#This Row],[uploads]]</f>
        <v>818.4287812041116</v>
      </c>
      <c r="AJ681" s="7" t="str">
        <f>YouTube_BI[[#This Row],[created_date]]&amp;"-"&amp;YouTube_BI[[#This Row],[created_month]]&amp;"-"&amp;YouTube_BI[[#This Row],[created_year]]</f>
        <v>9-Feb-2009</v>
      </c>
      <c r="AK681" s="5">
        <f ca="1">_xlfn.DAYS(TODAY(),YouTube_BI[[#This Row],[Started Date]])/365</f>
        <v>14.761643835616438</v>
      </c>
    </row>
    <row r="682" spans="1:37" x14ac:dyDescent="0.3">
      <c r="A682">
        <v>681</v>
      </c>
      <c r="B682" t="s">
        <v>965</v>
      </c>
      <c r="C682">
        <v>15000000</v>
      </c>
      <c r="D682">
        <v>2730879024</v>
      </c>
      <c r="E682" t="s">
        <v>48</v>
      </c>
      <c r="F682" t="s">
        <v>966</v>
      </c>
      <c r="G682">
        <v>0</v>
      </c>
      <c r="H682" t="s">
        <v>38</v>
      </c>
      <c r="I682" t="s">
        <v>39</v>
      </c>
      <c r="J682" t="s">
        <v>40</v>
      </c>
      <c r="K682">
        <v>4057944</v>
      </c>
      <c r="L682">
        <v>7692</v>
      </c>
      <c r="M682">
        <v>7445</v>
      </c>
      <c r="N682" t="s">
        <v>41</v>
      </c>
      <c r="O682">
        <v>0</v>
      </c>
      <c r="P682">
        <v>0</v>
      </c>
      <c r="Q682">
        <v>0</v>
      </c>
      <c r="R682">
        <v>0</v>
      </c>
      <c r="S682">
        <f>(YouTube_BI[[#This Row],[lowest_yearly_earnings]]+YouTube_BI[[#This Row],[highest_yearly_earnings]])/2</f>
        <v>0</v>
      </c>
      <c r="T682" t="s">
        <v>41</v>
      </c>
      <c r="U682">
        <v>2006</v>
      </c>
      <c r="V682" t="s">
        <v>57</v>
      </c>
      <c r="W682">
        <v>25</v>
      </c>
      <c r="X682">
        <v>88.2</v>
      </c>
      <c r="Y682">
        <v>328239523</v>
      </c>
      <c r="Z682">
        <v>14.7</v>
      </c>
      <c r="AA682">
        <v>270663028</v>
      </c>
      <c r="AB682">
        <v>37.090240000000001</v>
      </c>
      <c r="AC682">
        <v>-95.712890999999999</v>
      </c>
      <c r="AD682" s="1" t="s">
        <v>1832</v>
      </c>
      <c r="AE682" s="4">
        <f>YouTube_BI[[#This Row],[video views]]/YouTube_BI[[#This Row],[subscribers]]</f>
        <v>182.0586016</v>
      </c>
      <c r="AF682">
        <f>((YouTube_BI[[#This Row],[highest_yearly_earnings]]+YouTube_BI[[#This Row],[lowest_yearly_earnings]])/2)/YouTube_BI[[#This Row],[video views]]</f>
        <v>0</v>
      </c>
      <c r="AG682" t="e">
        <f>((YouTube_BI[[#This Row],[highest_monthly_earnings]]+YouTube_BI[[#This Row],[lowest_monthly_earnings]])/2)/YouTube_BI[[#This Row],[video_views_for_the_last_30_days]]</f>
        <v>#VALUE!</v>
      </c>
      <c r="AH682">
        <f>YouTube_BI[[#This Row],[highest_yearly_earnings]]/YouTube_BI[[#This Row],[subscribers]]</f>
        <v>0</v>
      </c>
      <c r="AI682" t="e">
        <f>((YouTube_BI[[#This Row],[highest_yearly_earnings]]+YouTube_BI[[#This Row],[lowest_yearly_earnings]])/2)/YouTube_BI[[#This Row],[uploads]]</f>
        <v>#DIV/0!</v>
      </c>
      <c r="AJ682" s="7" t="str">
        <f>YouTube_BI[[#This Row],[created_date]]&amp;"-"&amp;YouTube_BI[[#This Row],[created_month]]&amp;"-"&amp;YouTube_BI[[#This Row],[created_year]]</f>
        <v>25-May-2006</v>
      </c>
      <c r="AK682" s="5">
        <f ca="1">_xlfn.DAYS(TODAY(),YouTube_BI[[#This Row],[Started Date]])/365</f>
        <v>17.476712328767125</v>
      </c>
    </row>
    <row r="683" spans="1:37" x14ac:dyDescent="0.3">
      <c r="A683">
        <v>682</v>
      </c>
      <c r="B683" t="s">
        <v>967</v>
      </c>
      <c r="C683">
        <v>15000000</v>
      </c>
      <c r="D683">
        <v>4008801873</v>
      </c>
      <c r="E683" t="s">
        <v>44</v>
      </c>
      <c r="F683" t="s">
        <v>967</v>
      </c>
      <c r="G683">
        <v>724</v>
      </c>
      <c r="H683" t="s">
        <v>245</v>
      </c>
      <c r="I683" t="s">
        <v>246</v>
      </c>
      <c r="J683" t="s">
        <v>44</v>
      </c>
      <c r="K683">
        <v>1907</v>
      </c>
      <c r="L683">
        <v>26</v>
      </c>
      <c r="M683">
        <v>146</v>
      </c>
      <c r="N683">
        <v>33880000</v>
      </c>
      <c r="O683">
        <v>8500</v>
      </c>
      <c r="P683">
        <v>135500</v>
      </c>
      <c r="Q683">
        <v>101600</v>
      </c>
      <c r="R683">
        <v>1600000</v>
      </c>
      <c r="S683">
        <f>(YouTube_BI[[#This Row],[lowest_yearly_earnings]]+YouTube_BI[[#This Row],[highest_yearly_earnings]])/2</f>
        <v>850800</v>
      </c>
      <c r="T683">
        <v>100000</v>
      </c>
      <c r="U683">
        <v>2014</v>
      </c>
      <c r="V683" t="s">
        <v>154</v>
      </c>
      <c r="W683">
        <v>17</v>
      </c>
      <c r="X683">
        <v>40.200000000000003</v>
      </c>
      <c r="Y683">
        <v>126014024</v>
      </c>
      <c r="Z683">
        <v>3.42</v>
      </c>
      <c r="AA683">
        <v>102626859</v>
      </c>
      <c r="AB683">
        <v>23.634501</v>
      </c>
      <c r="AC683">
        <v>-102.552784</v>
      </c>
      <c r="AD683" s="1" t="s">
        <v>1833</v>
      </c>
      <c r="AE683" s="4">
        <f>YouTube_BI[[#This Row],[video views]]/YouTube_BI[[#This Row],[subscribers]]</f>
        <v>267.25345820000001</v>
      </c>
      <c r="AF683">
        <f>((YouTube_BI[[#This Row],[highest_yearly_earnings]]+YouTube_BI[[#This Row],[lowest_yearly_earnings]])/2)/YouTube_BI[[#This Row],[video views]]</f>
        <v>2.1223298804819732E-4</v>
      </c>
      <c r="AG683">
        <f>((YouTube_BI[[#This Row],[highest_monthly_earnings]]+YouTube_BI[[#This Row],[lowest_monthly_earnings]])/2)/YouTube_BI[[#This Row],[video_views_for_the_last_30_days]]</f>
        <v>2.1251475796930344E-3</v>
      </c>
      <c r="AH683">
        <f>YouTube_BI[[#This Row],[highest_yearly_earnings]]/YouTube_BI[[#This Row],[subscribers]]</f>
        <v>0.10666666666666667</v>
      </c>
      <c r="AI683">
        <f>((YouTube_BI[[#This Row],[highest_yearly_earnings]]+YouTube_BI[[#This Row],[lowest_yearly_earnings]])/2)/YouTube_BI[[#This Row],[uploads]]</f>
        <v>1175.1381215469614</v>
      </c>
      <c r="AJ683" s="7" t="str">
        <f>YouTube_BI[[#This Row],[created_date]]&amp;"-"&amp;YouTube_BI[[#This Row],[created_month]]&amp;"-"&amp;YouTube_BI[[#This Row],[created_year]]</f>
        <v>17-Nov-2014</v>
      </c>
      <c r="AK683" s="5">
        <f ca="1">_xlfn.DAYS(TODAY(),YouTube_BI[[#This Row],[Started Date]])/365</f>
        <v>8.9890410958904106</v>
      </c>
    </row>
    <row r="684" spans="1:37" x14ac:dyDescent="0.3">
      <c r="A684">
        <v>683</v>
      </c>
      <c r="B684" t="s">
        <v>968</v>
      </c>
      <c r="C684">
        <v>15000000</v>
      </c>
      <c r="D684">
        <v>4741434420</v>
      </c>
      <c r="E684" t="s">
        <v>60</v>
      </c>
      <c r="F684" t="s">
        <v>968</v>
      </c>
      <c r="G684">
        <v>20292</v>
      </c>
      <c r="H684" t="s">
        <v>38</v>
      </c>
      <c r="I684" t="s">
        <v>39</v>
      </c>
      <c r="J684" t="s">
        <v>40</v>
      </c>
      <c r="K684">
        <v>1469</v>
      </c>
      <c r="L684">
        <v>151</v>
      </c>
      <c r="M684">
        <v>48</v>
      </c>
      <c r="N684">
        <v>41789000</v>
      </c>
      <c r="O684">
        <v>10400</v>
      </c>
      <c r="P684">
        <v>167200</v>
      </c>
      <c r="Q684">
        <v>125400</v>
      </c>
      <c r="R684">
        <v>2000000</v>
      </c>
      <c r="S684">
        <f>(YouTube_BI[[#This Row],[lowest_yearly_earnings]]+YouTube_BI[[#This Row],[highest_yearly_earnings]])/2</f>
        <v>1062700</v>
      </c>
      <c r="T684">
        <v>100000</v>
      </c>
      <c r="U684">
        <v>2005</v>
      </c>
      <c r="V684" t="s">
        <v>79</v>
      </c>
      <c r="W684">
        <v>16</v>
      </c>
      <c r="X684">
        <v>88.2</v>
      </c>
      <c r="Y684">
        <v>328239523</v>
      </c>
      <c r="Z684">
        <v>14.7</v>
      </c>
      <c r="AA684">
        <v>270663028</v>
      </c>
      <c r="AB684">
        <v>37.090240000000001</v>
      </c>
      <c r="AC684">
        <v>-95.712890999999999</v>
      </c>
      <c r="AD684" s="1" t="s">
        <v>1834</v>
      </c>
      <c r="AE684" s="4">
        <f>YouTube_BI[[#This Row],[video views]]/YouTube_BI[[#This Row],[subscribers]]</f>
        <v>316.09562799999998</v>
      </c>
      <c r="AF684">
        <f>((YouTube_BI[[#This Row],[highest_yearly_earnings]]+YouTube_BI[[#This Row],[lowest_yearly_earnings]])/2)/YouTube_BI[[#This Row],[video views]]</f>
        <v>2.2413048581192862E-4</v>
      </c>
      <c r="AG684">
        <f>((YouTube_BI[[#This Row],[highest_monthly_earnings]]+YouTube_BI[[#This Row],[lowest_monthly_earnings]])/2)/YouTube_BI[[#This Row],[video_views_for_the_last_30_days]]</f>
        <v>2.1249611141688006E-3</v>
      </c>
      <c r="AH684">
        <f>YouTube_BI[[#This Row],[highest_yearly_earnings]]/YouTube_BI[[#This Row],[subscribers]]</f>
        <v>0.13333333333333333</v>
      </c>
      <c r="AI684">
        <f>((YouTube_BI[[#This Row],[highest_yearly_earnings]]+YouTube_BI[[#This Row],[lowest_yearly_earnings]])/2)/YouTube_BI[[#This Row],[uploads]]</f>
        <v>52.370392272816872</v>
      </c>
      <c r="AJ684" s="7" t="str">
        <f>YouTube_BI[[#This Row],[created_date]]&amp;"-"&amp;YouTube_BI[[#This Row],[created_month]]&amp;"-"&amp;YouTube_BI[[#This Row],[created_year]]</f>
        <v>16-Dec-2005</v>
      </c>
      <c r="AK684" s="5">
        <f ca="1">_xlfn.DAYS(TODAY(),YouTube_BI[[#This Row],[Started Date]])/365</f>
        <v>17.915068493150685</v>
      </c>
    </row>
    <row r="685" spans="1:37" x14ac:dyDescent="0.3">
      <c r="A685">
        <v>684</v>
      </c>
      <c r="B685" t="s">
        <v>969</v>
      </c>
      <c r="C685">
        <v>15000000</v>
      </c>
      <c r="D685">
        <v>6889304306</v>
      </c>
      <c r="E685" t="s">
        <v>60</v>
      </c>
      <c r="F685" t="s">
        <v>969</v>
      </c>
      <c r="G685">
        <v>5198</v>
      </c>
      <c r="H685" t="s">
        <v>38</v>
      </c>
      <c r="I685" t="s">
        <v>39</v>
      </c>
      <c r="J685" t="s">
        <v>129</v>
      </c>
      <c r="K685">
        <v>857</v>
      </c>
      <c r="L685">
        <v>151</v>
      </c>
      <c r="M685">
        <v>37</v>
      </c>
      <c r="N685">
        <v>29724000</v>
      </c>
      <c r="O685">
        <v>7400</v>
      </c>
      <c r="P685">
        <v>118900</v>
      </c>
      <c r="Q685">
        <v>89200</v>
      </c>
      <c r="R685">
        <v>1400000</v>
      </c>
      <c r="S685">
        <f>(YouTube_BI[[#This Row],[lowest_yearly_earnings]]+YouTube_BI[[#This Row],[highest_yearly_earnings]])/2</f>
        <v>744600</v>
      </c>
      <c r="T685">
        <v>100000</v>
      </c>
      <c r="U685">
        <v>2008</v>
      </c>
      <c r="V685" t="s">
        <v>63</v>
      </c>
      <c r="W685">
        <v>2</v>
      </c>
      <c r="X685">
        <v>88.2</v>
      </c>
      <c r="Y685">
        <v>328239523</v>
      </c>
      <c r="Z685">
        <v>14.7</v>
      </c>
      <c r="AA685">
        <v>270663028</v>
      </c>
      <c r="AB685">
        <v>37.090240000000001</v>
      </c>
      <c r="AC685">
        <v>-95.712890999999999</v>
      </c>
      <c r="AD685" s="1" t="s">
        <v>1835</v>
      </c>
      <c r="AE685" s="4">
        <f>YouTube_BI[[#This Row],[video views]]/YouTube_BI[[#This Row],[subscribers]]</f>
        <v>459.28695373333335</v>
      </c>
      <c r="AF685">
        <f>((YouTube_BI[[#This Row],[highest_yearly_earnings]]+YouTube_BI[[#This Row],[lowest_yearly_earnings]])/2)/YouTube_BI[[#This Row],[video views]]</f>
        <v>1.0808057924680675E-4</v>
      </c>
      <c r="AG685">
        <f>((YouTube_BI[[#This Row],[highest_monthly_earnings]]+YouTube_BI[[#This Row],[lowest_monthly_earnings]])/2)/YouTube_BI[[#This Row],[video_views_for_the_last_30_days]]</f>
        <v>2.1245458215583368E-3</v>
      </c>
      <c r="AH685">
        <f>YouTube_BI[[#This Row],[highest_yearly_earnings]]/YouTube_BI[[#This Row],[subscribers]]</f>
        <v>9.3333333333333338E-2</v>
      </c>
      <c r="AI685">
        <f>((YouTube_BI[[#This Row],[highest_yearly_earnings]]+YouTube_BI[[#This Row],[lowest_yearly_earnings]])/2)/YouTube_BI[[#This Row],[uploads]]</f>
        <v>143.24740284724894</v>
      </c>
      <c r="AJ685" s="7" t="str">
        <f>YouTube_BI[[#This Row],[created_date]]&amp;"-"&amp;YouTube_BI[[#This Row],[created_month]]&amp;"-"&amp;YouTube_BI[[#This Row],[created_year]]</f>
        <v>2-Apr-2008</v>
      </c>
      <c r="AK685" s="5">
        <f ca="1">_xlfn.DAYS(TODAY(),YouTube_BI[[#This Row],[Started Date]])/365</f>
        <v>15.61917808219178</v>
      </c>
    </row>
    <row r="686" spans="1:37" x14ac:dyDescent="0.3">
      <c r="A686">
        <v>685</v>
      </c>
      <c r="B686" t="s">
        <v>970</v>
      </c>
      <c r="C686">
        <v>15000000</v>
      </c>
      <c r="D686">
        <v>7536093065</v>
      </c>
      <c r="E686" t="s">
        <v>141</v>
      </c>
      <c r="F686" t="s">
        <v>971</v>
      </c>
      <c r="G686">
        <v>206</v>
      </c>
      <c r="H686" t="s">
        <v>31</v>
      </c>
      <c r="I686" t="s">
        <v>32</v>
      </c>
      <c r="J686" t="s">
        <v>142</v>
      </c>
      <c r="K686">
        <v>1145576</v>
      </c>
      <c r="L686">
        <v>2573</v>
      </c>
      <c r="M686">
        <v>1992</v>
      </c>
      <c r="N686">
        <v>998</v>
      </c>
      <c r="O686">
        <v>0.25</v>
      </c>
      <c r="P686">
        <v>4</v>
      </c>
      <c r="Q686">
        <v>3</v>
      </c>
      <c r="R686">
        <v>48</v>
      </c>
      <c r="S686">
        <f>(YouTube_BI[[#This Row],[lowest_yearly_earnings]]+YouTube_BI[[#This Row],[highest_yearly_earnings]])/2</f>
        <v>25.5</v>
      </c>
      <c r="T686" t="s">
        <v>41</v>
      </c>
      <c r="U686">
        <v>2018</v>
      </c>
      <c r="V686" t="s">
        <v>88</v>
      </c>
      <c r="W686">
        <v>16</v>
      </c>
      <c r="X686">
        <v>28.1</v>
      </c>
      <c r="Y686">
        <v>1366417754</v>
      </c>
      <c r="Z686">
        <v>5.36</v>
      </c>
      <c r="AA686">
        <v>471031528</v>
      </c>
      <c r="AB686">
        <v>20.593684</v>
      </c>
      <c r="AC686">
        <v>78.962879999999998</v>
      </c>
      <c r="AD686" s="1" t="s">
        <v>1836</v>
      </c>
      <c r="AE686" s="4">
        <f>YouTube_BI[[#This Row],[video views]]/YouTube_BI[[#This Row],[subscribers]]</f>
        <v>502.40620433333333</v>
      </c>
      <c r="AF686">
        <f>((YouTube_BI[[#This Row],[highest_yearly_earnings]]+YouTube_BI[[#This Row],[lowest_yearly_earnings]])/2)/YouTube_BI[[#This Row],[video views]]</f>
        <v>3.3837161749541105E-9</v>
      </c>
      <c r="AG686">
        <f>((YouTube_BI[[#This Row],[highest_monthly_earnings]]+YouTube_BI[[#This Row],[lowest_monthly_earnings]])/2)/YouTube_BI[[#This Row],[video_views_for_the_last_30_days]]</f>
        <v>2.1292585170340681E-3</v>
      </c>
      <c r="AH686">
        <f>YouTube_BI[[#This Row],[highest_yearly_earnings]]/YouTube_BI[[#This Row],[subscribers]]</f>
        <v>3.1999999999999999E-6</v>
      </c>
      <c r="AI686">
        <f>((YouTube_BI[[#This Row],[highest_yearly_earnings]]+YouTube_BI[[#This Row],[lowest_yearly_earnings]])/2)/YouTube_BI[[#This Row],[uploads]]</f>
        <v>0.12378640776699029</v>
      </c>
      <c r="AJ686" s="7" t="str">
        <f>YouTube_BI[[#This Row],[created_date]]&amp;"-"&amp;YouTube_BI[[#This Row],[created_month]]&amp;"-"&amp;YouTube_BI[[#This Row],[created_year]]</f>
        <v>16-Aug-2018</v>
      </c>
      <c r="AK686" s="5">
        <f ca="1">_xlfn.DAYS(TODAY(),YouTube_BI[[#This Row],[Started Date]])/365</f>
        <v>5.2410958904109588</v>
      </c>
    </row>
    <row r="687" spans="1:37" x14ac:dyDescent="0.3">
      <c r="A687">
        <v>686</v>
      </c>
      <c r="B687" t="s">
        <v>972</v>
      </c>
      <c r="C687">
        <v>15000000</v>
      </c>
      <c r="D687">
        <v>8658553456</v>
      </c>
      <c r="E687" t="s">
        <v>44</v>
      </c>
      <c r="F687" t="s">
        <v>972</v>
      </c>
      <c r="G687">
        <v>965</v>
      </c>
      <c r="H687" t="s">
        <v>31</v>
      </c>
      <c r="I687" t="s">
        <v>32</v>
      </c>
      <c r="J687" t="s">
        <v>44</v>
      </c>
      <c r="K687">
        <v>577</v>
      </c>
      <c r="L687">
        <v>103</v>
      </c>
      <c r="M687">
        <v>145</v>
      </c>
      <c r="N687">
        <v>102357000</v>
      </c>
      <c r="O687">
        <v>25600</v>
      </c>
      <c r="P687">
        <v>409400</v>
      </c>
      <c r="Q687">
        <v>307100</v>
      </c>
      <c r="R687">
        <v>4900000</v>
      </c>
      <c r="S687">
        <f>(YouTube_BI[[#This Row],[lowest_yearly_earnings]]+YouTube_BI[[#This Row],[highest_yearly_earnings]])/2</f>
        <v>2603550</v>
      </c>
      <c r="T687">
        <v>200000</v>
      </c>
      <c r="U687">
        <v>2016</v>
      </c>
      <c r="V687" t="s">
        <v>138</v>
      </c>
      <c r="W687">
        <v>9</v>
      </c>
      <c r="X687">
        <v>28.1</v>
      </c>
      <c r="Y687">
        <v>1366417754</v>
      </c>
      <c r="Z687">
        <v>5.36</v>
      </c>
      <c r="AA687">
        <v>471031528</v>
      </c>
      <c r="AB687">
        <v>20.593684</v>
      </c>
      <c r="AC687">
        <v>78.962879999999998</v>
      </c>
      <c r="AD687" s="1" t="s">
        <v>1837</v>
      </c>
      <c r="AE687" s="4">
        <f>YouTube_BI[[#This Row],[video views]]/YouTube_BI[[#This Row],[subscribers]]</f>
        <v>577.23689706666664</v>
      </c>
      <c r="AF687">
        <f>((YouTube_BI[[#This Row],[highest_yearly_earnings]]+YouTube_BI[[#This Row],[lowest_yearly_earnings]])/2)/YouTube_BI[[#This Row],[video views]]</f>
        <v>3.006911042624393E-4</v>
      </c>
      <c r="AG687">
        <f>((YouTube_BI[[#This Row],[highest_monthly_earnings]]+YouTube_BI[[#This Row],[lowest_monthly_earnings]])/2)/YouTube_BI[[#This Row],[video_views_for_the_last_30_days]]</f>
        <v>2.1249157361001203E-3</v>
      </c>
      <c r="AH687">
        <f>YouTube_BI[[#This Row],[highest_yearly_earnings]]/YouTube_BI[[#This Row],[subscribers]]</f>
        <v>0.32666666666666666</v>
      </c>
      <c r="AI687">
        <f>((YouTube_BI[[#This Row],[highest_yearly_earnings]]+YouTube_BI[[#This Row],[lowest_yearly_earnings]])/2)/YouTube_BI[[#This Row],[uploads]]</f>
        <v>2697.979274611399</v>
      </c>
      <c r="AJ687" s="7" t="str">
        <f>YouTube_BI[[#This Row],[created_date]]&amp;"-"&amp;YouTube_BI[[#This Row],[created_month]]&amp;"-"&amp;YouTube_BI[[#This Row],[created_year]]</f>
        <v>9-Oct-2016</v>
      </c>
      <c r="AK687" s="5">
        <f ca="1">_xlfn.DAYS(TODAY(),YouTube_BI[[#This Row],[Started Date]])/365</f>
        <v>7.0931506849315067</v>
      </c>
    </row>
    <row r="688" spans="1:37" x14ac:dyDescent="0.3">
      <c r="A688">
        <v>687</v>
      </c>
      <c r="B688" t="s">
        <v>973</v>
      </c>
      <c r="C688">
        <v>15000000</v>
      </c>
      <c r="D688">
        <v>9978734160</v>
      </c>
      <c r="E688" t="s">
        <v>30</v>
      </c>
      <c r="F688" t="s">
        <v>973</v>
      </c>
      <c r="G688">
        <v>2726</v>
      </c>
      <c r="H688" t="s">
        <v>31</v>
      </c>
      <c r="I688" t="s">
        <v>32</v>
      </c>
      <c r="J688" t="s">
        <v>30</v>
      </c>
      <c r="K688">
        <v>439</v>
      </c>
      <c r="L688">
        <v>103</v>
      </c>
      <c r="M688">
        <v>127</v>
      </c>
      <c r="N688">
        <v>242185000</v>
      </c>
      <c r="O688">
        <v>60500</v>
      </c>
      <c r="P688">
        <v>968700</v>
      </c>
      <c r="Q688">
        <v>726600</v>
      </c>
      <c r="R688">
        <v>11600000</v>
      </c>
      <c r="S688">
        <f>(YouTube_BI[[#This Row],[lowest_yearly_earnings]]+YouTube_BI[[#This Row],[highest_yearly_earnings]])/2</f>
        <v>6163300</v>
      </c>
      <c r="T688">
        <v>300000</v>
      </c>
      <c r="U688">
        <v>2014</v>
      </c>
      <c r="V688" t="s">
        <v>88</v>
      </c>
      <c r="W688">
        <v>6</v>
      </c>
      <c r="X688">
        <v>28.1</v>
      </c>
      <c r="Y688">
        <v>1366417754</v>
      </c>
      <c r="Z688">
        <v>5.36</v>
      </c>
      <c r="AA688">
        <v>471031528</v>
      </c>
      <c r="AB688">
        <v>20.593684</v>
      </c>
      <c r="AC688">
        <v>78.962879999999998</v>
      </c>
      <c r="AD688" s="1" t="s">
        <v>1838</v>
      </c>
      <c r="AE688" s="4">
        <f>YouTube_BI[[#This Row],[video views]]/YouTube_BI[[#This Row],[subscribers]]</f>
        <v>665.24894400000005</v>
      </c>
      <c r="AF688">
        <f>((YouTube_BI[[#This Row],[highest_yearly_earnings]]+YouTube_BI[[#This Row],[lowest_yearly_earnings]])/2)/YouTube_BI[[#This Row],[video views]]</f>
        <v>6.1764347072254305E-4</v>
      </c>
      <c r="AG688">
        <f>((YouTube_BI[[#This Row],[highest_monthly_earnings]]+YouTube_BI[[#This Row],[lowest_monthly_earnings]])/2)/YouTube_BI[[#This Row],[video_views_for_the_last_30_days]]</f>
        <v>2.1248219336457669E-3</v>
      </c>
      <c r="AH688">
        <f>YouTube_BI[[#This Row],[highest_yearly_earnings]]/YouTube_BI[[#This Row],[subscribers]]</f>
        <v>0.77333333333333332</v>
      </c>
      <c r="AI688">
        <f>((YouTube_BI[[#This Row],[highest_yearly_earnings]]+YouTube_BI[[#This Row],[lowest_yearly_earnings]])/2)/YouTube_BI[[#This Row],[uploads]]</f>
        <v>2260.9317681584739</v>
      </c>
      <c r="AJ688" s="7" t="str">
        <f>YouTube_BI[[#This Row],[created_date]]&amp;"-"&amp;YouTube_BI[[#This Row],[created_month]]&amp;"-"&amp;YouTube_BI[[#This Row],[created_year]]</f>
        <v>6-Aug-2014</v>
      </c>
      <c r="AK688" s="5">
        <f ca="1">_xlfn.DAYS(TODAY(),YouTube_BI[[#This Row],[Started Date]])/365</f>
        <v>9.2712328767123289</v>
      </c>
    </row>
    <row r="689" spans="1:37" x14ac:dyDescent="0.3">
      <c r="A689">
        <v>688</v>
      </c>
      <c r="B689" t="s">
        <v>974</v>
      </c>
      <c r="C689">
        <v>15000000</v>
      </c>
      <c r="D689">
        <v>9996133066</v>
      </c>
      <c r="E689" t="s">
        <v>60</v>
      </c>
      <c r="F689" t="s">
        <v>975</v>
      </c>
      <c r="G689">
        <v>68</v>
      </c>
      <c r="H689" t="s">
        <v>41</v>
      </c>
      <c r="I689" t="s">
        <v>41</v>
      </c>
      <c r="J689" t="s">
        <v>129</v>
      </c>
      <c r="K689">
        <v>4056600</v>
      </c>
      <c r="L689" t="s">
        <v>41</v>
      </c>
      <c r="M689">
        <v>5289</v>
      </c>
      <c r="N689" t="s">
        <v>41</v>
      </c>
      <c r="O689">
        <v>0</v>
      </c>
      <c r="P689">
        <v>0</v>
      </c>
      <c r="Q689">
        <v>0</v>
      </c>
      <c r="R689">
        <v>0</v>
      </c>
      <c r="S689">
        <f>(YouTube_BI[[#This Row],[lowest_yearly_earnings]]+YouTube_BI[[#This Row],[highest_yearly_earnings]])/2</f>
        <v>0</v>
      </c>
      <c r="T689" t="s">
        <v>41</v>
      </c>
      <c r="U689">
        <v>2020</v>
      </c>
      <c r="V689" t="s">
        <v>79</v>
      </c>
      <c r="W689">
        <v>2</v>
      </c>
      <c r="X689" t="s">
        <v>41</v>
      </c>
      <c r="Y689" t="s">
        <v>41</v>
      </c>
      <c r="Z689" t="s">
        <v>41</v>
      </c>
      <c r="AA689" t="s">
        <v>41</v>
      </c>
      <c r="AB689" t="s">
        <v>41</v>
      </c>
      <c r="AC689" t="s">
        <v>41</v>
      </c>
      <c r="AD689" s="1" t="s">
        <v>1839</v>
      </c>
      <c r="AE689" s="4">
        <f>YouTube_BI[[#This Row],[video views]]/YouTube_BI[[#This Row],[subscribers]]</f>
        <v>666.40887106666662</v>
      </c>
      <c r="AF689">
        <f>((YouTube_BI[[#This Row],[highest_yearly_earnings]]+YouTube_BI[[#This Row],[lowest_yearly_earnings]])/2)/YouTube_BI[[#This Row],[video views]]</f>
        <v>0</v>
      </c>
      <c r="AG689" t="e">
        <f>((YouTube_BI[[#This Row],[highest_monthly_earnings]]+YouTube_BI[[#This Row],[lowest_monthly_earnings]])/2)/YouTube_BI[[#This Row],[video_views_for_the_last_30_days]]</f>
        <v>#VALUE!</v>
      </c>
      <c r="AH689">
        <f>YouTube_BI[[#This Row],[highest_yearly_earnings]]/YouTube_BI[[#This Row],[subscribers]]</f>
        <v>0</v>
      </c>
      <c r="AI689">
        <f>((YouTube_BI[[#This Row],[highest_yearly_earnings]]+YouTube_BI[[#This Row],[lowest_yearly_earnings]])/2)/YouTube_BI[[#This Row],[uploads]]</f>
        <v>0</v>
      </c>
      <c r="AJ689" s="7" t="str">
        <f>YouTube_BI[[#This Row],[created_date]]&amp;"-"&amp;YouTube_BI[[#This Row],[created_month]]&amp;"-"&amp;YouTube_BI[[#This Row],[created_year]]</f>
        <v>2-Dec-2020</v>
      </c>
      <c r="AK689" s="5">
        <f ca="1">_xlfn.DAYS(TODAY(),YouTube_BI[[#This Row],[Started Date]])/365</f>
        <v>2.9424657534246577</v>
      </c>
    </row>
    <row r="690" spans="1:37" x14ac:dyDescent="0.3">
      <c r="A690">
        <v>689</v>
      </c>
      <c r="B690" t="s">
        <v>976</v>
      </c>
      <c r="C690">
        <v>15000000</v>
      </c>
      <c r="D690">
        <v>10239836582</v>
      </c>
      <c r="E690" t="s">
        <v>44</v>
      </c>
      <c r="F690" t="s">
        <v>976</v>
      </c>
      <c r="G690">
        <v>1803</v>
      </c>
      <c r="H690" t="s">
        <v>38</v>
      </c>
      <c r="I690" t="s">
        <v>39</v>
      </c>
      <c r="J690" t="s">
        <v>209</v>
      </c>
      <c r="K690">
        <v>423</v>
      </c>
      <c r="L690">
        <v>151</v>
      </c>
      <c r="M690">
        <v>29</v>
      </c>
      <c r="N690">
        <v>312858000</v>
      </c>
      <c r="O690">
        <v>78200</v>
      </c>
      <c r="P690">
        <v>1300000</v>
      </c>
      <c r="Q690">
        <v>938600</v>
      </c>
      <c r="R690">
        <v>15000000</v>
      </c>
      <c r="S690">
        <f>(YouTube_BI[[#This Row],[lowest_yearly_earnings]]+YouTube_BI[[#This Row],[highest_yearly_earnings]])/2</f>
        <v>7969300</v>
      </c>
      <c r="T690">
        <v>200000</v>
      </c>
      <c r="U690">
        <v>2008</v>
      </c>
      <c r="V690" t="s">
        <v>57</v>
      </c>
      <c r="W690">
        <v>26</v>
      </c>
      <c r="X690">
        <v>88.2</v>
      </c>
      <c r="Y690">
        <v>328239523</v>
      </c>
      <c r="Z690">
        <v>14.7</v>
      </c>
      <c r="AA690">
        <v>270663028</v>
      </c>
      <c r="AB690">
        <v>37.090240000000001</v>
      </c>
      <c r="AC690">
        <v>-95.712890999999999</v>
      </c>
      <c r="AD690" s="1" t="s">
        <v>1840</v>
      </c>
      <c r="AE690" s="4">
        <f>YouTube_BI[[#This Row],[video views]]/YouTube_BI[[#This Row],[subscribers]]</f>
        <v>682.65577213333336</v>
      </c>
      <c r="AF690">
        <f>((YouTube_BI[[#This Row],[highest_yearly_earnings]]+YouTube_BI[[#This Row],[lowest_yearly_earnings]])/2)/YouTube_BI[[#This Row],[video views]]</f>
        <v>7.7826437328196803E-4</v>
      </c>
      <c r="AG690">
        <f>((YouTube_BI[[#This Row],[highest_monthly_earnings]]+YouTube_BI[[#This Row],[lowest_monthly_earnings]])/2)/YouTube_BI[[#This Row],[video_views_for_the_last_30_days]]</f>
        <v>2.2025967052145064E-3</v>
      </c>
      <c r="AH690">
        <f>YouTube_BI[[#This Row],[highest_yearly_earnings]]/YouTube_BI[[#This Row],[subscribers]]</f>
        <v>1</v>
      </c>
      <c r="AI690">
        <f>((YouTube_BI[[#This Row],[highest_yearly_earnings]]+YouTube_BI[[#This Row],[lowest_yearly_earnings]])/2)/YouTube_BI[[#This Row],[uploads]]</f>
        <v>4420.0221852468112</v>
      </c>
      <c r="AJ690" s="7" t="str">
        <f>YouTube_BI[[#This Row],[created_date]]&amp;"-"&amp;YouTube_BI[[#This Row],[created_month]]&amp;"-"&amp;YouTube_BI[[#This Row],[created_year]]</f>
        <v>26-May-2008</v>
      </c>
      <c r="AK690" s="5">
        <f ca="1">_xlfn.DAYS(TODAY(),YouTube_BI[[#This Row],[Started Date]])/365</f>
        <v>15.471232876712328</v>
      </c>
    </row>
    <row r="691" spans="1:37" x14ac:dyDescent="0.3">
      <c r="A691">
        <v>690</v>
      </c>
      <c r="B691" t="s">
        <v>977</v>
      </c>
      <c r="C691">
        <v>15000000</v>
      </c>
      <c r="D691">
        <v>11827310821</v>
      </c>
      <c r="E691" t="s">
        <v>141</v>
      </c>
      <c r="F691" t="s">
        <v>977</v>
      </c>
      <c r="G691">
        <v>269050</v>
      </c>
      <c r="H691" t="s">
        <v>329</v>
      </c>
      <c r="I691" t="s">
        <v>330</v>
      </c>
      <c r="J691" t="s">
        <v>142</v>
      </c>
      <c r="K691">
        <v>331</v>
      </c>
      <c r="L691">
        <v>25</v>
      </c>
      <c r="M691">
        <v>17</v>
      </c>
      <c r="N691">
        <v>113064000</v>
      </c>
      <c r="O691">
        <v>28300</v>
      </c>
      <c r="P691">
        <v>452300</v>
      </c>
      <c r="Q691">
        <v>339200</v>
      </c>
      <c r="R691">
        <v>5400000</v>
      </c>
      <c r="S691">
        <f>(YouTube_BI[[#This Row],[lowest_yearly_earnings]]+YouTube_BI[[#This Row],[highest_yearly_earnings]])/2</f>
        <v>2869600</v>
      </c>
      <c r="T691">
        <v>100000</v>
      </c>
      <c r="U691">
        <v>2013</v>
      </c>
      <c r="V691" t="s">
        <v>88</v>
      </c>
      <c r="W691">
        <v>23</v>
      </c>
      <c r="X691">
        <v>36.299999999999997</v>
      </c>
      <c r="Y691">
        <v>270203917</v>
      </c>
      <c r="Z691">
        <v>4.6900000000000004</v>
      </c>
      <c r="AA691">
        <v>151509724</v>
      </c>
      <c r="AB691">
        <v>-0.78927499999999995</v>
      </c>
      <c r="AC691">
        <v>113.92132700000001</v>
      </c>
      <c r="AD691" s="1" t="s">
        <v>1841</v>
      </c>
      <c r="AE691" s="4">
        <f>YouTube_BI[[#This Row],[video views]]/YouTube_BI[[#This Row],[subscribers]]</f>
        <v>788.48738806666665</v>
      </c>
      <c r="AF691">
        <f>((YouTube_BI[[#This Row],[highest_yearly_earnings]]+YouTube_BI[[#This Row],[lowest_yearly_earnings]])/2)/YouTube_BI[[#This Row],[video views]]</f>
        <v>2.4262489110414494E-4</v>
      </c>
      <c r="AG691">
        <f>((YouTube_BI[[#This Row],[highest_monthly_earnings]]+YouTube_BI[[#This Row],[lowest_monthly_earnings]])/2)/YouTube_BI[[#This Row],[video_views_for_the_last_30_days]]</f>
        <v>2.1253449373805984E-3</v>
      </c>
      <c r="AH691">
        <f>YouTube_BI[[#This Row],[highest_yearly_earnings]]/YouTube_BI[[#This Row],[subscribers]]</f>
        <v>0.36</v>
      </c>
      <c r="AI691">
        <f>((YouTube_BI[[#This Row],[highest_yearly_earnings]]+YouTube_BI[[#This Row],[lowest_yearly_earnings]])/2)/YouTube_BI[[#This Row],[uploads]]</f>
        <v>10.665675524995354</v>
      </c>
      <c r="AJ691" s="7" t="str">
        <f>YouTube_BI[[#This Row],[created_date]]&amp;"-"&amp;YouTube_BI[[#This Row],[created_month]]&amp;"-"&amp;YouTube_BI[[#This Row],[created_year]]</f>
        <v>23-Aug-2013</v>
      </c>
      <c r="AK691" s="5">
        <f ca="1">_xlfn.DAYS(TODAY(),YouTube_BI[[#This Row],[Started Date]])/365</f>
        <v>10.224657534246575</v>
      </c>
    </row>
    <row r="692" spans="1:37" x14ac:dyDescent="0.3">
      <c r="A692">
        <v>691</v>
      </c>
      <c r="B692" t="s">
        <v>2282</v>
      </c>
      <c r="C692">
        <v>15000000</v>
      </c>
      <c r="D692">
        <v>13562853889</v>
      </c>
      <c r="E692" t="s">
        <v>209</v>
      </c>
      <c r="F692" t="s">
        <v>2282</v>
      </c>
      <c r="G692">
        <v>1788</v>
      </c>
      <c r="H692" t="s">
        <v>61</v>
      </c>
      <c r="I692" t="s">
        <v>62</v>
      </c>
      <c r="J692" t="s">
        <v>209</v>
      </c>
      <c r="K692">
        <v>277</v>
      </c>
      <c r="L692">
        <v>5</v>
      </c>
      <c r="M692">
        <v>29</v>
      </c>
      <c r="N692">
        <v>282372000</v>
      </c>
      <c r="O692">
        <v>70600</v>
      </c>
      <c r="P692">
        <v>1100000</v>
      </c>
      <c r="Q692">
        <v>847100</v>
      </c>
      <c r="R692">
        <v>13600000</v>
      </c>
      <c r="S692">
        <f>(YouTube_BI[[#This Row],[lowest_yearly_earnings]]+YouTube_BI[[#This Row],[highest_yearly_earnings]])/2</f>
        <v>7223550</v>
      </c>
      <c r="T692">
        <v>900000</v>
      </c>
      <c r="U692">
        <v>2014</v>
      </c>
      <c r="V692" t="s">
        <v>97</v>
      </c>
      <c r="W692">
        <v>23</v>
      </c>
      <c r="X692">
        <v>63.2</v>
      </c>
      <c r="Y692">
        <v>126226568</v>
      </c>
      <c r="Z692">
        <v>2.29</v>
      </c>
      <c r="AA692">
        <v>115782416</v>
      </c>
      <c r="AB692">
        <v>36.204824000000002</v>
      </c>
      <c r="AC692">
        <v>138.25292400000001</v>
      </c>
      <c r="AD692" s="1" t="s">
        <v>2147</v>
      </c>
      <c r="AE692" s="4">
        <v>904.19025926666666</v>
      </c>
      <c r="AF692">
        <v>5.3259808437946664E-4</v>
      </c>
      <c r="AG692">
        <v>2.0727975861629341E-3</v>
      </c>
      <c r="AH692">
        <v>0.90666666666666662</v>
      </c>
      <c r="AI692">
        <v>4040.0167785234898</v>
      </c>
      <c r="AJ692" s="7" t="s">
        <v>2206</v>
      </c>
      <c r="AK692" s="5">
        <v>9.2958904109589042</v>
      </c>
    </row>
    <row r="693" spans="1:37" x14ac:dyDescent="0.3">
      <c r="A693">
        <v>692</v>
      </c>
      <c r="B693" t="s">
        <v>2283</v>
      </c>
      <c r="C693">
        <v>15000000</v>
      </c>
      <c r="D693">
        <v>11506702632</v>
      </c>
      <c r="E693" t="s">
        <v>30</v>
      </c>
      <c r="F693" t="s">
        <v>2283</v>
      </c>
      <c r="G693">
        <v>340</v>
      </c>
      <c r="H693" t="s">
        <v>114</v>
      </c>
      <c r="I693" t="s">
        <v>115</v>
      </c>
      <c r="J693" t="s">
        <v>30</v>
      </c>
      <c r="K693">
        <v>347</v>
      </c>
      <c r="L693">
        <v>36</v>
      </c>
      <c r="M693">
        <v>128</v>
      </c>
      <c r="N693">
        <v>182871000</v>
      </c>
      <c r="O693">
        <v>45700</v>
      </c>
      <c r="P693">
        <v>731500</v>
      </c>
      <c r="Q693">
        <v>548600</v>
      </c>
      <c r="R693">
        <v>8800000</v>
      </c>
      <c r="S693">
        <f>(YouTube_BI[[#This Row],[lowest_yearly_earnings]]+YouTube_BI[[#This Row],[highest_yearly_earnings]])/2</f>
        <v>4674300</v>
      </c>
      <c r="T693" t="s">
        <v>41</v>
      </c>
      <c r="U693">
        <v>2012</v>
      </c>
      <c r="V693" t="s">
        <v>63</v>
      </c>
      <c r="W693">
        <v>3</v>
      </c>
      <c r="X693">
        <v>51.3</v>
      </c>
      <c r="Y693">
        <v>212559417</v>
      </c>
      <c r="Z693">
        <v>12.08</v>
      </c>
      <c r="AA693">
        <v>183241641</v>
      </c>
      <c r="AB693">
        <v>-14.235004</v>
      </c>
      <c r="AC693">
        <v>-51.925280000000001</v>
      </c>
      <c r="AD693" s="1" t="s">
        <v>1655</v>
      </c>
      <c r="AE693" s="4">
        <v>767.11350879999998</v>
      </c>
      <c r="AF693">
        <v>4.0622410689582163E-4</v>
      </c>
      <c r="AG693">
        <v>2.1249952152063477E-3</v>
      </c>
      <c r="AH693">
        <v>0.58666666666666667</v>
      </c>
      <c r="AI693">
        <v>13747.941176470587</v>
      </c>
      <c r="AJ693" s="7" t="s">
        <v>2207</v>
      </c>
      <c r="AK693" s="5">
        <v>11.6</v>
      </c>
    </row>
    <row r="694" spans="1:37" x14ac:dyDescent="0.3">
      <c r="A694">
        <v>693</v>
      </c>
      <c r="B694" t="s">
        <v>978</v>
      </c>
      <c r="C694">
        <v>15000000</v>
      </c>
      <c r="D694">
        <v>8932038210</v>
      </c>
      <c r="E694" t="s">
        <v>44</v>
      </c>
      <c r="F694" t="s">
        <v>978</v>
      </c>
      <c r="G694">
        <v>3168</v>
      </c>
      <c r="H694" t="s">
        <v>31</v>
      </c>
      <c r="I694" t="s">
        <v>32</v>
      </c>
      <c r="J694" t="s">
        <v>44</v>
      </c>
      <c r="K694">
        <v>544</v>
      </c>
      <c r="L694">
        <v>104</v>
      </c>
      <c r="M694">
        <v>146</v>
      </c>
      <c r="N694">
        <v>130731000</v>
      </c>
      <c r="O694">
        <v>32700</v>
      </c>
      <c r="P694">
        <v>522900</v>
      </c>
      <c r="Q694">
        <v>392200</v>
      </c>
      <c r="R694">
        <v>6300000</v>
      </c>
      <c r="S694">
        <f>(YouTube_BI[[#This Row],[lowest_yearly_earnings]]+YouTube_BI[[#This Row],[highest_yearly_earnings]])/2</f>
        <v>3346100</v>
      </c>
      <c r="T694">
        <v>200000</v>
      </c>
      <c r="U694">
        <v>2017</v>
      </c>
      <c r="V694" t="s">
        <v>63</v>
      </c>
      <c r="W694">
        <v>7</v>
      </c>
      <c r="X694">
        <v>28.1</v>
      </c>
      <c r="Y694">
        <v>1366417754</v>
      </c>
      <c r="Z694">
        <v>5.36</v>
      </c>
      <c r="AA694">
        <v>471031528</v>
      </c>
      <c r="AB694">
        <v>20.593684</v>
      </c>
      <c r="AC694">
        <v>78.962879999999998</v>
      </c>
      <c r="AD694" s="1" t="s">
        <v>1842</v>
      </c>
      <c r="AE694" s="4">
        <f>YouTube_BI[[#This Row],[video views]]/YouTube_BI[[#This Row],[subscribers]]</f>
        <v>595.46921399999997</v>
      </c>
      <c r="AF694">
        <f>((YouTube_BI[[#This Row],[highest_yearly_earnings]]+YouTube_BI[[#This Row],[lowest_yearly_earnings]])/2)/YouTube_BI[[#This Row],[video views]]</f>
        <v>3.7461774360233058E-4</v>
      </c>
      <c r="AG694">
        <f>((YouTube_BI[[#This Row],[highest_monthly_earnings]]+YouTube_BI[[#This Row],[lowest_monthly_earnings]])/2)/YouTube_BI[[#This Row],[video_views_for_the_last_30_days]]</f>
        <v>2.1249741836289787E-3</v>
      </c>
      <c r="AH694">
        <f>YouTube_BI[[#This Row],[highest_yearly_earnings]]/YouTube_BI[[#This Row],[subscribers]]</f>
        <v>0.42</v>
      </c>
      <c r="AI694">
        <f>((YouTube_BI[[#This Row],[highest_yearly_earnings]]+YouTube_BI[[#This Row],[lowest_yearly_earnings]])/2)/YouTube_BI[[#This Row],[uploads]]</f>
        <v>1056.2184343434344</v>
      </c>
      <c r="AJ694" s="7" t="str">
        <f>YouTube_BI[[#This Row],[created_date]]&amp;"-"&amp;YouTube_BI[[#This Row],[created_month]]&amp;"-"&amp;YouTube_BI[[#This Row],[created_year]]</f>
        <v>7-Apr-2017</v>
      </c>
      <c r="AK694" s="5">
        <f ca="1">_xlfn.DAYS(TODAY(),YouTube_BI[[#This Row],[Started Date]])/365</f>
        <v>6.6</v>
      </c>
    </row>
    <row r="695" spans="1:37" x14ac:dyDescent="0.3">
      <c r="A695">
        <v>694</v>
      </c>
      <c r="B695" t="s">
        <v>979</v>
      </c>
      <c r="C695">
        <v>14900000</v>
      </c>
      <c r="D695">
        <v>10069000444</v>
      </c>
      <c r="E695" t="s">
        <v>30</v>
      </c>
      <c r="F695" t="s">
        <v>979</v>
      </c>
      <c r="G695">
        <v>419</v>
      </c>
      <c r="H695" t="s">
        <v>38</v>
      </c>
      <c r="I695" t="s">
        <v>39</v>
      </c>
      <c r="J695" t="s">
        <v>30</v>
      </c>
      <c r="K695">
        <v>435</v>
      </c>
      <c r="L695">
        <v>152</v>
      </c>
      <c r="M695">
        <v>129</v>
      </c>
      <c r="N695">
        <v>119812000</v>
      </c>
      <c r="O695">
        <v>30000</v>
      </c>
      <c r="P695">
        <v>479200</v>
      </c>
      <c r="Q695">
        <v>359400</v>
      </c>
      <c r="R695">
        <v>5800000</v>
      </c>
      <c r="S695">
        <f>(YouTube_BI[[#This Row],[lowest_yearly_earnings]]+YouTube_BI[[#This Row],[highest_yearly_earnings]])/2</f>
        <v>3079700</v>
      </c>
      <c r="T695">
        <v>100000</v>
      </c>
      <c r="U695">
        <v>2007</v>
      </c>
      <c r="V695" t="s">
        <v>45</v>
      </c>
      <c r="W695">
        <v>8</v>
      </c>
      <c r="X695">
        <v>88.2</v>
      </c>
      <c r="Y695">
        <v>328239523</v>
      </c>
      <c r="Z695">
        <v>14.7</v>
      </c>
      <c r="AA695">
        <v>270663028</v>
      </c>
      <c r="AB695">
        <v>37.090240000000001</v>
      </c>
      <c r="AC695">
        <v>-95.712890999999999</v>
      </c>
      <c r="AD695" s="1" t="s">
        <v>1843</v>
      </c>
      <c r="AE695" s="4">
        <f>YouTube_BI[[#This Row],[video views]]/YouTube_BI[[#This Row],[subscribers]]</f>
        <v>675.77184187919465</v>
      </c>
      <c r="AF695">
        <f>((YouTube_BI[[#This Row],[highest_yearly_earnings]]+YouTube_BI[[#This Row],[lowest_yearly_earnings]])/2)/YouTube_BI[[#This Row],[video views]]</f>
        <v>3.058595554869756E-4</v>
      </c>
      <c r="AG695">
        <f>((YouTube_BI[[#This Row],[highest_monthly_earnings]]+YouTube_BI[[#This Row],[lowest_monthly_earnings]])/2)/YouTube_BI[[#This Row],[video_views_for_the_last_30_days]]</f>
        <v>2.1249958267953125E-3</v>
      </c>
      <c r="AH695">
        <f>YouTube_BI[[#This Row],[highest_yearly_earnings]]/YouTube_BI[[#This Row],[subscribers]]</f>
        <v>0.38926174496644295</v>
      </c>
      <c r="AI695">
        <f>((YouTube_BI[[#This Row],[highest_yearly_earnings]]+YouTube_BI[[#This Row],[lowest_yearly_earnings]])/2)/YouTube_BI[[#This Row],[uploads]]</f>
        <v>7350.119331742243</v>
      </c>
      <c r="AJ695" s="7" t="str">
        <f>YouTube_BI[[#This Row],[created_date]]&amp;"-"&amp;YouTube_BI[[#This Row],[created_month]]&amp;"-"&amp;YouTube_BI[[#This Row],[created_year]]</f>
        <v>8-Feb-2007</v>
      </c>
      <c r="AK695" s="5">
        <f ca="1">_xlfn.DAYS(TODAY(),YouTube_BI[[#This Row],[Started Date]])/365</f>
        <v>16.767123287671232</v>
      </c>
    </row>
    <row r="696" spans="1:37" x14ac:dyDescent="0.3">
      <c r="A696">
        <v>695</v>
      </c>
      <c r="B696" t="s">
        <v>980</v>
      </c>
      <c r="C696">
        <v>14900000</v>
      </c>
      <c r="D696">
        <v>8074260978</v>
      </c>
      <c r="E696" t="s">
        <v>44</v>
      </c>
      <c r="F696" t="s">
        <v>980</v>
      </c>
      <c r="G696">
        <v>66362</v>
      </c>
      <c r="H696" t="s">
        <v>329</v>
      </c>
      <c r="I696" t="s">
        <v>330</v>
      </c>
      <c r="J696" t="s">
        <v>44</v>
      </c>
      <c r="K696">
        <v>639</v>
      </c>
      <c r="L696">
        <v>26</v>
      </c>
      <c r="M696">
        <v>146</v>
      </c>
      <c r="N696">
        <v>43581000</v>
      </c>
      <c r="O696">
        <v>10900</v>
      </c>
      <c r="P696">
        <v>174300</v>
      </c>
      <c r="Q696">
        <v>130700</v>
      </c>
      <c r="R696">
        <v>2100000</v>
      </c>
      <c r="S696">
        <f>(YouTube_BI[[#This Row],[lowest_yearly_earnings]]+YouTube_BI[[#This Row],[highest_yearly_earnings]])/2</f>
        <v>1115350</v>
      </c>
      <c r="T696">
        <v>100000</v>
      </c>
      <c r="U696">
        <v>2012</v>
      </c>
      <c r="V696" t="s">
        <v>154</v>
      </c>
      <c r="W696">
        <v>29</v>
      </c>
      <c r="X696">
        <v>36.299999999999997</v>
      </c>
      <c r="Y696">
        <v>270203917</v>
      </c>
      <c r="Z696">
        <v>4.6900000000000004</v>
      </c>
      <c r="AA696">
        <v>151509724</v>
      </c>
      <c r="AB696">
        <v>-0.78927499999999995</v>
      </c>
      <c r="AC696">
        <v>113.92132700000001</v>
      </c>
      <c r="AD696" s="1" t="s">
        <v>1844</v>
      </c>
      <c r="AE696" s="4">
        <f>YouTube_BI[[#This Row],[video views]]/YouTube_BI[[#This Row],[subscribers]]</f>
        <v>541.89670993288587</v>
      </c>
      <c r="AF696">
        <f>((YouTube_BI[[#This Row],[highest_yearly_earnings]]+YouTube_BI[[#This Row],[lowest_yearly_earnings]])/2)/YouTube_BI[[#This Row],[video views]]</f>
        <v>1.3813648122583635E-4</v>
      </c>
      <c r="AG696">
        <f>((YouTube_BI[[#This Row],[highest_monthly_earnings]]+YouTube_BI[[#This Row],[lowest_monthly_earnings]])/2)/YouTube_BI[[#This Row],[video_views_for_the_last_30_days]]</f>
        <v>2.1247791468759322E-3</v>
      </c>
      <c r="AH696">
        <f>YouTube_BI[[#This Row],[highest_yearly_earnings]]/YouTube_BI[[#This Row],[subscribers]]</f>
        <v>0.14093959731543623</v>
      </c>
      <c r="AI696">
        <f>((YouTube_BI[[#This Row],[highest_yearly_earnings]]+YouTube_BI[[#This Row],[lowest_yearly_earnings]])/2)/YouTube_BI[[#This Row],[uploads]]</f>
        <v>16.807058256230974</v>
      </c>
      <c r="AJ696" s="7" t="str">
        <f>YouTube_BI[[#This Row],[created_date]]&amp;"-"&amp;YouTube_BI[[#This Row],[created_month]]&amp;"-"&amp;YouTube_BI[[#This Row],[created_year]]</f>
        <v>29-Nov-2012</v>
      </c>
      <c r="AK696" s="5">
        <f ca="1">_xlfn.DAYS(TODAY(),YouTube_BI[[#This Row],[Started Date]])/365</f>
        <v>10.956164383561644</v>
      </c>
    </row>
    <row r="697" spans="1:37" x14ac:dyDescent="0.3">
      <c r="A697">
        <v>696</v>
      </c>
      <c r="B697" t="s">
        <v>981</v>
      </c>
      <c r="C697">
        <v>14900000</v>
      </c>
      <c r="D697">
        <v>4033400167</v>
      </c>
      <c r="E697" t="s">
        <v>44</v>
      </c>
      <c r="F697" t="s">
        <v>981</v>
      </c>
      <c r="G697">
        <v>86</v>
      </c>
      <c r="H697" t="s">
        <v>38</v>
      </c>
      <c r="I697" t="s">
        <v>39</v>
      </c>
      <c r="J697" t="s">
        <v>44</v>
      </c>
      <c r="K697">
        <v>1886</v>
      </c>
      <c r="L697">
        <v>152</v>
      </c>
      <c r="M697">
        <v>147</v>
      </c>
      <c r="N697">
        <v>11043000</v>
      </c>
      <c r="O697">
        <v>2800</v>
      </c>
      <c r="P697">
        <v>44200</v>
      </c>
      <c r="Q697">
        <v>33100</v>
      </c>
      <c r="R697">
        <v>530100</v>
      </c>
      <c r="S697">
        <f>(YouTube_BI[[#This Row],[lowest_yearly_earnings]]+YouTube_BI[[#This Row],[highest_yearly_earnings]])/2</f>
        <v>281600</v>
      </c>
      <c r="T697" t="s">
        <v>41</v>
      </c>
      <c r="U697">
        <v>2006</v>
      </c>
      <c r="V697" t="s">
        <v>45</v>
      </c>
      <c r="W697">
        <v>8</v>
      </c>
      <c r="X697">
        <v>88.2</v>
      </c>
      <c r="Y697">
        <v>328239523</v>
      </c>
      <c r="Z697">
        <v>14.7</v>
      </c>
      <c r="AA697">
        <v>270663028</v>
      </c>
      <c r="AB697">
        <v>37.090240000000001</v>
      </c>
      <c r="AC697">
        <v>-95.712890999999999</v>
      </c>
      <c r="AD697" s="1" t="s">
        <v>1845</v>
      </c>
      <c r="AE697" s="4">
        <f>YouTube_BI[[#This Row],[video views]]/YouTube_BI[[#This Row],[subscribers]]</f>
        <v>270.69799778523492</v>
      </c>
      <c r="AF697">
        <f>((YouTube_BI[[#This Row],[highest_yearly_earnings]]+YouTube_BI[[#This Row],[lowest_yearly_earnings]])/2)/YouTube_BI[[#This Row],[video views]]</f>
        <v>6.9817024926998765E-5</v>
      </c>
      <c r="AG697">
        <f>((YouTube_BI[[#This Row],[highest_monthly_earnings]]+YouTube_BI[[#This Row],[lowest_monthly_earnings]])/2)/YouTube_BI[[#This Row],[video_views_for_the_last_30_days]]</f>
        <v>2.1280449153309789E-3</v>
      </c>
      <c r="AH697">
        <f>YouTube_BI[[#This Row],[highest_yearly_earnings]]/YouTube_BI[[#This Row],[subscribers]]</f>
        <v>3.5577181208053692E-2</v>
      </c>
      <c r="AI697">
        <f>((YouTube_BI[[#This Row],[highest_yearly_earnings]]+YouTube_BI[[#This Row],[lowest_yearly_earnings]])/2)/YouTube_BI[[#This Row],[uploads]]</f>
        <v>3274.4186046511627</v>
      </c>
      <c r="AJ697" s="7" t="str">
        <f>YouTube_BI[[#This Row],[created_date]]&amp;"-"&amp;YouTube_BI[[#This Row],[created_month]]&amp;"-"&amp;YouTube_BI[[#This Row],[created_year]]</f>
        <v>8-Feb-2006</v>
      </c>
      <c r="AK697" s="5">
        <f ca="1">_xlfn.DAYS(TODAY(),YouTube_BI[[#This Row],[Started Date]])/365</f>
        <v>17.767123287671232</v>
      </c>
    </row>
    <row r="698" spans="1:37" x14ac:dyDescent="0.3">
      <c r="A698">
        <v>697</v>
      </c>
      <c r="B698" t="s">
        <v>982</v>
      </c>
      <c r="C698">
        <v>14900000</v>
      </c>
      <c r="D698">
        <v>4395184343</v>
      </c>
      <c r="E698" t="s">
        <v>30</v>
      </c>
      <c r="F698" t="s">
        <v>982</v>
      </c>
      <c r="G698">
        <v>127</v>
      </c>
      <c r="H698" t="s">
        <v>38</v>
      </c>
      <c r="I698" t="s">
        <v>39</v>
      </c>
      <c r="J698" t="s">
        <v>30</v>
      </c>
      <c r="K698">
        <v>1656</v>
      </c>
      <c r="L698">
        <v>152</v>
      </c>
      <c r="M698">
        <v>129</v>
      </c>
      <c r="N698">
        <v>56358000</v>
      </c>
      <c r="O698">
        <v>14100</v>
      </c>
      <c r="P698">
        <v>225400</v>
      </c>
      <c r="Q698">
        <v>169100</v>
      </c>
      <c r="R698">
        <v>2700000</v>
      </c>
      <c r="S698">
        <f>(YouTube_BI[[#This Row],[lowest_yearly_earnings]]+YouTube_BI[[#This Row],[highest_yearly_earnings]])/2</f>
        <v>1434550</v>
      </c>
      <c r="T698">
        <v>100000</v>
      </c>
      <c r="U698">
        <v>2007</v>
      </c>
      <c r="V698" t="s">
        <v>154</v>
      </c>
      <c r="W698">
        <v>3</v>
      </c>
      <c r="X698">
        <v>88.2</v>
      </c>
      <c r="Y698">
        <v>328239523</v>
      </c>
      <c r="Z698">
        <v>14.7</v>
      </c>
      <c r="AA698">
        <v>270663028</v>
      </c>
      <c r="AB698">
        <v>37.090240000000001</v>
      </c>
      <c r="AC698">
        <v>-95.712890999999999</v>
      </c>
      <c r="AD698" s="1" t="s">
        <v>1846</v>
      </c>
      <c r="AE698" s="4">
        <f>YouTube_BI[[#This Row],[video views]]/YouTube_BI[[#This Row],[subscribers]]</f>
        <v>294.97881496644294</v>
      </c>
      <c r="AF698">
        <f>((YouTube_BI[[#This Row],[highest_yearly_earnings]]+YouTube_BI[[#This Row],[lowest_yearly_earnings]])/2)/YouTube_BI[[#This Row],[video views]]</f>
        <v>3.2639131559629328E-4</v>
      </c>
      <c r="AG698">
        <f>((YouTube_BI[[#This Row],[highest_monthly_earnings]]+YouTube_BI[[#This Row],[lowest_monthly_earnings]])/2)/YouTube_BI[[#This Row],[video_views_for_the_last_30_days]]</f>
        <v>2.1248092551190605E-3</v>
      </c>
      <c r="AH698">
        <f>YouTube_BI[[#This Row],[highest_yearly_earnings]]/YouTube_BI[[#This Row],[subscribers]]</f>
        <v>0.18120805369127516</v>
      </c>
      <c r="AI698">
        <f>((YouTube_BI[[#This Row],[highest_yearly_earnings]]+YouTube_BI[[#This Row],[lowest_yearly_earnings]])/2)/YouTube_BI[[#This Row],[uploads]]</f>
        <v>11295.669291338583</v>
      </c>
      <c r="AJ698" s="7" t="str">
        <f>YouTube_BI[[#This Row],[created_date]]&amp;"-"&amp;YouTube_BI[[#This Row],[created_month]]&amp;"-"&amp;YouTube_BI[[#This Row],[created_year]]</f>
        <v>3-Nov-2007</v>
      </c>
      <c r="AK698" s="5">
        <f ca="1">_xlfn.DAYS(TODAY(),YouTube_BI[[#This Row],[Started Date]])/365</f>
        <v>16.032876712328768</v>
      </c>
    </row>
    <row r="699" spans="1:37" x14ac:dyDescent="0.3">
      <c r="A699">
        <v>698</v>
      </c>
      <c r="B699" t="s">
        <v>2284</v>
      </c>
      <c r="C699">
        <v>14900000</v>
      </c>
      <c r="D699">
        <v>4977284539</v>
      </c>
      <c r="E699" t="s">
        <v>44</v>
      </c>
      <c r="F699" t="s">
        <v>2284</v>
      </c>
      <c r="G699">
        <v>8420</v>
      </c>
      <c r="H699" t="s">
        <v>270</v>
      </c>
      <c r="I699" t="s">
        <v>271</v>
      </c>
      <c r="J699" t="s">
        <v>40</v>
      </c>
      <c r="K699">
        <v>1377</v>
      </c>
      <c r="L699">
        <v>13</v>
      </c>
      <c r="M699">
        <v>49</v>
      </c>
      <c r="N699">
        <v>13857000</v>
      </c>
      <c r="O699">
        <v>3500</v>
      </c>
      <c r="P699">
        <v>55400</v>
      </c>
      <c r="Q699">
        <v>41600</v>
      </c>
      <c r="R699">
        <v>665200</v>
      </c>
      <c r="S699">
        <f>(YouTube_BI[[#This Row],[lowest_yearly_earnings]]+YouTube_BI[[#This Row],[highest_yearly_earnings]])/2</f>
        <v>353400</v>
      </c>
      <c r="T699">
        <v>100000</v>
      </c>
      <c r="U699">
        <v>2012</v>
      </c>
      <c r="V699" t="s">
        <v>45</v>
      </c>
      <c r="W699">
        <v>15</v>
      </c>
      <c r="X699">
        <v>88.9</v>
      </c>
      <c r="Y699">
        <v>47076781</v>
      </c>
      <c r="Z699">
        <v>13.96</v>
      </c>
      <c r="AA699">
        <v>37927409</v>
      </c>
      <c r="AB699">
        <v>40.463667000000001</v>
      </c>
      <c r="AC699">
        <v>-3.7492200000000002</v>
      </c>
      <c r="AD699" s="1" t="e">
        <v>#VALUE!</v>
      </c>
      <c r="AE699" s="4">
        <v>334.04594221476509</v>
      </c>
      <c r="AF699">
        <v>7.1002571227523706E-5</v>
      </c>
      <c r="AG699">
        <v>2.1252796420581656E-3</v>
      </c>
      <c r="AH699">
        <v>4.4644295302013422E-2</v>
      </c>
      <c r="AI699">
        <v>41.971496437054633</v>
      </c>
      <c r="AJ699" s="7" t="s">
        <v>2208</v>
      </c>
      <c r="AK699" s="5">
        <v>11.731506849315069</v>
      </c>
    </row>
    <row r="700" spans="1:37" x14ac:dyDescent="0.3">
      <c r="A700">
        <v>699</v>
      </c>
      <c r="B700" t="s">
        <v>2285</v>
      </c>
      <c r="C700">
        <v>14900000</v>
      </c>
      <c r="D700">
        <v>5549770244</v>
      </c>
      <c r="E700" t="s">
        <v>44</v>
      </c>
      <c r="F700" t="s">
        <v>2285</v>
      </c>
      <c r="G700">
        <v>27944</v>
      </c>
      <c r="H700" t="s">
        <v>217</v>
      </c>
      <c r="I700" t="s">
        <v>218</v>
      </c>
      <c r="J700" t="s">
        <v>44</v>
      </c>
      <c r="K700">
        <v>1181</v>
      </c>
      <c r="L700">
        <v>12</v>
      </c>
      <c r="M700">
        <v>147</v>
      </c>
      <c r="N700">
        <v>49556000</v>
      </c>
      <c r="O700">
        <v>12400</v>
      </c>
      <c r="P700">
        <v>198200</v>
      </c>
      <c r="Q700">
        <v>148700</v>
      </c>
      <c r="R700">
        <v>2400000</v>
      </c>
      <c r="S700">
        <f>(YouTube_BI[[#This Row],[lowest_yearly_earnings]]+YouTube_BI[[#This Row],[highest_yearly_earnings]])/2</f>
        <v>1274350</v>
      </c>
      <c r="T700">
        <v>100000</v>
      </c>
      <c r="U700">
        <v>2011</v>
      </c>
      <c r="V700" t="s">
        <v>138</v>
      </c>
      <c r="W700">
        <v>17</v>
      </c>
      <c r="X700">
        <v>49.3</v>
      </c>
      <c r="Y700">
        <v>69625582</v>
      </c>
      <c r="Z700">
        <v>0.75</v>
      </c>
      <c r="AA700">
        <v>35294600</v>
      </c>
      <c r="AB700">
        <v>15.870032</v>
      </c>
      <c r="AC700">
        <v>100.992541</v>
      </c>
      <c r="AD700" s="1" t="s">
        <v>2148</v>
      </c>
      <c r="AE700" s="4">
        <v>372.46780161073826</v>
      </c>
      <c r="AF700">
        <v>2.2962211838908696E-4</v>
      </c>
      <c r="AG700">
        <v>2.1248688352570829E-3</v>
      </c>
      <c r="AH700">
        <v>0.16107382550335569</v>
      </c>
      <c r="AI700">
        <v>45.603707414829657</v>
      </c>
      <c r="AJ700" s="7" t="s">
        <v>2209</v>
      </c>
      <c r="AK700" s="5">
        <v>12.063013698630137</v>
      </c>
    </row>
    <row r="701" spans="1:37" x14ac:dyDescent="0.3">
      <c r="A701">
        <v>700</v>
      </c>
      <c r="B701" t="s">
        <v>983</v>
      </c>
      <c r="C701">
        <v>14900000</v>
      </c>
      <c r="D701">
        <v>15913320995</v>
      </c>
      <c r="E701" t="s">
        <v>56</v>
      </c>
      <c r="F701" t="s">
        <v>983</v>
      </c>
      <c r="G701">
        <v>1363</v>
      </c>
      <c r="H701" t="s">
        <v>41</v>
      </c>
      <c r="I701" t="s">
        <v>41</v>
      </c>
      <c r="J701" t="s">
        <v>69</v>
      </c>
      <c r="K701">
        <v>192</v>
      </c>
      <c r="L701" t="s">
        <v>41</v>
      </c>
      <c r="M701">
        <v>45</v>
      </c>
      <c r="N701">
        <v>346653000</v>
      </c>
      <c r="O701">
        <v>86700</v>
      </c>
      <c r="P701">
        <v>1400000</v>
      </c>
      <c r="Q701">
        <v>1000000</v>
      </c>
      <c r="R701">
        <v>16600000</v>
      </c>
      <c r="S701">
        <f>(YouTube_BI[[#This Row],[lowest_yearly_earnings]]+YouTube_BI[[#This Row],[highest_yearly_earnings]])/2</f>
        <v>8800000</v>
      </c>
      <c r="T701">
        <v>400000</v>
      </c>
      <c r="U701">
        <v>2021</v>
      </c>
      <c r="V701" t="s">
        <v>33</v>
      </c>
      <c r="W701">
        <v>5</v>
      </c>
      <c r="X701" t="s">
        <v>41</v>
      </c>
      <c r="Y701" t="s">
        <v>41</v>
      </c>
      <c r="Z701" t="s">
        <v>41</v>
      </c>
      <c r="AA701" t="s">
        <v>41</v>
      </c>
      <c r="AB701" t="s">
        <v>41</v>
      </c>
      <c r="AC701" t="s">
        <v>41</v>
      </c>
      <c r="AD701" s="1" t="s">
        <v>1847</v>
      </c>
      <c r="AE701" s="4">
        <f>YouTube_BI[[#This Row],[video views]]/YouTube_BI[[#This Row],[subscribers]]</f>
        <v>1068.0081204697988</v>
      </c>
      <c r="AF701">
        <f>((YouTube_BI[[#This Row],[highest_yearly_earnings]]+YouTube_BI[[#This Row],[lowest_yearly_earnings]])/2)/YouTube_BI[[#This Row],[video views]]</f>
        <v>5.529958204679576E-4</v>
      </c>
      <c r="AG701">
        <f>((YouTube_BI[[#This Row],[highest_monthly_earnings]]+YouTube_BI[[#This Row],[lowest_monthly_earnings]])/2)/YouTube_BI[[#This Row],[video_views_for_the_last_30_days]]</f>
        <v>2.1443633835564672E-3</v>
      </c>
      <c r="AH701">
        <f>YouTube_BI[[#This Row],[highest_yearly_earnings]]/YouTube_BI[[#This Row],[subscribers]]</f>
        <v>1.1140939597315436</v>
      </c>
      <c r="AI701">
        <f>((YouTube_BI[[#This Row],[highest_yearly_earnings]]+YouTube_BI[[#This Row],[lowest_yearly_earnings]])/2)/YouTube_BI[[#This Row],[uploads]]</f>
        <v>6456.3462949376371</v>
      </c>
      <c r="AJ701" s="7" t="str">
        <f>YouTube_BI[[#This Row],[created_date]]&amp;"-"&amp;YouTube_BI[[#This Row],[created_month]]&amp;"-"&amp;YouTube_BI[[#This Row],[created_year]]</f>
        <v>5-Mar-2021</v>
      </c>
      <c r="AK701" s="5">
        <f ca="1">_xlfn.DAYS(TODAY(),YouTube_BI[[#This Row],[Started Date]])/365</f>
        <v>2.6876712328767125</v>
      </c>
    </row>
    <row r="702" spans="1:37" x14ac:dyDescent="0.3">
      <c r="A702">
        <v>701</v>
      </c>
      <c r="B702" t="s">
        <v>984</v>
      </c>
      <c r="C702">
        <v>14900000</v>
      </c>
      <c r="D702">
        <v>439098</v>
      </c>
      <c r="E702" t="s">
        <v>56</v>
      </c>
      <c r="F702" t="s">
        <v>984</v>
      </c>
      <c r="G702">
        <v>1</v>
      </c>
      <c r="H702" t="s">
        <v>67</v>
      </c>
      <c r="I702" t="s">
        <v>68</v>
      </c>
      <c r="J702" t="s">
        <v>142</v>
      </c>
      <c r="K702">
        <v>3609784</v>
      </c>
      <c r="L702">
        <v>10</v>
      </c>
      <c r="M702">
        <v>19</v>
      </c>
      <c r="N702">
        <v>7697</v>
      </c>
      <c r="O702">
        <v>2</v>
      </c>
      <c r="P702">
        <v>31</v>
      </c>
      <c r="Q702">
        <v>23</v>
      </c>
      <c r="R702">
        <v>369</v>
      </c>
      <c r="S702">
        <f>(YouTube_BI[[#This Row],[lowest_yearly_earnings]]+YouTube_BI[[#This Row],[highest_yearly_earnings]])/2</f>
        <v>196</v>
      </c>
      <c r="T702" t="s">
        <v>41</v>
      </c>
      <c r="U702">
        <v>2008</v>
      </c>
      <c r="V702" t="s">
        <v>88</v>
      </c>
      <c r="W702">
        <v>11</v>
      </c>
      <c r="X702">
        <v>81.900000000000006</v>
      </c>
      <c r="Y702">
        <v>144373535</v>
      </c>
      <c r="Z702">
        <v>4.59</v>
      </c>
      <c r="AA702">
        <v>107683889</v>
      </c>
      <c r="AB702">
        <v>61.524009999999997</v>
      </c>
      <c r="AC702">
        <v>105.31875599999999</v>
      </c>
      <c r="AD702" s="1" t="s">
        <v>1848</v>
      </c>
      <c r="AE702" s="4">
        <f>YouTube_BI[[#This Row],[video views]]/YouTube_BI[[#This Row],[subscribers]]</f>
        <v>2.9469664429530203E-2</v>
      </c>
      <c r="AF702">
        <f>((YouTube_BI[[#This Row],[highest_yearly_earnings]]+YouTube_BI[[#This Row],[lowest_yearly_earnings]])/2)/YouTube_BI[[#This Row],[video views]]</f>
        <v>4.4636960314098448E-4</v>
      </c>
      <c r="AG702">
        <f>((YouTube_BI[[#This Row],[highest_monthly_earnings]]+YouTube_BI[[#This Row],[lowest_monthly_earnings]])/2)/YouTube_BI[[#This Row],[video_views_for_the_last_30_days]]</f>
        <v>2.1436923476679227E-3</v>
      </c>
      <c r="AH702">
        <f>YouTube_BI[[#This Row],[highest_yearly_earnings]]/YouTube_BI[[#This Row],[subscribers]]</f>
        <v>2.4765100671140939E-5</v>
      </c>
      <c r="AI702">
        <f>((YouTube_BI[[#This Row],[highest_yearly_earnings]]+YouTube_BI[[#This Row],[lowest_yearly_earnings]])/2)/YouTube_BI[[#This Row],[uploads]]</f>
        <v>196</v>
      </c>
      <c r="AJ702" s="7" t="str">
        <f>YouTube_BI[[#This Row],[created_date]]&amp;"-"&amp;YouTube_BI[[#This Row],[created_month]]&amp;"-"&amp;YouTube_BI[[#This Row],[created_year]]</f>
        <v>11-Aug-2008</v>
      </c>
      <c r="AK702" s="5">
        <f ca="1">_xlfn.DAYS(TODAY(),YouTube_BI[[#This Row],[Started Date]])/365</f>
        <v>15.260273972602739</v>
      </c>
    </row>
    <row r="703" spans="1:37" x14ac:dyDescent="0.3">
      <c r="A703">
        <v>702</v>
      </c>
      <c r="B703" t="s">
        <v>985</v>
      </c>
      <c r="C703">
        <v>14900000</v>
      </c>
      <c r="D703">
        <v>5956193599</v>
      </c>
      <c r="E703" t="s">
        <v>60</v>
      </c>
      <c r="F703" t="s">
        <v>985</v>
      </c>
      <c r="G703">
        <v>4175</v>
      </c>
      <c r="H703" t="s">
        <v>114</v>
      </c>
      <c r="I703" t="s">
        <v>115</v>
      </c>
      <c r="J703" t="s">
        <v>40</v>
      </c>
      <c r="K703">
        <v>1066</v>
      </c>
      <c r="L703">
        <v>37</v>
      </c>
      <c r="M703">
        <v>49</v>
      </c>
      <c r="N703">
        <v>39775000</v>
      </c>
      <c r="O703">
        <v>9900</v>
      </c>
      <c r="P703">
        <v>159100</v>
      </c>
      <c r="Q703">
        <v>119300</v>
      </c>
      <c r="R703">
        <v>1900000</v>
      </c>
      <c r="S703">
        <f>(YouTube_BI[[#This Row],[lowest_yearly_earnings]]+YouTube_BI[[#This Row],[highest_yearly_earnings]])/2</f>
        <v>1009650</v>
      </c>
      <c r="T703">
        <v>100000</v>
      </c>
      <c r="U703">
        <v>2011</v>
      </c>
      <c r="V703" t="s">
        <v>97</v>
      </c>
      <c r="W703">
        <v>13</v>
      </c>
      <c r="X703">
        <v>51.3</v>
      </c>
      <c r="Y703">
        <v>212559417</v>
      </c>
      <c r="Z703">
        <v>12.08</v>
      </c>
      <c r="AA703">
        <v>183241641</v>
      </c>
      <c r="AB703">
        <v>-14.235004</v>
      </c>
      <c r="AC703">
        <v>-51.925280000000001</v>
      </c>
      <c r="AD703" s="1" t="s">
        <v>1849</v>
      </c>
      <c r="AE703" s="4">
        <f>YouTube_BI[[#This Row],[video views]]/YouTube_BI[[#This Row],[subscribers]]</f>
        <v>399.74453684563758</v>
      </c>
      <c r="AF703">
        <f>((YouTube_BI[[#This Row],[highest_yearly_earnings]]+YouTube_BI[[#This Row],[lowest_yearly_earnings]])/2)/YouTube_BI[[#This Row],[video views]]</f>
        <v>1.6951262298954027E-4</v>
      </c>
      <c r="AG703">
        <f>((YouTube_BI[[#This Row],[highest_monthly_earnings]]+YouTube_BI[[#This Row],[lowest_monthly_earnings]])/2)/YouTube_BI[[#This Row],[video_views_for_the_last_30_days]]</f>
        <v>2.1244500314267756E-3</v>
      </c>
      <c r="AH703">
        <f>YouTube_BI[[#This Row],[highest_yearly_earnings]]/YouTube_BI[[#This Row],[subscribers]]</f>
        <v>0.12751677852348994</v>
      </c>
      <c r="AI703">
        <f>((YouTube_BI[[#This Row],[highest_yearly_earnings]]+YouTube_BI[[#This Row],[lowest_yearly_earnings]])/2)/YouTube_BI[[#This Row],[uploads]]</f>
        <v>241.8323353293413</v>
      </c>
      <c r="AJ703" s="7" t="str">
        <f>YouTube_BI[[#This Row],[created_date]]&amp;"-"&amp;YouTube_BI[[#This Row],[created_month]]&amp;"-"&amp;YouTube_BI[[#This Row],[created_year]]</f>
        <v>13-Jul-2011</v>
      </c>
      <c r="AK703" s="5">
        <f ca="1">_xlfn.DAYS(TODAY(),YouTube_BI[[#This Row],[Started Date]])/365</f>
        <v>12.33972602739726</v>
      </c>
    </row>
    <row r="704" spans="1:37" x14ac:dyDescent="0.3">
      <c r="A704">
        <v>703</v>
      </c>
      <c r="B704" t="s">
        <v>986</v>
      </c>
      <c r="C704">
        <v>14900000</v>
      </c>
      <c r="D704">
        <v>8615618825</v>
      </c>
      <c r="E704" t="s">
        <v>44</v>
      </c>
      <c r="F704" t="s">
        <v>987</v>
      </c>
      <c r="G704">
        <v>93</v>
      </c>
      <c r="H704" t="s">
        <v>61</v>
      </c>
      <c r="I704" t="s">
        <v>62</v>
      </c>
      <c r="J704" t="s">
        <v>317</v>
      </c>
      <c r="K704">
        <v>3468229</v>
      </c>
      <c r="L704">
        <v>3508</v>
      </c>
      <c r="M704">
        <v>3271</v>
      </c>
      <c r="N704">
        <v>2477</v>
      </c>
      <c r="O704">
        <v>0.62</v>
      </c>
      <c r="P704">
        <v>10</v>
      </c>
      <c r="Q704">
        <v>7</v>
      </c>
      <c r="R704">
        <v>119</v>
      </c>
      <c r="S704">
        <f>(YouTube_BI[[#This Row],[lowest_yearly_earnings]]+YouTube_BI[[#This Row],[highest_yearly_earnings]])/2</f>
        <v>63</v>
      </c>
      <c r="T704">
        <v>9</v>
      </c>
      <c r="U704">
        <v>2012</v>
      </c>
      <c r="V704" t="s">
        <v>154</v>
      </c>
      <c r="W704">
        <v>19</v>
      </c>
      <c r="X704">
        <v>63.2</v>
      </c>
      <c r="Y704">
        <v>126226568</v>
      </c>
      <c r="Z704">
        <v>2.29</v>
      </c>
      <c r="AA704">
        <v>115782416</v>
      </c>
      <c r="AB704">
        <v>36.204824000000002</v>
      </c>
      <c r="AC704">
        <v>138.25292400000001</v>
      </c>
      <c r="AD704" s="1" t="s">
        <v>1850</v>
      </c>
      <c r="AE704" s="4">
        <f>YouTube_BI[[#This Row],[video views]]/YouTube_BI[[#This Row],[subscribers]]</f>
        <v>578.22945134228189</v>
      </c>
      <c r="AF704">
        <f>((YouTube_BI[[#This Row],[highest_yearly_earnings]]+YouTube_BI[[#This Row],[lowest_yearly_earnings]])/2)/YouTube_BI[[#This Row],[video views]]</f>
        <v>7.3123012147650346E-9</v>
      </c>
      <c r="AG704">
        <f>((YouTube_BI[[#This Row],[highest_monthly_earnings]]+YouTube_BI[[#This Row],[lowest_monthly_earnings]])/2)/YouTube_BI[[#This Row],[video_views_for_the_last_30_days]]</f>
        <v>2.1437222446507873E-3</v>
      </c>
      <c r="AH704">
        <f>YouTube_BI[[#This Row],[highest_yearly_earnings]]/YouTube_BI[[#This Row],[subscribers]]</f>
        <v>7.9865771812080533E-6</v>
      </c>
      <c r="AI704">
        <f>((YouTube_BI[[#This Row],[highest_yearly_earnings]]+YouTube_BI[[#This Row],[lowest_yearly_earnings]])/2)/YouTube_BI[[#This Row],[uploads]]</f>
        <v>0.67741935483870963</v>
      </c>
      <c r="AJ704" s="7" t="str">
        <f>YouTube_BI[[#This Row],[created_date]]&amp;"-"&amp;YouTube_BI[[#This Row],[created_month]]&amp;"-"&amp;YouTube_BI[[#This Row],[created_year]]</f>
        <v>19-Nov-2012</v>
      </c>
      <c r="AK704" s="5">
        <f ca="1">_xlfn.DAYS(TODAY(),YouTube_BI[[#This Row],[Started Date]])/365</f>
        <v>10.983561643835616</v>
      </c>
    </row>
    <row r="705" spans="1:37" x14ac:dyDescent="0.3">
      <c r="A705">
        <v>704</v>
      </c>
      <c r="B705" t="s">
        <v>988</v>
      </c>
      <c r="C705">
        <v>14800000</v>
      </c>
      <c r="D705">
        <v>13356517783</v>
      </c>
      <c r="E705" t="s">
        <v>30</v>
      </c>
      <c r="F705" t="s">
        <v>988</v>
      </c>
      <c r="G705">
        <v>1210</v>
      </c>
      <c r="H705" t="s">
        <v>38</v>
      </c>
      <c r="I705" t="s">
        <v>39</v>
      </c>
      <c r="J705" t="s">
        <v>44</v>
      </c>
      <c r="K705">
        <v>276</v>
      </c>
      <c r="L705">
        <v>153</v>
      </c>
      <c r="M705">
        <v>148</v>
      </c>
      <c r="N705">
        <v>61205000</v>
      </c>
      <c r="O705">
        <v>15300</v>
      </c>
      <c r="P705">
        <v>244800</v>
      </c>
      <c r="Q705">
        <v>183600</v>
      </c>
      <c r="R705">
        <v>2900000</v>
      </c>
      <c r="S705">
        <f>(YouTube_BI[[#This Row],[lowest_yearly_earnings]]+YouTube_BI[[#This Row],[highest_yearly_earnings]])/2</f>
        <v>1541800</v>
      </c>
      <c r="T705" t="s">
        <v>41</v>
      </c>
      <c r="U705">
        <v>2006</v>
      </c>
      <c r="V705" t="s">
        <v>84</v>
      </c>
      <c r="W705">
        <v>9</v>
      </c>
      <c r="X705">
        <v>88.2</v>
      </c>
      <c r="Y705">
        <v>328239523</v>
      </c>
      <c r="Z705">
        <v>14.7</v>
      </c>
      <c r="AA705">
        <v>270663028</v>
      </c>
      <c r="AB705">
        <v>37.090240000000001</v>
      </c>
      <c r="AC705">
        <v>-95.712890999999999</v>
      </c>
      <c r="AD705" s="1" t="s">
        <v>1851</v>
      </c>
      <c r="AE705" s="4">
        <f>YouTube_BI[[#This Row],[video views]]/YouTube_BI[[#This Row],[subscribers]]</f>
        <v>902.46741777027023</v>
      </c>
      <c r="AF705">
        <f>((YouTube_BI[[#This Row],[highest_yearly_earnings]]+YouTube_BI[[#This Row],[lowest_yearly_earnings]])/2)/YouTube_BI[[#This Row],[video views]]</f>
        <v>1.1543427898268384E-4</v>
      </c>
      <c r="AG705">
        <f>((YouTube_BI[[#This Row],[highest_monthly_earnings]]+YouTube_BI[[#This Row],[lowest_monthly_earnings]])/2)/YouTube_BI[[#This Row],[video_views_for_the_last_30_days]]</f>
        <v>2.1248264030716444E-3</v>
      </c>
      <c r="AH705">
        <f>YouTube_BI[[#This Row],[highest_yearly_earnings]]/YouTube_BI[[#This Row],[subscribers]]</f>
        <v>0.19594594594594594</v>
      </c>
      <c r="AI705">
        <f>((YouTube_BI[[#This Row],[highest_yearly_earnings]]+YouTube_BI[[#This Row],[lowest_yearly_earnings]])/2)/YouTube_BI[[#This Row],[uploads]]</f>
        <v>1274.2148760330579</v>
      </c>
      <c r="AJ705" s="7" t="str">
        <f>YouTube_BI[[#This Row],[created_date]]&amp;"-"&amp;YouTube_BI[[#This Row],[created_month]]&amp;"-"&amp;YouTube_BI[[#This Row],[created_year]]</f>
        <v>9-Jun-2006</v>
      </c>
      <c r="AK705" s="5">
        <f ca="1">_xlfn.DAYS(TODAY(),YouTube_BI[[#This Row],[Started Date]])/365</f>
        <v>17.435616438356163</v>
      </c>
    </row>
    <row r="706" spans="1:37" x14ac:dyDescent="0.3">
      <c r="A706">
        <v>705</v>
      </c>
      <c r="B706" t="s">
        <v>989</v>
      </c>
      <c r="C706">
        <v>14800000</v>
      </c>
      <c r="D706">
        <v>1833519700</v>
      </c>
      <c r="E706" t="s">
        <v>48</v>
      </c>
      <c r="F706" t="s">
        <v>989</v>
      </c>
      <c r="G706">
        <v>1481</v>
      </c>
      <c r="H706" t="s">
        <v>38</v>
      </c>
      <c r="I706" t="s">
        <v>39</v>
      </c>
      <c r="J706" t="s">
        <v>48</v>
      </c>
      <c r="K706">
        <v>5533</v>
      </c>
      <c r="L706">
        <v>153</v>
      </c>
      <c r="M706">
        <v>35</v>
      </c>
      <c r="N706">
        <v>7177000</v>
      </c>
      <c r="O706">
        <v>1800</v>
      </c>
      <c r="P706">
        <v>28700</v>
      </c>
      <c r="Q706">
        <v>21500</v>
      </c>
      <c r="R706">
        <v>344500</v>
      </c>
      <c r="S706">
        <f>(YouTube_BI[[#This Row],[lowest_yearly_earnings]]+YouTube_BI[[#This Row],[highest_yearly_earnings]])/2</f>
        <v>183000</v>
      </c>
      <c r="T706" t="s">
        <v>41</v>
      </c>
      <c r="U706">
        <v>2006</v>
      </c>
      <c r="V706" t="s">
        <v>57</v>
      </c>
      <c r="W706">
        <v>20</v>
      </c>
      <c r="X706">
        <v>88.2</v>
      </c>
      <c r="Y706">
        <v>328239523</v>
      </c>
      <c r="Z706">
        <v>14.7</v>
      </c>
      <c r="AA706">
        <v>270663028</v>
      </c>
      <c r="AB706">
        <v>37.090240000000001</v>
      </c>
      <c r="AC706">
        <v>-95.712890999999999</v>
      </c>
      <c r="AD706" s="1" t="s">
        <v>1852</v>
      </c>
      <c r="AE706" s="4">
        <f>YouTube_BI[[#This Row],[video views]]/YouTube_BI[[#This Row],[subscribers]]</f>
        <v>123.88646621621622</v>
      </c>
      <c r="AF706">
        <f>((YouTube_BI[[#This Row],[highest_yearly_earnings]]+YouTube_BI[[#This Row],[lowest_yearly_earnings]])/2)/YouTube_BI[[#This Row],[video views]]</f>
        <v>9.980803587766197E-5</v>
      </c>
      <c r="AG706">
        <f>((YouTube_BI[[#This Row],[highest_monthly_earnings]]+YouTube_BI[[#This Row],[lowest_monthly_earnings]])/2)/YouTube_BI[[#This Row],[video_views_for_the_last_30_days]]</f>
        <v>2.1248432492684964E-3</v>
      </c>
      <c r="AH706">
        <f>YouTube_BI[[#This Row],[highest_yearly_earnings]]/YouTube_BI[[#This Row],[subscribers]]</f>
        <v>2.3277027027027029E-2</v>
      </c>
      <c r="AI706">
        <f>((YouTube_BI[[#This Row],[highest_yearly_earnings]]+YouTube_BI[[#This Row],[lowest_yearly_earnings]])/2)/YouTube_BI[[#This Row],[uploads]]</f>
        <v>123.56515867656988</v>
      </c>
      <c r="AJ706" s="7" t="str">
        <f>YouTube_BI[[#This Row],[created_date]]&amp;"-"&amp;YouTube_BI[[#This Row],[created_month]]&amp;"-"&amp;YouTube_BI[[#This Row],[created_year]]</f>
        <v>20-May-2006</v>
      </c>
      <c r="AK706" s="5">
        <f ca="1">_xlfn.DAYS(TODAY(),YouTube_BI[[#This Row],[Started Date]])/365</f>
        <v>17.490410958904111</v>
      </c>
    </row>
    <row r="707" spans="1:37" x14ac:dyDescent="0.3">
      <c r="A707">
        <v>706</v>
      </c>
      <c r="B707" t="s">
        <v>990</v>
      </c>
      <c r="C707">
        <v>14800000</v>
      </c>
      <c r="D707">
        <v>3587576784</v>
      </c>
      <c r="E707" t="s">
        <v>30</v>
      </c>
      <c r="F707" t="s">
        <v>990</v>
      </c>
      <c r="G707">
        <v>195</v>
      </c>
      <c r="H707" t="s">
        <v>38</v>
      </c>
      <c r="I707" t="s">
        <v>39</v>
      </c>
      <c r="J707" t="s">
        <v>30</v>
      </c>
      <c r="K707">
        <v>2226</v>
      </c>
      <c r="L707">
        <v>153</v>
      </c>
      <c r="M707">
        <v>130</v>
      </c>
      <c r="N707">
        <v>22980000</v>
      </c>
      <c r="O707">
        <v>5700</v>
      </c>
      <c r="P707">
        <v>91900</v>
      </c>
      <c r="Q707">
        <v>68900</v>
      </c>
      <c r="R707">
        <v>1100000</v>
      </c>
      <c r="S707">
        <f>(YouTube_BI[[#This Row],[lowest_yearly_earnings]]+YouTube_BI[[#This Row],[highest_yearly_earnings]])/2</f>
        <v>584450</v>
      </c>
      <c r="T707" t="s">
        <v>41</v>
      </c>
      <c r="U707">
        <v>2010</v>
      </c>
      <c r="V707" t="s">
        <v>57</v>
      </c>
      <c r="W707">
        <v>31</v>
      </c>
      <c r="X707">
        <v>88.2</v>
      </c>
      <c r="Y707">
        <v>328239523</v>
      </c>
      <c r="Z707">
        <v>14.7</v>
      </c>
      <c r="AA707">
        <v>270663028</v>
      </c>
      <c r="AB707">
        <v>37.090240000000001</v>
      </c>
      <c r="AC707">
        <v>-95.712890999999999</v>
      </c>
      <c r="AD707" s="1" t="s">
        <v>1853</v>
      </c>
      <c r="AE707" s="4">
        <f>YouTube_BI[[#This Row],[video views]]/YouTube_BI[[#This Row],[subscribers]]</f>
        <v>242.40383675675676</v>
      </c>
      <c r="AF707">
        <f>((YouTube_BI[[#This Row],[highest_yearly_earnings]]+YouTube_BI[[#This Row],[lowest_yearly_earnings]])/2)/YouTube_BI[[#This Row],[video views]]</f>
        <v>1.6290940520257308E-4</v>
      </c>
      <c r="AG707">
        <f>((YouTube_BI[[#This Row],[highest_monthly_earnings]]+YouTube_BI[[#This Row],[lowest_monthly_earnings]])/2)/YouTube_BI[[#This Row],[video_views_for_the_last_30_days]]</f>
        <v>2.1235857267188859E-3</v>
      </c>
      <c r="AH707">
        <f>YouTube_BI[[#This Row],[highest_yearly_earnings]]/YouTube_BI[[#This Row],[subscribers]]</f>
        <v>7.4324324324324328E-2</v>
      </c>
      <c r="AI707">
        <f>((YouTube_BI[[#This Row],[highest_yearly_earnings]]+YouTube_BI[[#This Row],[lowest_yearly_earnings]])/2)/YouTube_BI[[#This Row],[uploads]]</f>
        <v>2997.1794871794873</v>
      </c>
      <c r="AJ707" s="7" t="str">
        <f>YouTube_BI[[#This Row],[created_date]]&amp;"-"&amp;YouTube_BI[[#This Row],[created_month]]&amp;"-"&amp;YouTube_BI[[#This Row],[created_year]]</f>
        <v>31-May-2010</v>
      </c>
      <c r="AK707" s="5">
        <f ca="1">_xlfn.DAYS(TODAY(),YouTube_BI[[#This Row],[Started Date]])/365</f>
        <v>13.457534246575342</v>
      </c>
    </row>
    <row r="708" spans="1:37" x14ac:dyDescent="0.3">
      <c r="A708">
        <v>707</v>
      </c>
      <c r="B708" t="s">
        <v>991</v>
      </c>
      <c r="C708">
        <v>14800000</v>
      </c>
      <c r="D708">
        <v>5269059435</v>
      </c>
      <c r="E708" t="s">
        <v>60</v>
      </c>
      <c r="F708" t="s">
        <v>991</v>
      </c>
      <c r="G708">
        <v>3834</v>
      </c>
      <c r="H708" t="s">
        <v>428</v>
      </c>
      <c r="I708" t="s">
        <v>429</v>
      </c>
      <c r="J708" t="s">
        <v>40</v>
      </c>
      <c r="K708">
        <v>1253</v>
      </c>
      <c r="L708">
        <v>7</v>
      </c>
      <c r="M708">
        <v>50</v>
      </c>
      <c r="N708">
        <v>21072000</v>
      </c>
      <c r="O708">
        <v>5300</v>
      </c>
      <c r="P708">
        <v>84300</v>
      </c>
      <c r="Q708">
        <v>63200</v>
      </c>
      <c r="R708">
        <v>1000000</v>
      </c>
      <c r="S708">
        <f>(YouTube_BI[[#This Row],[lowest_yearly_earnings]]+YouTube_BI[[#This Row],[highest_yearly_earnings]])/2</f>
        <v>531600</v>
      </c>
      <c r="T708" t="s">
        <v>41</v>
      </c>
      <c r="U708">
        <v>2013</v>
      </c>
      <c r="V708" t="s">
        <v>33</v>
      </c>
      <c r="W708">
        <v>19</v>
      </c>
      <c r="X708">
        <v>113.1</v>
      </c>
      <c r="Y708">
        <v>25766605</v>
      </c>
      <c r="Z708">
        <v>5.27</v>
      </c>
      <c r="AA708">
        <v>21844756</v>
      </c>
      <c r="AB708">
        <v>-25.274398000000001</v>
      </c>
      <c r="AC708">
        <v>133.775136</v>
      </c>
      <c r="AD708" s="1" t="s">
        <v>1854</v>
      </c>
      <c r="AE708" s="4">
        <f>YouTube_BI[[#This Row],[video views]]/YouTube_BI[[#This Row],[subscribers]]</f>
        <v>356.01752939189191</v>
      </c>
      <c r="AF708">
        <f>((YouTube_BI[[#This Row],[highest_yearly_earnings]]+YouTube_BI[[#This Row],[lowest_yearly_earnings]])/2)/YouTube_BI[[#This Row],[video views]]</f>
        <v>1.0089087180699073E-4</v>
      </c>
      <c r="AG708">
        <f>((YouTube_BI[[#This Row],[highest_monthly_earnings]]+YouTube_BI[[#This Row],[lowest_monthly_earnings]])/2)/YouTube_BI[[#This Row],[video_views_for_the_last_30_days]]</f>
        <v>2.1260440394836751E-3</v>
      </c>
      <c r="AH708">
        <f>YouTube_BI[[#This Row],[highest_yearly_earnings]]/YouTube_BI[[#This Row],[subscribers]]</f>
        <v>6.7567567567567571E-2</v>
      </c>
      <c r="AI708">
        <f>((YouTube_BI[[#This Row],[highest_yearly_earnings]]+YouTube_BI[[#This Row],[lowest_yearly_earnings]])/2)/YouTube_BI[[#This Row],[uploads]]</f>
        <v>138.65414710485132</v>
      </c>
      <c r="AJ708" s="7" t="str">
        <f>YouTube_BI[[#This Row],[created_date]]&amp;"-"&amp;YouTube_BI[[#This Row],[created_month]]&amp;"-"&amp;YouTube_BI[[#This Row],[created_year]]</f>
        <v>19-Mar-2013</v>
      </c>
      <c r="AK708" s="5">
        <f ca="1">_xlfn.DAYS(TODAY(),YouTube_BI[[#This Row],[Started Date]])/365</f>
        <v>10.654794520547945</v>
      </c>
    </row>
    <row r="709" spans="1:37" x14ac:dyDescent="0.3">
      <c r="A709">
        <v>708</v>
      </c>
      <c r="B709" t="s">
        <v>2286</v>
      </c>
      <c r="C709">
        <v>14800000</v>
      </c>
      <c r="D709">
        <v>7018015062</v>
      </c>
      <c r="E709" t="s">
        <v>93</v>
      </c>
      <c r="F709" t="s">
        <v>2286</v>
      </c>
      <c r="G709">
        <v>2387</v>
      </c>
      <c r="H709" t="s">
        <v>638</v>
      </c>
      <c r="I709" t="s">
        <v>639</v>
      </c>
      <c r="J709" t="s">
        <v>226</v>
      </c>
      <c r="K709">
        <v>828</v>
      </c>
      <c r="L709">
        <v>3</v>
      </c>
      <c r="M709">
        <v>25</v>
      </c>
      <c r="N709">
        <v>47117000</v>
      </c>
      <c r="O709">
        <v>11800</v>
      </c>
      <c r="P709">
        <v>188500</v>
      </c>
      <c r="Q709">
        <v>141400</v>
      </c>
      <c r="R709">
        <v>2300000</v>
      </c>
      <c r="S709">
        <f>(YouTube_BI[[#This Row],[lowest_yearly_earnings]]+YouTube_BI[[#This Row],[highest_yearly_earnings]])/2</f>
        <v>1220700</v>
      </c>
      <c r="T709" t="s">
        <v>41</v>
      </c>
      <c r="U709">
        <v>2015</v>
      </c>
      <c r="V709" t="s">
        <v>138</v>
      </c>
      <c r="W709">
        <v>12</v>
      </c>
      <c r="X709">
        <v>82.7</v>
      </c>
      <c r="Y709">
        <v>44385155</v>
      </c>
      <c r="Z709">
        <v>8.8800000000000008</v>
      </c>
      <c r="AA709">
        <v>30835699</v>
      </c>
      <c r="AB709">
        <v>48.379432999999999</v>
      </c>
      <c r="AC709">
        <v>31.165579999999999</v>
      </c>
      <c r="AD709" s="1" t="s">
        <v>2116</v>
      </c>
      <c r="AE709" s="4">
        <v>474.19020689189188</v>
      </c>
      <c r="AF709">
        <v>1.7393807069603578E-4</v>
      </c>
      <c r="AG709">
        <v>2.1255597767260224E-3</v>
      </c>
      <c r="AH709">
        <v>0.1554054054054054</v>
      </c>
      <c r="AI709">
        <v>511.3950565563469</v>
      </c>
      <c r="AJ709" s="7" t="s">
        <v>2210</v>
      </c>
      <c r="AK709" s="5">
        <v>8.0739726027397261</v>
      </c>
    </row>
    <row r="710" spans="1:37" x14ac:dyDescent="0.3">
      <c r="A710">
        <v>709</v>
      </c>
      <c r="B710" t="s">
        <v>992</v>
      </c>
      <c r="C710">
        <v>14800000</v>
      </c>
      <c r="D710">
        <v>8649303688</v>
      </c>
      <c r="E710" t="s">
        <v>56</v>
      </c>
      <c r="F710" t="s">
        <v>992</v>
      </c>
      <c r="G710">
        <v>233</v>
      </c>
      <c r="H710" t="s">
        <v>38</v>
      </c>
      <c r="I710" t="s">
        <v>39</v>
      </c>
      <c r="J710" t="s">
        <v>30</v>
      </c>
      <c r="K710">
        <v>580</v>
      </c>
      <c r="L710">
        <v>153</v>
      </c>
      <c r="M710">
        <v>130</v>
      </c>
      <c r="N710">
        <v>51645000</v>
      </c>
      <c r="O710">
        <v>12900</v>
      </c>
      <c r="P710">
        <v>206600</v>
      </c>
      <c r="Q710">
        <v>154900</v>
      </c>
      <c r="R710">
        <v>2500000</v>
      </c>
      <c r="S710">
        <f>(YouTube_BI[[#This Row],[lowest_yearly_earnings]]+YouTube_BI[[#This Row],[highest_yearly_earnings]])/2</f>
        <v>1327450</v>
      </c>
      <c r="T710" t="s">
        <v>41</v>
      </c>
      <c r="U710">
        <v>2008</v>
      </c>
      <c r="V710" t="s">
        <v>84</v>
      </c>
      <c r="W710">
        <v>4</v>
      </c>
      <c r="X710">
        <v>88.2</v>
      </c>
      <c r="Y710">
        <v>328239523</v>
      </c>
      <c r="Z710">
        <v>14.7</v>
      </c>
      <c r="AA710">
        <v>270663028</v>
      </c>
      <c r="AB710">
        <v>37.090240000000001</v>
      </c>
      <c r="AC710">
        <v>-95.712890999999999</v>
      </c>
      <c r="AD710" s="1" t="s">
        <v>1855</v>
      </c>
      <c r="AE710" s="4">
        <f>YouTube_BI[[#This Row],[video views]]/YouTube_BI[[#This Row],[subscribers]]</f>
        <v>584.41241135135135</v>
      </c>
      <c r="AF710">
        <f>((YouTube_BI[[#This Row],[highest_yearly_earnings]]+YouTube_BI[[#This Row],[lowest_yearly_earnings]])/2)/YouTube_BI[[#This Row],[video views]]</f>
        <v>1.534747822349789E-4</v>
      </c>
      <c r="AG710">
        <f>((YouTube_BI[[#This Row],[highest_monthly_earnings]]+YouTube_BI[[#This Row],[lowest_monthly_earnings]])/2)/YouTube_BI[[#This Row],[video_views_for_the_last_30_days]]</f>
        <v>2.1250847129441379E-3</v>
      </c>
      <c r="AH710">
        <f>YouTube_BI[[#This Row],[highest_yearly_earnings]]/YouTube_BI[[#This Row],[subscribers]]</f>
        <v>0.16891891891891891</v>
      </c>
      <c r="AI710">
        <f>((YouTube_BI[[#This Row],[highest_yearly_earnings]]+YouTube_BI[[#This Row],[lowest_yearly_earnings]])/2)/YouTube_BI[[#This Row],[uploads]]</f>
        <v>5697.2103004291848</v>
      </c>
      <c r="AJ710" s="7" t="str">
        <f>YouTube_BI[[#This Row],[created_date]]&amp;"-"&amp;YouTube_BI[[#This Row],[created_month]]&amp;"-"&amp;YouTube_BI[[#This Row],[created_year]]</f>
        <v>4-Jun-2008</v>
      </c>
      <c r="AK710" s="5">
        <f ca="1">_xlfn.DAYS(TODAY(),YouTube_BI[[#This Row],[Started Date]])/365</f>
        <v>15.446575342465753</v>
      </c>
    </row>
    <row r="711" spans="1:37" x14ac:dyDescent="0.3">
      <c r="A711">
        <v>710</v>
      </c>
      <c r="B711" t="s">
        <v>993</v>
      </c>
      <c r="C711">
        <v>14800000</v>
      </c>
      <c r="D711">
        <v>9076642765</v>
      </c>
      <c r="E711" t="s">
        <v>30</v>
      </c>
      <c r="F711" t="s">
        <v>993</v>
      </c>
      <c r="G711">
        <v>318</v>
      </c>
      <c r="H711" t="s">
        <v>114</v>
      </c>
      <c r="I711" t="s">
        <v>115</v>
      </c>
      <c r="J711" t="s">
        <v>30</v>
      </c>
      <c r="K711">
        <v>529</v>
      </c>
      <c r="L711">
        <v>38</v>
      </c>
      <c r="M711">
        <v>130</v>
      </c>
      <c r="N711">
        <v>88120000</v>
      </c>
      <c r="O711">
        <v>22000</v>
      </c>
      <c r="P711">
        <v>352500</v>
      </c>
      <c r="Q711">
        <v>264400</v>
      </c>
      <c r="R711">
        <v>4200000</v>
      </c>
      <c r="S711">
        <f>(YouTube_BI[[#This Row],[lowest_yearly_earnings]]+YouTube_BI[[#This Row],[highest_yearly_earnings]])/2</f>
        <v>2232200</v>
      </c>
      <c r="T711" t="s">
        <v>41</v>
      </c>
      <c r="U711">
        <v>2008</v>
      </c>
      <c r="V711" t="s">
        <v>97</v>
      </c>
      <c r="W711">
        <v>29</v>
      </c>
      <c r="X711">
        <v>51.3</v>
      </c>
      <c r="Y711">
        <v>212559417</v>
      </c>
      <c r="Z711">
        <v>12.08</v>
      </c>
      <c r="AA711">
        <v>183241641</v>
      </c>
      <c r="AB711">
        <v>-14.235004</v>
      </c>
      <c r="AC711">
        <v>-51.925280000000001</v>
      </c>
      <c r="AD711" s="1" t="s">
        <v>1856</v>
      </c>
      <c r="AE711" s="4">
        <f>YouTube_BI[[#This Row],[video views]]/YouTube_BI[[#This Row],[subscribers]]</f>
        <v>613.28667331081078</v>
      </c>
      <c r="AF711">
        <f>((YouTube_BI[[#This Row],[highest_yearly_earnings]]+YouTube_BI[[#This Row],[lowest_yearly_earnings]])/2)/YouTube_BI[[#This Row],[video views]]</f>
        <v>2.4592793368573209E-4</v>
      </c>
      <c r="AG711">
        <f>((YouTube_BI[[#This Row],[highest_monthly_earnings]]+YouTube_BI[[#This Row],[lowest_monthly_earnings]])/2)/YouTube_BI[[#This Row],[video_views_for_the_last_30_days]]</f>
        <v>2.124943259192011E-3</v>
      </c>
      <c r="AH711">
        <f>YouTube_BI[[#This Row],[highest_yearly_earnings]]/YouTube_BI[[#This Row],[subscribers]]</f>
        <v>0.28378378378378377</v>
      </c>
      <c r="AI711">
        <f>((YouTube_BI[[#This Row],[highest_yearly_earnings]]+YouTube_BI[[#This Row],[lowest_yearly_earnings]])/2)/YouTube_BI[[#This Row],[uploads]]</f>
        <v>7019.4968553459121</v>
      </c>
      <c r="AJ711" s="7" t="str">
        <f>YouTube_BI[[#This Row],[created_date]]&amp;"-"&amp;YouTube_BI[[#This Row],[created_month]]&amp;"-"&amp;YouTube_BI[[#This Row],[created_year]]</f>
        <v>29-Jul-2008</v>
      </c>
      <c r="AK711" s="5">
        <f ca="1">_xlfn.DAYS(TODAY(),YouTube_BI[[#This Row],[Started Date]])/365</f>
        <v>15.295890410958904</v>
      </c>
    </row>
    <row r="712" spans="1:37" x14ac:dyDescent="0.3">
      <c r="A712">
        <v>711</v>
      </c>
      <c r="B712" t="s">
        <v>994</v>
      </c>
      <c r="C712">
        <v>14800000</v>
      </c>
      <c r="D712">
        <v>9383431376</v>
      </c>
      <c r="E712" t="s">
        <v>30</v>
      </c>
      <c r="F712" t="s">
        <v>995</v>
      </c>
      <c r="G712">
        <v>0</v>
      </c>
      <c r="H712" t="s">
        <v>41</v>
      </c>
      <c r="I712" t="s">
        <v>41</v>
      </c>
      <c r="J712" t="s">
        <v>41</v>
      </c>
      <c r="K712">
        <v>4057944</v>
      </c>
      <c r="L712" t="s">
        <v>41</v>
      </c>
      <c r="M712" t="s">
        <v>41</v>
      </c>
      <c r="N712" t="s">
        <v>41</v>
      </c>
      <c r="O712">
        <v>0</v>
      </c>
      <c r="P712">
        <v>0</v>
      </c>
      <c r="Q712">
        <v>0</v>
      </c>
      <c r="R712">
        <v>0</v>
      </c>
      <c r="S712">
        <f>(YouTube_BI[[#This Row],[lowest_yearly_earnings]]+YouTube_BI[[#This Row],[highest_yearly_earnings]])/2</f>
        <v>0</v>
      </c>
      <c r="T712" t="s">
        <v>41</v>
      </c>
      <c r="U712">
        <v>2013</v>
      </c>
      <c r="V712" t="s">
        <v>84</v>
      </c>
      <c r="W712">
        <v>14</v>
      </c>
      <c r="X712" t="s">
        <v>41</v>
      </c>
      <c r="Y712" t="s">
        <v>41</v>
      </c>
      <c r="Z712" t="s">
        <v>41</v>
      </c>
      <c r="AA712" t="s">
        <v>41</v>
      </c>
      <c r="AB712" t="s">
        <v>41</v>
      </c>
      <c r="AC712" t="s">
        <v>41</v>
      </c>
      <c r="AD712" s="1" t="s">
        <v>1857</v>
      </c>
      <c r="AE712" s="4">
        <f>YouTube_BI[[#This Row],[video views]]/YouTube_BI[[#This Row],[subscribers]]</f>
        <v>634.01563351351354</v>
      </c>
      <c r="AF712">
        <f>((YouTube_BI[[#This Row],[highest_yearly_earnings]]+YouTube_BI[[#This Row],[lowest_yearly_earnings]])/2)/YouTube_BI[[#This Row],[video views]]</f>
        <v>0</v>
      </c>
      <c r="AG712" t="e">
        <f>((YouTube_BI[[#This Row],[highest_monthly_earnings]]+YouTube_BI[[#This Row],[lowest_monthly_earnings]])/2)/YouTube_BI[[#This Row],[video_views_for_the_last_30_days]]</f>
        <v>#VALUE!</v>
      </c>
      <c r="AH712">
        <f>YouTube_BI[[#This Row],[highest_yearly_earnings]]/YouTube_BI[[#This Row],[subscribers]]</f>
        <v>0</v>
      </c>
      <c r="AI712" t="e">
        <f>((YouTube_BI[[#This Row],[highest_yearly_earnings]]+YouTube_BI[[#This Row],[lowest_yearly_earnings]])/2)/YouTube_BI[[#This Row],[uploads]]</f>
        <v>#DIV/0!</v>
      </c>
      <c r="AJ712" s="7" t="str">
        <f>YouTube_BI[[#This Row],[created_date]]&amp;"-"&amp;YouTube_BI[[#This Row],[created_month]]&amp;"-"&amp;YouTube_BI[[#This Row],[created_year]]</f>
        <v>14-Jun-2013</v>
      </c>
      <c r="AK712" s="5">
        <f ca="1">_xlfn.DAYS(TODAY(),YouTube_BI[[#This Row],[Started Date]])/365</f>
        <v>10.416438356164383</v>
      </c>
    </row>
    <row r="713" spans="1:37" x14ac:dyDescent="0.3">
      <c r="A713">
        <v>712</v>
      </c>
      <c r="B713" t="s">
        <v>996</v>
      </c>
      <c r="C713">
        <v>14800000</v>
      </c>
      <c r="D713">
        <v>272678287</v>
      </c>
      <c r="E713" t="s">
        <v>56</v>
      </c>
      <c r="F713" t="s">
        <v>996</v>
      </c>
      <c r="G713">
        <v>34</v>
      </c>
      <c r="H713" t="s">
        <v>538</v>
      </c>
      <c r="I713" t="s">
        <v>539</v>
      </c>
      <c r="J713" t="s">
        <v>40</v>
      </c>
      <c r="K713">
        <v>3968552</v>
      </c>
      <c r="L713">
        <v>2600</v>
      </c>
      <c r="M713">
        <v>4443</v>
      </c>
      <c r="N713">
        <v>37883</v>
      </c>
      <c r="O713">
        <v>9</v>
      </c>
      <c r="P713">
        <v>152</v>
      </c>
      <c r="Q713">
        <v>114</v>
      </c>
      <c r="R713">
        <v>1800</v>
      </c>
      <c r="S713">
        <f>(YouTube_BI[[#This Row],[lowest_yearly_earnings]]+YouTube_BI[[#This Row],[highest_yearly_earnings]])/2</f>
        <v>957</v>
      </c>
      <c r="T713">
        <v>3580</v>
      </c>
      <c r="U713">
        <v>2015</v>
      </c>
      <c r="V713" t="s">
        <v>70</v>
      </c>
      <c r="W713">
        <v>31</v>
      </c>
      <c r="X713">
        <v>70.2</v>
      </c>
      <c r="Y713">
        <v>83132799</v>
      </c>
      <c r="Z713">
        <v>3.04</v>
      </c>
      <c r="AA713">
        <v>64324835</v>
      </c>
      <c r="AB713">
        <v>51.165691000000002</v>
      </c>
      <c r="AC713">
        <v>10.451525999999999</v>
      </c>
      <c r="AD713" s="1" t="s">
        <v>1858</v>
      </c>
      <c r="AE713" s="4">
        <f>YouTube_BI[[#This Row],[video views]]/YouTube_BI[[#This Row],[subscribers]]</f>
        <v>18.424208581081082</v>
      </c>
      <c r="AF713">
        <f>((YouTube_BI[[#This Row],[highest_yearly_earnings]]+YouTube_BI[[#This Row],[lowest_yearly_earnings]])/2)/YouTube_BI[[#This Row],[video views]]</f>
        <v>3.5096303799209357E-6</v>
      </c>
      <c r="AG713">
        <f>((YouTube_BI[[#This Row],[highest_monthly_earnings]]+YouTube_BI[[#This Row],[lowest_monthly_earnings]])/2)/YouTube_BI[[#This Row],[video_views_for_the_last_30_days]]</f>
        <v>2.1249637040361112E-3</v>
      </c>
      <c r="AH713">
        <f>YouTube_BI[[#This Row],[highest_yearly_earnings]]/YouTube_BI[[#This Row],[subscribers]]</f>
        <v>1.2162162162162162E-4</v>
      </c>
      <c r="AI713">
        <f>((YouTube_BI[[#This Row],[highest_yearly_earnings]]+YouTube_BI[[#This Row],[lowest_yearly_earnings]])/2)/YouTube_BI[[#This Row],[uploads]]</f>
        <v>28.147058823529413</v>
      </c>
      <c r="AJ713" s="7" t="str">
        <f>YouTube_BI[[#This Row],[created_date]]&amp;"-"&amp;YouTube_BI[[#This Row],[created_month]]&amp;"-"&amp;YouTube_BI[[#This Row],[created_year]]</f>
        <v>31-Jan-2015</v>
      </c>
      <c r="AK713" s="5">
        <f ca="1">_xlfn.DAYS(TODAY(),YouTube_BI[[#This Row],[Started Date]])/365</f>
        <v>8.7835616438356166</v>
      </c>
    </row>
    <row r="714" spans="1:37" x14ac:dyDescent="0.3">
      <c r="A714">
        <v>713</v>
      </c>
      <c r="B714" t="s">
        <v>997</v>
      </c>
      <c r="C714">
        <v>14800000</v>
      </c>
      <c r="D714">
        <v>15788208522</v>
      </c>
      <c r="E714" t="s">
        <v>41</v>
      </c>
      <c r="F714" t="s">
        <v>997</v>
      </c>
      <c r="G714">
        <v>2222</v>
      </c>
      <c r="H714" t="s">
        <v>38</v>
      </c>
      <c r="I714" t="s">
        <v>39</v>
      </c>
      <c r="J714" t="s">
        <v>69</v>
      </c>
      <c r="K714">
        <v>195</v>
      </c>
      <c r="L714">
        <v>152</v>
      </c>
      <c r="M714">
        <v>46</v>
      </c>
      <c r="N714">
        <v>1203000000</v>
      </c>
      <c r="O714">
        <v>300800</v>
      </c>
      <c r="P714">
        <v>4800000</v>
      </c>
      <c r="Q714">
        <v>3600000</v>
      </c>
      <c r="R714">
        <v>57800000</v>
      </c>
      <c r="S714">
        <f>(YouTube_BI[[#This Row],[lowest_yearly_earnings]]+YouTube_BI[[#This Row],[highest_yearly_earnings]])/2</f>
        <v>30700000</v>
      </c>
      <c r="T714">
        <v>1700000</v>
      </c>
      <c r="U714">
        <v>2021</v>
      </c>
      <c r="V714" t="s">
        <v>33</v>
      </c>
      <c r="W714">
        <v>24</v>
      </c>
      <c r="X714">
        <v>88.2</v>
      </c>
      <c r="Y714">
        <v>328239523</v>
      </c>
      <c r="Z714">
        <v>14.7</v>
      </c>
      <c r="AA714">
        <v>270663028</v>
      </c>
      <c r="AB714">
        <v>37.090240000000001</v>
      </c>
      <c r="AC714">
        <v>-95.712890999999999</v>
      </c>
      <c r="AD714" s="1" t="s">
        <v>1859</v>
      </c>
      <c r="AE714" s="4">
        <f>YouTube_BI[[#This Row],[video views]]/YouTube_BI[[#This Row],[subscribers]]</f>
        <v>1066.7708460810811</v>
      </c>
      <c r="AF714">
        <f>((YouTube_BI[[#This Row],[highest_yearly_earnings]]+YouTube_BI[[#This Row],[lowest_yearly_earnings]])/2)/YouTube_BI[[#This Row],[video views]]</f>
        <v>1.9444891392979284E-3</v>
      </c>
      <c r="AG714">
        <f>((YouTube_BI[[#This Row],[highest_monthly_earnings]]+YouTube_BI[[#This Row],[lowest_monthly_earnings]])/2)/YouTube_BI[[#This Row],[video_views_for_the_last_30_days]]</f>
        <v>2.120033250207814E-3</v>
      </c>
      <c r="AH714">
        <f>YouTube_BI[[#This Row],[highest_yearly_earnings]]/YouTube_BI[[#This Row],[subscribers]]</f>
        <v>3.9054054054054053</v>
      </c>
      <c r="AI714">
        <f>((YouTube_BI[[#This Row],[highest_yearly_earnings]]+YouTube_BI[[#This Row],[lowest_yearly_earnings]])/2)/YouTube_BI[[#This Row],[uploads]]</f>
        <v>13816.381638163817</v>
      </c>
      <c r="AJ714" s="7" t="str">
        <f>YouTube_BI[[#This Row],[created_date]]&amp;"-"&amp;YouTube_BI[[#This Row],[created_month]]&amp;"-"&amp;YouTube_BI[[#This Row],[created_year]]</f>
        <v>24-Mar-2021</v>
      </c>
      <c r="AK714" s="5">
        <f ca="1">_xlfn.DAYS(TODAY(),YouTube_BI[[#This Row],[Started Date]])/365</f>
        <v>2.6356164383561644</v>
      </c>
    </row>
    <row r="715" spans="1:37" x14ac:dyDescent="0.3">
      <c r="A715">
        <v>714</v>
      </c>
      <c r="B715" t="s">
        <v>998</v>
      </c>
      <c r="C715">
        <v>14800000</v>
      </c>
      <c r="D715">
        <v>8866012877</v>
      </c>
      <c r="E715" t="s">
        <v>56</v>
      </c>
      <c r="F715" t="s">
        <v>998</v>
      </c>
      <c r="G715">
        <v>3867</v>
      </c>
      <c r="H715" t="s">
        <v>38</v>
      </c>
      <c r="I715" t="s">
        <v>39</v>
      </c>
      <c r="J715" t="s">
        <v>226</v>
      </c>
      <c r="K715">
        <v>554</v>
      </c>
      <c r="L715">
        <v>153</v>
      </c>
      <c r="M715">
        <v>25</v>
      </c>
      <c r="N715">
        <v>53181000</v>
      </c>
      <c r="O715">
        <v>13300</v>
      </c>
      <c r="P715">
        <v>212700</v>
      </c>
      <c r="Q715">
        <v>159500</v>
      </c>
      <c r="R715">
        <v>2600000</v>
      </c>
      <c r="S715">
        <f>(YouTube_BI[[#This Row],[lowest_yearly_earnings]]+YouTube_BI[[#This Row],[highest_yearly_earnings]])/2</f>
        <v>1379750</v>
      </c>
      <c r="T715" t="s">
        <v>41</v>
      </c>
      <c r="U715">
        <v>2019</v>
      </c>
      <c r="V715" t="s">
        <v>84</v>
      </c>
      <c r="W715">
        <v>7</v>
      </c>
      <c r="X715">
        <v>88.2</v>
      </c>
      <c r="Y715">
        <v>328239523</v>
      </c>
      <c r="Z715">
        <v>14.7</v>
      </c>
      <c r="AA715">
        <v>270663028</v>
      </c>
      <c r="AB715">
        <v>37.090240000000001</v>
      </c>
      <c r="AC715">
        <v>-95.712890999999999</v>
      </c>
      <c r="AD715" s="1" t="s">
        <v>1860</v>
      </c>
      <c r="AE715" s="4">
        <f>YouTube_BI[[#This Row],[video views]]/YouTube_BI[[#This Row],[subscribers]]</f>
        <v>599.05492412162164</v>
      </c>
      <c r="AF715">
        <f>((YouTube_BI[[#This Row],[highest_yearly_earnings]]+YouTube_BI[[#This Row],[lowest_yearly_earnings]])/2)/YouTube_BI[[#This Row],[video views]]</f>
        <v>1.5562237717692861E-4</v>
      </c>
      <c r="AG715">
        <f>((YouTube_BI[[#This Row],[highest_monthly_earnings]]+YouTube_BI[[#This Row],[lowest_monthly_earnings]])/2)/YouTube_BI[[#This Row],[video_views_for_the_last_30_days]]</f>
        <v>2.1248190143096216E-3</v>
      </c>
      <c r="AH715">
        <f>YouTube_BI[[#This Row],[highest_yearly_earnings]]/YouTube_BI[[#This Row],[subscribers]]</f>
        <v>0.17567567567567569</v>
      </c>
      <c r="AI715">
        <f>((YouTube_BI[[#This Row],[highest_yearly_earnings]]+YouTube_BI[[#This Row],[lowest_yearly_earnings]])/2)/YouTube_BI[[#This Row],[uploads]]</f>
        <v>356.80113783294541</v>
      </c>
      <c r="AJ715" s="7" t="str">
        <f>YouTube_BI[[#This Row],[created_date]]&amp;"-"&amp;YouTube_BI[[#This Row],[created_month]]&amp;"-"&amp;YouTube_BI[[#This Row],[created_year]]</f>
        <v>7-Jun-2019</v>
      </c>
      <c r="AK715" s="5">
        <f ca="1">_xlfn.DAYS(TODAY(),YouTube_BI[[#This Row],[Started Date]])/365</f>
        <v>4.4328767123287669</v>
      </c>
    </row>
    <row r="716" spans="1:37" x14ac:dyDescent="0.3">
      <c r="A716">
        <v>715</v>
      </c>
      <c r="B716" t="s">
        <v>2287</v>
      </c>
      <c r="C716">
        <v>14700000</v>
      </c>
      <c r="D716">
        <v>2230986039</v>
      </c>
      <c r="E716" t="s">
        <v>44</v>
      </c>
      <c r="F716" t="s">
        <v>2287</v>
      </c>
      <c r="G716">
        <v>1385</v>
      </c>
      <c r="H716" t="s">
        <v>283</v>
      </c>
      <c r="I716" t="s">
        <v>284</v>
      </c>
      <c r="J716" t="s">
        <v>44</v>
      </c>
      <c r="K716">
        <v>4276</v>
      </c>
      <c r="L716">
        <v>5</v>
      </c>
      <c r="M716">
        <v>149</v>
      </c>
      <c r="N716">
        <v>2694000</v>
      </c>
      <c r="O716">
        <v>673</v>
      </c>
      <c r="P716">
        <v>10800</v>
      </c>
      <c r="Q716">
        <v>8100</v>
      </c>
      <c r="R716">
        <v>129300</v>
      </c>
      <c r="S716">
        <f>(YouTube_BI[[#This Row],[lowest_yearly_earnings]]+YouTube_BI[[#This Row],[highest_yearly_earnings]])/2</f>
        <v>68700</v>
      </c>
      <c r="T716" t="s">
        <v>41</v>
      </c>
      <c r="U716">
        <v>2016</v>
      </c>
      <c r="V716" t="s">
        <v>57</v>
      </c>
      <c r="W716">
        <v>27</v>
      </c>
      <c r="X716">
        <v>68</v>
      </c>
      <c r="Y716">
        <v>34268528</v>
      </c>
      <c r="Z716">
        <v>5.93</v>
      </c>
      <c r="AA716">
        <v>28807838</v>
      </c>
      <c r="AB716">
        <v>23.885942</v>
      </c>
      <c r="AC716">
        <v>45.079161999999997</v>
      </c>
      <c r="AD716" s="1" t="s">
        <v>2116</v>
      </c>
      <c r="AE716" s="4">
        <v>151.76775775510205</v>
      </c>
      <c r="AF716">
        <v>3.0793558901333852E-5</v>
      </c>
      <c r="AG716">
        <v>2.1293615441722348E-3</v>
      </c>
      <c r="AH716">
        <v>8.7959183673469391E-3</v>
      </c>
      <c r="AI716">
        <v>49.602888086642601</v>
      </c>
      <c r="AJ716" s="7" t="s">
        <v>2211</v>
      </c>
      <c r="AK716" s="5">
        <v>7.4493150684931511</v>
      </c>
    </row>
    <row r="717" spans="1:37" x14ac:dyDescent="0.3">
      <c r="A717">
        <v>716</v>
      </c>
      <c r="B717" t="s">
        <v>999</v>
      </c>
      <c r="C717">
        <v>14700000</v>
      </c>
      <c r="D717">
        <v>1321380490</v>
      </c>
      <c r="E717" t="s">
        <v>44</v>
      </c>
      <c r="F717" t="s">
        <v>999</v>
      </c>
      <c r="G717">
        <v>85</v>
      </c>
      <c r="H717" t="s">
        <v>38</v>
      </c>
      <c r="I717" t="s">
        <v>39</v>
      </c>
      <c r="J717" t="s">
        <v>44</v>
      </c>
      <c r="K717">
        <v>8317</v>
      </c>
      <c r="L717">
        <v>154</v>
      </c>
      <c r="M717">
        <v>149</v>
      </c>
      <c r="N717">
        <v>4781000</v>
      </c>
      <c r="O717">
        <v>1200</v>
      </c>
      <c r="P717">
        <v>19100</v>
      </c>
      <c r="Q717">
        <v>14300</v>
      </c>
      <c r="R717">
        <v>229500</v>
      </c>
      <c r="S717">
        <f>(YouTube_BI[[#This Row],[lowest_yearly_earnings]]+YouTube_BI[[#This Row],[highest_yearly_earnings]])/2</f>
        <v>121900</v>
      </c>
      <c r="T717" t="s">
        <v>41</v>
      </c>
      <c r="U717">
        <v>2017</v>
      </c>
      <c r="V717" t="s">
        <v>49</v>
      </c>
      <c r="W717">
        <v>5</v>
      </c>
      <c r="X717">
        <v>88.2</v>
      </c>
      <c r="Y717">
        <v>328239523</v>
      </c>
      <c r="Z717">
        <v>14.7</v>
      </c>
      <c r="AA717">
        <v>270663028</v>
      </c>
      <c r="AB717">
        <v>37.090240000000001</v>
      </c>
      <c r="AC717">
        <v>-95.712890999999999</v>
      </c>
      <c r="AD717" s="1" t="s">
        <v>1861</v>
      </c>
      <c r="AE717" s="4">
        <f>YouTube_BI[[#This Row],[video views]]/YouTube_BI[[#This Row],[subscribers]]</f>
        <v>89.889829251700675</v>
      </c>
      <c r="AF717">
        <f>((YouTube_BI[[#This Row],[highest_yearly_earnings]]+YouTube_BI[[#This Row],[lowest_yearly_earnings]])/2)/YouTube_BI[[#This Row],[video views]]</f>
        <v>9.2252005325127814E-5</v>
      </c>
      <c r="AG717">
        <f>((YouTube_BI[[#This Row],[highest_monthly_earnings]]+YouTube_BI[[#This Row],[lowest_monthly_earnings]])/2)/YouTube_BI[[#This Row],[video_views_for_the_last_30_days]]</f>
        <v>2.1229868228404098E-3</v>
      </c>
      <c r="AH717">
        <f>YouTube_BI[[#This Row],[highest_yearly_earnings]]/YouTube_BI[[#This Row],[subscribers]]</f>
        <v>1.5612244897959184E-2</v>
      </c>
      <c r="AI717">
        <f>((YouTube_BI[[#This Row],[highest_yearly_earnings]]+YouTube_BI[[#This Row],[lowest_yearly_earnings]])/2)/YouTube_BI[[#This Row],[uploads]]</f>
        <v>1434.1176470588234</v>
      </c>
      <c r="AJ717" s="7" t="str">
        <f>YouTube_BI[[#This Row],[created_date]]&amp;"-"&amp;YouTube_BI[[#This Row],[created_month]]&amp;"-"&amp;YouTube_BI[[#This Row],[created_year]]</f>
        <v>5-Sep-2017</v>
      </c>
      <c r="AK717" s="5">
        <f ca="1">_xlfn.DAYS(TODAY(),YouTube_BI[[#This Row],[Started Date]])/365</f>
        <v>6.1863013698630134</v>
      </c>
    </row>
    <row r="718" spans="1:37" x14ac:dyDescent="0.3">
      <c r="A718">
        <v>717</v>
      </c>
      <c r="B718" t="s">
        <v>1000</v>
      </c>
      <c r="C718">
        <v>14700000</v>
      </c>
      <c r="D718">
        <v>1506796393</v>
      </c>
      <c r="E718" t="s">
        <v>44</v>
      </c>
      <c r="F718" t="s">
        <v>1001</v>
      </c>
      <c r="G718">
        <v>554</v>
      </c>
      <c r="H718" t="s">
        <v>270</v>
      </c>
      <c r="I718" t="s">
        <v>271</v>
      </c>
      <c r="J718" t="s">
        <v>44</v>
      </c>
      <c r="K718">
        <v>325721</v>
      </c>
      <c r="L718">
        <v>1549</v>
      </c>
      <c r="M718">
        <v>2275</v>
      </c>
      <c r="N718">
        <v>226420</v>
      </c>
      <c r="O718">
        <v>57</v>
      </c>
      <c r="P718">
        <v>906</v>
      </c>
      <c r="Q718">
        <v>679</v>
      </c>
      <c r="R718">
        <v>10900</v>
      </c>
      <c r="S718">
        <f>(YouTube_BI[[#This Row],[lowest_yearly_earnings]]+YouTube_BI[[#This Row],[highest_yearly_earnings]])/2</f>
        <v>5789.5</v>
      </c>
      <c r="T718">
        <v>600</v>
      </c>
      <c r="U718">
        <v>2010</v>
      </c>
      <c r="V718" t="s">
        <v>45</v>
      </c>
      <c r="W718">
        <v>19</v>
      </c>
      <c r="X718">
        <v>88.9</v>
      </c>
      <c r="Y718">
        <v>47076781</v>
      </c>
      <c r="Z718">
        <v>13.96</v>
      </c>
      <c r="AA718">
        <v>37927409</v>
      </c>
      <c r="AB718">
        <v>40.463667000000001</v>
      </c>
      <c r="AC718">
        <v>-3.7492200000000002</v>
      </c>
      <c r="AD718" s="1" t="s">
        <v>1862</v>
      </c>
      <c r="AE718" s="4">
        <f>YouTube_BI[[#This Row],[video views]]/YouTube_BI[[#This Row],[subscribers]]</f>
        <v>102.50315598639456</v>
      </c>
      <c r="AF718">
        <f>((YouTube_BI[[#This Row],[highest_yearly_earnings]]+YouTube_BI[[#This Row],[lowest_yearly_earnings]])/2)/YouTube_BI[[#This Row],[video views]]</f>
        <v>3.8422576712393282E-6</v>
      </c>
      <c r="AG718">
        <f>((YouTube_BI[[#This Row],[highest_monthly_earnings]]+YouTube_BI[[#This Row],[lowest_monthly_earnings]])/2)/YouTube_BI[[#This Row],[video_views_for_the_last_30_days]]</f>
        <v>2.1265789241233105E-3</v>
      </c>
      <c r="AH718">
        <f>YouTube_BI[[#This Row],[highest_yearly_earnings]]/YouTube_BI[[#This Row],[subscribers]]</f>
        <v>7.4149659863945573E-4</v>
      </c>
      <c r="AI718">
        <f>((YouTube_BI[[#This Row],[highest_yearly_earnings]]+YouTube_BI[[#This Row],[lowest_yearly_earnings]])/2)/YouTube_BI[[#This Row],[uploads]]</f>
        <v>10.450361010830324</v>
      </c>
      <c r="AJ718" s="7" t="str">
        <f>YouTube_BI[[#This Row],[created_date]]&amp;"-"&amp;YouTube_BI[[#This Row],[created_month]]&amp;"-"&amp;YouTube_BI[[#This Row],[created_year]]</f>
        <v>19-Feb-2010</v>
      </c>
      <c r="AK718" s="5">
        <f ca="1">_xlfn.DAYS(TODAY(),YouTube_BI[[#This Row],[Started Date]])/365</f>
        <v>13.734246575342466</v>
      </c>
    </row>
    <row r="719" spans="1:37" x14ac:dyDescent="0.3">
      <c r="A719">
        <v>718</v>
      </c>
      <c r="B719" t="s">
        <v>1002</v>
      </c>
      <c r="C719">
        <v>14700000</v>
      </c>
      <c r="D719">
        <v>2465473772</v>
      </c>
      <c r="E719" t="s">
        <v>44</v>
      </c>
      <c r="F719" t="s">
        <v>1002</v>
      </c>
      <c r="G719">
        <v>317</v>
      </c>
      <c r="H719" t="s">
        <v>38</v>
      </c>
      <c r="I719" t="s">
        <v>39</v>
      </c>
      <c r="J719" t="s">
        <v>48</v>
      </c>
      <c r="K719">
        <v>3746</v>
      </c>
      <c r="L719">
        <v>154</v>
      </c>
      <c r="M719">
        <v>36</v>
      </c>
      <c r="N719">
        <v>18978000</v>
      </c>
      <c r="O719">
        <v>4700</v>
      </c>
      <c r="P719">
        <v>75900</v>
      </c>
      <c r="Q719">
        <v>56900</v>
      </c>
      <c r="R719">
        <v>911000</v>
      </c>
      <c r="S719">
        <f>(YouTube_BI[[#This Row],[lowest_yearly_earnings]]+YouTube_BI[[#This Row],[highest_yearly_earnings]])/2</f>
        <v>483950</v>
      </c>
      <c r="T719" t="s">
        <v>41</v>
      </c>
      <c r="U719">
        <v>2010</v>
      </c>
      <c r="V719" t="s">
        <v>88</v>
      </c>
      <c r="W719">
        <v>15</v>
      </c>
      <c r="X719">
        <v>88.2</v>
      </c>
      <c r="Y719">
        <v>328239523</v>
      </c>
      <c r="Z719">
        <v>14.7</v>
      </c>
      <c r="AA719">
        <v>270663028</v>
      </c>
      <c r="AB719">
        <v>37.090240000000001</v>
      </c>
      <c r="AC719">
        <v>-95.712890999999999</v>
      </c>
      <c r="AD719" s="1" t="s">
        <v>1863</v>
      </c>
      <c r="AE719" s="4">
        <f>YouTube_BI[[#This Row],[video views]]/YouTube_BI[[#This Row],[subscribers]]</f>
        <v>167.71930421768707</v>
      </c>
      <c r="AF719">
        <f>((YouTube_BI[[#This Row],[highest_yearly_earnings]]+YouTube_BI[[#This Row],[lowest_yearly_earnings]])/2)/YouTube_BI[[#This Row],[video views]]</f>
        <v>1.9629087337944717E-4</v>
      </c>
      <c r="AG719">
        <f>((YouTube_BI[[#This Row],[highest_monthly_earnings]]+YouTube_BI[[#This Row],[lowest_monthly_earnings]])/2)/YouTube_BI[[#This Row],[video_views_for_the_last_30_days]]</f>
        <v>2.1235114342923384E-3</v>
      </c>
      <c r="AH719">
        <f>YouTube_BI[[#This Row],[highest_yearly_earnings]]/YouTube_BI[[#This Row],[subscribers]]</f>
        <v>6.1972789115646257E-2</v>
      </c>
      <c r="AI719">
        <f>((YouTube_BI[[#This Row],[highest_yearly_earnings]]+YouTube_BI[[#This Row],[lowest_yearly_earnings]])/2)/YouTube_BI[[#This Row],[uploads]]</f>
        <v>1526.6561514195585</v>
      </c>
      <c r="AJ719" s="7" t="str">
        <f>YouTube_BI[[#This Row],[created_date]]&amp;"-"&amp;YouTube_BI[[#This Row],[created_month]]&amp;"-"&amp;YouTube_BI[[#This Row],[created_year]]</f>
        <v>15-Aug-2010</v>
      </c>
      <c r="AK719" s="5">
        <f ca="1">_xlfn.DAYS(TODAY(),YouTube_BI[[#This Row],[Started Date]])/365</f>
        <v>13.24931506849315</v>
      </c>
    </row>
    <row r="720" spans="1:37" x14ac:dyDescent="0.3">
      <c r="A720">
        <v>719</v>
      </c>
      <c r="B720" t="s">
        <v>1003</v>
      </c>
      <c r="C720">
        <v>14700000</v>
      </c>
      <c r="D720">
        <v>4029253667</v>
      </c>
      <c r="E720" t="s">
        <v>48</v>
      </c>
      <c r="F720" t="s">
        <v>1003</v>
      </c>
      <c r="G720">
        <v>43564</v>
      </c>
      <c r="H720" t="s">
        <v>31</v>
      </c>
      <c r="I720" t="s">
        <v>32</v>
      </c>
      <c r="J720" t="s">
        <v>48</v>
      </c>
      <c r="K720">
        <v>1879</v>
      </c>
      <c r="L720">
        <v>106</v>
      </c>
      <c r="M720">
        <v>36</v>
      </c>
      <c r="N720">
        <v>74483000</v>
      </c>
      <c r="O720">
        <v>18600</v>
      </c>
      <c r="P720">
        <v>297900</v>
      </c>
      <c r="Q720">
        <v>223400</v>
      </c>
      <c r="R720">
        <v>3600000</v>
      </c>
      <c r="S720">
        <f>(YouTube_BI[[#This Row],[lowest_yearly_earnings]]+YouTube_BI[[#This Row],[highest_yearly_earnings]])/2</f>
        <v>1911700</v>
      </c>
      <c r="T720">
        <v>200000</v>
      </c>
      <c r="U720">
        <v>2015</v>
      </c>
      <c r="V720" t="s">
        <v>84</v>
      </c>
      <c r="W720">
        <v>22</v>
      </c>
      <c r="X720">
        <v>28.1</v>
      </c>
      <c r="Y720">
        <v>1366417754</v>
      </c>
      <c r="Z720">
        <v>5.36</v>
      </c>
      <c r="AA720">
        <v>471031528</v>
      </c>
      <c r="AB720">
        <v>20.593684</v>
      </c>
      <c r="AC720">
        <v>78.962879999999998</v>
      </c>
      <c r="AD720" s="1" t="s">
        <v>1864</v>
      </c>
      <c r="AE720" s="4">
        <f>YouTube_BI[[#This Row],[video views]]/YouTube_BI[[#This Row],[subscribers]]</f>
        <v>274.09888891156464</v>
      </c>
      <c r="AF720">
        <f>((YouTube_BI[[#This Row],[highest_yearly_earnings]]+YouTube_BI[[#This Row],[lowest_yearly_earnings]])/2)/YouTube_BI[[#This Row],[video views]]</f>
        <v>4.7445511203650907E-4</v>
      </c>
      <c r="AG720">
        <f>((YouTube_BI[[#This Row],[highest_monthly_earnings]]+YouTube_BI[[#This Row],[lowest_monthly_earnings]])/2)/YouTube_BI[[#This Row],[video_views_for_the_last_30_days]]</f>
        <v>2.124645892351275E-3</v>
      </c>
      <c r="AH720">
        <f>YouTube_BI[[#This Row],[highest_yearly_earnings]]/YouTube_BI[[#This Row],[subscribers]]</f>
        <v>0.24489795918367346</v>
      </c>
      <c r="AI720">
        <f>((YouTube_BI[[#This Row],[highest_yearly_earnings]]+YouTube_BI[[#This Row],[lowest_yearly_earnings]])/2)/YouTube_BI[[#This Row],[uploads]]</f>
        <v>43.882563584611148</v>
      </c>
      <c r="AJ720" s="7" t="str">
        <f>YouTube_BI[[#This Row],[created_date]]&amp;"-"&amp;YouTube_BI[[#This Row],[created_month]]&amp;"-"&amp;YouTube_BI[[#This Row],[created_year]]</f>
        <v>22-Jun-2015</v>
      </c>
      <c r="AK720" s="5">
        <f ca="1">_xlfn.DAYS(TODAY(),YouTube_BI[[#This Row],[Started Date]])/365</f>
        <v>8.3945205479452056</v>
      </c>
    </row>
    <row r="721" spans="1:37" x14ac:dyDescent="0.3">
      <c r="A721">
        <v>720</v>
      </c>
      <c r="B721" t="s">
        <v>1004</v>
      </c>
      <c r="C721">
        <v>14700000</v>
      </c>
      <c r="D721">
        <v>6751985988</v>
      </c>
      <c r="E721" t="s">
        <v>209</v>
      </c>
      <c r="F721" t="s">
        <v>1004</v>
      </c>
      <c r="G721">
        <v>698</v>
      </c>
      <c r="H721" t="s">
        <v>38</v>
      </c>
      <c r="I721" t="s">
        <v>39</v>
      </c>
      <c r="J721" t="s">
        <v>44</v>
      </c>
      <c r="K721">
        <v>885</v>
      </c>
      <c r="L721">
        <v>154</v>
      </c>
      <c r="M721">
        <v>149</v>
      </c>
      <c r="N721">
        <v>36338000</v>
      </c>
      <c r="O721">
        <v>9100</v>
      </c>
      <c r="P721">
        <v>145400</v>
      </c>
      <c r="Q721">
        <v>109000</v>
      </c>
      <c r="R721">
        <v>1700000</v>
      </c>
      <c r="S721">
        <f>(YouTube_BI[[#This Row],[lowest_yearly_earnings]]+YouTube_BI[[#This Row],[highest_yearly_earnings]])/2</f>
        <v>904500</v>
      </c>
      <c r="T721">
        <v>100000</v>
      </c>
      <c r="U721">
        <v>2006</v>
      </c>
      <c r="V721" t="s">
        <v>33</v>
      </c>
      <c r="W721">
        <v>26</v>
      </c>
      <c r="X721">
        <v>88.2</v>
      </c>
      <c r="Y721">
        <v>328239523</v>
      </c>
      <c r="Z721">
        <v>14.7</v>
      </c>
      <c r="AA721">
        <v>270663028</v>
      </c>
      <c r="AB721">
        <v>37.090240000000001</v>
      </c>
      <c r="AC721">
        <v>-95.712890999999999</v>
      </c>
      <c r="AD721" s="1" t="s">
        <v>1865</v>
      </c>
      <c r="AE721" s="4">
        <f>YouTube_BI[[#This Row],[video views]]/YouTube_BI[[#This Row],[subscribers]]</f>
        <v>459.31877469387757</v>
      </c>
      <c r="AF721">
        <f>((YouTube_BI[[#This Row],[highest_yearly_earnings]]+YouTube_BI[[#This Row],[lowest_yearly_earnings]])/2)/YouTube_BI[[#This Row],[video views]]</f>
        <v>1.3396058605683232E-4</v>
      </c>
      <c r="AG721">
        <f>((YouTube_BI[[#This Row],[highest_monthly_earnings]]+YouTube_BI[[#This Row],[lowest_monthly_earnings]])/2)/YouTube_BI[[#This Row],[video_views_for_the_last_30_days]]</f>
        <v>2.1258737409873959E-3</v>
      </c>
      <c r="AH721">
        <f>YouTube_BI[[#This Row],[highest_yearly_earnings]]/YouTube_BI[[#This Row],[subscribers]]</f>
        <v>0.11564625850340136</v>
      </c>
      <c r="AI721">
        <f>((YouTube_BI[[#This Row],[highest_yearly_earnings]]+YouTube_BI[[#This Row],[lowest_yearly_earnings]])/2)/YouTube_BI[[#This Row],[uploads]]</f>
        <v>1295.8452722063037</v>
      </c>
      <c r="AJ721" s="7" t="str">
        <f>YouTube_BI[[#This Row],[created_date]]&amp;"-"&amp;YouTube_BI[[#This Row],[created_month]]&amp;"-"&amp;YouTube_BI[[#This Row],[created_year]]</f>
        <v>26-Mar-2006</v>
      </c>
      <c r="AK721" s="5">
        <f ca="1">_xlfn.DAYS(TODAY(),YouTube_BI[[#This Row],[Started Date]])/365</f>
        <v>17.641095890410959</v>
      </c>
    </row>
    <row r="722" spans="1:37" x14ac:dyDescent="0.3">
      <c r="A722">
        <v>721</v>
      </c>
      <c r="B722" t="s">
        <v>1005</v>
      </c>
      <c r="C722">
        <v>14700000</v>
      </c>
      <c r="D722">
        <v>7255848125</v>
      </c>
      <c r="E722" t="s">
        <v>209</v>
      </c>
      <c r="F722" t="s">
        <v>1005</v>
      </c>
      <c r="G722">
        <v>4340</v>
      </c>
      <c r="H722" t="s">
        <v>38</v>
      </c>
      <c r="I722" t="s">
        <v>39</v>
      </c>
      <c r="J722" t="s">
        <v>209</v>
      </c>
      <c r="K722">
        <v>798</v>
      </c>
      <c r="L722">
        <v>154</v>
      </c>
      <c r="M722">
        <v>30</v>
      </c>
      <c r="N722">
        <v>55583000</v>
      </c>
      <c r="O722">
        <v>0</v>
      </c>
      <c r="P722">
        <v>0</v>
      </c>
      <c r="Q722">
        <v>0</v>
      </c>
      <c r="R722">
        <v>0</v>
      </c>
      <c r="S722">
        <f>(YouTube_BI[[#This Row],[lowest_yearly_earnings]]+YouTube_BI[[#This Row],[highest_yearly_earnings]])/2</f>
        <v>0</v>
      </c>
      <c r="T722" t="s">
        <v>41</v>
      </c>
      <c r="U722">
        <v>2006</v>
      </c>
      <c r="V722" t="s">
        <v>138</v>
      </c>
      <c r="W722">
        <v>9</v>
      </c>
      <c r="X722">
        <v>88.2</v>
      </c>
      <c r="Y722">
        <v>328239523</v>
      </c>
      <c r="Z722">
        <v>14.7</v>
      </c>
      <c r="AA722">
        <v>270663028</v>
      </c>
      <c r="AB722">
        <v>37.090240000000001</v>
      </c>
      <c r="AC722">
        <v>-95.712890999999999</v>
      </c>
      <c r="AD722" s="1" t="s">
        <v>1866</v>
      </c>
      <c r="AE722" s="4">
        <f>YouTube_BI[[#This Row],[video views]]/YouTube_BI[[#This Row],[subscribers]]</f>
        <v>493.59511054421768</v>
      </c>
      <c r="AF722">
        <f>((YouTube_BI[[#This Row],[highest_yearly_earnings]]+YouTube_BI[[#This Row],[lowest_yearly_earnings]])/2)/YouTube_BI[[#This Row],[video views]]</f>
        <v>0</v>
      </c>
      <c r="AG722">
        <f>((YouTube_BI[[#This Row],[highest_monthly_earnings]]+YouTube_BI[[#This Row],[lowest_monthly_earnings]])/2)/YouTube_BI[[#This Row],[video_views_for_the_last_30_days]]</f>
        <v>0</v>
      </c>
      <c r="AH722">
        <f>YouTube_BI[[#This Row],[highest_yearly_earnings]]/YouTube_BI[[#This Row],[subscribers]]</f>
        <v>0</v>
      </c>
      <c r="AI722">
        <f>((YouTube_BI[[#This Row],[highest_yearly_earnings]]+YouTube_BI[[#This Row],[lowest_yearly_earnings]])/2)/YouTube_BI[[#This Row],[uploads]]</f>
        <v>0</v>
      </c>
      <c r="AJ722" s="7" t="str">
        <f>YouTube_BI[[#This Row],[created_date]]&amp;"-"&amp;YouTube_BI[[#This Row],[created_month]]&amp;"-"&amp;YouTube_BI[[#This Row],[created_year]]</f>
        <v>9-Oct-2006</v>
      </c>
      <c r="AK722" s="5">
        <f ca="1">_xlfn.DAYS(TODAY(),YouTube_BI[[#This Row],[Started Date]])/365</f>
        <v>17.101369863013698</v>
      </c>
    </row>
    <row r="723" spans="1:37" x14ac:dyDescent="0.3">
      <c r="A723">
        <v>722</v>
      </c>
      <c r="B723" t="s">
        <v>1006</v>
      </c>
      <c r="C723">
        <v>14700000</v>
      </c>
      <c r="D723">
        <v>8882319696</v>
      </c>
      <c r="E723" t="s">
        <v>48</v>
      </c>
      <c r="F723" t="s">
        <v>1006</v>
      </c>
      <c r="G723">
        <v>1996</v>
      </c>
      <c r="H723" t="s">
        <v>38</v>
      </c>
      <c r="I723" t="s">
        <v>39</v>
      </c>
      <c r="J723" t="s">
        <v>48</v>
      </c>
      <c r="K723">
        <v>552</v>
      </c>
      <c r="L723">
        <v>154</v>
      </c>
      <c r="M723">
        <v>36</v>
      </c>
      <c r="N723">
        <v>79402000</v>
      </c>
      <c r="O723">
        <v>19900</v>
      </c>
      <c r="P723">
        <v>317600</v>
      </c>
      <c r="Q723">
        <v>238200</v>
      </c>
      <c r="R723">
        <v>3800000</v>
      </c>
      <c r="S723">
        <f>(YouTube_BI[[#This Row],[lowest_yearly_earnings]]+YouTube_BI[[#This Row],[highest_yearly_earnings]])/2</f>
        <v>2019100</v>
      </c>
      <c r="T723">
        <v>100000</v>
      </c>
      <c r="U723">
        <v>2012</v>
      </c>
      <c r="V723" t="s">
        <v>70</v>
      </c>
      <c r="W723">
        <v>28</v>
      </c>
      <c r="X723">
        <v>88.2</v>
      </c>
      <c r="Y723">
        <v>328239523</v>
      </c>
      <c r="Z723">
        <v>14.7</v>
      </c>
      <c r="AA723">
        <v>270663028</v>
      </c>
      <c r="AB723">
        <v>37.090240000000001</v>
      </c>
      <c r="AC723">
        <v>-95.712890999999999</v>
      </c>
      <c r="AD723" s="1" t="s">
        <v>1867</v>
      </c>
      <c r="AE723" s="4">
        <f>YouTube_BI[[#This Row],[video views]]/YouTube_BI[[#This Row],[subscribers]]</f>
        <v>604.23943510204083</v>
      </c>
      <c r="AF723">
        <f>((YouTube_BI[[#This Row],[highest_yearly_earnings]]+YouTube_BI[[#This Row],[lowest_yearly_earnings]])/2)/YouTube_BI[[#This Row],[video views]]</f>
        <v>2.2731674484867585E-4</v>
      </c>
      <c r="AG723">
        <f>((YouTube_BI[[#This Row],[highest_monthly_earnings]]+YouTube_BI[[#This Row],[lowest_monthly_earnings]])/2)/YouTube_BI[[#This Row],[video_views_for_the_last_30_days]]</f>
        <v>2.1252613284300143E-3</v>
      </c>
      <c r="AH723">
        <f>YouTube_BI[[#This Row],[highest_yearly_earnings]]/YouTube_BI[[#This Row],[subscribers]]</f>
        <v>0.25850340136054423</v>
      </c>
      <c r="AI723">
        <f>((YouTube_BI[[#This Row],[highest_yearly_earnings]]+YouTube_BI[[#This Row],[lowest_yearly_earnings]])/2)/YouTube_BI[[#This Row],[uploads]]</f>
        <v>1011.5731462925852</v>
      </c>
      <c r="AJ723" s="7" t="str">
        <f>YouTube_BI[[#This Row],[created_date]]&amp;"-"&amp;YouTube_BI[[#This Row],[created_month]]&amp;"-"&amp;YouTube_BI[[#This Row],[created_year]]</f>
        <v>28-Jan-2012</v>
      </c>
      <c r="AK723" s="5">
        <f ca="1">_xlfn.DAYS(TODAY(),YouTube_BI[[#This Row],[Started Date]])/365</f>
        <v>11.794520547945206</v>
      </c>
    </row>
    <row r="724" spans="1:37" x14ac:dyDescent="0.3">
      <c r="A724">
        <v>723</v>
      </c>
      <c r="B724" t="s">
        <v>1007</v>
      </c>
      <c r="C724">
        <v>14700000</v>
      </c>
      <c r="D724">
        <v>12362331529</v>
      </c>
      <c r="E724" t="s">
        <v>44</v>
      </c>
      <c r="F724" t="s">
        <v>1007</v>
      </c>
      <c r="G724">
        <v>23490</v>
      </c>
      <c r="H724" t="s">
        <v>31</v>
      </c>
      <c r="I724" t="s">
        <v>32</v>
      </c>
      <c r="J724" t="s">
        <v>44</v>
      </c>
      <c r="K724">
        <v>310</v>
      </c>
      <c r="L724">
        <v>105</v>
      </c>
      <c r="M724">
        <v>148</v>
      </c>
      <c r="N724">
        <v>347603000</v>
      </c>
      <c r="O724">
        <v>86900</v>
      </c>
      <c r="P724">
        <v>1400000</v>
      </c>
      <c r="Q724">
        <v>1000000</v>
      </c>
      <c r="R724">
        <v>16700000</v>
      </c>
      <c r="S724">
        <f>(YouTube_BI[[#This Row],[lowest_yearly_earnings]]+YouTube_BI[[#This Row],[highest_yearly_earnings]])/2</f>
        <v>8850000</v>
      </c>
      <c r="T724">
        <v>400000</v>
      </c>
      <c r="U724">
        <v>2013</v>
      </c>
      <c r="V724" t="s">
        <v>154</v>
      </c>
      <c r="W724">
        <v>28</v>
      </c>
      <c r="X724">
        <v>28.1</v>
      </c>
      <c r="Y724">
        <v>1366417754</v>
      </c>
      <c r="Z724">
        <v>5.36</v>
      </c>
      <c r="AA724">
        <v>471031528</v>
      </c>
      <c r="AB724">
        <v>20.593684</v>
      </c>
      <c r="AC724">
        <v>78.962879999999998</v>
      </c>
      <c r="AD724" s="1" t="s">
        <v>1868</v>
      </c>
      <c r="AE724" s="4">
        <f>YouTube_BI[[#This Row],[video views]]/YouTube_BI[[#This Row],[subscribers]]</f>
        <v>840.97493394557819</v>
      </c>
      <c r="AF724">
        <f>((YouTube_BI[[#This Row],[highest_yearly_earnings]]+YouTube_BI[[#This Row],[lowest_yearly_earnings]])/2)/YouTube_BI[[#This Row],[video views]]</f>
        <v>7.1588437660317981E-4</v>
      </c>
      <c r="AG724">
        <f>((YouTube_BI[[#This Row],[highest_monthly_earnings]]+YouTube_BI[[#This Row],[lowest_monthly_earnings]])/2)/YouTube_BI[[#This Row],[video_views_for_the_last_30_days]]</f>
        <v>2.1387905167676918E-3</v>
      </c>
      <c r="AH724">
        <f>YouTube_BI[[#This Row],[highest_yearly_earnings]]/YouTube_BI[[#This Row],[subscribers]]</f>
        <v>1.1360544217687074</v>
      </c>
      <c r="AI724">
        <f>((YouTube_BI[[#This Row],[highest_yearly_earnings]]+YouTube_BI[[#This Row],[lowest_yearly_earnings]])/2)/YouTube_BI[[#This Row],[uploads]]</f>
        <v>376.75606641123881</v>
      </c>
      <c r="AJ724" s="7" t="str">
        <f>YouTube_BI[[#This Row],[created_date]]&amp;"-"&amp;YouTube_BI[[#This Row],[created_month]]&amp;"-"&amp;YouTube_BI[[#This Row],[created_year]]</f>
        <v>28-Nov-2013</v>
      </c>
      <c r="AK724" s="5">
        <f ca="1">_xlfn.DAYS(TODAY(),YouTube_BI[[#This Row],[Started Date]])/365</f>
        <v>9.9589041095890405</v>
      </c>
    </row>
    <row r="725" spans="1:37" x14ac:dyDescent="0.3">
      <c r="A725">
        <v>724</v>
      </c>
      <c r="B725" t="s">
        <v>1008</v>
      </c>
      <c r="C725">
        <v>14700000</v>
      </c>
      <c r="D725">
        <v>12961669452</v>
      </c>
      <c r="E725" t="s">
        <v>141</v>
      </c>
      <c r="F725" t="s">
        <v>1008</v>
      </c>
      <c r="G725">
        <v>80830</v>
      </c>
      <c r="H725" t="s">
        <v>38</v>
      </c>
      <c r="I725" t="s">
        <v>39</v>
      </c>
      <c r="J725" t="s">
        <v>142</v>
      </c>
      <c r="K725">
        <v>289</v>
      </c>
      <c r="L725">
        <v>154</v>
      </c>
      <c r="M725">
        <v>18</v>
      </c>
      <c r="N725">
        <v>185709000</v>
      </c>
      <c r="O725">
        <v>46400</v>
      </c>
      <c r="P725">
        <v>742800</v>
      </c>
      <c r="Q725">
        <v>557100</v>
      </c>
      <c r="R725">
        <v>8900000</v>
      </c>
      <c r="S725">
        <f>(YouTube_BI[[#This Row],[lowest_yearly_earnings]]+YouTube_BI[[#This Row],[highest_yearly_earnings]])/2</f>
        <v>4728550</v>
      </c>
      <c r="T725">
        <v>100000</v>
      </c>
      <c r="U725">
        <v>2006</v>
      </c>
      <c r="V725" t="s">
        <v>88</v>
      </c>
      <c r="W725">
        <v>7</v>
      </c>
      <c r="X725">
        <v>88.2</v>
      </c>
      <c r="Y725">
        <v>328239523</v>
      </c>
      <c r="Z725">
        <v>14.7</v>
      </c>
      <c r="AA725">
        <v>270663028</v>
      </c>
      <c r="AB725">
        <v>37.090240000000001</v>
      </c>
      <c r="AC725">
        <v>-95.712890999999999</v>
      </c>
      <c r="AD725" s="1" t="s">
        <v>1869</v>
      </c>
      <c r="AE725" s="4">
        <f>YouTube_BI[[#This Row],[video views]]/YouTube_BI[[#This Row],[subscribers]]</f>
        <v>881.74622122448977</v>
      </c>
      <c r="AF725">
        <f>((YouTube_BI[[#This Row],[highest_yearly_earnings]]+YouTube_BI[[#This Row],[lowest_yearly_earnings]])/2)/YouTube_BI[[#This Row],[video views]]</f>
        <v>3.6481025978257606E-4</v>
      </c>
      <c r="AG725">
        <f>((YouTube_BI[[#This Row],[highest_monthly_earnings]]+YouTube_BI[[#This Row],[lowest_monthly_earnings]])/2)/YouTube_BI[[#This Row],[video_views_for_the_last_30_days]]</f>
        <v>2.1248297066916522E-3</v>
      </c>
      <c r="AH725">
        <f>YouTube_BI[[#This Row],[highest_yearly_earnings]]/YouTube_BI[[#This Row],[subscribers]]</f>
        <v>0.60544217687074831</v>
      </c>
      <c r="AI725">
        <f>((YouTube_BI[[#This Row],[highest_yearly_earnings]]+YouTube_BI[[#This Row],[lowest_yearly_earnings]])/2)/YouTube_BI[[#This Row],[uploads]]</f>
        <v>58.49993814177904</v>
      </c>
      <c r="AJ725" s="7" t="str">
        <f>YouTube_BI[[#This Row],[created_date]]&amp;"-"&amp;YouTube_BI[[#This Row],[created_month]]&amp;"-"&amp;YouTube_BI[[#This Row],[created_year]]</f>
        <v>7-Aug-2006</v>
      </c>
      <c r="AK725" s="5">
        <f ca="1">_xlfn.DAYS(TODAY(),YouTube_BI[[#This Row],[Started Date]])/365</f>
        <v>17.273972602739725</v>
      </c>
    </row>
    <row r="726" spans="1:37" x14ac:dyDescent="0.3">
      <c r="A726">
        <v>725</v>
      </c>
      <c r="B726" t="s">
        <v>1009</v>
      </c>
      <c r="C726">
        <v>14700000</v>
      </c>
      <c r="D726">
        <v>4684983333</v>
      </c>
      <c r="E726" t="s">
        <v>30</v>
      </c>
      <c r="F726" t="s">
        <v>1009</v>
      </c>
      <c r="G726">
        <v>3978</v>
      </c>
      <c r="H726" t="s">
        <v>114</v>
      </c>
      <c r="I726" t="s">
        <v>115</v>
      </c>
      <c r="J726" t="s">
        <v>44</v>
      </c>
      <c r="K726">
        <v>1501</v>
      </c>
      <c r="L726">
        <v>39</v>
      </c>
      <c r="M726">
        <v>149</v>
      </c>
      <c r="N726">
        <v>40975000</v>
      </c>
      <c r="O726">
        <v>10200</v>
      </c>
      <c r="P726">
        <v>163900</v>
      </c>
      <c r="Q726">
        <v>122900</v>
      </c>
      <c r="R726">
        <v>2000000</v>
      </c>
      <c r="S726">
        <f>(YouTube_BI[[#This Row],[lowest_yearly_earnings]]+YouTube_BI[[#This Row],[highest_yearly_earnings]])/2</f>
        <v>1061450</v>
      </c>
      <c r="T726">
        <v>100000</v>
      </c>
      <c r="U726">
        <v>2014</v>
      </c>
      <c r="V726" t="s">
        <v>57</v>
      </c>
      <c r="W726">
        <v>27</v>
      </c>
      <c r="X726">
        <v>51.3</v>
      </c>
      <c r="Y726">
        <v>212559417</v>
      </c>
      <c r="Z726">
        <v>12.08</v>
      </c>
      <c r="AA726">
        <v>183241641</v>
      </c>
      <c r="AB726">
        <v>-14.235004</v>
      </c>
      <c r="AC726">
        <v>-51.925280000000001</v>
      </c>
      <c r="AD726" s="1" t="s">
        <v>1870</v>
      </c>
      <c r="AE726" s="4">
        <f>YouTube_BI[[#This Row],[video views]]/YouTube_BI[[#This Row],[subscribers]]</f>
        <v>318.70634918367347</v>
      </c>
      <c r="AF726">
        <f>((YouTube_BI[[#This Row],[highest_yearly_earnings]]+YouTube_BI[[#This Row],[lowest_yearly_earnings]])/2)/YouTube_BI[[#This Row],[video views]]</f>
        <v>2.2656430654157889E-4</v>
      </c>
      <c r="AG726">
        <f>((YouTube_BI[[#This Row],[highest_monthly_earnings]]+YouTube_BI[[#This Row],[lowest_monthly_earnings]])/2)/YouTube_BI[[#This Row],[video_views_for_the_last_30_days]]</f>
        <v>2.1244661378889565E-3</v>
      </c>
      <c r="AH726">
        <f>YouTube_BI[[#This Row],[highest_yearly_earnings]]/YouTube_BI[[#This Row],[subscribers]]</f>
        <v>0.1360544217687075</v>
      </c>
      <c r="AI726">
        <f>((YouTube_BI[[#This Row],[highest_yearly_earnings]]+YouTube_BI[[#This Row],[lowest_yearly_earnings]])/2)/YouTube_BI[[#This Row],[uploads]]</f>
        <v>266.83006535947715</v>
      </c>
      <c r="AJ726" s="7" t="str">
        <f>YouTube_BI[[#This Row],[created_date]]&amp;"-"&amp;YouTube_BI[[#This Row],[created_month]]&amp;"-"&amp;YouTube_BI[[#This Row],[created_year]]</f>
        <v>27-May-2014</v>
      </c>
      <c r="AK726" s="5">
        <f ca="1">_xlfn.DAYS(TODAY(),YouTube_BI[[#This Row],[Started Date]])/365</f>
        <v>9.4657534246575334</v>
      </c>
    </row>
    <row r="727" spans="1:37" x14ac:dyDescent="0.3">
      <c r="A727">
        <v>726</v>
      </c>
      <c r="B727" t="s">
        <v>1010</v>
      </c>
      <c r="C727">
        <v>14600000</v>
      </c>
      <c r="D727">
        <v>2613197447</v>
      </c>
      <c r="E727" t="s">
        <v>44</v>
      </c>
      <c r="F727" t="s">
        <v>1010</v>
      </c>
      <c r="G727">
        <v>490</v>
      </c>
      <c r="H727" t="s">
        <v>1011</v>
      </c>
      <c r="I727" t="s">
        <v>1012</v>
      </c>
      <c r="J727" t="s">
        <v>44</v>
      </c>
      <c r="K727">
        <v>3458</v>
      </c>
      <c r="L727">
        <v>1</v>
      </c>
      <c r="M727">
        <v>150</v>
      </c>
      <c r="N727">
        <v>16409000</v>
      </c>
      <c r="O727">
        <v>4100</v>
      </c>
      <c r="P727">
        <v>65600</v>
      </c>
      <c r="Q727">
        <v>49200</v>
      </c>
      <c r="R727">
        <v>787600</v>
      </c>
      <c r="S727">
        <f>(YouTube_BI[[#This Row],[lowest_yearly_earnings]]+YouTube_BI[[#This Row],[highest_yearly_earnings]])/2</f>
        <v>418400</v>
      </c>
      <c r="T727">
        <v>100000</v>
      </c>
      <c r="U727">
        <v>2014</v>
      </c>
      <c r="V727" t="s">
        <v>79</v>
      </c>
      <c r="W727">
        <v>29</v>
      </c>
      <c r="X727">
        <v>44.9</v>
      </c>
      <c r="Y727">
        <v>17373662</v>
      </c>
      <c r="Z727">
        <v>3.97</v>
      </c>
      <c r="AA727">
        <v>11116711</v>
      </c>
      <c r="AB727">
        <v>-1.8312390000000001</v>
      </c>
      <c r="AC727">
        <v>-78.183406000000005</v>
      </c>
      <c r="AD727" s="1" t="s">
        <v>1871</v>
      </c>
      <c r="AE727" s="4">
        <f>YouTube_BI[[#This Row],[video views]]/YouTube_BI[[#This Row],[subscribers]]</f>
        <v>178.9861265068493</v>
      </c>
      <c r="AF727">
        <f>((YouTube_BI[[#This Row],[highest_yearly_earnings]]+YouTube_BI[[#This Row],[lowest_yearly_earnings]])/2)/YouTube_BI[[#This Row],[video views]]</f>
        <v>1.6011036612649805E-4</v>
      </c>
      <c r="AG727">
        <f>((YouTube_BI[[#This Row],[highest_monthly_earnings]]+YouTube_BI[[#This Row],[lowest_monthly_earnings]])/2)/YouTube_BI[[#This Row],[video_views_for_the_last_30_days]]</f>
        <v>2.1238344810774576E-3</v>
      </c>
      <c r="AH727">
        <f>YouTube_BI[[#This Row],[highest_yearly_earnings]]/YouTube_BI[[#This Row],[subscribers]]</f>
        <v>5.3945205479452057E-2</v>
      </c>
      <c r="AI727">
        <f>((YouTube_BI[[#This Row],[highest_yearly_earnings]]+YouTube_BI[[#This Row],[lowest_yearly_earnings]])/2)/YouTube_BI[[#This Row],[uploads]]</f>
        <v>853.87755102040819</v>
      </c>
      <c r="AJ727" s="7" t="str">
        <f>YouTube_BI[[#This Row],[created_date]]&amp;"-"&amp;YouTube_BI[[#This Row],[created_month]]&amp;"-"&amp;YouTube_BI[[#This Row],[created_year]]</f>
        <v>29-Dec-2014</v>
      </c>
      <c r="AK727" s="5">
        <f ca="1">_xlfn.DAYS(TODAY(),YouTube_BI[[#This Row],[Started Date]])/365</f>
        <v>8.8739726027397268</v>
      </c>
    </row>
    <row r="728" spans="1:37" x14ac:dyDescent="0.3">
      <c r="A728">
        <v>727</v>
      </c>
      <c r="B728" t="s">
        <v>1013</v>
      </c>
      <c r="C728">
        <v>14600000</v>
      </c>
      <c r="D728">
        <v>3337074920</v>
      </c>
      <c r="E728" t="s">
        <v>56</v>
      </c>
      <c r="F728" t="s">
        <v>1013</v>
      </c>
      <c r="G728">
        <v>961</v>
      </c>
      <c r="H728" t="s">
        <v>270</v>
      </c>
      <c r="I728" t="s">
        <v>271</v>
      </c>
      <c r="J728" t="s">
        <v>40</v>
      </c>
      <c r="K728">
        <v>2455</v>
      </c>
      <c r="L728">
        <v>14</v>
      </c>
      <c r="M728">
        <v>51</v>
      </c>
      <c r="N728">
        <v>60568000</v>
      </c>
      <c r="O728">
        <v>15100</v>
      </c>
      <c r="P728">
        <v>242300</v>
      </c>
      <c r="Q728">
        <v>181700</v>
      </c>
      <c r="R728">
        <v>2900000</v>
      </c>
      <c r="S728">
        <f>(YouTube_BI[[#This Row],[lowest_yearly_earnings]]+YouTube_BI[[#This Row],[highest_yearly_earnings]])/2</f>
        <v>1540850</v>
      </c>
      <c r="T728" t="s">
        <v>41</v>
      </c>
      <c r="U728">
        <v>2013</v>
      </c>
      <c r="V728" t="s">
        <v>79</v>
      </c>
      <c r="W728">
        <v>12</v>
      </c>
      <c r="X728">
        <v>88.9</v>
      </c>
      <c r="Y728">
        <v>47076781</v>
      </c>
      <c r="Z728">
        <v>13.96</v>
      </c>
      <c r="AA728">
        <v>37927409</v>
      </c>
      <c r="AB728">
        <v>40.463667000000001</v>
      </c>
      <c r="AC728">
        <v>-3.7492200000000002</v>
      </c>
      <c r="AD728" s="1" t="s">
        <v>1359</v>
      </c>
      <c r="AE728" s="4">
        <f>YouTube_BI[[#This Row],[video views]]/YouTube_BI[[#This Row],[subscribers]]</f>
        <v>228.56677534246575</v>
      </c>
      <c r="AF728">
        <f>((YouTube_BI[[#This Row],[highest_yearly_earnings]]+YouTube_BI[[#This Row],[lowest_yearly_earnings]])/2)/YouTube_BI[[#This Row],[video views]]</f>
        <v>4.617367116228844E-4</v>
      </c>
      <c r="AG728">
        <f>((YouTube_BI[[#This Row],[highest_monthly_earnings]]+YouTube_BI[[#This Row],[lowest_monthly_earnings]])/2)/YouTube_BI[[#This Row],[video_views_for_the_last_30_days]]</f>
        <v>2.1248844274204199E-3</v>
      </c>
      <c r="AH728">
        <f>YouTube_BI[[#This Row],[highest_yearly_earnings]]/YouTube_BI[[#This Row],[subscribers]]</f>
        <v>0.19863013698630136</v>
      </c>
      <c r="AI728">
        <f>((YouTube_BI[[#This Row],[highest_yearly_earnings]]+YouTube_BI[[#This Row],[lowest_yearly_earnings]])/2)/YouTube_BI[[#This Row],[uploads]]</f>
        <v>1603.3818938605618</v>
      </c>
      <c r="AJ728" s="7" t="str">
        <f>YouTube_BI[[#This Row],[created_date]]&amp;"-"&amp;YouTube_BI[[#This Row],[created_month]]&amp;"-"&amp;YouTube_BI[[#This Row],[created_year]]</f>
        <v>12-Dec-2013</v>
      </c>
      <c r="AK728" s="5">
        <f ca="1">_xlfn.DAYS(TODAY(),YouTube_BI[[#This Row],[Started Date]])/365</f>
        <v>9.9205479452054792</v>
      </c>
    </row>
    <row r="729" spans="1:37" x14ac:dyDescent="0.3">
      <c r="A729">
        <v>728</v>
      </c>
      <c r="B729" t="s">
        <v>1014</v>
      </c>
      <c r="C729">
        <v>14600000</v>
      </c>
      <c r="D729">
        <v>3603556207</v>
      </c>
      <c r="E729" t="s">
        <v>60</v>
      </c>
      <c r="F729" t="s">
        <v>1014</v>
      </c>
      <c r="G729">
        <v>1244</v>
      </c>
      <c r="H729" t="s">
        <v>38</v>
      </c>
      <c r="I729" t="s">
        <v>39</v>
      </c>
      <c r="J729" t="s">
        <v>44</v>
      </c>
      <c r="K729">
        <v>2223</v>
      </c>
      <c r="L729">
        <v>155</v>
      </c>
      <c r="M729">
        <v>150</v>
      </c>
      <c r="N729">
        <v>92594000</v>
      </c>
      <c r="O729">
        <v>23100</v>
      </c>
      <c r="P729">
        <v>370400</v>
      </c>
      <c r="Q729">
        <v>277800</v>
      </c>
      <c r="R729">
        <v>4400000</v>
      </c>
      <c r="S729">
        <f>(YouTube_BI[[#This Row],[lowest_yearly_earnings]]+YouTube_BI[[#This Row],[highest_yearly_earnings]])/2</f>
        <v>2338900</v>
      </c>
      <c r="T729">
        <v>400000</v>
      </c>
      <c r="U729">
        <v>2012</v>
      </c>
      <c r="V729" t="s">
        <v>97</v>
      </c>
      <c r="W729">
        <v>9</v>
      </c>
      <c r="X729">
        <v>88.2</v>
      </c>
      <c r="Y729">
        <v>328239523</v>
      </c>
      <c r="Z729">
        <v>14.7</v>
      </c>
      <c r="AA729">
        <v>270663028</v>
      </c>
      <c r="AB729">
        <v>37.090240000000001</v>
      </c>
      <c r="AC729">
        <v>-95.712890999999999</v>
      </c>
      <c r="AD729" s="1" t="s">
        <v>1872</v>
      </c>
      <c r="AE729" s="4">
        <f>YouTube_BI[[#This Row],[video views]]/YouTube_BI[[#This Row],[subscribers]]</f>
        <v>246.81891828767124</v>
      </c>
      <c r="AF729">
        <f>((YouTube_BI[[#This Row],[highest_yearly_earnings]]+YouTube_BI[[#This Row],[lowest_yearly_earnings]])/2)/YouTube_BI[[#This Row],[video views]]</f>
        <v>6.49053286710674E-4</v>
      </c>
      <c r="AG729">
        <f>((YouTube_BI[[#This Row],[highest_monthly_earnings]]+YouTube_BI[[#This Row],[lowest_monthly_earnings]])/2)/YouTube_BI[[#This Row],[video_views_for_the_last_30_days]]</f>
        <v>2.1248677020109293E-3</v>
      </c>
      <c r="AH729">
        <f>YouTube_BI[[#This Row],[highest_yearly_earnings]]/YouTube_BI[[#This Row],[subscribers]]</f>
        <v>0.30136986301369861</v>
      </c>
      <c r="AI729">
        <f>((YouTube_BI[[#This Row],[highest_yearly_earnings]]+YouTube_BI[[#This Row],[lowest_yearly_earnings]])/2)/YouTube_BI[[#This Row],[uploads]]</f>
        <v>1880.144694533762</v>
      </c>
      <c r="AJ729" s="7" t="str">
        <f>YouTube_BI[[#This Row],[created_date]]&amp;"-"&amp;YouTube_BI[[#This Row],[created_month]]&amp;"-"&amp;YouTube_BI[[#This Row],[created_year]]</f>
        <v>9-Jul-2012</v>
      </c>
      <c r="AK729" s="5">
        <f ca="1">_xlfn.DAYS(TODAY(),YouTube_BI[[#This Row],[Started Date]])/365</f>
        <v>11.347945205479451</v>
      </c>
    </row>
    <row r="730" spans="1:37" x14ac:dyDescent="0.3">
      <c r="A730">
        <v>729</v>
      </c>
      <c r="B730" t="s">
        <v>2288</v>
      </c>
      <c r="C730">
        <v>14600000</v>
      </c>
      <c r="D730">
        <v>4622581344</v>
      </c>
      <c r="E730" t="s">
        <v>56</v>
      </c>
      <c r="F730" t="s">
        <v>2288</v>
      </c>
      <c r="G730">
        <v>951</v>
      </c>
      <c r="H730" t="s">
        <v>114</v>
      </c>
      <c r="I730" t="s">
        <v>115</v>
      </c>
      <c r="J730" t="s">
        <v>44</v>
      </c>
      <c r="K730">
        <v>1534</v>
      </c>
      <c r="L730">
        <v>40</v>
      </c>
      <c r="M730">
        <v>150</v>
      </c>
      <c r="N730">
        <v>10547000</v>
      </c>
      <c r="O730">
        <v>2600</v>
      </c>
      <c r="P730">
        <v>42200</v>
      </c>
      <c r="Q730">
        <v>31600</v>
      </c>
      <c r="R730">
        <v>506300</v>
      </c>
      <c r="S730">
        <f>(YouTube_BI[[#This Row],[lowest_yearly_earnings]]+YouTube_BI[[#This Row],[highest_yearly_earnings]])/2</f>
        <v>268950</v>
      </c>
      <c r="T730" t="s">
        <v>41</v>
      </c>
      <c r="U730">
        <v>2015</v>
      </c>
      <c r="V730" t="s">
        <v>154</v>
      </c>
      <c r="W730">
        <v>21</v>
      </c>
      <c r="X730">
        <v>51.3</v>
      </c>
      <c r="Y730">
        <v>212559417</v>
      </c>
      <c r="Z730">
        <v>12.08</v>
      </c>
      <c r="AA730">
        <v>183241641</v>
      </c>
      <c r="AB730">
        <v>-14.235004</v>
      </c>
      <c r="AC730">
        <v>-51.925280000000001</v>
      </c>
      <c r="AD730" s="1" t="s">
        <v>2149</v>
      </c>
      <c r="AE730" s="4">
        <v>316.61516054794521</v>
      </c>
      <c r="AF730">
        <v>5.818177766608492E-5</v>
      </c>
      <c r="AG730">
        <v>2.1238266805726747E-3</v>
      </c>
      <c r="AH730">
        <v>3.4678082191780819E-2</v>
      </c>
      <c r="AI730">
        <v>282.80757097791798</v>
      </c>
      <c r="AJ730" s="7" t="s">
        <v>2212</v>
      </c>
      <c r="AK730" s="5">
        <v>7.9643835616438352</v>
      </c>
    </row>
    <row r="731" spans="1:37" x14ac:dyDescent="0.3">
      <c r="A731">
        <v>730</v>
      </c>
      <c r="B731" t="s">
        <v>1015</v>
      </c>
      <c r="C731">
        <v>14600000</v>
      </c>
      <c r="D731">
        <v>5766647017</v>
      </c>
      <c r="E731" t="s">
        <v>60</v>
      </c>
      <c r="F731" t="s">
        <v>506</v>
      </c>
      <c r="G731">
        <v>4009</v>
      </c>
      <c r="H731" t="s">
        <v>38</v>
      </c>
      <c r="I731" t="s">
        <v>39</v>
      </c>
      <c r="J731" t="s">
        <v>44</v>
      </c>
      <c r="K731">
        <v>621</v>
      </c>
      <c r="L731">
        <v>78</v>
      </c>
      <c r="M731">
        <v>72</v>
      </c>
      <c r="N731">
        <v>151697000</v>
      </c>
      <c r="O731">
        <v>37900</v>
      </c>
      <c r="P731">
        <v>606800</v>
      </c>
      <c r="Q731">
        <v>455100</v>
      </c>
      <c r="R731">
        <v>7300000</v>
      </c>
      <c r="S731">
        <f>(YouTube_BI[[#This Row],[lowest_yearly_earnings]]+YouTube_BI[[#This Row],[highest_yearly_earnings]])/2</f>
        <v>3877550</v>
      </c>
      <c r="T731">
        <v>200000</v>
      </c>
      <c r="U731">
        <v>2012</v>
      </c>
      <c r="V731" t="s">
        <v>97</v>
      </c>
      <c r="W731">
        <v>4</v>
      </c>
      <c r="X731">
        <v>88.2</v>
      </c>
      <c r="Y731">
        <v>328239523</v>
      </c>
      <c r="Z731">
        <v>14.7</v>
      </c>
      <c r="AA731">
        <v>270663028</v>
      </c>
      <c r="AB731">
        <v>37.090240000000001</v>
      </c>
      <c r="AC731">
        <v>-95.712890999999999</v>
      </c>
      <c r="AD731" s="1" t="s">
        <v>1873</v>
      </c>
      <c r="AE731" s="4">
        <f>YouTube_BI[[#This Row],[video views]]/YouTube_BI[[#This Row],[subscribers]]</f>
        <v>394.97582308219177</v>
      </c>
      <c r="AF731">
        <f>((YouTube_BI[[#This Row],[highest_yearly_earnings]]+YouTube_BI[[#This Row],[lowest_yearly_earnings]])/2)/YouTube_BI[[#This Row],[video views]]</f>
        <v>6.7240980565812908E-4</v>
      </c>
      <c r="AG731">
        <f>((YouTube_BI[[#This Row],[highest_monthly_earnings]]+YouTube_BI[[#This Row],[lowest_monthly_earnings]])/2)/YouTube_BI[[#This Row],[video_views_for_the_last_30_days]]</f>
        <v>2.1249596234599235E-3</v>
      </c>
      <c r="AH731">
        <f>YouTube_BI[[#This Row],[highest_yearly_earnings]]/YouTube_BI[[#This Row],[subscribers]]</f>
        <v>0.5</v>
      </c>
      <c r="AI731">
        <f>((YouTube_BI[[#This Row],[highest_yearly_earnings]]+YouTube_BI[[#This Row],[lowest_yearly_earnings]])/2)/YouTube_BI[[#This Row],[uploads]]</f>
        <v>967.21127463207779</v>
      </c>
      <c r="AJ731" s="7" t="str">
        <f>YouTube_BI[[#This Row],[created_date]]&amp;"-"&amp;YouTube_BI[[#This Row],[created_month]]&amp;"-"&amp;YouTube_BI[[#This Row],[created_year]]</f>
        <v>4-Jul-2012</v>
      </c>
      <c r="AK731" s="5">
        <f ca="1">_xlfn.DAYS(TODAY(),YouTube_BI[[#This Row],[Started Date]])/365</f>
        <v>11.361643835616439</v>
      </c>
    </row>
    <row r="732" spans="1:37" x14ac:dyDescent="0.3">
      <c r="A732">
        <v>731</v>
      </c>
      <c r="B732" t="s">
        <v>1016</v>
      </c>
      <c r="C732">
        <v>14600000</v>
      </c>
      <c r="D732">
        <v>6017932195</v>
      </c>
      <c r="E732" t="s">
        <v>30</v>
      </c>
      <c r="F732" t="s">
        <v>1016</v>
      </c>
      <c r="G732">
        <v>365</v>
      </c>
      <c r="H732" t="s">
        <v>38</v>
      </c>
      <c r="I732" t="s">
        <v>39</v>
      </c>
      <c r="J732" t="s">
        <v>30</v>
      </c>
      <c r="K732">
        <v>1044</v>
      </c>
      <c r="L732">
        <v>155</v>
      </c>
      <c r="M732">
        <v>131</v>
      </c>
      <c r="N732">
        <v>35528000</v>
      </c>
      <c r="O732">
        <v>8900</v>
      </c>
      <c r="P732">
        <v>142100</v>
      </c>
      <c r="Q732">
        <v>106600</v>
      </c>
      <c r="R732">
        <v>1700000</v>
      </c>
      <c r="S732">
        <f>(YouTube_BI[[#This Row],[lowest_yearly_earnings]]+YouTube_BI[[#This Row],[highest_yearly_earnings]])/2</f>
        <v>903300</v>
      </c>
      <c r="T732" t="s">
        <v>41</v>
      </c>
      <c r="U732">
        <v>2011</v>
      </c>
      <c r="V732" t="s">
        <v>70</v>
      </c>
      <c r="W732">
        <v>15</v>
      </c>
      <c r="X732">
        <v>88.2</v>
      </c>
      <c r="Y732">
        <v>328239523</v>
      </c>
      <c r="Z732">
        <v>14.7</v>
      </c>
      <c r="AA732">
        <v>270663028</v>
      </c>
      <c r="AB732">
        <v>37.090240000000001</v>
      </c>
      <c r="AC732">
        <v>-95.712890999999999</v>
      </c>
      <c r="AD732" s="1" t="s">
        <v>1874</v>
      </c>
      <c r="AE732" s="4">
        <f>YouTube_BI[[#This Row],[video views]]/YouTube_BI[[#This Row],[subscribers]]</f>
        <v>412.18713664383563</v>
      </c>
      <c r="AF732">
        <f>((YouTube_BI[[#This Row],[highest_yearly_earnings]]+YouTube_BI[[#This Row],[lowest_yearly_earnings]])/2)/YouTube_BI[[#This Row],[video views]]</f>
        <v>1.5010139209453157E-4</v>
      </c>
      <c r="AG732">
        <f>((YouTube_BI[[#This Row],[highest_monthly_earnings]]+YouTube_BI[[#This Row],[lowest_monthly_earnings]])/2)/YouTube_BI[[#This Row],[video_views_for_the_last_30_days]]</f>
        <v>2.125084440441342E-3</v>
      </c>
      <c r="AH732">
        <f>YouTube_BI[[#This Row],[highest_yearly_earnings]]/YouTube_BI[[#This Row],[subscribers]]</f>
        <v>0.11643835616438356</v>
      </c>
      <c r="AI732">
        <f>((YouTube_BI[[#This Row],[highest_yearly_earnings]]+YouTube_BI[[#This Row],[lowest_yearly_earnings]])/2)/YouTube_BI[[#This Row],[uploads]]</f>
        <v>2474.794520547945</v>
      </c>
      <c r="AJ732" s="7" t="str">
        <f>YouTube_BI[[#This Row],[created_date]]&amp;"-"&amp;YouTube_BI[[#This Row],[created_month]]&amp;"-"&amp;YouTube_BI[[#This Row],[created_year]]</f>
        <v>15-Jan-2011</v>
      </c>
      <c r="AK732" s="5">
        <f ca="1">_xlfn.DAYS(TODAY(),YouTube_BI[[#This Row],[Started Date]])/365</f>
        <v>12.830136986301369</v>
      </c>
    </row>
    <row r="733" spans="1:37" x14ac:dyDescent="0.3">
      <c r="A733">
        <v>732</v>
      </c>
      <c r="B733" t="s">
        <v>1017</v>
      </c>
      <c r="C733">
        <v>14600000</v>
      </c>
      <c r="D733">
        <v>11182302317</v>
      </c>
      <c r="E733" t="s">
        <v>30</v>
      </c>
      <c r="F733" t="s">
        <v>1017</v>
      </c>
      <c r="G733">
        <v>1206</v>
      </c>
      <c r="H733" t="s">
        <v>114</v>
      </c>
      <c r="I733" t="s">
        <v>115</v>
      </c>
      <c r="J733" t="s">
        <v>30</v>
      </c>
      <c r="K733">
        <v>369</v>
      </c>
      <c r="L733">
        <v>40</v>
      </c>
      <c r="M733">
        <v>131</v>
      </c>
      <c r="N733">
        <v>109865000</v>
      </c>
      <c r="O733">
        <v>27500</v>
      </c>
      <c r="P733">
        <v>439500</v>
      </c>
      <c r="Q733">
        <v>329600</v>
      </c>
      <c r="R733">
        <v>5300000</v>
      </c>
      <c r="S733">
        <f>(YouTube_BI[[#This Row],[lowest_yearly_earnings]]+YouTube_BI[[#This Row],[highest_yearly_earnings]])/2</f>
        <v>2814800</v>
      </c>
      <c r="T733">
        <v>100000</v>
      </c>
      <c r="U733">
        <v>2014</v>
      </c>
      <c r="V733" t="s">
        <v>88</v>
      </c>
      <c r="W733">
        <v>19</v>
      </c>
      <c r="X733">
        <v>51.3</v>
      </c>
      <c r="Y733">
        <v>212559417</v>
      </c>
      <c r="Z733">
        <v>12.08</v>
      </c>
      <c r="AA733">
        <v>183241641</v>
      </c>
      <c r="AB733">
        <v>-14.235004</v>
      </c>
      <c r="AC733">
        <v>-51.925280000000001</v>
      </c>
      <c r="AD733" s="1" t="s">
        <v>1875</v>
      </c>
      <c r="AE733" s="4">
        <f>YouTube_BI[[#This Row],[video views]]/YouTube_BI[[#This Row],[subscribers]]</f>
        <v>765.91111760273975</v>
      </c>
      <c r="AF733">
        <f>((YouTube_BI[[#This Row],[highest_yearly_earnings]]+YouTube_BI[[#This Row],[lowest_yearly_earnings]])/2)/YouTube_BI[[#This Row],[video views]]</f>
        <v>2.517191827054053E-4</v>
      </c>
      <c r="AG733">
        <f>((YouTube_BI[[#This Row],[highest_monthly_earnings]]+YouTube_BI[[#This Row],[lowest_monthly_earnings]])/2)/YouTube_BI[[#This Row],[video_views_for_the_last_30_days]]</f>
        <v>2.1253356391935556E-3</v>
      </c>
      <c r="AH733">
        <f>YouTube_BI[[#This Row],[highest_yearly_earnings]]/YouTube_BI[[#This Row],[subscribers]]</f>
        <v>0.36301369863013699</v>
      </c>
      <c r="AI733">
        <f>((YouTube_BI[[#This Row],[highest_yearly_earnings]]+YouTube_BI[[#This Row],[lowest_yearly_earnings]])/2)/YouTube_BI[[#This Row],[uploads]]</f>
        <v>2333.9966832504147</v>
      </c>
      <c r="AJ733" s="7" t="str">
        <f>YouTube_BI[[#This Row],[created_date]]&amp;"-"&amp;YouTube_BI[[#This Row],[created_month]]&amp;"-"&amp;YouTube_BI[[#This Row],[created_year]]</f>
        <v>19-Aug-2014</v>
      </c>
      <c r="AK733" s="5">
        <f ca="1">_xlfn.DAYS(TODAY(),YouTube_BI[[#This Row],[Started Date]])/365</f>
        <v>9.2356164383561641</v>
      </c>
    </row>
    <row r="734" spans="1:37" x14ac:dyDescent="0.3">
      <c r="A734">
        <v>733</v>
      </c>
      <c r="B734" t="s">
        <v>1018</v>
      </c>
      <c r="C734">
        <v>14600000</v>
      </c>
      <c r="D734">
        <v>7952268926</v>
      </c>
      <c r="E734" t="s">
        <v>30</v>
      </c>
      <c r="F734" t="s">
        <v>1018</v>
      </c>
      <c r="G734">
        <v>67</v>
      </c>
      <c r="H734" t="s">
        <v>38</v>
      </c>
      <c r="I734" t="s">
        <v>39</v>
      </c>
      <c r="J734" t="s">
        <v>30</v>
      </c>
      <c r="K734">
        <v>659</v>
      </c>
      <c r="L734">
        <v>155</v>
      </c>
      <c r="M734">
        <v>131</v>
      </c>
      <c r="N734">
        <v>37632000</v>
      </c>
      <c r="O734">
        <v>9400</v>
      </c>
      <c r="P734">
        <v>150500</v>
      </c>
      <c r="Q734">
        <v>112900</v>
      </c>
      <c r="R734">
        <v>1800000</v>
      </c>
      <c r="S734">
        <f>(YouTube_BI[[#This Row],[lowest_yearly_earnings]]+YouTube_BI[[#This Row],[highest_yearly_earnings]])/2</f>
        <v>956450</v>
      </c>
      <c r="T734" t="s">
        <v>41</v>
      </c>
      <c r="U734">
        <v>2013</v>
      </c>
      <c r="V734" t="s">
        <v>45</v>
      </c>
      <c r="W734">
        <v>21</v>
      </c>
      <c r="X734">
        <v>88.2</v>
      </c>
      <c r="Y734">
        <v>328239523</v>
      </c>
      <c r="Z734">
        <v>14.7</v>
      </c>
      <c r="AA734">
        <v>270663028</v>
      </c>
      <c r="AB734">
        <v>37.090240000000001</v>
      </c>
      <c r="AC734">
        <v>-95.712890999999999</v>
      </c>
      <c r="AD734" s="1" t="s">
        <v>1876</v>
      </c>
      <c r="AE734" s="4">
        <f>YouTube_BI[[#This Row],[video views]]/YouTube_BI[[#This Row],[subscribers]]</f>
        <v>544.67595383561638</v>
      </c>
      <c r="AF734">
        <f>((YouTube_BI[[#This Row],[highest_yearly_earnings]]+YouTube_BI[[#This Row],[lowest_yearly_earnings]])/2)/YouTube_BI[[#This Row],[video views]]</f>
        <v>1.2027385000435284E-4</v>
      </c>
      <c r="AG734">
        <f>((YouTube_BI[[#This Row],[highest_monthly_earnings]]+YouTube_BI[[#This Row],[lowest_monthly_earnings]])/2)/YouTube_BI[[#This Row],[video_views_for_the_last_30_days]]</f>
        <v>2.1245216836734693E-3</v>
      </c>
      <c r="AH734">
        <f>YouTube_BI[[#This Row],[highest_yearly_earnings]]/YouTube_BI[[#This Row],[subscribers]]</f>
        <v>0.12328767123287671</v>
      </c>
      <c r="AI734">
        <f>((YouTube_BI[[#This Row],[highest_yearly_earnings]]+YouTube_BI[[#This Row],[lowest_yearly_earnings]])/2)/YouTube_BI[[#This Row],[uploads]]</f>
        <v>14275.373134328358</v>
      </c>
      <c r="AJ734" s="7" t="str">
        <f>YouTube_BI[[#This Row],[created_date]]&amp;"-"&amp;YouTube_BI[[#This Row],[created_month]]&amp;"-"&amp;YouTube_BI[[#This Row],[created_year]]</f>
        <v>21-Feb-2013</v>
      </c>
      <c r="AK734" s="5">
        <f ca="1">_xlfn.DAYS(TODAY(),YouTube_BI[[#This Row],[Started Date]])/365</f>
        <v>10.726027397260275</v>
      </c>
    </row>
    <row r="735" spans="1:37" x14ac:dyDescent="0.3">
      <c r="A735">
        <v>734</v>
      </c>
      <c r="B735" t="s">
        <v>1019</v>
      </c>
      <c r="C735">
        <v>14600000</v>
      </c>
      <c r="D735">
        <v>2750902766</v>
      </c>
      <c r="E735" t="s">
        <v>93</v>
      </c>
      <c r="F735" t="s">
        <v>1019</v>
      </c>
      <c r="G735">
        <v>603</v>
      </c>
      <c r="H735" t="s">
        <v>245</v>
      </c>
      <c r="I735" t="s">
        <v>246</v>
      </c>
      <c r="J735" t="s">
        <v>30</v>
      </c>
      <c r="K735">
        <v>3248</v>
      </c>
      <c r="L735">
        <v>27</v>
      </c>
      <c r="M735">
        <v>131</v>
      </c>
      <c r="N735">
        <v>50677000</v>
      </c>
      <c r="O735">
        <v>12700</v>
      </c>
      <c r="P735">
        <v>202700</v>
      </c>
      <c r="Q735">
        <v>152000</v>
      </c>
      <c r="R735">
        <v>2400000</v>
      </c>
      <c r="S735">
        <f>(YouTube_BI[[#This Row],[lowest_yearly_earnings]]+YouTube_BI[[#This Row],[highest_yearly_earnings]])/2</f>
        <v>1276000</v>
      </c>
      <c r="T735">
        <v>100000</v>
      </c>
      <c r="U735">
        <v>2014</v>
      </c>
      <c r="V735" t="s">
        <v>84</v>
      </c>
      <c r="W735">
        <v>24</v>
      </c>
      <c r="X735">
        <v>40.200000000000003</v>
      </c>
      <c r="Y735">
        <v>126014024</v>
      </c>
      <c r="Z735">
        <v>3.42</v>
      </c>
      <c r="AA735">
        <v>102626859</v>
      </c>
      <c r="AB735">
        <v>23.634501</v>
      </c>
      <c r="AC735">
        <v>-102.552784</v>
      </c>
      <c r="AD735" s="1" t="s">
        <v>1877</v>
      </c>
      <c r="AE735" s="4">
        <f>YouTube_BI[[#This Row],[video views]]/YouTube_BI[[#This Row],[subscribers]]</f>
        <v>188.41799767123288</v>
      </c>
      <c r="AF735">
        <f>((YouTube_BI[[#This Row],[highest_yearly_earnings]]+YouTube_BI[[#This Row],[lowest_yearly_earnings]])/2)/YouTube_BI[[#This Row],[video views]]</f>
        <v>4.6384772874229609E-4</v>
      </c>
      <c r="AG735">
        <f>((YouTube_BI[[#This Row],[highest_monthly_earnings]]+YouTube_BI[[#This Row],[lowest_monthly_earnings]])/2)/YouTube_BI[[#This Row],[video_views_for_the_last_30_days]]</f>
        <v>2.1252244608007576E-3</v>
      </c>
      <c r="AH735">
        <f>YouTube_BI[[#This Row],[highest_yearly_earnings]]/YouTube_BI[[#This Row],[subscribers]]</f>
        <v>0.16438356164383561</v>
      </c>
      <c r="AI735">
        <f>((YouTube_BI[[#This Row],[highest_yearly_earnings]]+YouTube_BI[[#This Row],[lowest_yearly_earnings]])/2)/YouTube_BI[[#This Row],[uploads]]</f>
        <v>2116.0862354892206</v>
      </c>
      <c r="AJ735" s="7" t="str">
        <f>YouTube_BI[[#This Row],[created_date]]&amp;"-"&amp;YouTube_BI[[#This Row],[created_month]]&amp;"-"&amp;YouTube_BI[[#This Row],[created_year]]</f>
        <v>24-Jun-2014</v>
      </c>
      <c r="AK735" s="5">
        <f ca="1">_xlfn.DAYS(TODAY(),YouTube_BI[[#This Row],[Started Date]])/365</f>
        <v>9.3890410958904109</v>
      </c>
    </row>
    <row r="736" spans="1:37" x14ac:dyDescent="0.3">
      <c r="A736">
        <v>735</v>
      </c>
      <c r="B736" t="s">
        <v>1020</v>
      </c>
      <c r="C736">
        <v>14600000</v>
      </c>
      <c r="D736">
        <v>5525773746</v>
      </c>
      <c r="E736" t="s">
        <v>209</v>
      </c>
      <c r="F736" t="s">
        <v>1020</v>
      </c>
      <c r="G736">
        <v>560</v>
      </c>
      <c r="H736" t="s">
        <v>31</v>
      </c>
      <c r="I736" t="s">
        <v>32</v>
      </c>
      <c r="J736" t="s">
        <v>129</v>
      </c>
      <c r="K736">
        <v>1185</v>
      </c>
      <c r="L736">
        <v>106</v>
      </c>
      <c r="M736">
        <v>38</v>
      </c>
      <c r="N736">
        <v>139116000</v>
      </c>
      <c r="O736">
        <v>34800</v>
      </c>
      <c r="P736">
        <v>556500</v>
      </c>
      <c r="Q736">
        <v>417300</v>
      </c>
      <c r="R736">
        <v>6700000</v>
      </c>
      <c r="S736">
        <f>(YouTube_BI[[#This Row],[lowest_yearly_earnings]]+YouTube_BI[[#This Row],[highest_yearly_earnings]])/2</f>
        <v>3558650</v>
      </c>
      <c r="T736">
        <v>500000</v>
      </c>
      <c r="U736">
        <v>2019</v>
      </c>
      <c r="V736" t="s">
        <v>138</v>
      </c>
      <c r="W736">
        <v>28</v>
      </c>
      <c r="X736">
        <v>28.1</v>
      </c>
      <c r="Y736">
        <v>1366417754</v>
      </c>
      <c r="Z736">
        <v>5.36</v>
      </c>
      <c r="AA736">
        <v>471031528</v>
      </c>
      <c r="AB736">
        <v>20.593684</v>
      </c>
      <c r="AC736">
        <v>78.962879999999998</v>
      </c>
      <c r="AD736" s="1" t="s">
        <v>1878</v>
      </c>
      <c r="AE736" s="4">
        <f>YouTube_BI[[#This Row],[video views]]/YouTube_BI[[#This Row],[subscribers]]</f>
        <v>378.47765383561642</v>
      </c>
      <c r="AF736">
        <f>((YouTube_BI[[#This Row],[highest_yearly_earnings]]+YouTube_BI[[#This Row],[lowest_yearly_earnings]])/2)/YouTube_BI[[#This Row],[video views]]</f>
        <v>6.4400935752681465E-4</v>
      </c>
      <c r="AG736">
        <f>((YouTube_BI[[#This Row],[highest_monthly_earnings]]+YouTube_BI[[#This Row],[lowest_monthly_earnings]])/2)/YouTube_BI[[#This Row],[video_views_for_the_last_30_days]]</f>
        <v>2.1252048650047444E-3</v>
      </c>
      <c r="AH736">
        <f>YouTube_BI[[#This Row],[highest_yearly_earnings]]/YouTube_BI[[#This Row],[subscribers]]</f>
        <v>0.4589041095890411</v>
      </c>
      <c r="AI736">
        <f>((YouTube_BI[[#This Row],[highest_yearly_earnings]]+YouTube_BI[[#This Row],[lowest_yearly_earnings]])/2)/YouTube_BI[[#This Row],[uploads]]</f>
        <v>6354.7321428571431</v>
      </c>
      <c r="AJ736" s="7" t="str">
        <f>YouTube_BI[[#This Row],[created_date]]&amp;"-"&amp;YouTube_BI[[#This Row],[created_month]]&amp;"-"&amp;YouTube_BI[[#This Row],[created_year]]</f>
        <v>28-Oct-2019</v>
      </c>
      <c r="AK736" s="5">
        <f ca="1">_xlfn.DAYS(TODAY(),YouTube_BI[[#This Row],[Started Date]])/365</f>
        <v>4.0410958904109586</v>
      </c>
    </row>
    <row r="737" spans="1:37" x14ac:dyDescent="0.3">
      <c r="A737">
        <v>736</v>
      </c>
      <c r="B737" t="s">
        <v>1021</v>
      </c>
      <c r="C737">
        <v>14500000</v>
      </c>
      <c r="D737">
        <v>2440718089</v>
      </c>
      <c r="E737" t="s">
        <v>30</v>
      </c>
      <c r="F737" t="s">
        <v>1022</v>
      </c>
      <c r="G737">
        <v>0</v>
      </c>
      <c r="H737" t="s">
        <v>114</v>
      </c>
      <c r="I737" t="s">
        <v>115</v>
      </c>
      <c r="J737" t="s">
        <v>30</v>
      </c>
      <c r="L737" t="s">
        <v>41</v>
      </c>
      <c r="M737" t="s">
        <v>41</v>
      </c>
      <c r="N737" t="s">
        <v>41</v>
      </c>
      <c r="O737">
        <v>0</v>
      </c>
      <c r="P737">
        <v>0</v>
      </c>
      <c r="Q737">
        <v>0</v>
      </c>
      <c r="R737">
        <v>0</v>
      </c>
      <c r="S737">
        <f>(YouTube_BI[[#This Row],[lowest_yearly_earnings]]+YouTube_BI[[#This Row],[highest_yearly_earnings]])/2</f>
        <v>0</v>
      </c>
      <c r="T737" t="s">
        <v>41</v>
      </c>
      <c r="U737">
        <v>2013</v>
      </c>
      <c r="V737" t="s">
        <v>57</v>
      </c>
      <c r="W737">
        <v>11</v>
      </c>
      <c r="X737">
        <v>51.3</v>
      </c>
      <c r="Y737">
        <v>212559417</v>
      </c>
      <c r="Z737">
        <v>12.08</v>
      </c>
      <c r="AA737">
        <v>183241641</v>
      </c>
      <c r="AB737">
        <v>-14.235004</v>
      </c>
      <c r="AC737">
        <v>-51.925280000000001</v>
      </c>
      <c r="AD737" s="1" t="s">
        <v>1879</v>
      </c>
      <c r="AE737" s="4">
        <f>YouTube_BI[[#This Row],[video views]]/YouTube_BI[[#This Row],[subscribers]]</f>
        <v>168.32538544827585</v>
      </c>
      <c r="AF737">
        <f>((YouTube_BI[[#This Row],[highest_yearly_earnings]]+YouTube_BI[[#This Row],[lowest_yearly_earnings]])/2)/YouTube_BI[[#This Row],[video views]]</f>
        <v>0</v>
      </c>
      <c r="AG737" t="e">
        <f>((YouTube_BI[[#This Row],[highest_monthly_earnings]]+YouTube_BI[[#This Row],[lowest_monthly_earnings]])/2)/YouTube_BI[[#This Row],[video_views_for_the_last_30_days]]</f>
        <v>#VALUE!</v>
      </c>
      <c r="AH737">
        <f>YouTube_BI[[#This Row],[highest_yearly_earnings]]/YouTube_BI[[#This Row],[subscribers]]</f>
        <v>0</v>
      </c>
      <c r="AI737" t="e">
        <f>((YouTube_BI[[#This Row],[highest_yearly_earnings]]+YouTube_BI[[#This Row],[lowest_yearly_earnings]])/2)/YouTube_BI[[#This Row],[uploads]]</f>
        <v>#DIV/0!</v>
      </c>
      <c r="AJ737" s="7" t="str">
        <f>YouTube_BI[[#This Row],[created_date]]&amp;"-"&amp;YouTube_BI[[#This Row],[created_month]]&amp;"-"&amp;YouTube_BI[[#This Row],[created_year]]</f>
        <v>11-May-2013</v>
      </c>
      <c r="AK737" s="5">
        <f ca="1">_xlfn.DAYS(TODAY(),YouTube_BI[[#This Row],[Started Date]])/365</f>
        <v>10.509589041095891</v>
      </c>
    </row>
    <row r="738" spans="1:37" x14ac:dyDescent="0.3">
      <c r="A738">
        <v>737</v>
      </c>
      <c r="B738" t="s">
        <v>1023</v>
      </c>
      <c r="C738">
        <v>14500000</v>
      </c>
      <c r="D738">
        <v>6944967581</v>
      </c>
      <c r="E738" t="s">
        <v>44</v>
      </c>
      <c r="F738" t="s">
        <v>1023</v>
      </c>
      <c r="G738">
        <v>479</v>
      </c>
      <c r="H738" t="s">
        <v>38</v>
      </c>
      <c r="I738" t="s">
        <v>39</v>
      </c>
      <c r="J738" t="s">
        <v>44</v>
      </c>
      <c r="K738">
        <v>848</v>
      </c>
      <c r="L738">
        <v>156</v>
      </c>
      <c r="M738">
        <v>151</v>
      </c>
      <c r="N738">
        <v>29941000</v>
      </c>
      <c r="O738">
        <v>7500</v>
      </c>
      <c r="P738">
        <v>119800</v>
      </c>
      <c r="Q738">
        <v>89800</v>
      </c>
      <c r="R738">
        <v>1400000</v>
      </c>
      <c r="S738">
        <f>(YouTube_BI[[#This Row],[lowest_yearly_earnings]]+YouTube_BI[[#This Row],[highest_yearly_earnings]])/2</f>
        <v>744900</v>
      </c>
      <c r="T738" t="s">
        <v>41</v>
      </c>
      <c r="U738">
        <v>2019</v>
      </c>
      <c r="V738" t="s">
        <v>49</v>
      </c>
      <c r="W738">
        <v>9</v>
      </c>
      <c r="X738">
        <v>88.2</v>
      </c>
      <c r="Y738">
        <v>328239523</v>
      </c>
      <c r="Z738">
        <v>14.7</v>
      </c>
      <c r="AA738">
        <v>270663028</v>
      </c>
      <c r="AB738">
        <v>37.090240000000001</v>
      </c>
      <c r="AC738">
        <v>-95.712890999999999</v>
      </c>
      <c r="AD738" s="1" t="s">
        <v>1880</v>
      </c>
      <c r="AE738" s="4">
        <f>YouTube_BI[[#This Row],[video views]]/YouTube_BI[[#This Row],[subscribers]]</f>
        <v>478.96328144827584</v>
      </c>
      <c r="AF738">
        <f>((YouTube_BI[[#This Row],[highest_yearly_earnings]]+YouTube_BI[[#This Row],[lowest_yearly_earnings]])/2)/YouTube_BI[[#This Row],[video views]]</f>
        <v>1.0725752011253341E-4</v>
      </c>
      <c r="AG738">
        <f>((YouTube_BI[[#This Row],[highest_monthly_earnings]]+YouTube_BI[[#This Row],[lowest_monthly_earnings]])/2)/YouTube_BI[[#This Row],[video_views_for_the_last_30_days]]</f>
        <v>2.1258475000834973E-3</v>
      </c>
      <c r="AH738">
        <f>YouTube_BI[[#This Row],[highest_yearly_earnings]]/YouTube_BI[[#This Row],[subscribers]]</f>
        <v>9.6551724137931033E-2</v>
      </c>
      <c r="AI738">
        <f>((YouTube_BI[[#This Row],[highest_yearly_earnings]]+YouTube_BI[[#This Row],[lowest_yearly_earnings]])/2)/YouTube_BI[[#This Row],[uploads]]</f>
        <v>1555.1148225469728</v>
      </c>
      <c r="AJ738" s="7" t="str">
        <f>YouTube_BI[[#This Row],[created_date]]&amp;"-"&amp;YouTube_BI[[#This Row],[created_month]]&amp;"-"&amp;YouTube_BI[[#This Row],[created_year]]</f>
        <v>9-Sep-2019</v>
      </c>
      <c r="AK738" s="5">
        <f ca="1">_xlfn.DAYS(TODAY(),YouTube_BI[[#This Row],[Started Date]])/365</f>
        <v>4.1753424657534248</v>
      </c>
    </row>
    <row r="739" spans="1:37" x14ac:dyDescent="0.3">
      <c r="A739">
        <v>738</v>
      </c>
      <c r="B739" t="s">
        <v>1024</v>
      </c>
      <c r="C739">
        <v>14500000</v>
      </c>
      <c r="D739">
        <v>4577292740</v>
      </c>
      <c r="E739" t="s">
        <v>44</v>
      </c>
      <c r="F739" t="s">
        <v>1024</v>
      </c>
      <c r="G739">
        <v>453</v>
      </c>
      <c r="H739" t="s">
        <v>38</v>
      </c>
      <c r="I739" t="s">
        <v>39</v>
      </c>
      <c r="J739" t="s">
        <v>129</v>
      </c>
      <c r="K739">
        <v>1565</v>
      </c>
      <c r="L739">
        <v>156</v>
      </c>
      <c r="M739">
        <v>39</v>
      </c>
      <c r="N739">
        <v>449576</v>
      </c>
      <c r="O739">
        <v>112</v>
      </c>
      <c r="P739">
        <v>1800</v>
      </c>
      <c r="Q739">
        <v>1300</v>
      </c>
      <c r="R739">
        <v>21600</v>
      </c>
      <c r="S739">
        <f>(YouTube_BI[[#This Row],[lowest_yearly_earnings]]+YouTube_BI[[#This Row],[highest_yearly_earnings]])/2</f>
        <v>11450</v>
      </c>
      <c r="T739" t="s">
        <v>41</v>
      </c>
      <c r="U739">
        <v>2017</v>
      </c>
      <c r="V739" t="s">
        <v>45</v>
      </c>
      <c r="W739">
        <v>7</v>
      </c>
      <c r="X739">
        <v>88.2</v>
      </c>
      <c r="Y739">
        <v>328239523</v>
      </c>
      <c r="Z739">
        <v>14.7</v>
      </c>
      <c r="AA739">
        <v>270663028</v>
      </c>
      <c r="AB739">
        <v>37.090240000000001</v>
      </c>
      <c r="AC739">
        <v>-95.712890999999999</v>
      </c>
      <c r="AD739" s="1" t="s">
        <v>1881</v>
      </c>
      <c r="AE739" s="4">
        <f>YouTube_BI[[#This Row],[video views]]/YouTube_BI[[#This Row],[subscribers]]</f>
        <v>315.67536137931035</v>
      </c>
      <c r="AF739">
        <f>((YouTube_BI[[#This Row],[highest_yearly_earnings]]+YouTube_BI[[#This Row],[lowest_yearly_earnings]])/2)/YouTube_BI[[#This Row],[video views]]</f>
        <v>2.5014786360375982E-6</v>
      </c>
      <c r="AG739">
        <f>((YouTube_BI[[#This Row],[highest_monthly_earnings]]+YouTube_BI[[#This Row],[lowest_monthly_earnings]])/2)/YouTube_BI[[#This Row],[video_views_for_the_last_30_days]]</f>
        <v>2.1264480310336851E-3</v>
      </c>
      <c r="AH739">
        <f>YouTube_BI[[#This Row],[highest_yearly_earnings]]/YouTube_BI[[#This Row],[subscribers]]</f>
        <v>1.4896551724137932E-3</v>
      </c>
      <c r="AI739">
        <f>((YouTube_BI[[#This Row],[highest_yearly_earnings]]+YouTube_BI[[#This Row],[lowest_yearly_earnings]])/2)/YouTube_BI[[#This Row],[uploads]]</f>
        <v>25.275938189845476</v>
      </c>
      <c r="AJ739" s="7" t="str">
        <f>YouTube_BI[[#This Row],[created_date]]&amp;"-"&amp;YouTube_BI[[#This Row],[created_month]]&amp;"-"&amp;YouTube_BI[[#This Row],[created_year]]</f>
        <v>7-Feb-2017</v>
      </c>
      <c r="AK739" s="5">
        <f ca="1">_xlfn.DAYS(TODAY(),YouTube_BI[[#This Row],[Started Date]])/365</f>
        <v>6.7616438356164386</v>
      </c>
    </row>
    <row r="740" spans="1:37" x14ac:dyDescent="0.3">
      <c r="A740">
        <v>739</v>
      </c>
      <c r="B740" t="s">
        <v>1025</v>
      </c>
      <c r="C740">
        <v>14500000</v>
      </c>
      <c r="D740">
        <v>1739129375</v>
      </c>
      <c r="E740" t="s">
        <v>41</v>
      </c>
      <c r="F740" t="s">
        <v>1025</v>
      </c>
      <c r="G740">
        <v>514</v>
      </c>
      <c r="H740" t="s">
        <v>31</v>
      </c>
      <c r="I740" t="s">
        <v>32</v>
      </c>
      <c r="J740" t="s">
        <v>362</v>
      </c>
      <c r="K740">
        <v>5926</v>
      </c>
      <c r="L740">
        <v>107</v>
      </c>
      <c r="M740">
        <v>13</v>
      </c>
      <c r="N740">
        <v>23034000</v>
      </c>
      <c r="O740">
        <v>5800</v>
      </c>
      <c r="P740">
        <v>92100</v>
      </c>
      <c r="Q740">
        <v>69100</v>
      </c>
      <c r="R740">
        <v>1100000</v>
      </c>
      <c r="S740">
        <f>(YouTube_BI[[#This Row],[lowest_yearly_earnings]]+YouTube_BI[[#This Row],[highest_yearly_earnings]])/2</f>
        <v>584550</v>
      </c>
      <c r="T740">
        <v>100000</v>
      </c>
      <c r="U740">
        <v>2021</v>
      </c>
      <c r="V740" t="s">
        <v>84</v>
      </c>
      <c r="W740">
        <v>1</v>
      </c>
      <c r="X740">
        <v>28.1</v>
      </c>
      <c r="Y740">
        <v>1366417754</v>
      </c>
      <c r="Z740">
        <v>5.36</v>
      </c>
      <c r="AA740">
        <v>471031528</v>
      </c>
      <c r="AB740">
        <v>20.593684</v>
      </c>
      <c r="AC740">
        <v>78.962879999999998</v>
      </c>
      <c r="AD740" s="1" t="s">
        <v>1882</v>
      </c>
      <c r="AE740" s="4">
        <f>YouTube_BI[[#This Row],[video views]]/YouTube_BI[[#This Row],[subscribers]]</f>
        <v>119.93995689655172</v>
      </c>
      <c r="AF740">
        <f>((YouTube_BI[[#This Row],[highest_yearly_earnings]]+YouTube_BI[[#This Row],[lowest_yearly_earnings]])/2)/YouTube_BI[[#This Row],[video views]]</f>
        <v>3.3611645482096466E-4</v>
      </c>
      <c r="AG740">
        <f>((YouTube_BI[[#This Row],[highest_monthly_earnings]]+YouTube_BI[[#This Row],[lowest_monthly_earnings]])/2)/YouTube_BI[[#This Row],[video_views_for_the_last_30_days]]</f>
        <v>2.1251193887297038E-3</v>
      </c>
      <c r="AH740">
        <f>YouTube_BI[[#This Row],[highest_yearly_earnings]]/YouTube_BI[[#This Row],[subscribers]]</f>
        <v>7.586206896551724E-2</v>
      </c>
      <c r="AI740">
        <f>((YouTube_BI[[#This Row],[highest_yearly_earnings]]+YouTube_BI[[#This Row],[lowest_yearly_earnings]])/2)/YouTube_BI[[#This Row],[uploads]]</f>
        <v>1137.2568093385214</v>
      </c>
      <c r="AJ740" s="7" t="str">
        <f>YouTube_BI[[#This Row],[created_date]]&amp;"-"&amp;YouTube_BI[[#This Row],[created_month]]&amp;"-"&amp;YouTube_BI[[#This Row],[created_year]]</f>
        <v>1-Jun-2021</v>
      </c>
      <c r="AK740" s="5">
        <f ca="1">_xlfn.DAYS(TODAY(),YouTube_BI[[#This Row],[Started Date]])/365</f>
        <v>2.4465753424657533</v>
      </c>
    </row>
    <row r="741" spans="1:37" x14ac:dyDescent="0.3">
      <c r="A741">
        <v>740</v>
      </c>
      <c r="B741" t="s">
        <v>2289</v>
      </c>
      <c r="C741">
        <v>14500000</v>
      </c>
      <c r="D741">
        <v>3551889957</v>
      </c>
      <c r="E741" t="s">
        <v>93</v>
      </c>
      <c r="F741" t="s">
        <v>2289</v>
      </c>
      <c r="G741">
        <v>5430</v>
      </c>
      <c r="H741" t="s">
        <v>114</v>
      </c>
      <c r="I741" t="s">
        <v>115</v>
      </c>
      <c r="J741" t="s">
        <v>226</v>
      </c>
      <c r="K741">
        <v>2269</v>
      </c>
      <c r="L741">
        <v>41</v>
      </c>
      <c r="M741">
        <v>26</v>
      </c>
      <c r="N741">
        <v>2838000</v>
      </c>
      <c r="O741">
        <v>709</v>
      </c>
      <c r="P741">
        <v>11400</v>
      </c>
      <c r="Q741">
        <v>8500</v>
      </c>
      <c r="R741">
        <v>136200</v>
      </c>
      <c r="S741">
        <f>(YouTube_BI[[#This Row],[lowest_yearly_earnings]]+YouTube_BI[[#This Row],[highest_yearly_earnings]])/2</f>
        <v>72350</v>
      </c>
      <c r="T741" t="s">
        <v>41</v>
      </c>
      <c r="U741">
        <v>2017</v>
      </c>
      <c r="V741" t="s">
        <v>138</v>
      </c>
      <c r="W741">
        <v>30</v>
      </c>
      <c r="X741">
        <v>51.3</v>
      </c>
      <c r="Y741">
        <v>212559417</v>
      </c>
      <c r="Z741">
        <v>12.08</v>
      </c>
      <c r="AA741">
        <v>183241641</v>
      </c>
      <c r="AB741">
        <v>-14.235004</v>
      </c>
      <c r="AC741">
        <v>-51.925280000000001</v>
      </c>
      <c r="AD741" s="1" t="s">
        <v>2150</v>
      </c>
      <c r="AE741" s="4">
        <v>244.95792806896551</v>
      </c>
      <c r="AF741">
        <v>2.036943736317448E-5</v>
      </c>
      <c r="AG741">
        <v>2.1333685694150811E-3</v>
      </c>
      <c r="AH741">
        <v>9.3931034482758625E-3</v>
      </c>
      <c r="AI741">
        <v>13.324125230202577</v>
      </c>
      <c r="AJ741" s="7" t="s">
        <v>2213</v>
      </c>
      <c r="AK741" s="5">
        <v>6.021917808219178</v>
      </c>
    </row>
    <row r="742" spans="1:37" x14ac:dyDescent="0.3">
      <c r="A742">
        <v>741</v>
      </c>
      <c r="B742" t="s">
        <v>1026</v>
      </c>
      <c r="C742">
        <v>14500000</v>
      </c>
      <c r="D742">
        <v>4260187928</v>
      </c>
      <c r="E742" t="s">
        <v>44</v>
      </c>
      <c r="F742" t="s">
        <v>1026</v>
      </c>
      <c r="G742">
        <v>1717</v>
      </c>
      <c r="H742" t="s">
        <v>38</v>
      </c>
      <c r="I742" t="s">
        <v>39</v>
      </c>
      <c r="J742" t="s">
        <v>44</v>
      </c>
      <c r="K742">
        <v>1747</v>
      </c>
      <c r="L742">
        <v>156</v>
      </c>
      <c r="M742">
        <v>151</v>
      </c>
      <c r="N742">
        <v>9910000</v>
      </c>
      <c r="O742">
        <v>2500</v>
      </c>
      <c r="P742">
        <v>39600</v>
      </c>
      <c r="Q742">
        <v>29700</v>
      </c>
      <c r="R742">
        <v>475700</v>
      </c>
      <c r="S742">
        <f>(YouTube_BI[[#This Row],[lowest_yearly_earnings]]+YouTube_BI[[#This Row],[highest_yearly_earnings]])/2</f>
        <v>252700</v>
      </c>
      <c r="T742" t="s">
        <v>41</v>
      </c>
      <c r="U742">
        <v>2015</v>
      </c>
      <c r="V742" t="s">
        <v>63</v>
      </c>
      <c r="W742">
        <v>25</v>
      </c>
      <c r="X742">
        <v>88.2</v>
      </c>
      <c r="Y742">
        <v>328239523</v>
      </c>
      <c r="Z742">
        <v>14.7</v>
      </c>
      <c r="AA742">
        <v>270663028</v>
      </c>
      <c r="AB742">
        <v>37.090240000000001</v>
      </c>
      <c r="AC742">
        <v>-95.712890999999999</v>
      </c>
      <c r="AD742" s="1" t="s">
        <v>1883</v>
      </c>
      <c r="AE742" s="4">
        <f>YouTube_BI[[#This Row],[video views]]/YouTube_BI[[#This Row],[subscribers]]</f>
        <v>293.80606399999999</v>
      </c>
      <c r="AF742">
        <f>((YouTube_BI[[#This Row],[highest_yearly_earnings]]+YouTube_BI[[#This Row],[lowest_yearly_earnings]])/2)/YouTube_BI[[#This Row],[video views]]</f>
        <v>5.9316632099521785E-5</v>
      </c>
      <c r="AG742">
        <f>((YouTube_BI[[#This Row],[highest_monthly_earnings]]+YouTube_BI[[#This Row],[lowest_monthly_earnings]])/2)/YouTube_BI[[#This Row],[video_views_for_the_last_30_days]]</f>
        <v>2.1241170534813318E-3</v>
      </c>
      <c r="AH742">
        <f>YouTube_BI[[#This Row],[highest_yearly_earnings]]/YouTube_BI[[#This Row],[subscribers]]</f>
        <v>3.2806896551724141E-2</v>
      </c>
      <c r="AI742">
        <f>((YouTube_BI[[#This Row],[highest_yearly_earnings]]+YouTube_BI[[#This Row],[lowest_yearly_earnings]])/2)/YouTube_BI[[#This Row],[uploads]]</f>
        <v>147.17530576587072</v>
      </c>
      <c r="AJ742" s="7" t="str">
        <f>YouTube_BI[[#This Row],[created_date]]&amp;"-"&amp;YouTube_BI[[#This Row],[created_month]]&amp;"-"&amp;YouTube_BI[[#This Row],[created_year]]</f>
        <v>25-Apr-2015</v>
      </c>
      <c r="AK742" s="5">
        <f ca="1">_xlfn.DAYS(TODAY(),YouTube_BI[[#This Row],[Started Date]])/365</f>
        <v>8.5534246575342472</v>
      </c>
    </row>
    <row r="743" spans="1:37" x14ac:dyDescent="0.3">
      <c r="A743">
        <v>742</v>
      </c>
      <c r="B743" t="s">
        <v>1027</v>
      </c>
      <c r="C743">
        <v>14500000</v>
      </c>
      <c r="D743">
        <v>4598387043</v>
      </c>
      <c r="E743" t="s">
        <v>141</v>
      </c>
      <c r="F743" t="s">
        <v>1027</v>
      </c>
      <c r="G743">
        <v>18972</v>
      </c>
      <c r="H743" t="s">
        <v>95</v>
      </c>
      <c r="I743" t="s">
        <v>96</v>
      </c>
      <c r="J743" t="s">
        <v>142</v>
      </c>
      <c r="K743">
        <v>1548</v>
      </c>
      <c r="L743">
        <v>26</v>
      </c>
      <c r="M743">
        <v>19</v>
      </c>
      <c r="N743">
        <v>66273000</v>
      </c>
      <c r="O743">
        <v>16600</v>
      </c>
      <c r="P743">
        <v>265100</v>
      </c>
      <c r="Q743">
        <v>198800</v>
      </c>
      <c r="R743">
        <v>3200000</v>
      </c>
      <c r="S743">
        <f>(YouTube_BI[[#This Row],[lowest_yearly_earnings]]+YouTube_BI[[#This Row],[highest_yearly_earnings]])/2</f>
        <v>1699400</v>
      </c>
      <c r="T743">
        <v>100000</v>
      </c>
      <c r="U743">
        <v>2006</v>
      </c>
      <c r="V743" t="s">
        <v>63</v>
      </c>
      <c r="W743">
        <v>8</v>
      </c>
      <c r="X743">
        <v>60</v>
      </c>
      <c r="Y743">
        <v>66834405</v>
      </c>
      <c r="Z743">
        <v>3.85</v>
      </c>
      <c r="AA743">
        <v>55908316</v>
      </c>
      <c r="AB743">
        <v>55.378050999999999</v>
      </c>
      <c r="AC743">
        <v>-3.4359730000000002</v>
      </c>
      <c r="AD743" s="1" t="s">
        <v>1884</v>
      </c>
      <c r="AE743" s="4">
        <f>YouTube_BI[[#This Row],[video views]]/YouTube_BI[[#This Row],[subscribers]]</f>
        <v>317.13014089655172</v>
      </c>
      <c r="AF743">
        <f>((YouTube_BI[[#This Row],[highest_yearly_earnings]]+YouTube_BI[[#This Row],[lowest_yearly_earnings]])/2)/YouTube_BI[[#This Row],[video views]]</f>
        <v>3.6956436770300808E-4</v>
      </c>
      <c r="AG743">
        <f>((YouTube_BI[[#This Row],[highest_monthly_earnings]]+YouTube_BI[[#This Row],[lowest_monthly_earnings]])/2)/YouTube_BI[[#This Row],[video_views_for_the_last_30_days]]</f>
        <v>2.1252998958852022E-3</v>
      </c>
      <c r="AH743">
        <f>YouTube_BI[[#This Row],[highest_yearly_earnings]]/YouTube_BI[[#This Row],[subscribers]]</f>
        <v>0.22068965517241379</v>
      </c>
      <c r="AI743">
        <f>((YouTube_BI[[#This Row],[highest_yearly_earnings]]+YouTube_BI[[#This Row],[lowest_yearly_earnings]])/2)/YouTube_BI[[#This Row],[uploads]]</f>
        <v>89.574109213577898</v>
      </c>
      <c r="AJ743" s="7" t="str">
        <f>YouTube_BI[[#This Row],[created_date]]&amp;"-"&amp;YouTube_BI[[#This Row],[created_month]]&amp;"-"&amp;YouTube_BI[[#This Row],[created_year]]</f>
        <v>8-Apr-2006</v>
      </c>
      <c r="AK743" s="5">
        <f ca="1">_xlfn.DAYS(TODAY(),YouTube_BI[[#This Row],[Started Date]])/365</f>
        <v>17.605479452054794</v>
      </c>
    </row>
    <row r="744" spans="1:37" x14ac:dyDescent="0.3">
      <c r="A744">
        <v>743</v>
      </c>
      <c r="B744" t="s">
        <v>1028</v>
      </c>
      <c r="C744">
        <v>14500000</v>
      </c>
      <c r="D744">
        <v>4821183481</v>
      </c>
      <c r="E744" t="s">
        <v>41</v>
      </c>
      <c r="F744" t="s">
        <v>1028</v>
      </c>
      <c r="G744">
        <v>605</v>
      </c>
      <c r="H744" t="s">
        <v>38</v>
      </c>
      <c r="I744" t="s">
        <v>39</v>
      </c>
      <c r="J744" t="s">
        <v>30</v>
      </c>
      <c r="K744">
        <v>1423</v>
      </c>
      <c r="L744">
        <v>156</v>
      </c>
      <c r="M744">
        <v>132</v>
      </c>
      <c r="N744">
        <v>149241000</v>
      </c>
      <c r="O744">
        <v>37300</v>
      </c>
      <c r="P744">
        <v>597000</v>
      </c>
      <c r="Q744">
        <v>447700</v>
      </c>
      <c r="R744">
        <v>7200000</v>
      </c>
      <c r="S744">
        <f>(YouTube_BI[[#This Row],[lowest_yearly_earnings]]+YouTube_BI[[#This Row],[highest_yearly_earnings]])/2</f>
        <v>3823850</v>
      </c>
      <c r="T744">
        <v>400000</v>
      </c>
      <c r="U744">
        <v>2018</v>
      </c>
      <c r="V744" t="s">
        <v>70</v>
      </c>
      <c r="W744">
        <v>16</v>
      </c>
      <c r="X744">
        <v>88.2</v>
      </c>
      <c r="Y744">
        <v>328239523</v>
      </c>
      <c r="Z744">
        <v>14.7</v>
      </c>
      <c r="AA744">
        <v>270663028</v>
      </c>
      <c r="AB744">
        <v>37.090240000000001</v>
      </c>
      <c r="AC744">
        <v>-95.712890999999999</v>
      </c>
      <c r="AD744" s="1" t="s">
        <v>1885</v>
      </c>
      <c r="AE744" s="4">
        <f>YouTube_BI[[#This Row],[video views]]/YouTube_BI[[#This Row],[subscribers]]</f>
        <v>332.49541248275864</v>
      </c>
      <c r="AF744">
        <f>((YouTube_BI[[#This Row],[highest_yearly_earnings]]+YouTube_BI[[#This Row],[lowest_yearly_earnings]])/2)/YouTube_BI[[#This Row],[video views]]</f>
        <v>7.9313513270539641E-4</v>
      </c>
      <c r="AG744">
        <f>((YouTube_BI[[#This Row],[highest_monthly_earnings]]+YouTube_BI[[#This Row],[lowest_monthly_earnings]])/2)/YouTube_BI[[#This Row],[video_views_for_the_last_30_days]]</f>
        <v>2.1250862698588189E-3</v>
      </c>
      <c r="AH744">
        <f>YouTube_BI[[#This Row],[highest_yearly_earnings]]/YouTube_BI[[#This Row],[subscribers]]</f>
        <v>0.49655172413793103</v>
      </c>
      <c r="AI744">
        <f>((YouTube_BI[[#This Row],[highest_yearly_earnings]]+YouTube_BI[[#This Row],[lowest_yearly_earnings]])/2)/YouTube_BI[[#This Row],[uploads]]</f>
        <v>6320.4132231404956</v>
      </c>
      <c r="AJ744" s="7" t="str">
        <f>YouTube_BI[[#This Row],[created_date]]&amp;"-"&amp;YouTube_BI[[#This Row],[created_month]]&amp;"-"&amp;YouTube_BI[[#This Row],[created_year]]</f>
        <v>16-Jan-2018</v>
      </c>
      <c r="AK744" s="5">
        <f ca="1">_xlfn.DAYS(TODAY(),YouTube_BI[[#This Row],[Started Date]])/365</f>
        <v>5.8219178082191778</v>
      </c>
    </row>
    <row r="745" spans="1:37" x14ac:dyDescent="0.3">
      <c r="A745">
        <v>744</v>
      </c>
      <c r="B745" t="s">
        <v>2327</v>
      </c>
      <c r="C745">
        <v>14500000</v>
      </c>
      <c r="D745">
        <v>5014888374</v>
      </c>
      <c r="E745" t="s">
        <v>56</v>
      </c>
      <c r="F745" t="s">
        <v>2290</v>
      </c>
      <c r="G745">
        <v>618</v>
      </c>
      <c r="H745" t="s">
        <v>82</v>
      </c>
      <c r="I745" t="s">
        <v>83</v>
      </c>
      <c r="J745" t="s">
        <v>69</v>
      </c>
      <c r="K745">
        <v>1364</v>
      </c>
      <c r="L745">
        <v>14</v>
      </c>
      <c r="M745">
        <v>47</v>
      </c>
      <c r="N745">
        <v>4960000</v>
      </c>
      <c r="O745">
        <v>1200</v>
      </c>
      <c r="P745">
        <v>19800</v>
      </c>
      <c r="Q745">
        <v>14900</v>
      </c>
      <c r="R745">
        <v>238100</v>
      </c>
      <c r="S745">
        <f>(YouTube_BI[[#This Row],[lowest_yearly_earnings]]+YouTube_BI[[#This Row],[highest_yearly_earnings]])/2</f>
        <v>126500</v>
      </c>
      <c r="T745" t="s">
        <v>41</v>
      </c>
      <c r="U745">
        <v>2016</v>
      </c>
      <c r="V745" t="s">
        <v>57</v>
      </c>
      <c r="W745">
        <v>18</v>
      </c>
      <c r="X745">
        <v>94.3</v>
      </c>
      <c r="Y745">
        <v>51709098</v>
      </c>
      <c r="Z745">
        <v>4.1500000000000004</v>
      </c>
      <c r="AA745">
        <v>42106719</v>
      </c>
      <c r="AB745">
        <v>35.907756999999997</v>
      </c>
      <c r="AC745">
        <v>127.76692199999999</v>
      </c>
      <c r="AD745" s="1" t="s">
        <v>2151</v>
      </c>
      <c r="AE745" s="4">
        <v>345.85437062068968</v>
      </c>
      <c r="AF745">
        <v>2.5224888485224735E-5</v>
      </c>
      <c r="AG745">
        <v>2.1169354838709679E-3</v>
      </c>
      <c r="AH745">
        <v>1.6420689655172415E-2</v>
      </c>
      <c r="AI745">
        <v>204.6925566343042</v>
      </c>
      <c r="AJ745" s="7" t="s">
        <v>2214</v>
      </c>
      <c r="AK745" s="5">
        <v>7.4739726027397264</v>
      </c>
    </row>
    <row r="746" spans="1:37" x14ac:dyDescent="0.3">
      <c r="A746">
        <v>745</v>
      </c>
      <c r="B746" t="s">
        <v>1029</v>
      </c>
      <c r="C746">
        <v>14500000</v>
      </c>
      <c r="D746">
        <v>6290721701</v>
      </c>
      <c r="E746" t="s">
        <v>30</v>
      </c>
      <c r="F746" t="s">
        <v>1029</v>
      </c>
      <c r="G746">
        <v>4790</v>
      </c>
      <c r="H746" t="s">
        <v>31</v>
      </c>
      <c r="I746" t="s">
        <v>32</v>
      </c>
      <c r="J746" t="s">
        <v>30</v>
      </c>
      <c r="K746">
        <v>981</v>
      </c>
      <c r="L746">
        <v>107</v>
      </c>
      <c r="M746">
        <v>132</v>
      </c>
      <c r="N746">
        <v>48447000</v>
      </c>
      <c r="O746">
        <v>12100</v>
      </c>
      <c r="P746">
        <v>193800</v>
      </c>
      <c r="Q746">
        <v>145300</v>
      </c>
      <c r="R746">
        <v>2300000</v>
      </c>
      <c r="S746">
        <f>(YouTube_BI[[#This Row],[lowest_yearly_earnings]]+YouTube_BI[[#This Row],[highest_yearly_earnings]])/2</f>
        <v>1222650</v>
      </c>
      <c r="T746">
        <v>200000</v>
      </c>
      <c r="U746">
        <v>2016</v>
      </c>
      <c r="V746" t="s">
        <v>138</v>
      </c>
      <c r="W746">
        <v>28</v>
      </c>
      <c r="X746">
        <v>28.1</v>
      </c>
      <c r="Y746">
        <v>1366417754</v>
      </c>
      <c r="Z746">
        <v>5.36</v>
      </c>
      <c r="AA746">
        <v>471031528</v>
      </c>
      <c r="AB746">
        <v>20.593684</v>
      </c>
      <c r="AC746">
        <v>78.962879999999998</v>
      </c>
      <c r="AD746" s="1" t="s">
        <v>1886</v>
      </c>
      <c r="AE746" s="4">
        <f>YouTube_BI[[#This Row],[video views]]/YouTube_BI[[#This Row],[subscribers]]</f>
        <v>433.84287593103448</v>
      </c>
      <c r="AF746">
        <f>((YouTube_BI[[#This Row],[highest_yearly_earnings]]+YouTube_BI[[#This Row],[lowest_yearly_earnings]])/2)/YouTube_BI[[#This Row],[video views]]</f>
        <v>1.9435766802490122E-4</v>
      </c>
      <c r="AG746">
        <f>((YouTube_BI[[#This Row],[highest_monthly_earnings]]+YouTube_BI[[#This Row],[lowest_monthly_earnings]])/2)/YouTube_BI[[#This Row],[video_views_for_the_last_30_days]]</f>
        <v>2.1250025801391212E-3</v>
      </c>
      <c r="AH746">
        <f>YouTube_BI[[#This Row],[highest_yearly_earnings]]/YouTube_BI[[#This Row],[subscribers]]</f>
        <v>0.15862068965517243</v>
      </c>
      <c r="AI746">
        <f>((YouTube_BI[[#This Row],[highest_yearly_earnings]]+YouTube_BI[[#This Row],[lowest_yearly_earnings]])/2)/YouTube_BI[[#This Row],[uploads]]</f>
        <v>255.25052192066806</v>
      </c>
      <c r="AJ746" s="7" t="str">
        <f>YouTube_BI[[#This Row],[created_date]]&amp;"-"&amp;YouTube_BI[[#This Row],[created_month]]&amp;"-"&amp;YouTube_BI[[#This Row],[created_year]]</f>
        <v>28-Oct-2016</v>
      </c>
      <c r="AK746" s="5">
        <f ca="1">_xlfn.DAYS(TODAY(),YouTube_BI[[#This Row],[Started Date]])/365</f>
        <v>7.0410958904109586</v>
      </c>
    </row>
    <row r="747" spans="1:37" x14ac:dyDescent="0.3">
      <c r="A747">
        <v>746</v>
      </c>
      <c r="B747" t="s">
        <v>1030</v>
      </c>
      <c r="C747">
        <v>14500000</v>
      </c>
      <c r="D747">
        <v>8582696157</v>
      </c>
      <c r="E747" t="s">
        <v>44</v>
      </c>
      <c r="F747" t="s">
        <v>1030</v>
      </c>
      <c r="G747">
        <v>19201</v>
      </c>
      <c r="H747" t="s">
        <v>38</v>
      </c>
      <c r="I747" t="s">
        <v>39</v>
      </c>
      <c r="J747" t="s">
        <v>44</v>
      </c>
      <c r="K747">
        <v>592</v>
      </c>
      <c r="L747">
        <v>156</v>
      </c>
      <c r="M747">
        <v>151</v>
      </c>
      <c r="N747">
        <v>48285000</v>
      </c>
      <c r="O747">
        <v>12100</v>
      </c>
      <c r="P747">
        <v>193100</v>
      </c>
      <c r="Q747">
        <v>144900</v>
      </c>
      <c r="R747">
        <v>2300000</v>
      </c>
      <c r="S747">
        <f>(YouTube_BI[[#This Row],[lowest_yearly_earnings]]+YouTube_BI[[#This Row],[highest_yearly_earnings]])/2</f>
        <v>1222450</v>
      </c>
      <c r="T747" t="s">
        <v>41</v>
      </c>
      <c r="U747">
        <v>2007</v>
      </c>
      <c r="V747" t="s">
        <v>70</v>
      </c>
      <c r="W747">
        <v>3</v>
      </c>
      <c r="X747">
        <v>88.2</v>
      </c>
      <c r="Y747">
        <v>328239523</v>
      </c>
      <c r="Z747">
        <v>14.7</v>
      </c>
      <c r="AA747">
        <v>270663028</v>
      </c>
      <c r="AB747">
        <v>37.090240000000001</v>
      </c>
      <c r="AC747">
        <v>-95.712890999999999</v>
      </c>
      <c r="AD747" s="1" t="s">
        <v>1887</v>
      </c>
      <c r="AE747" s="4">
        <f>YouTube_BI[[#This Row],[video views]]/YouTube_BI[[#This Row],[subscribers]]</f>
        <v>591.91007979310348</v>
      </c>
      <c r="AF747">
        <f>((YouTube_BI[[#This Row],[highest_yearly_earnings]]+YouTube_BI[[#This Row],[lowest_yearly_earnings]])/2)/YouTube_BI[[#This Row],[video views]]</f>
        <v>1.4243193253474045E-4</v>
      </c>
      <c r="AG747">
        <f>((YouTube_BI[[#This Row],[highest_monthly_earnings]]+YouTube_BI[[#This Row],[lowest_monthly_earnings]])/2)/YouTube_BI[[#This Row],[video_views_for_the_last_30_days]]</f>
        <v>2.1248835041938492E-3</v>
      </c>
      <c r="AH747">
        <f>YouTube_BI[[#This Row],[highest_yearly_earnings]]/YouTube_BI[[#This Row],[subscribers]]</f>
        <v>0.15862068965517243</v>
      </c>
      <c r="AI747">
        <f>((YouTube_BI[[#This Row],[highest_yearly_earnings]]+YouTube_BI[[#This Row],[lowest_yearly_earnings]])/2)/YouTube_BI[[#This Row],[uploads]]</f>
        <v>63.665954898182385</v>
      </c>
      <c r="AJ747" s="7" t="str">
        <f>YouTube_BI[[#This Row],[created_date]]&amp;"-"&amp;YouTube_BI[[#This Row],[created_month]]&amp;"-"&amp;YouTube_BI[[#This Row],[created_year]]</f>
        <v>3-Jan-2007</v>
      </c>
      <c r="AK747" s="5">
        <f ca="1">_xlfn.DAYS(TODAY(),YouTube_BI[[#This Row],[Started Date]])/365</f>
        <v>16.865753424657534</v>
      </c>
    </row>
    <row r="748" spans="1:37" x14ac:dyDescent="0.3">
      <c r="A748">
        <v>747</v>
      </c>
      <c r="B748" t="s">
        <v>1031</v>
      </c>
      <c r="C748">
        <v>14500000</v>
      </c>
      <c r="D748">
        <v>9383692066</v>
      </c>
      <c r="E748" t="s">
        <v>44</v>
      </c>
      <c r="F748" t="s">
        <v>1031</v>
      </c>
      <c r="G748">
        <v>68606</v>
      </c>
      <c r="H748" t="s">
        <v>217</v>
      </c>
      <c r="I748" t="s">
        <v>218</v>
      </c>
      <c r="J748" t="s">
        <v>44</v>
      </c>
      <c r="K748">
        <v>502</v>
      </c>
      <c r="L748">
        <v>13</v>
      </c>
      <c r="M748">
        <v>151</v>
      </c>
      <c r="N748">
        <v>45622000</v>
      </c>
      <c r="O748">
        <v>11400</v>
      </c>
      <c r="P748">
        <v>182500</v>
      </c>
      <c r="Q748">
        <v>136900</v>
      </c>
      <c r="R748">
        <v>2200000</v>
      </c>
      <c r="S748">
        <f>(YouTube_BI[[#This Row],[lowest_yearly_earnings]]+YouTube_BI[[#This Row],[highest_yearly_earnings]])/2</f>
        <v>1168450</v>
      </c>
      <c r="T748">
        <v>100000</v>
      </c>
      <c r="U748">
        <v>2011</v>
      </c>
      <c r="V748" t="s">
        <v>84</v>
      </c>
      <c r="W748">
        <v>8</v>
      </c>
      <c r="X748">
        <v>49.3</v>
      </c>
      <c r="Y748">
        <v>69625582</v>
      </c>
      <c r="Z748">
        <v>0.75</v>
      </c>
      <c r="AA748">
        <v>35294600</v>
      </c>
      <c r="AB748">
        <v>15.870032</v>
      </c>
      <c r="AC748">
        <v>100.992541</v>
      </c>
      <c r="AD748" s="1" t="s">
        <v>1888</v>
      </c>
      <c r="AE748" s="4">
        <f>YouTube_BI[[#This Row],[video views]]/YouTube_BI[[#This Row],[subscribers]]</f>
        <v>647.15117696551727</v>
      </c>
      <c r="AF748">
        <f>((YouTube_BI[[#This Row],[highest_yearly_earnings]]+YouTube_BI[[#This Row],[lowest_yearly_earnings]])/2)/YouTube_BI[[#This Row],[video views]]</f>
        <v>1.2451921821195021E-4</v>
      </c>
      <c r="AG748">
        <f>((YouTube_BI[[#This Row],[highest_monthly_earnings]]+YouTube_BI[[#This Row],[lowest_monthly_earnings]])/2)/YouTube_BI[[#This Row],[video_views_for_the_last_30_days]]</f>
        <v>2.1250712375608261E-3</v>
      </c>
      <c r="AH748">
        <f>YouTube_BI[[#This Row],[highest_yearly_earnings]]/YouTube_BI[[#This Row],[subscribers]]</f>
        <v>0.15172413793103448</v>
      </c>
      <c r="AI748">
        <f>((YouTube_BI[[#This Row],[highest_yearly_earnings]]+YouTube_BI[[#This Row],[lowest_yearly_earnings]])/2)/YouTube_BI[[#This Row],[uploads]]</f>
        <v>17.031309214937469</v>
      </c>
      <c r="AJ748" s="7" t="str">
        <f>YouTube_BI[[#This Row],[created_date]]&amp;"-"&amp;YouTube_BI[[#This Row],[created_month]]&amp;"-"&amp;YouTube_BI[[#This Row],[created_year]]</f>
        <v>8-Jun-2011</v>
      </c>
      <c r="AK748" s="5">
        <f ca="1">_xlfn.DAYS(TODAY(),YouTube_BI[[#This Row],[Started Date]])/365</f>
        <v>12.435616438356165</v>
      </c>
    </row>
    <row r="749" spans="1:37" x14ac:dyDescent="0.3">
      <c r="A749">
        <v>748</v>
      </c>
      <c r="B749" t="s">
        <v>1032</v>
      </c>
      <c r="C749">
        <v>14500000</v>
      </c>
      <c r="D749">
        <v>10303519926</v>
      </c>
      <c r="E749" t="s">
        <v>56</v>
      </c>
      <c r="F749" t="s">
        <v>1032</v>
      </c>
      <c r="G749">
        <v>293516</v>
      </c>
      <c r="H749" t="s">
        <v>31</v>
      </c>
      <c r="I749" t="s">
        <v>32</v>
      </c>
      <c r="J749" t="s">
        <v>142</v>
      </c>
      <c r="K749">
        <v>414</v>
      </c>
      <c r="L749">
        <v>106</v>
      </c>
      <c r="M749">
        <v>18</v>
      </c>
      <c r="N749">
        <v>418474000</v>
      </c>
      <c r="O749">
        <v>104600</v>
      </c>
      <c r="P749">
        <v>1700000</v>
      </c>
      <c r="Q749">
        <v>1300000</v>
      </c>
      <c r="R749">
        <v>20100000</v>
      </c>
      <c r="S749">
        <f>(YouTube_BI[[#This Row],[lowest_yearly_earnings]]+YouTube_BI[[#This Row],[highest_yearly_earnings]])/2</f>
        <v>10700000</v>
      </c>
      <c r="T749">
        <v>700000</v>
      </c>
      <c r="U749">
        <v>2018</v>
      </c>
      <c r="V749" t="s">
        <v>154</v>
      </c>
      <c r="W749">
        <v>19</v>
      </c>
      <c r="X749">
        <v>28.1</v>
      </c>
      <c r="Y749">
        <v>1366417754</v>
      </c>
      <c r="Z749">
        <v>5.36</v>
      </c>
      <c r="AA749">
        <v>471031528</v>
      </c>
      <c r="AB749">
        <v>20.593684</v>
      </c>
      <c r="AC749">
        <v>78.962879999999998</v>
      </c>
      <c r="AD749" s="1" t="s">
        <v>1889</v>
      </c>
      <c r="AE749" s="4">
        <f>YouTube_BI[[#This Row],[video views]]/YouTube_BI[[#This Row],[subscribers]]</f>
        <v>710.58758110344831</v>
      </c>
      <c r="AF749">
        <f>((YouTube_BI[[#This Row],[highest_yearly_earnings]]+YouTube_BI[[#This Row],[lowest_yearly_earnings]])/2)/YouTube_BI[[#This Row],[video views]]</f>
        <v>1.0384800608770133E-3</v>
      </c>
      <c r="AG749">
        <f>((YouTube_BI[[#This Row],[highest_monthly_earnings]]+YouTube_BI[[#This Row],[lowest_monthly_earnings]])/2)/YouTube_BI[[#This Row],[video_views_for_the_last_30_days]]</f>
        <v>2.1561674082499751E-3</v>
      </c>
      <c r="AH749">
        <f>YouTube_BI[[#This Row],[highest_yearly_earnings]]/YouTube_BI[[#This Row],[subscribers]]</f>
        <v>1.3862068965517242</v>
      </c>
      <c r="AI749">
        <f>((YouTube_BI[[#This Row],[highest_yearly_earnings]]+YouTube_BI[[#This Row],[lowest_yearly_earnings]])/2)/YouTube_BI[[#This Row],[uploads]]</f>
        <v>36.454571471401898</v>
      </c>
      <c r="AJ749" s="7" t="str">
        <f>YouTube_BI[[#This Row],[created_date]]&amp;"-"&amp;YouTube_BI[[#This Row],[created_month]]&amp;"-"&amp;YouTube_BI[[#This Row],[created_year]]</f>
        <v>19-Nov-2018</v>
      </c>
      <c r="AK749" s="5">
        <f ca="1">_xlfn.DAYS(TODAY(),YouTube_BI[[#This Row],[Started Date]])/365</f>
        <v>4.9808219178082194</v>
      </c>
    </row>
    <row r="750" spans="1:37" x14ac:dyDescent="0.3">
      <c r="A750">
        <v>749</v>
      </c>
      <c r="B750" t="s">
        <v>1033</v>
      </c>
      <c r="C750">
        <v>14500000</v>
      </c>
      <c r="D750">
        <v>20042571499</v>
      </c>
      <c r="E750" t="s">
        <v>30</v>
      </c>
      <c r="F750" t="s">
        <v>1033</v>
      </c>
      <c r="G750">
        <v>147</v>
      </c>
      <c r="H750" t="s">
        <v>38</v>
      </c>
      <c r="I750" t="s">
        <v>39</v>
      </c>
      <c r="J750" t="s">
        <v>30</v>
      </c>
      <c r="K750">
        <v>123</v>
      </c>
      <c r="L750">
        <v>156</v>
      </c>
      <c r="M750">
        <v>132</v>
      </c>
      <c r="N750">
        <v>98185000</v>
      </c>
      <c r="O750">
        <v>24500</v>
      </c>
      <c r="P750">
        <v>392700</v>
      </c>
      <c r="Q750">
        <v>294600</v>
      </c>
      <c r="R750">
        <v>4700000</v>
      </c>
      <c r="S750">
        <f>(YouTube_BI[[#This Row],[lowest_yearly_earnings]]+YouTube_BI[[#This Row],[highest_yearly_earnings]])/2</f>
        <v>2497300</v>
      </c>
      <c r="T750" t="s">
        <v>41</v>
      </c>
      <c r="U750">
        <v>2009</v>
      </c>
      <c r="V750" t="s">
        <v>57</v>
      </c>
      <c r="W750">
        <v>12</v>
      </c>
      <c r="X750">
        <v>88.2</v>
      </c>
      <c r="Y750">
        <v>328239523</v>
      </c>
      <c r="Z750">
        <v>14.7</v>
      </c>
      <c r="AA750">
        <v>270663028</v>
      </c>
      <c r="AB750">
        <v>37.090240000000001</v>
      </c>
      <c r="AC750">
        <v>-95.712890999999999</v>
      </c>
      <c r="AD750" s="1" t="s">
        <v>300</v>
      </c>
      <c r="AE750" s="4">
        <f>YouTube_BI[[#This Row],[video views]]/YouTube_BI[[#This Row],[subscribers]]</f>
        <v>1382.246310275862</v>
      </c>
      <c r="AF750">
        <f>((YouTube_BI[[#This Row],[highest_yearly_earnings]]+YouTube_BI[[#This Row],[lowest_yearly_earnings]])/2)/YouTube_BI[[#This Row],[video views]]</f>
        <v>1.2459978002945379E-4</v>
      </c>
      <c r="AG750">
        <f>((YouTube_BI[[#This Row],[highest_monthly_earnings]]+YouTube_BI[[#This Row],[lowest_monthly_earnings]])/2)/YouTube_BI[[#This Row],[video_views_for_the_last_30_days]]</f>
        <v>2.1245607781229313E-3</v>
      </c>
      <c r="AH750">
        <f>YouTube_BI[[#This Row],[highest_yearly_earnings]]/YouTube_BI[[#This Row],[subscribers]]</f>
        <v>0.32413793103448274</v>
      </c>
      <c r="AI750">
        <f>((YouTube_BI[[#This Row],[highest_yearly_earnings]]+YouTube_BI[[#This Row],[lowest_yearly_earnings]])/2)/YouTube_BI[[#This Row],[uploads]]</f>
        <v>16988.43537414966</v>
      </c>
      <c r="AJ750" s="7" t="str">
        <f>YouTube_BI[[#This Row],[created_date]]&amp;"-"&amp;YouTube_BI[[#This Row],[created_month]]&amp;"-"&amp;YouTube_BI[[#This Row],[created_year]]</f>
        <v>12-May-2009</v>
      </c>
      <c r="AK750" s="5">
        <f ca="1">_xlfn.DAYS(TODAY(),YouTube_BI[[#This Row],[Started Date]])/365</f>
        <v>14.509589041095891</v>
      </c>
    </row>
    <row r="751" spans="1:37" x14ac:dyDescent="0.3">
      <c r="A751">
        <v>750</v>
      </c>
      <c r="B751" t="s">
        <v>2291</v>
      </c>
      <c r="C751">
        <v>14500000</v>
      </c>
      <c r="D751">
        <v>4315486422</v>
      </c>
      <c r="E751" t="s">
        <v>30</v>
      </c>
      <c r="F751" t="s">
        <v>2291</v>
      </c>
      <c r="G751">
        <v>176</v>
      </c>
      <c r="H751" t="s">
        <v>2292</v>
      </c>
      <c r="I751" t="s">
        <v>2293</v>
      </c>
      <c r="J751" t="s">
        <v>30</v>
      </c>
      <c r="K751">
        <v>1710</v>
      </c>
      <c r="L751">
        <v>1</v>
      </c>
      <c r="M751">
        <v>132</v>
      </c>
      <c r="N751">
        <v>37577000</v>
      </c>
      <c r="O751">
        <v>9400</v>
      </c>
      <c r="P751">
        <v>150300</v>
      </c>
      <c r="Q751">
        <v>112700</v>
      </c>
      <c r="R751">
        <v>1800000</v>
      </c>
      <c r="S751">
        <f>(YouTube_BI[[#This Row],[lowest_yearly_earnings]]+YouTube_BI[[#This Row],[highest_yearly_earnings]])/2</f>
        <v>956350</v>
      </c>
      <c r="T751" t="s">
        <v>41</v>
      </c>
      <c r="U751">
        <v>2012</v>
      </c>
      <c r="V751" t="s">
        <v>79</v>
      </c>
      <c r="W751">
        <v>22</v>
      </c>
      <c r="X751">
        <v>35.9</v>
      </c>
      <c r="Y751">
        <v>36910560</v>
      </c>
      <c r="Z751">
        <v>9.02</v>
      </c>
      <c r="AA751">
        <v>22975026</v>
      </c>
      <c r="AB751">
        <v>31.791702000000001</v>
      </c>
      <c r="AC751">
        <v>-7.0926200000000001</v>
      </c>
      <c r="AD751" s="1" t="s">
        <v>2152</v>
      </c>
      <c r="AE751" s="4">
        <v>297.61975324137933</v>
      </c>
      <c r="AF751">
        <v>2.2160885389989996E-4</v>
      </c>
      <c r="AG751">
        <v>2.1249700614737739E-3</v>
      </c>
      <c r="AH751">
        <v>0.12413793103448276</v>
      </c>
      <c r="AI751">
        <v>5433.806818181818</v>
      </c>
      <c r="AJ751" s="7" t="s">
        <v>2215</v>
      </c>
      <c r="AK751" s="5">
        <v>10.87945205479452</v>
      </c>
    </row>
    <row r="752" spans="1:37" x14ac:dyDescent="0.3">
      <c r="A752">
        <v>751</v>
      </c>
      <c r="B752" t="s">
        <v>1034</v>
      </c>
      <c r="C752">
        <v>14500000</v>
      </c>
      <c r="D752">
        <v>9201428420</v>
      </c>
      <c r="E752" t="s">
        <v>30</v>
      </c>
      <c r="F752" t="s">
        <v>1034</v>
      </c>
      <c r="G752">
        <v>39</v>
      </c>
      <c r="H752" t="s">
        <v>41</v>
      </c>
      <c r="I752" t="s">
        <v>41</v>
      </c>
      <c r="J752" t="s">
        <v>30</v>
      </c>
      <c r="K752">
        <v>518</v>
      </c>
      <c r="L752">
        <v>4</v>
      </c>
      <c r="M752">
        <v>132</v>
      </c>
      <c r="N752">
        <v>48193000</v>
      </c>
      <c r="O752">
        <v>12000</v>
      </c>
      <c r="P752">
        <v>192800</v>
      </c>
      <c r="Q752">
        <v>144600</v>
      </c>
      <c r="R752">
        <v>2300000</v>
      </c>
      <c r="S752">
        <f>(YouTube_BI[[#This Row],[lowest_yearly_earnings]]+YouTube_BI[[#This Row],[highest_yearly_earnings]])/2</f>
        <v>1222300</v>
      </c>
      <c r="T752">
        <v>100000</v>
      </c>
      <c r="U752">
        <v>2016</v>
      </c>
      <c r="V752" t="s">
        <v>45</v>
      </c>
      <c r="W752">
        <v>13</v>
      </c>
      <c r="X752" t="s">
        <v>41</v>
      </c>
      <c r="Y752" t="s">
        <v>41</v>
      </c>
      <c r="Z752" t="s">
        <v>41</v>
      </c>
      <c r="AA752" t="s">
        <v>41</v>
      </c>
      <c r="AB752" t="s">
        <v>41</v>
      </c>
      <c r="AC752" t="s">
        <v>41</v>
      </c>
      <c r="AD752" s="1" t="s">
        <v>1890</v>
      </c>
      <c r="AE752" s="4">
        <f>YouTube_BI[[#This Row],[video views]]/YouTube_BI[[#This Row],[subscribers]]</f>
        <v>634.58127034482754</v>
      </c>
      <c r="AF752">
        <f>((YouTube_BI[[#This Row],[highest_yearly_earnings]]+YouTube_BI[[#This Row],[lowest_yearly_earnings]])/2)/YouTube_BI[[#This Row],[video views]]</f>
        <v>1.3283807080901033E-4</v>
      </c>
      <c r="AG752">
        <f>((YouTube_BI[[#This Row],[highest_monthly_earnings]]+YouTube_BI[[#This Row],[lowest_monthly_earnings]])/2)/YouTube_BI[[#This Row],[video_views_for_the_last_30_days]]</f>
        <v>2.1247899072479406E-3</v>
      </c>
      <c r="AH752">
        <f>YouTube_BI[[#This Row],[highest_yearly_earnings]]/YouTube_BI[[#This Row],[subscribers]]</f>
        <v>0.15862068965517243</v>
      </c>
      <c r="AI752">
        <f>((YouTube_BI[[#This Row],[highest_yearly_earnings]]+YouTube_BI[[#This Row],[lowest_yearly_earnings]])/2)/YouTube_BI[[#This Row],[uploads]]</f>
        <v>31341.025641025641</v>
      </c>
      <c r="AJ752" s="7" t="str">
        <f>YouTube_BI[[#This Row],[created_date]]&amp;"-"&amp;YouTube_BI[[#This Row],[created_month]]&amp;"-"&amp;YouTube_BI[[#This Row],[created_year]]</f>
        <v>13-Feb-2016</v>
      </c>
      <c r="AK752" s="5">
        <f ca="1">_xlfn.DAYS(TODAY(),YouTube_BI[[#This Row],[Started Date]])/365</f>
        <v>7.7479452054794518</v>
      </c>
    </row>
    <row r="753" spans="1:37" x14ac:dyDescent="0.3">
      <c r="A753">
        <v>752</v>
      </c>
      <c r="B753" t="s">
        <v>1035</v>
      </c>
      <c r="C753">
        <v>14500000</v>
      </c>
      <c r="D753">
        <v>3517662420</v>
      </c>
      <c r="E753" t="s">
        <v>209</v>
      </c>
      <c r="F753" t="s">
        <v>1035</v>
      </c>
      <c r="G753">
        <v>1064</v>
      </c>
      <c r="H753" t="s">
        <v>104</v>
      </c>
      <c r="I753" t="s">
        <v>105</v>
      </c>
      <c r="J753" t="s">
        <v>209</v>
      </c>
      <c r="K753">
        <v>2297</v>
      </c>
      <c r="L753">
        <v>8</v>
      </c>
      <c r="M753">
        <v>31</v>
      </c>
      <c r="N753">
        <v>5329000</v>
      </c>
      <c r="O753">
        <v>1300</v>
      </c>
      <c r="P753">
        <v>21300</v>
      </c>
      <c r="Q753">
        <v>16000</v>
      </c>
      <c r="R753">
        <v>255800</v>
      </c>
      <c r="S753">
        <f>(YouTube_BI[[#This Row],[lowest_yearly_earnings]]+YouTube_BI[[#This Row],[highest_yearly_earnings]])/2</f>
        <v>135900</v>
      </c>
      <c r="T753" t="s">
        <v>41</v>
      </c>
      <c r="U753">
        <v>2010</v>
      </c>
      <c r="V753" t="s">
        <v>138</v>
      </c>
      <c r="W753">
        <v>29</v>
      </c>
      <c r="X753">
        <v>68.900000000000006</v>
      </c>
      <c r="Y753">
        <v>36991981</v>
      </c>
      <c r="Z753">
        <v>5.56</v>
      </c>
      <c r="AA753">
        <v>30628482</v>
      </c>
      <c r="AB753">
        <v>56.130366000000002</v>
      </c>
      <c r="AC753">
        <v>-106.346771</v>
      </c>
      <c r="AD753" s="1" t="s">
        <v>1891</v>
      </c>
      <c r="AE753" s="4">
        <f>YouTube_BI[[#This Row],[video views]]/YouTube_BI[[#This Row],[subscribers]]</f>
        <v>242.59740827586208</v>
      </c>
      <c r="AF753">
        <f>((YouTube_BI[[#This Row],[highest_yearly_earnings]]+YouTube_BI[[#This Row],[lowest_yearly_earnings]])/2)/YouTube_BI[[#This Row],[video views]]</f>
        <v>3.8633610555500663E-5</v>
      </c>
      <c r="AG753">
        <f>((YouTube_BI[[#This Row],[highest_monthly_earnings]]+YouTube_BI[[#This Row],[lowest_monthly_earnings]])/2)/YouTube_BI[[#This Row],[video_views_for_the_last_30_days]]</f>
        <v>2.1204728842184276E-3</v>
      </c>
      <c r="AH753">
        <f>YouTube_BI[[#This Row],[highest_yearly_earnings]]/YouTube_BI[[#This Row],[subscribers]]</f>
        <v>1.7641379310344828E-2</v>
      </c>
      <c r="AI753">
        <f>((YouTube_BI[[#This Row],[highest_yearly_earnings]]+YouTube_BI[[#This Row],[lowest_yearly_earnings]])/2)/YouTube_BI[[#This Row],[uploads]]</f>
        <v>127.72556390977444</v>
      </c>
      <c r="AJ753" s="7" t="str">
        <f>YouTube_BI[[#This Row],[created_date]]&amp;"-"&amp;YouTube_BI[[#This Row],[created_month]]&amp;"-"&amp;YouTube_BI[[#This Row],[created_year]]</f>
        <v>29-Oct-2010</v>
      </c>
      <c r="AK753" s="5">
        <f ca="1">_xlfn.DAYS(TODAY(),YouTube_BI[[#This Row],[Started Date]])/365</f>
        <v>13.043835616438356</v>
      </c>
    </row>
    <row r="754" spans="1:37" x14ac:dyDescent="0.3">
      <c r="A754">
        <v>753</v>
      </c>
      <c r="B754" t="s">
        <v>2294</v>
      </c>
      <c r="C754">
        <v>14400000</v>
      </c>
      <c r="D754">
        <v>600154268</v>
      </c>
      <c r="E754" t="s">
        <v>44</v>
      </c>
      <c r="F754" t="s">
        <v>2294</v>
      </c>
      <c r="G754">
        <v>364</v>
      </c>
      <c r="H754" t="s">
        <v>82</v>
      </c>
      <c r="I754" t="s">
        <v>83</v>
      </c>
      <c r="J754" t="s">
        <v>44</v>
      </c>
      <c r="K754">
        <v>21132</v>
      </c>
      <c r="L754">
        <v>14</v>
      </c>
      <c r="M754">
        <v>151</v>
      </c>
      <c r="N754">
        <v>1370000</v>
      </c>
      <c r="O754">
        <v>342</v>
      </c>
      <c r="P754">
        <v>5500</v>
      </c>
      <c r="Q754">
        <v>4100</v>
      </c>
      <c r="R754">
        <v>65700</v>
      </c>
      <c r="S754">
        <f>(YouTube_BI[[#This Row],[lowest_yearly_earnings]]+YouTube_BI[[#This Row],[highest_yearly_earnings]])/2</f>
        <v>34900</v>
      </c>
      <c r="T754">
        <v>300000</v>
      </c>
      <c r="U754">
        <v>2017</v>
      </c>
      <c r="V754" t="s">
        <v>33</v>
      </c>
      <c r="W754">
        <v>8</v>
      </c>
      <c r="X754">
        <v>94.3</v>
      </c>
      <c r="Y754">
        <v>51709098</v>
      </c>
      <c r="Z754">
        <v>4.1500000000000004</v>
      </c>
      <c r="AA754">
        <v>42106719</v>
      </c>
      <c r="AB754">
        <v>35.907756999999997</v>
      </c>
      <c r="AC754">
        <v>127.76692199999999</v>
      </c>
      <c r="AD754" s="1" t="s">
        <v>2116</v>
      </c>
      <c r="AE754" s="4">
        <v>41.67737972222222</v>
      </c>
      <c r="AF754">
        <v>5.8151715085362017E-5</v>
      </c>
      <c r="AG754">
        <v>2.1321167883211678E-3</v>
      </c>
      <c r="AH754">
        <v>4.5624999999999997E-3</v>
      </c>
      <c r="AI754">
        <v>95.879120879120876</v>
      </c>
      <c r="AJ754" s="7" t="s">
        <v>2216</v>
      </c>
      <c r="AK754" s="5">
        <v>6.6684931506849319</v>
      </c>
    </row>
    <row r="755" spans="1:37" x14ac:dyDescent="0.3">
      <c r="A755">
        <v>754</v>
      </c>
      <c r="B755" t="s">
        <v>2295</v>
      </c>
      <c r="C755">
        <v>14400000</v>
      </c>
      <c r="D755">
        <v>2224121890</v>
      </c>
      <c r="E755" t="s">
        <v>60</v>
      </c>
      <c r="F755" t="s">
        <v>2295</v>
      </c>
      <c r="G755">
        <v>3086</v>
      </c>
      <c r="H755" t="s">
        <v>31</v>
      </c>
      <c r="I755" t="s">
        <v>32</v>
      </c>
      <c r="J755" t="s">
        <v>40</v>
      </c>
      <c r="K755">
        <v>4292</v>
      </c>
      <c r="L755">
        <v>107</v>
      </c>
      <c r="M755">
        <v>52</v>
      </c>
      <c r="N755">
        <v>13891000</v>
      </c>
      <c r="O755">
        <v>3500</v>
      </c>
      <c r="P755">
        <v>55600</v>
      </c>
      <c r="Q755">
        <v>41700</v>
      </c>
      <c r="R755">
        <v>666800</v>
      </c>
      <c r="S755">
        <f>(YouTube_BI[[#This Row],[lowest_yearly_earnings]]+YouTube_BI[[#This Row],[highest_yearly_earnings]])/2</f>
        <v>354250</v>
      </c>
      <c r="T755">
        <v>100000</v>
      </c>
      <c r="U755">
        <v>2017</v>
      </c>
      <c r="V755" t="s">
        <v>49</v>
      </c>
      <c r="W755">
        <v>1</v>
      </c>
      <c r="X755">
        <v>28.1</v>
      </c>
      <c r="Y755">
        <v>1366417754</v>
      </c>
      <c r="Z755">
        <v>5.36</v>
      </c>
      <c r="AA755">
        <v>471031528</v>
      </c>
      <c r="AB755">
        <v>20.593684</v>
      </c>
      <c r="AC755">
        <v>78.962879999999998</v>
      </c>
      <c r="AD755" s="1" t="s">
        <v>2153</v>
      </c>
      <c r="AE755" s="4">
        <v>154.45290902777776</v>
      </c>
      <c r="AF755">
        <v>1.5927634253894241E-4</v>
      </c>
      <c r="AG755">
        <v>2.1272766539485997E-3</v>
      </c>
      <c r="AH755">
        <v>4.6305555555555558E-2</v>
      </c>
      <c r="AI755">
        <v>114.79261179520415</v>
      </c>
      <c r="AJ755" s="7" t="s">
        <v>2217</v>
      </c>
      <c r="AK755" s="5">
        <v>6.183561643835616</v>
      </c>
    </row>
    <row r="756" spans="1:37" x14ac:dyDescent="0.3">
      <c r="A756">
        <v>755</v>
      </c>
      <c r="B756" t="s">
        <v>1036</v>
      </c>
      <c r="C756">
        <v>14400000</v>
      </c>
      <c r="D756">
        <v>1629801448</v>
      </c>
      <c r="E756" t="s">
        <v>44</v>
      </c>
      <c r="F756" t="s">
        <v>1036</v>
      </c>
      <c r="G756">
        <v>399</v>
      </c>
      <c r="H756" t="s">
        <v>1037</v>
      </c>
      <c r="I756" t="s">
        <v>1038</v>
      </c>
      <c r="J756" t="s">
        <v>44</v>
      </c>
      <c r="K756">
        <v>6402</v>
      </c>
      <c r="L756">
        <v>1</v>
      </c>
      <c r="M756">
        <v>152</v>
      </c>
      <c r="N756">
        <v>1002000</v>
      </c>
      <c r="O756">
        <v>251</v>
      </c>
      <c r="P756">
        <v>4000</v>
      </c>
      <c r="Q756">
        <v>3000</v>
      </c>
      <c r="R756">
        <v>48100</v>
      </c>
      <c r="S756">
        <f>(YouTube_BI[[#This Row],[lowest_yearly_earnings]]+YouTube_BI[[#This Row],[highest_yearly_earnings]])/2</f>
        <v>25550</v>
      </c>
      <c r="T756" t="s">
        <v>41</v>
      </c>
      <c r="U756">
        <v>2014</v>
      </c>
      <c r="V756" t="s">
        <v>57</v>
      </c>
      <c r="W756">
        <v>20</v>
      </c>
      <c r="X756">
        <v>70.7</v>
      </c>
      <c r="Y756">
        <v>32510453</v>
      </c>
      <c r="Z756">
        <v>3.31</v>
      </c>
      <c r="AA756">
        <v>25390339</v>
      </c>
      <c r="AB756">
        <v>-9.1899669999999993</v>
      </c>
      <c r="AC756">
        <v>-75.015152</v>
      </c>
      <c r="AD756" s="1" t="s">
        <v>1892</v>
      </c>
      <c r="AE756" s="4">
        <f>YouTube_BI[[#This Row],[video views]]/YouTube_BI[[#This Row],[subscribers]]</f>
        <v>113.18065611111111</v>
      </c>
      <c r="AF756">
        <f>((YouTube_BI[[#This Row],[highest_yearly_earnings]]+YouTube_BI[[#This Row],[lowest_yearly_earnings]])/2)/YouTube_BI[[#This Row],[video views]]</f>
        <v>1.5676756227792969E-5</v>
      </c>
      <c r="AG756">
        <f>((YouTube_BI[[#This Row],[highest_monthly_earnings]]+YouTube_BI[[#This Row],[lowest_monthly_earnings]])/2)/YouTube_BI[[#This Row],[video_views_for_the_last_30_days]]</f>
        <v>2.1212574850299399E-3</v>
      </c>
      <c r="AH756">
        <f>YouTube_BI[[#This Row],[highest_yearly_earnings]]/YouTube_BI[[#This Row],[subscribers]]</f>
        <v>3.3402777777777779E-3</v>
      </c>
      <c r="AI756">
        <f>((YouTube_BI[[#This Row],[highest_yearly_earnings]]+YouTube_BI[[#This Row],[lowest_yearly_earnings]])/2)/YouTube_BI[[#This Row],[uploads]]</f>
        <v>64.035087719298247</v>
      </c>
      <c r="AJ756" s="7" t="str">
        <f>YouTube_BI[[#This Row],[created_date]]&amp;"-"&amp;YouTube_BI[[#This Row],[created_month]]&amp;"-"&amp;YouTube_BI[[#This Row],[created_year]]</f>
        <v>20-May-2014</v>
      </c>
      <c r="AK756" s="5">
        <f ca="1">_xlfn.DAYS(TODAY(),YouTube_BI[[#This Row],[Started Date]])/365</f>
        <v>9.4849315068493159</v>
      </c>
    </row>
    <row r="757" spans="1:37" x14ac:dyDescent="0.3">
      <c r="A757">
        <v>756</v>
      </c>
      <c r="B757" t="s">
        <v>1039</v>
      </c>
      <c r="C757">
        <v>14400000</v>
      </c>
      <c r="D757">
        <v>351763324</v>
      </c>
      <c r="E757" t="s">
        <v>60</v>
      </c>
      <c r="F757" t="s">
        <v>1040</v>
      </c>
      <c r="G757">
        <v>2</v>
      </c>
      <c r="H757" t="s">
        <v>41</v>
      </c>
      <c r="I757" t="s">
        <v>41</v>
      </c>
      <c r="J757" t="s">
        <v>69</v>
      </c>
      <c r="K757">
        <v>4057274</v>
      </c>
      <c r="L757" t="s">
        <v>41</v>
      </c>
      <c r="M757">
        <v>7596</v>
      </c>
      <c r="N757">
        <v>2</v>
      </c>
      <c r="O757">
        <v>0</v>
      </c>
      <c r="P757">
        <v>0.01</v>
      </c>
      <c r="Q757">
        <v>0.01</v>
      </c>
      <c r="R757">
        <v>0.1</v>
      </c>
      <c r="S757">
        <f>(YouTube_BI[[#This Row],[lowest_yearly_earnings]]+YouTube_BI[[#This Row],[highest_yearly_earnings]])/2</f>
        <v>5.5E-2</v>
      </c>
      <c r="T757">
        <v>1</v>
      </c>
      <c r="U757">
        <v>2006</v>
      </c>
      <c r="V757" t="s">
        <v>45</v>
      </c>
      <c r="W757">
        <v>3</v>
      </c>
      <c r="X757" t="s">
        <v>41</v>
      </c>
      <c r="Y757" t="s">
        <v>41</v>
      </c>
      <c r="Z757" t="s">
        <v>41</v>
      </c>
      <c r="AA757" t="s">
        <v>41</v>
      </c>
      <c r="AB757" t="s">
        <v>41</v>
      </c>
      <c r="AC757" t="s">
        <v>41</v>
      </c>
      <c r="AD757" s="1" t="s">
        <v>1893</v>
      </c>
      <c r="AE757" s="4">
        <f>YouTube_BI[[#This Row],[video views]]/YouTube_BI[[#This Row],[subscribers]]</f>
        <v>24.42800861111111</v>
      </c>
      <c r="AF757">
        <f>((YouTube_BI[[#This Row],[highest_yearly_earnings]]+YouTube_BI[[#This Row],[lowest_yearly_earnings]])/2)/YouTube_BI[[#This Row],[video views]]</f>
        <v>1.5635512928004966E-10</v>
      </c>
      <c r="AG757">
        <f>((YouTube_BI[[#This Row],[highest_monthly_earnings]]+YouTube_BI[[#This Row],[lowest_monthly_earnings]])/2)/YouTube_BI[[#This Row],[video_views_for_the_last_30_days]]</f>
        <v>2.5000000000000001E-3</v>
      </c>
      <c r="AH757">
        <f>YouTube_BI[[#This Row],[highest_yearly_earnings]]/YouTube_BI[[#This Row],[subscribers]]</f>
        <v>6.9444444444444451E-9</v>
      </c>
      <c r="AI757">
        <f>((YouTube_BI[[#This Row],[highest_yearly_earnings]]+YouTube_BI[[#This Row],[lowest_yearly_earnings]])/2)/YouTube_BI[[#This Row],[uploads]]</f>
        <v>2.75E-2</v>
      </c>
      <c r="AJ757" s="7" t="str">
        <f>YouTube_BI[[#This Row],[created_date]]&amp;"-"&amp;YouTube_BI[[#This Row],[created_month]]&amp;"-"&amp;YouTube_BI[[#This Row],[created_year]]</f>
        <v>3-Feb-2006</v>
      </c>
      <c r="AK757" s="5">
        <f ca="1">_xlfn.DAYS(TODAY(),YouTube_BI[[#This Row],[Started Date]])/365</f>
        <v>17.780821917808218</v>
      </c>
    </row>
    <row r="758" spans="1:37" x14ac:dyDescent="0.3">
      <c r="A758">
        <v>757</v>
      </c>
      <c r="B758" t="s">
        <v>2328</v>
      </c>
      <c r="C758">
        <v>14400000</v>
      </c>
      <c r="D758">
        <v>2972474215</v>
      </c>
      <c r="E758" t="s">
        <v>44</v>
      </c>
      <c r="F758" t="s">
        <v>2296</v>
      </c>
      <c r="G758">
        <v>381</v>
      </c>
      <c r="H758" t="s">
        <v>283</v>
      </c>
      <c r="I758" t="s">
        <v>284</v>
      </c>
      <c r="J758" t="s">
        <v>44</v>
      </c>
      <c r="K758">
        <v>2934</v>
      </c>
      <c r="L758">
        <v>6</v>
      </c>
      <c r="M758">
        <v>152</v>
      </c>
      <c r="N758">
        <v>4673000</v>
      </c>
      <c r="O758">
        <v>1200</v>
      </c>
      <c r="P758">
        <v>18700</v>
      </c>
      <c r="Q758">
        <v>14000</v>
      </c>
      <c r="R758">
        <v>224300</v>
      </c>
      <c r="S758">
        <f>(YouTube_BI[[#This Row],[lowest_yearly_earnings]]+YouTube_BI[[#This Row],[highest_yearly_earnings]])/2</f>
        <v>119150</v>
      </c>
      <c r="T758" t="s">
        <v>41</v>
      </c>
      <c r="U758">
        <v>2017</v>
      </c>
      <c r="V758" t="s">
        <v>79</v>
      </c>
      <c r="W758">
        <v>1</v>
      </c>
      <c r="X758">
        <v>68</v>
      </c>
      <c r="Y758">
        <v>34268528</v>
      </c>
      <c r="Z758">
        <v>5.93</v>
      </c>
      <c r="AA758">
        <v>28807838</v>
      </c>
      <c r="AB758">
        <v>23.885942</v>
      </c>
      <c r="AC758">
        <v>45.079161999999997</v>
      </c>
      <c r="AD758" s="1" t="s">
        <v>2154</v>
      </c>
      <c r="AE758" s="4">
        <v>206.4218204861111</v>
      </c>
      <c r="AF758">
        <v>4.0084452002555052E-5</v>
      </c>
      <c r="AG758">
        <v>2.1292531564305584E-3</v>
      </c>
      <c r="AH758">
        <v>1.557638888888889E-2</v>
      </c>
      <c r="AI758">
        <v>312.72965879265092</v>
      </c>
      <c r="AJ758" s="7" t="s">
        <v>2218</v>
      </c>
      <c r="AK758" s="5">
        <v>5.934246575342466</v>
      </c>
    </row>
    <row r="759" spans="1:37" x14ac:dyDescent="0.3">
      <c r="A759">
        <v>758</v>
      </c>
      <c r="B759" t="s">
        <v>1041</v>
      </c>
      <c r="C759">
        <v>14400000</v>
      </c>
      <c r="D759">
        <v>3086254545</v>
      </c>
      <c r="E759" t="s">
        <v>209</v>
      </c>
      <c r="F759" t="s">
        <v>1041</v>
      </c>
      <c r="G759">
        <v>222</v>
      </c>
      <c r="H759" t="s">
        <v>561</v>
      </c>
      <c r="I759" t="s">
        <v>562</v>
      </c>
      <c r="J759" t="s">
        <v>209</v>
      </c>
      <c r="K759">
        <v>2767</v>
      </c>
      <c r="L759">
        <v>2</v>
      </c>
      <c r="M759">
        <v>32</v>
      </c>
      <c r="N759">
        <v>11417000</v>
      </c>
      <c r="O759">
        <v>2900</v>
      </c>
      <c r="P759">
        <v>45700</v>
      </c>
      <c r="Q759">
        <v>34300</v>
      </c>
      <c r="R759">
        <v>548000</v>
      </c>
      <c r="S759">
        <f>(YouTube_BI[[#This Row],[lowest_yearly_earnings]]+YouTube_BI[[#This Row],[highest_yearly_earnings]])/2</f>
        <v>291150</v>
      </c>
      <c r="T759" t="s">
        <v>41</v>
      </c>
      <c r="U759">
        <v>2007</v>
      </c>
      <c r="V759" t="s">
        <v>45</v>
      </c>
      <c r="W759">
        <v>25</v>
      </c>
      <c r="X759">
        <v>65.599999999999994</v>
      </c>
      <c r="Y759">
        <v>67059887</v>
      </c>
      <c r="Z759">
        <v>8.43</v>
      </c>
      <c r="AA759">
        <v>54123364</v>
      </c>
      <c r="AB759">
        <v>46.227637999999999</v>
      </c>
      <c r="AC759">
        <v>2.213749</v>
      </c>
      <c r="AD759" s="1" t="s">
        <v>1894</v>
      </c>
      <c r="AE759" s="4">
        <f>YouTube_BI[[#This Row],[video views]]/YouTube_BI[[#This Row],[subscribers]]</f>
        <v>214.32323229166667</v>
      </c>
      <c r="AF759">
        <f>((YouTube_BI[[#This Row],[highest_yearly_earnings]]+YouTube_BI[[#This Row],[lowest_yearly_earnings]])/2)/YouTube_BI[[#This Row],[video views]]</f>
        <v>9.4337649650994677E-5</v>
      </c>
      <c r="AG759">
        <f>((YouTube_BI[[#This Row],[highest_monthly_earnings]]+YouTube_BI[[#This Row],[lowest_monthly_earnings]])/2)/YouTube_BI[[#This Row],[video_views_for_the_last_30_days]]</f>
        <v>2.1284050100726986E-3</v>
      </c>
      <c r="AH759">
        <f>YouTube_BI[[#This Row],[highest_yearly_earnings]]/YouTube_BI[[#This Row],[subscribers]]</f>
        <v>3.8055555555555558E-2</v>
      </c>
      <c r="AI759">
        <f>((YouTube_BI[[#This Row],[highest_yearly_earnings]]+YouTube_BI[[#This Row],[lowest_yearly_earnings]])/2)/YouTube_BI[[#This Row],[uploads]]</f>
        <v>1311.4864864864865</v>
      </c>
      <c r="AJ759" s="7" t="str">
        <f>YouTube_BI[[#This Row],[created_date]]&amp;"-"&amp;YouTube_BI[[#This Row],[created_month]]&amp;"-"&amp;YouTube_BI[[#This Row],[created_year]]</f>
        <v>25-Feb-2007</v>
      </c>
      <c r="AK759" s="5">
        <f ca="1">_xlfn.DAYS(TODAY(),YouTube_BI[[#This Row],[Started Date]])/365</f>
        <v>16.720547945205478</v>
      </c>
    </row>
    <row r="760" spans="1:37" x14ac:dyDescent="0.3">
      <c r="A760">
        <v>759</v>
      </c>
      <c r="B760" t="s">
        <v>1042</v>
      </c>
      <c r="C760">
        <v>14400000</v>
      </c>
      <c r="D760">
        <v>3900312631</v>
      </c>
      <c r="E760" t="s">
        <v>209</v>
      </c>
      <c r="F760" t="s">
        <v>1042</v>
      </c>
      <c r="G760">
        <v>463</v>
      </c>
      <c r="H760" t="s">
        <v>38</v>
      </c>
      <c r="I760" t="s">
        <v>39</v>
      </c>
      <c r="J760" t="s">
        <v>44</v>
      </c>
      <c r="K760">
        <v>1986</v>
      </c>
      <c r="L760">
        <v>157</v>
      </c>
      <c r="M760">
        <v>152</v>
      </c>
      <c r="N760">
        <v>8636000</v>
      </c>
      <c r="O760">
        <v>2200</v>
      </c>
      <c r="P760">
        <v>34500</v>
      </c>
      <c r="Q760">
        <v>25900</v>
      </c>
      <c r="R760">
        <v>414500</v>
      </c>
      <c r="S760">
        <f>(YouTube_BI[[#This Row],[lowest_yearly_earnings]]+YouTube_BI[[#This Row],[highest_yearly_earnings]])/2</f>
        <v>220200</v>
      </c>
      <c r="T760" t="s">
        <v>41</v>
      </c>
      <c r="U760">
        <v>2010</v>
      </c>
      <c r="V760" t="s">
        <v>79</v>
      </c>
      <c r="W760">
        <v>14</v>
      </c>
      <c r="X760">
        <v>88.2</v>
      </c>
      <c r="Y760">
        <v>328239523</v>
      </c>
      <c r="Z760">
        <v>14.7</v>
      </c>
      <c r="AA760">
        <v>270663028</v>
      </c>
      <c r="AB760">
        <v>37.090240000000001</v>
      </c>
      <c r="AC760">
        <v>-95.712890999999999</v>
      </c>
      <c r="AD760" s="1" t="s">
        <v>1895</v>
      </c>
      <c r="AE760" s="4">
        <f>YouTube_BI[[#This Row],[video views]]/YouTube_BI[[#This Row],[subscribers]]</f>
        <v>270.85504381944446</v>
      </c>
      <c r="AF760">
        <f>((YouTube_BI[[#This Row],[highest_yearly_earnings]]+YouTube_BI[[#This Row],[lowest_yearly_earnings]])/2)/YouTube_BI[[#This Row],[video views]]</f>
        <v>5.6457012766062037E-5</v>
      </c>
      <c r="AG760">
        <f>((YouTube_BI[[#This Row],[highest_monthly_earnings]]+YouTube_BI[[#This Row],[lowest_monthly_earnings]])/2)/YouTube_BI[[#This Row],[video_views_for_the_last_30_days]]</f>
        <v>2.1248263084761463E-3</v>
      </c>
      <c r="AH760">
        <f>YouTube_BI[[#This Row],[highest_yearly_earnings]]/YouTube_BI[[#This Row],[subscribers]]</f>
        <v>2.8784722222222222E-2</v>
      </c>
      <c r="AI760">
        <f>((YouTube_BI[[#This Row],[highest_yearly_earnings]]+YouTube_BI[[#This Row],[lowest_yearly_earnings]])/2)/YouTube_BI[[#This Row],[uploads]]</f>
        <v>475.59395248380127</v>
      </c>
      <c r="AJ760" s="7" t="str">
        <f>YouTube_BI[[#This Row],[created_date]]&amp;"-"&amp;YouTube_BI[[#This Row],[created_month]]&amp;"-"&amp;YouTube_BI[[#This Row],[created_year]]</f>
        <v>14-Dec-2010</v>
      </c>
      <c r="AK760" s="5">
        <f ca="1">_xlfn.DAYS(TODAY(),YouTube_BI[[#This Row],[Started Date]])/365</f>
        <v>12.917808219178083</v>
      </c>
    </row>
    <row r="761" spans="1:37" x14ac:dyDescent="0.3">
      <c r="A761">
        <v>760</v>
      </c>
      <c r="B761" t="s">
        <v>1043</v>
      </c>
      <c r="C761">
        <v>14400000</v>
      </c>
      <c r="D761">
        <v>4035738731</v>
      </c>
      <c r="E761" t="s">
        <v>30</v>
      </c>
      <c r="F761" t="s">
        <v>1044</v>
      </c>
      <c r="G761">
        <v>450</v>
      </c>
      <c r="H761" t="s">
        <v>38</v>
      </c>
      <c r="I761" t="s">
        <v>39</v>
      </c>
      <c r="J761" t="s">
        <v>30</v>
      </c>
      <c r="K761">
        <v>23796</v>
      </c>
      <c r="L761">
        <v>962</v>
      </c>
      <c r="M761">
        <v>836</v>
      </c>
      <c r="N761">
        <v>3557000</v>
      </c>
      <c r="O761">
        <v>889</v>
      </c>
      <c r="P761">
        <v>14200</v>
      </c>
      <c r="Q761">
        <v>10700</v>
      </c>
      <c r="R761">
        <v>170700</v>
      </c>
      <c r="S761">
        <f>(YouTube_BI[[#This Row],[lowest_yearly_earnings]]+YouTube_BI[[#This Row],[highest_yearly_earnings]])/2</f>
        <v>90700</v>
      </c>
      <c r="T761">
        <v>10000</v>
      </c>
      <c r="U761">
        <v>2008</v>
      </c>
      <c r="V761" t="s">
        <v>84</v>
      </c>
      <c r="W761">
        <v>4</v>
      </c>
      <c r="X761">
        <v>88.2</v>
      </c>
      <c r="Y761">
        <v>328239523</v>
      </c>
      <c r="Z761">
        <v>14.7</v>
      </c>
      <c r="AA761">
        <v>270663028</v>
      </c>
      <c r="AB761">
        <v>37.090240000000001</v>
      </c>
      <c r="AC761">
        <v>-95.712890999999999</v>
      </c>
      <c r="AD761" s="1" t="s">
        <v>1896</v>
      </c>
      <c r="AE761" s="4">
        <f>YouTube_BI[[#This Row],[video views]]/YouTube_BI[[#This Row],[subscribers]]</f>
        <v>280.2596340972222</v>
      </c>
      <c r="AF761">
        <f>((YouTube_BI[[#This Row],[highest_yearly_earnings]]+YouTube_BI[[#This Row],[lowest_yearly_earnings]])/2)/YouTube_BI[[#This Row],[video views]]</f>
        <v>2.2474200151585581E-5</v>
      </c>
      <c r="AG761">
        <f>((YouTube_BI[[#This Row],[highest_monthly_earnings]]+YouTube_BI[[#This Row],[lowest_monthly_earnings]])/2)/YouTube_BI[[#This Row],[video_views_for_the_last_30_days]]</f>
        <v>2.1210289569862243E-3</v>
      </c>
      <c r="AH761">
        <f>YouTube_BI[[#This Row],[highest_yearly_earnings]]/YouTube_BI[[#This Row],[subscribers]]</f>
        <v>1.1854166666666667E-2</v>
      </c>
      <c r="AI761">
        <f>((YouTube_BI[[#This Row],[highest_yearly_earnings]]+YouTube_BI[[#This Row],[lowest_yearly_earnings]])/2)/YouTube_BI[[#This Row],[uploads]]</f>
        <v>201.55555555555554</v>
      </c>
      <c r="AJ761" s="7" t="str">
        <f>YouTube_BI[[#This Row],[created_date]]&amp;"-"&amp;YouTube_BI[[#This Row],[created_month]]&amp;"-"&amp;YouTube_BI[[#This Row],[created_year]]</f>
        <v>4-Jun-2008</v>
      </c>
      <c r="AK761" s="5">
        <f ca="1">_xlfn.DAYS(TODAY(),YouTube_BI[[#This Row],[Started Date]])/365</f>
        <v>15.446575342465753</v>
      </c>
    </row>
    <row r="762" spans="1:37" x14ac:dyDescent="0.3">
      <c r="A762">
        <v>761</v>
      </c>
      <c r="B762" t="s">
        <v>1045</v>
      </c>
      <c r="C762">
        <v>14400000</v>
      </c>
      <c r="D762">
        <v>4156427797</v>
      </c>
      <c r="E762" t="s">
        <v>56</v>
      </c>
      <c r="F762" t="s">
        <v>1045</v>
      </c>
      <c r="G762">
        <v>1838</v>
      </c>
      <c r="H762" t="s">
        <v>31</v>
      </c>
      <c r="I762" t="s">
        <v>32</v>
      </c>
      <c r="J762" t="s">
        <v>69</v>
      </c>
      <c r="K762">
        <v>1793</v>
      </c>
      <c r="L762">
        <v>107</v>
      </c>
      <c r="M762">
        <v>47</v>
      </c>
      <c r="N762">
        <v>70409000</v>
      </c>
      <c r="O762">
        <v>17600</v>
      </c>
      <c r="P762">
        <v>281600</v>
      </c>
      <c r="Q762">
        <v>211200</v>
      </c>
      <c r="R762">
        <v>3400000</v>
      </c>
      <c r="S762">
        <f>(YouTube_BI[[#This Row],[lowest_yearly_earnings]]+YouTube_BI[[#This Row],[highest_yearly_earnings]])/2</f>
        <v>1805600</v>
      </c>
      <c r="T762">
        <v>200000</v>
      </c>
      <c r="U762">
        <v>2014</v>
      </c>
      <c r="V762" t="s">
        <v>63</v>
      </c>
      <c r="W762">
        <v>19</v>
      </c>
      <c r="X762">
        <v>28.1</v>
      </c>
      <c r="Y762">
        <v>1366417754</v>
      </c>
      <c r="Z762">
        <v>5.36</v>
      </c>
      <c r="AA762">
        <v>471031528</v>
      </c>
      <c r="AB762">
        <v>20.593684</v>
      </c>
      <c r="AC762">
        <v>78.962879999999998</v>
      </c>
      <c r="AD762" s="1" t="s">
        <v>1897</v>
      </c>
      <c r="AE762" s="4">
        <f>YouTube_BI[[#This Row],[video views]]/YouTube_BI[[#This Row],[subscribers]]</f>
        <v>288.6408192361111</v>
      </c>
      <c r="AF762">
        <f>((YouTube_BI[[#This Row],[highest_yearly_earnings]]+YouTube_BI[[#This Row],[lowest_yearly_earnings]])/2)/YouTube_BI[[#This Row],[video views]]</f>
        <v>4.3441149183518467E-4</v>
      </c>
      <c r="AG762">
        <f>((YouTube_BI[[#This Row],[highest_monthly_earnings]]+YouTube_BI[[#This Row],[lowest_monthly_earnings]])/2)/YouTube_BI[[#This Row],[video_views_for_the_last_30_days]]</f>
        <v>2.1247283727932509E-3</v>
      </c>
      <c r="AH762">
        <f>YouTube_BI[[#This Row],[highest_yearly_earnings]]/YouTube_BI[[#This Row],[subscribers]]</f>
        <v>0.2361111111111111</v>
      </c>
      <c r="AI762">
        <f>((YouTube_BI[[#This Row],[highest_yearly_earnings]]+YouTube_BI[[#This Row],[lowest_yearly_earnings]])/2)/YouTube_BI[[#This Row],[uploads]]</f>
        <v>982.37214363438522</v>
      </c>
      <c r="AJ762" s="7" t="str">
        <f>YouTube_BI[[#This Row],[created_date]]&amp;"-"&amp;YouTube_BI[[#This Row],[created_month]]&amp;"-"&amp;YouTube_BI[[#This Row],[created_year]]</f>
        <v>19-Apr-2014</v>
      </c>
      <c r="AK762" s="5">
        <f ca="1">_xlfn.DAYS(TODAY(),YouTube_BI[[#This Row],[Started Date]])/365</f>
        <v>9.5698630136986296</v>
      </c>
    </row>
    <row r="763" spans="1:37" x14ac:dyDescent="0.3">
      <c r="A763">
        <v>762</v>
      </c>
      <c r="B763" t="s">
        <v>1046</v>
      </c>
      <c r="C763">
        <v>14400000</v>
      </c>
      <c r="D763">
        <v>4597228794</v>
      </c>
      <c r="E763" t="s">
        <v>93</v>
      </c>
      <c r="F763" t="s">
        <v>1046</v>
      </c>
      <c r="G763">
        <v>1248</v>
      </c>
      <c r="H763" t="s">
        <v>38</v>
      </c>
      <c r="I763" t="s">
        <v>39</v>
      </c>
      <c r="J763" t="s">
        <v>226</v>
      </c>
      <c r="K763">
        <v>1552</v>
      </c>
      <c r="L763">
        <v>157</v>
      </c>
      <c r="M763">
        <v>27</v>
      </c>
      <c r="N763">
        <v>26683000</v>
      </c>
      <c r="O763">
        <v>6700</v>
      </c>
      <c r="P763">
        <v>106700</v>
      </c>
      <c r="Q763">
        <v>80000</v>
      </c>
      <c r="R763">
        <v>1300000</v>
      </c>
      <c r="S763">
        <f>(YouTube_BI[[#This Row],[lowest_yearly_earnings]]+YouTube_BI[[#This Row],[highest_yearly_earnings]])/2</f>
        <v>690000</v>
      </c>
      <c r="T763" t="s">
        <v>41</v>
      </c>
      <c r="U763">
        <v>2010</v>
      </c>
      <c r="V763" t="s">
        <v>63</v>
      </c>
      <c r="W763">
        <v>8</v>
      </c>
      <c r="X763">
        <v>88.2</v>
      </c>
      <c r="Y763">
        <v>328239523</v>
      </c>
      <c r="Z763">
        <v>14.7</v>
      </c>
      <c r="AA763">
        <v>270663028</v>
      </c>
      <c r="AB763">
        <v>37.090240000000001</v>
      </c>
      <c r="AC763">
        <v>-95.712890999999999</v>
      </c>
      <c r="AD763" s="1" t="s">
        <v>1898</v>
      </c>
      <c r="AE763" s="4">
        <f>YouTube_BI[[#This Row],[video views]]/YouTube_BI[[#This Row],[subscribers]]</f>
        <v>319.25199958333332</v>
      </c>
      <c r="AF763">
        <f>((YouTube_BI[[#This Row],[highest_yearly_earnings]]+YouTube_BI[[#This Row],[lowest_yearly_earnings]])/2)/YouTube_BI[[#This Row],[video views]]</f>
        <v>1.5009041988524533E-4</v>
      </c>
      <c r="AG763">
        <f>((YouTube_BI[[#This Row],[highest_monthly_earnings]]+YouTube_BI[[#This Row],[lowest_monthly_earnings]])/2)/YouTube_BI[[#This Row],[video_views_for_the_last_30_days]]</f>
        <v>2.124948469062699E-3</v>
      </c>
      <c r="AH763">
        <f>YouTube_BI[[#This Row],[highest_yearly_earnings]]/YouTube_BI[[#This Row],[subscribers]]</f>
        <v>9.0277777777777776E-2</v>
      </c>
      <c r="AI763">
        <f>((YouTube_BI[[#This Row],[highest_yearly_earnings]]+YouTube_BI[[#This Row],[lowest_yearly_earnings]])/2)/YouTube_BI[[#This Row],[uploads]]</f>
        <v>552.88461538461536</v>
      </c>
      <c r="AJ763" s="7" t="str">
        <f>YouTube_BI[[#This Row],[created_date]]&amp;"-"&amp;YouTube_BI[[#This Row],[created_month]]&amp;"-"&amp;YouTube_BI[[#This Row],[created_year]]</f>
        <v>8-Apr-2010</v>
      </c>
      <c r="AK763" s="5">
        <f ca="1">_xlfn.DAYS(TODAY(),YouTube_BI[[#This Row],[Started Date]])/365</f>
        <v>13.602739726027398</v>
      </c>
    </row>
    <row r="764" spans="1:37" x14ac:dyDescent="0.3">
      <c r="A764">
        <v>763</v>
      </c>
      <c r="B764" t="s">
        <v>1047</v>
      </c>
      <c r="C764">
        <v>14400000</v>
      </c>
      <c r="D764">
        <v>5689224452</v>
      </c>
      <c r="E764" t="s">
        <v>56</v>
      </c>
      <c r="F764" t="s">
        <v>1048</v>
      </c>
      <c r="G764">
        <v>0</v>
      </c>
      <c r="H764" t="s">
        <v>38</v>
      </c>
      <c r="I764" t="s">
        <v>39</v>
      </c>
      <c r="J764" t="s">
        <v>40</v>
      </c>
      <c r="K764">
        <v>4037956</v>
      </c>
      <c r="L764">
        <v>7574</v>
      </c>
      <c r="M764">
        <v>7340</v>
      </c>
      <c r="N764" t="s">
        <v>41</v>
      </c>
      <c r="O764">
        <v>0</v>
      </c>
      <c r="P764">
        <v>0</v>
      </c>
      <c r="Q764">
        <v>0</v>
      </c>
      <c r="R764">
        <v>0</v>
      </c>
      <c r="S764">
        <f>(YouTube_BI[[#This Row],[lowest_yearly_earnings]]+YouTube_BI[[#This Row],[highest_yearly_earnings]])/2</f>
        <v>0</v>
      </c>
      <c r="T764" t="s">
        <v>41</v>
      </c>
      <c r="U764">
        <v>2017</v>
      </c>
      <c r="V764" t="s">
        <v>33</v>
      </c>
      <c r="W764">
        <v>9</v>
      </c>
      <c r="X764">
        <v>88.2</v>
      </c>
      <c r="Y764">
        <v>328239523</v>
      </c>
      <c r="Z764">
        <v>14.7</v>
      </c>
      <c r="AA764">
        <v>270663028</v>
      </c>
      <c r="AB764">
        <v>37.090240000000001</v>
      </c>
      <c r="AC764">
        <v>-95.712890999999999</v>
      </c>
      <c r="AD764" s="1" t="s">
        <v>1899</v>
      </c>
      <c r="AE764" s="4">
        <f>YouTube_BI[[#This Row],[video views]]/YouTube_BI[[#This Row],[subscribers]]</f>
        <v>395.08503138888886</v>
      </c>
      <c r="AF764">
        <f>((YouTube_BI[[#This Row],[highest_yearly_earnings]]+YouTube_BI[[#This Row],[lowest_yearly_earnings]])/2)/YouTube_BI[[#This Row],[video views]]</f>
        <v>0</v>
      </c>
      <c r="AG764" t="e">
        <f>((YouTube_BI[[#This Row],[highest_monthly_earnings]]+YouTube_BI[[#This Row],[lowest_monthly_earnings]])/2)/YouTube_BI[[#This Row],[video_views_for_the_last_30_days]]</f>
        <v>#VALUE!</v>
      </c>
      <c r="AH764">
        <f>YouTube_BI[[#This Row],[highest_yearly_earnings]]/YouTube_BI[[#This Row],[subscribers]]</f>
        <v>0</v>
      </c>
      <c r="AI764" t="e">
        <f>((YouTube_BI[[#This Row],[highest_yearly_earnings]]+YouTube_BI[[#This Row],[lowest_yearly_earnings]])/2)/YouTube_BI[[#This Row],[uploads]]</f>
        <v>#DIV/0!</v>
      </c>
      <c r="AJ764" s="7" t="str">
        <f>YouTube_BI[[#This Row],[created_date]]&amp;"-"&amp;YouTube_BI[[#This Row],[created_month]]&amp;"-"&amp;YouTube_BI[[#This Row],[created_year]]</f>
        <v>9-Mar-2017</v>
      </c>
      <c r="AK764" s="5">
        <f ca="1">_xlfn.DAYS(TODAY(),YouTube_BI[[#This Row],[Started Date]])/365</f>
        <v>6.6794520547945204</v>
      </c>
    </row>
    <row r="765" spans="1:37" x14ac:dyDescent="0.3">
      <c r="A765">
        <v>764</v>
      </c>
      <c r="B765" t="s">
        <v>1049</v>
      </c>
      <c r="C765">
        <v>14400000</v>
      </c>
      <c r="D765">
        <v>6543282459</v>
      </c>
      <c r="E765" t="s">
        <v>41</v>
      </c>
      <c r="F765" t="s">
        <v>1049</v>
      </c>
      <c r="G765">
        <v>516</v>
      </c>
      <c r="H765" t="s">
        <v>38</v>
      </c>
      <c r="I765" t="s">
        <v>39</v>
      </c>
      <c r="J765" t="s">
        <v>44</v>
      </c>
      <c r="K765">
        <v>918</v>
      </c>
      <c r="L765">
        <v>157</v>
      </c>
      <c r="M765">
        <v>152</v>
      </c>
      <c r="N765">
        <v>40089000</v>
      </c>
      <c r="O765">
        <v>10000</v>
      </c>
      <c r="P765">
        <v>160400</v>
      </c>
      <c r="Q765">
        <v>120300</v>
      </c>
      <c r="R765">
        <v>1900000</v>
      </c>
      <c r="S765">
        <f>(YouTube_BI[[#This Row],[lowest_yearly_earnings]]+YouTube_BI[[#This Row],[highest_yearly_earnings]])/2</f>
        <v>1010150</v>
      </c>
      <c r="T765" t="s">
        <v>41</v>
      </c>
      <c r="U765">
        <v>2018</v>
      </c>
      <c r="V765" t="s">
        <v>154</v>
      </c>
      <c r="W765">
        <v>3</v>
      </c>
      <c r="X765">
        <v>88.2</v>
      </c>
      <c r="Y765">
        <v>328239523</v>
      </c>
      <c r="Z765">
        <v>14.7</v>
      </c>
      <c r="AA765">
        <v>270663028</v>
      </c>
      <c r="AB765">
        <v>37.090240000000001</v>
      </c>
      <c r="AC765">
        <v>-95.712890999999999</v>
      </c>
      <c r="AD765" s="1" t="s">
        <v>1900</v>
      </c>
      <c r="AE765" s="4">
        <f>YouTube_BI[[#This Row],[video views]]/YouTube_BI[[#This Row],[subscribers]]</f>
        <v>454.39461520833333</v>
      </c>
      <c r="AF765">
        <f>((YouTube_BI[[#This Row],[highest_yearly_earnings]]+YouTube_BI[[#This Row],[lowest_yearly_earnings]])/2)/YouTube_BI[[#This Row],[video views]]</f>
        <v>1.5437970259263111E-4</v>
      </c>
      <c r="AG765">
        <f>((YouTube_BI[[#This Row],[highest_monthly_earnings]]+YouTube_BI[[#This Row],[lowest_monthly_earnings]])/2)/YouTube_BI[[#This Row],[video_views_for_the_last_30_days]]</f>
        <v>2.1252712714210881E-3</v>
      </c>
      <c r="AH765">
        <f>YouTube_BI[[#This Row],[highest_yearly_earnings]]/YouTube_BI[[#This Row],[subscribers]]</f>
        <v>0.13194444444444445</v>
      </c>
      <c r="AI765">
        <f>((YouTube_BI[[#This Row],[highest_yearly_earnings]]+YouTube_BI[[#This Row],[lowest_yearly_earnings]])/2)/YouTube_BI[[#This Row],[uploads]]</f>
        <v>1957.6550387596899</v>
      </c>
      <c r="AJ765" s="7" t="str">
        <f>YouTube_BI[[#This Row],[created_date]]&amp;"-"&amp;YouTube_BI[[#This Row],[created_month]]&amp;"-"&amp;YouTube_BI[[#This Row],[created_year]]</f>
        <v>3-Nov-2018</v>
      </c>
      <c r="AK765" s="5">
        <f ca="1">_xlfn.DAYS(TODAY(),YouTube_BI[[#This Row],[Started Date]])/365</f>
        <v>5.0246575342465754</v>
      </c>
    </row>
    <row r="766" spans="1:37" x14ac:dyDescent="0.3">
      <c r="A766">
        <v>765</v>
      </c>
      <c r="B766" t="s">
        <v>1050</v>
      </c>
      <c r="C766">
        <v>14400000</v>
      </c>
      <c r="D766">
        <v>8011977288</v>
      </c>
      <c r="E766" t="s">
        <v>44</v>
      </c>
      <c r="F766" t="s">
        <v>1050</v>
      </c>
      <c r="G766">
        <v>5628</v>
      </c>
      <c r="H766" t="s">
        <v>31</v>
      </c>
      <c r="I766" t="s">
        <v>32</v>
      </c>
      <c r="J766" t="s">
        <v>44</v>
      </c>
      <c r="K766">
        <v>647</v>
      </c>
      <c r="L766">
        <v>108</v>
      </c>
      <c r="M766">
        <v>152</v>
      </c>
      <c r="N766">
        <v>212639000</v>
      </c>
      <c r="O766">
        <v>53200</v>
      </c>
      <c r="P766">
        <v>850600</v>
      </c>
      <c r="Q766">
        <v>637900</v>
      </c>
      <c r="R766">
        <v>10200000</v>
      </c>
      <c r="S766">
        <f>(YouTube_BI[[#This Row],[lowest_yearly_earnings]]+YouTube_BI[[#This Row],[highest_yearly_earnings]])/2</f>
        <v>5418950</v>
      </c>
      <c r="T766">
        <v>200000</v>
      </c>
      <c r="U766">
        <v>2020</v>
      </c>
      <c r="V766" t="s">
        <v>138</v>
      </c>
      <c r="W766">
        <v>24</v>
      </c>
      <c r="X766">
        <v>28.1</v>
      </c>
      <c r="Y766">
        <v>1366417754</v>
      </c>
      <c r="Z766">
        <v>5.36</v>
      </c>
      <c r="AA766">
        <v>471031528</v>
      </c>
      <c r="AB766">
        <v>20.593684</v>
      </c>
      <c r="AC766">
        <v>78.962879999999998</v>
      </c>
      <c r="AD766" s="1" t="s">
        <v>1901</v>
      </c>
      <c r="AE766" s="4">
        <f>YouTube_BI[[#This Row],[video views]]/YouTube_BI[[#This Row],[subscribers]]</f>
        <v>556.38731166666662</v>
      </c>
      <c r="AF766">
        <f>((YouTube_BI[[#This Row],[highest_yearly_earnings]]+YouTube_BI[[#This Row],[lowest_yearly_earnings]])/2)/YouTube_BI[[#This Row],[video views]]</f>
        <v>6.763561359711133E-4</v>
      </c>
      <c r="AG766">
        <f>((YouTube_BI[[#This Row],[highest_monthly_earnings]]+YouTube_BI[[#This Row],[lowest_monthly_earnings]])/2)/YouTube_BI[[#This Row],[video_views_for_the_last_30_days]]</f>
        <v>2.1251981057096771E-3</v>
      </c>
      <c r="AH766">
        <f>YouTube_BI[[#This Row],[highest_yearly_earnings]]/YouTube_BI[[#This Row],[subscribers]]</f>
        <v>0.70833333333333337</v>
      </c>
      <c r="AI766">
        <f>((YouTube_BI[[#This Row],[highest_yearly_earnings]]+YouTube_BI[[#This Row],[lowest_yearly_earnings]])/2)/YouTube_BI[[#This Row],[uploads]]</f>
        <v>962.85536602700779</v>
      </c>
      <c r="AJ766" s="7" t="str">
        <f>YouTube_BI[[#This Row],[created_date]]&amp;"-"&amp;YouTube_BI[[#This Row],[created_month]]&amp;"-"&amp;YouTube_BI[[#This Row],[created_year]]</f>
        <v>24-Oct-2020</v>
      </c>
      <c r="AK766" s="5">
        <f ca="1">_xlfn.DAYS(TODAY(),YouTube_BI[[#This Row],[Started Date]])/365</f>
        <v>3.0493150684931507</v>
      </c>
    </row>
    <row r="767" spans="1:37" x14ac:dyDescent="0.3">
      <c r="A767">
        <v>766</v>
      </c>
      <c r="B767" t="s">
        <v>1051</v>
      </c>
      <c r="C767">
        <v>14400000</v>
      </c>
      <c r="D767">
        <v>9023952946</v>
      </c>
      <c r="E767" t="s">
        <v>36</v>
      </c>
      <c r="F767" t="s">
        <v>1051</v>
      </c>
      <c r="G767">
        <v>978</v>
      </c>
      <c r="H767" t="s">
        <v>41</v>
      </c>
      <c r="I767" t="s">
        <v>41</v>
      </c>
      <c r="J767" t="s">
        <v>129</v>
      </c>
      <c r="K767">
        <v>534</v>
      </c>
      <c r="L767" t="s">
        <v>41</v>
      </c>
      <c r="M767">
        <v>39</v>
      </c>
      <c r="N767">
        <v>62689000</v>
      </c>
      <c r="O767">
        <v>15700</v>
      </c>
      <c r="P767">
        <v>250800</v>
      </c>
      <c r="Q767">
        <v>188100</v>
      </c>
      <c r="R767">
        <v>3000000</v>
      </c>
      <c r="S767">
        <f>(YouTube_BI[[#This Row],[lowest_yearly_earnings]]+YouTube_BI[[#This Row],[highest_yearly_earnings]])/2</f>
        <v>1594050</v>
      </c>
      <c r="T767">
        <v>100000</v>
      </c>
      <c r="U767">
        <v>2015</v>
      </c>
      <c r="V767" t="s">
        <v>57</v>
      </c>
      <c r="W767">
        <v>6</v>
      </c>
      <c r="X767" t="s">
        <v>41</v>
      </c>
      <c r="Y767" t="s">
        <v>41</v>
      </c>
      <c r="Z767" t="s">
        <v>41</v>
      </c>
      <c r="AA767" t="s">
        <v>41</v>
      </c>
      <c r="AB767" t="s">
        <v>41</v>
      </c>
      <c r="AC767" t="s">
        <v>41</v>
      </c>
      <c r="AD767" s="1" t="s">
        <v>1902</v>
      </c>
      <c r="AE767" s="4">
        <f>YouTube_BI[[#This Row],[video views]]/YouTube_BI[[#This Row],[subscribers]]</f>
        <v>626.66339902777781</v>
      </c>
      <c r="AF767">
        <f>((YouTube_BI[[#This Row],[highest_yearly_earnings]]+YouTube_BI[[#This Row],[lowest_yearly_earnings]])/2)/YouTube_BI[[#This Row],[video views]]</f>
        <v>1.7664653279321301E-4</v>
      </c>
      <c r="AG767">
        <f>((YouTube_BI[[#This Row],[highest_monthly_earnings]]+YouTube_BI[[#This Row],[lowest_monthly_earnings]])/2)/YouTube_BI[[#This Row],[video_views_for_the_last_30_days]]</f>
        <v>2.1255722694571615E-3</v>
      </c>
      <c r="AH767">
        <f>YouTube_BI[[#This Row],[highest_yearly_earnings]]/YouTube_BI[[#This Row],[subscribers]]</f>
        <v>0.20833333333333334</v>
      </c>
      <c r="AI767">
        <f>((YouTube_BI[[#This Row],[highest_yearly_earnings]]+YouTube_BI[[#This Row],[lowest_yearly_earnings]])/2)/YouTube_BI[[#This Row],[uploads]]</f>
        <v>1629.9079754601228</v>
      </c>
      <c r="AJ767" s="7" t="str">
        <f>YouTube_BI[[#This Row],[created_date]]&amp;"-"&amp;YouTube_BI[[#This Row],[created_month]]&amp;"-"&amp;YouTube_BI[[#This Row],[created_year]]</f>
        <v>6-May-2015</v>
      </c>
      <c r="AK767" s="5">
        <f ca="1">_xlfn.DAYS(TODAY(),YouTube_BI[[#This Row],[Started Date]])/365</f>
        <v>8.5232876712328771</v>
      </c>
    </row>
    <row r="768" spans="1:37" x14ac:dyDescent="0.3">
      <c r="A768">
        <v>767</v>
      </c>
      <c r="B768" t="s">
        <v>1052</v>
      </c>
      <c r="C768">
        <v>14400000</v>
      </c>
      <c r="D768">
        <v>11423792969</v>
      </c>
      <c r="E768" t="s">
        <v>30</v>
      </c>
      <c r="F768" t="s">
        <v>1052</v>
      </c>
      <c r="G768">
        <v>186</v>
      </c>
      <c r="H768" t="s">
        <v>38</v>
      </c>
      <c r="I768" t="s">
        <v>39</v>
      </c>
      <c r="J768" t="s">
        <v>30</v>
      </c>
      <c r="K768">
        <v>354</v>
      </c>
      <c r="L768">
        <v>157</v>
      </c>
      <c r="M768">
        <v>133</v>
      </c>
      <c r="N768">
        <v>88657000</v>
      </c>
      <c r="O768">
        <v>22200</v>
      </c>
      <c r="P768">
        <v>354600</v>
      </c>
      <c r="Q768">
        <v>266000</v>
      </c>
      <c r="R768">
        <v>4300000</v>
      </c>
      <c r="S768">
        <f>(YouTube_BI[[#This Row],[lowest_yearly_earnings]]+YouTube_BI[[#This Row],[highest_yearly_earnings]])/2</f>
        <v>2283000</v>
      </c>
      <c r="T768" t="s">
        <v>41</v>
      </c>
      <c r="U768">
        <v>2009</v>
      </c>
      <c r="V768" t="s">
        <v>154</v>
      </c>
      <c r="W768">
        <v>24</v>
      </c>
      <c r="X768">
        <v>88.2</v>
      </c>
      <c r="Y768">
        <v>328239523</v>
      </c>
      <c r="Z768">
        <v>14.7</v>
      </c>
      <c r="AA768">
        <v>270663028</v>
      </c>
      <c r="AB768">
        <v>37.090240000000001</v>
      </c>
      <c r="AC768">
        <v>-95.712890999999999</v>
      </c>
      <c r="AD768" s="1" t="s">
        <v>1311</v>
      </c>
      <c r="AE768" s="4">
        <f>YouTube_BI[[#This Row],[video views]]/YouTube_BI[[#This Row],[subscribers]]</f>
        <v>793.31895618055557</v>
      </c>
      <c r="AF768">
        <f>((YouTube_BI[[#This Row],[highest_yearly_earnings]]+YouTube_BI[[#This Row],[lowest_yearly_earnings]])/2)/YouTube_BI[[#This Row],[video views]]</f>
        <v>1.9984605867729113E-4</v>
      </c>
      <c r="AG768">
        <f>((YouTube_BI[[#This Row],[highest_monthly_earnings]]+YouTube_BI[[#This Row],[lowest_monthly_earnings]])/2)/YouTube_BI[[#This Row],[video_views_for_the_last_30_days]]</f>
        <v>2.1250437077726518E-3</v>
      </c>
      <c r="AH768">
        <f>YouTube_BI[[#This Row],[highest_yearly_earnings]]/YouTube_BI[[#This Row],[subscribers]]</f>
        <v>0.2986111111111111</v>
      </c>
      <c r="AI768">
        <f>((YouTube_BI[[#This Row],[highest_yearly_earnings]]+YouTube_BI[[#This Row],[lowest_yearly_earnings]])/2)/YouTube_BI[[#This Row],[uploads]]</f>
        <v>12274.193548387097</v>
      </c>
      <c r="AJ768" s="7" t="str">
        <f>YouTube_BI[[#This Row],[created_date]]&amp;"-"&amp;YouTube_BI[[#This Row],[created_month]]&amp;"-"&amp;YouTube_BI[[#This Row],[created_year]]</f>
        <v>24-Nov-2009</v>
      </c>
      <c r="AK768" s="5">
        <f ca="1">_xlfn.DAYS(TODAY(),YouTube_BI[[#This Row],[Started Date]])/365</f>
        <v>13.972602739726028</v>
      </c>
    </row>
    <row r="769" spans="1:37" x14ac:dyDescent="0.3">
      <c r="A769">
        <v>768</v>
      </c>
      <c r="B769" t="s">
        <v>1053</v>
      </c>
      <c r="C769">
        <v>14400000</v>
      </c>
      <c r="D769">
        <v>18515587421</v>
      </c>
      <c r="E769" t="s">
        <v>44</v>
      </c>
      <c r="F769" t="s">
        <v>1053</v>
      </c>
      <c r="G769">
        <v>101401</v>
      </c>
      <c r="H769" t="s">
        <v>31</v>
      </c>
      <c r="I769" t="s">
        <v>32</v>
      </c>
      <c r="J769" t="s">
        <v>44</v>
      </c>
      <c r="K769">
        <v>142</v>
      </c>
      <c r="L769">
        <v>108</v>
      </c>
      <c r="M769">
        <v>152</v>
      </c>
      <c r="N769">
        <v>149799000</v>
      </c>
      <c r="O769">
        <v>37400</v>
      </c>
      <c r="P769">
        <v>599200</v>
      </c>
      <c r="Q769">
        <v>449400</v>
      </c>
      <c r="R769">
        <v>7200000</v>
      </c>
      <c r="S769">
        <f>(YouTube_BI[[#This Row],[lowest_yearly_earnings]]+YouTube_BI[[#This Row],[highest_yearly_earnings]])/2</f>
        <v>3824700</v>
      </c>
      <c r="T769">
        <v>100000</v>
      </c>
      <c r="U769">
        <v>2018</v>
      </c>
      <c r="V769" t="s">
        <v>45</v>
      </c>
      <c r="W769">
        <v>13</v>
      </c>
      <c r="X769">
        <v>28.1</v>
      </c>
      <c r="Y769">
        <v>1366417754</v>
      </c>
      <c r="Z769">
        <v>5.36</v>
      </c>
      <c r="AA769">
        <v>471031528</v>
      </c>
      <c r="AB769">
        <v>20.593684</v>
      </c>
      <c r="AC769">
        <v>78.962879999999998</v>
      </c>
      <c r="AD769" s="1" t="s">
        <v>1903</v>
      </c>
      <c r="AE769" s="4">
        <f>YouTube_BI[[#This Row],[video views]]/YouTube_BI[[#This Row],[subscribers]]</f>
        <v>1285.8046820138889</v>
      </c>
      <c r="AF769">
        <f>((YouTube_BI[[#This Row],[highest_yearly_earnings]]+YouTube_BI[[#This Row],[lowest_yearly_earnings]])/2)/YouTube_BI[[#This Row],[video views]]</f>
        <v>2.0656649519323937E-4</v>
      </c>
      <c r="AG769">
        <f>((YouTube_BI[[#This Row],[highest_monthly_earnings]]+YouTube_BI[[#This Row],[lowest_monthly_earnings]])/2)/YouTube_BI[[#This Row],[video_views_for_the_last_30_days]]</f>
        <v>2.1248472953758037E-3</v>
      </c>
      <c r="AH769">
        <f>YouTube_BI[[#This Row],[highest_yearly_earnings]]/YouTube_BI[[#This Row],[subscribers]]</f>
        <v>0.5</v>
      </c>
      <c r="AI769">
        <f>((YouTube_BI[[#This Row],[highest_yearly_earnings]]+YouTube_BI[[#This Row],[lowest_yearly_earnings]])/2)/YouTube_BI[[#This Row],[uploads]]</f>
        <v>37.718562933304405</v>
      </c>
      <c r="AJ769" s="7" t="str">
        <f>YouTube_BI[[#This Row],[created_date]]&amp;"-"&amp;YouTube_BI[[#This Row],[created_month]]&amp;"-"&amp;YouTube_BI[[#This Row],[created_year]]</f>
        <v>13-Feb-2018</v>
      </c>
      <c r="AK769" s="5">
        <f ca="1">_xlfn.DAYS(TODAY(),YouTube_BI[[#This Row],[Started Date]])/365</f>
        <v>5.7452054794520544</v>
      </c>
    </row>
    <row r="770" spans="1:37" x14ac:dyDescent="0.3">
      <c r="A770">
        <v>769</v>
      </c>
      <c r="B770" t="s">
        <v>1054</v>
      </c>
      <c r="C770">
        <v>14300000</v>
      </c>
      <c r="D770">
        <v>4776507159</v>
      </c>
      <c r="E770" t="s">
        <v>56</v>
      </c>
      <c r="F770" t="s">
        <v>1054</v>
      </c>
      <c r="G770">
        <v>576</v>
      </c>
      <c r="H770" t="s">
        <v>38</v>
      </c>
      <c r="I770" t="s">
        <v>39</v>
      </c>
      <c r="J770" t="s">
        <v>44</v>
      </c>
      <c r="K770">
        <v>1452</v>
      </c>
      <c r="L770">
        <v>158</v>
      </c>
      <c r="M770">
        <v>153</v>
      </c>
      <c r="N770">
        <v>413774</v>
      </c>
      <c r="O770">
        <v>103</v>
      </c>
      <c r="P770">
        <v>1700</v>
      </c>
      <c r="Q770">
        <v>1200</v>
      </c>
      <c r="R770">
        <v>19900</v>
      </c>
      <c r="S770">
        <f>(YouTube_BI[[#This Row],[lowest_yearly_earnings]]+YouTube_BI[[#This Row],[highest_yearly_earnings]])/2</f>
        <v>10550</v>
      </c>
      <c r="T770">
        <v>100000</v>
      </c>
      <c r="U770">
        <v>2014</v>
      </c>
      <c r="V770" t="s">
        <v>97</v>
      </c>
      <c r="W770">
        <v>8</v>
      </c>
      <c r="X770">
        <v>88.2</v>
      </c>
      <c r="Y770">
        <v>328239523</v>
      </c>
      <c r="Z770">
        <v>14.7</v>
      </c>
      <c r="AA770">
        <v>270663028</v>
      </c>
      <c r="AB770">
        <v>37.090240000000001</v>
      </c>
      <c r="AC770">
        <v>-95.712890999999999</v>
      </c>
      <c r="AD770" s="1" t="s">
        <v>1904</v>
      </c>
      <c r="AE770" s="4">
        <f>YouTube_BI[[#This Row],[video views]]/YouTube_BI[[#This Row],[subscribers]]</f>
        <v>334.02147965034965</v>
      </c>
      <c r="AF770">
        <f>((YouTube_BI[[#This Row],[highest_yearly_earnings]]+YouTube_BI[[#This Row],[lowest_yearly_earnings]])/2)/YouTube_BI[[#This Row],[video views]]</f>
        <v>2.2087269313773469E-6</v>
      </c>
      <c r="AG770">
        <f>((YouTube_BI[[#This Row],[highest_monthly_earnings]]+YouTube_BI[[#This Row],[lowest_monthly_earnings]])/2)/YouTube_BI[[#This Row],[video_views_for_the_last_30_days]]</f>
        <v>2.1787255844978176E-3</v>
      </c>
      <c r="AH770">
        <f>YouTube_BI[[#This Row],[highest_yearly_earnings]]/YouTube_BI[[#This Row],[subscribers]]</f>
        <v>1.3916083916083917E-3</v>
      </c>
      <c r="AI770">
        <f>((YouTube_BI[[#This Row],[highest_yearly_earnings]]+YouTube_BI[[#This Row],[lowest_yearly_earnings]])/2)/YouTube_BI[[#This Row],[uploads]]</f>
        <v>18.315972222222221</v>
      </c>
      <c r="AJ770" s="7" t="str">
        <f>YouTube_BI[[#This Row],[created_date]]&amp;"-"&amp;YouTube_BI[[#This Row],[created_month]]&amp;"-"&amp;YouTube_BI[[#This Row],[created_year]]</f>
        <v>8-Jul-2014</v>
      </c>
      <c r="AK770" s="5">
        <f ca="1">_xlfn.DAYS(TODAY(),YouTube_BI[[#This Row],[Started Date]])/365</f>
        <v>9.3506849315068497</v>
      </c>
    </row>
    <row r="771" spans="1:37" x14ac:dyDescent="0.3">
      <c r="A771">
        <v>770</v>
      </c>
      <c r="B771" t="s">
        <v>1055</v>
      </c>
      <c r="C771">
        <v>14300000</v>
      </c>
      <c r="D771">
        <v>6388439235</v>
      </c>
      <c r="E771" t="s">
        <v>209</v>
      </c>
      <c r="F771" t="s">
        <v>1056</v>
      </c>
      <c r="G771">
        <v>1</v>
      </c>
      <c r="H771" t="s">
        <v>38</v>
      </c>
      <c r="I771" t="s">
        <v>39</v>
      </c>
      <c r="J771" t="s">
        <v>44</v>
      </c>
      <c r="K771">
        <v>4054606</v>
      </c>
      <c r="L771">
        <v>6342</v>
      </c>
      <c r="M771">
        <v>5464</v>
      </c>
      <c r="N771" t="s">
        <v>41</v>
      </c>
      <c r="O771">
        <v>0</v>
      </c>
      <c r="P771">
        <v>0</v>
      </c>
      <c r="Q771">
        <v>0</v>
      </c>
      <c r="R771">
        <v>0</v>
      </c>
      <c r="S771">
        <f>(YouTube_BI[[#This Row],[lowest_yearly_earnings]]+YouTube_BI[[#This Row],[highest_yearly_earnings]])/2</f>
        <v>0</v>
      </c>
      <c r="T771" t="s">
        <v>41</v>
      </c>
      <c r="U771">
        <v>2011</v>
      </c>
      <c r="V771" t="s">
        <v>88</v>
      </c>
      <c r="W771">
        <v>4</v>
      </c>
      <c r="X771">
        <v>88.2</v>
      </c>
      <c r="Y771">
        <v>328239523</v>
      </c>
      <c r="Z771">
        <v>14.7</v>
      </c>
      <c r="AA771">
        <v>270663028</v>
      </c>
      <c r="AB771">
        <v>37.090240000000001</v>
      </c>
      <c r="AC771">
        <v>-95.712890999999999</v>
      </c>
      <c r="AD771" s="1" t="s">
        <v>1905</v>
      </c>
      <c r="AE771" s="4">
        <f>YouTube_BI[[#This Row],[video views]]/YouTube_BI[[#This Row],[subscribers]]</f>
        <v>446.74400244755248</v>
      </c>
      <c r="AF771">
        <f>((YouTube_BI[[#This Row],[highest_yearly_earnings]]+YouTube_BI[[#This Row],[lowest_yearly_earnings]])/2)/YouTube_BI[[#This Row],[video views]]</f>
        <v>0</v>
      </c>
      <c r="AG771" t="e">
        <f>((YouTube_BI[[#This Row],[highest_monthly_earnings]]+YouTube_BI[[#This Row],[lowest_monthly_earnings]])/2)/YouTube_BI[[#This Row],[video_views_for_the_last_30_days]]</f>
        <v>#VALUE!</v>
      </c>
      <c r="AH771">
        <f>YouTube_BI[[#This Row],[highest_yearly_earnings]]/YouTube_BI[[#This Row],[subscribers]]</f>
        <v>0</v>
      </c>
      <c r="AI771">
        <f>((YouTube_BI[[#This Row],[highest_yearly_earnings]]+YouTube_BI[[#This Row],[lowest_yearly_earnings]])/2)/YouTube_BI[[#This Row],[uploads]]</f>
        <v>0</v>
      </c>
      <c r="AJ771" s="7" t="str">
        <f>YouTube_BI[[#This Row],[created_date]]&amp;"-"&amp;YouTube_BI[[#This Row],[created_month]]&amp;"-"&amp;YouTube_BI[[#This Row],[created_year]]</f>
        <v>4-Aug-2011</v>
      </c>
      <c r="AK771" s="5">
        <f ca="1">_xlfn.DAYS(TODAY(),YouTube_BI[[#This Row],[Started Date]])/365</f>
        <v>12.27945205479452</v>
      </c>
    </row>
    <row r="772" spans="1:37" x14ac:dyDescent="0.3">
      <c r="A772">
        <v>771</v>
      </c>
      <c r="B772" t="s">
        <v>1057</v>
      </c>
      <c r="C772">
        <v>14200000</v>
      </c>
      <c r="D772">
        <v>6048517979</v>
      </c>
      <c r="E772" t="s">
        <v>30</v>
      </c>
      <c r="F772" t="s">
        <v>1057</v>
      </c>
      <c r="G772">
        <v>1823</v>
      </c>
      <c r="H772" t="s">
        <v>212</v>
      </c>
      <c r="I772" t="s">
        <v>213</v>
      </c>
      <c r="J772" t="s">
        <v>30</v>
      </c>
      <c r="K772">
        <v>1036</v>
      </c>
      <c r="L772">
        <v>8</v>
      </c>
      <c r="M772">
        <v>134</v>
      </c>
      <c r="N772">
        <v>62658000</v>
      </c>
      <c r="O772">
        <v>15700</v>
      </c>
      <c r="P772">
        <v>250600</v>
      </c>
      <c r="Q772">
        <v>188000</v>
      </c>
      <c r="R772">
        <v>3000000</v>
      </c>
      <c r="S772">
        <f>(YouTube_BI[[#This Row],[lowest_yearly_earnings]]+YouTube_BI[[#This Row],[highest_yearly_earnings]])/2</f>
        <v>1594000</v>
      </c>
      <c r="T772" t="s">
        <v>41</v>
      </c>
      <c r="U772">
        <v>2014</v>
      </c>
      <c r="V772" t="s">
        <v>97</v>
      </c>
      <c r="W772">
        <v>13</v>
      </c>
      <c r="X772">
        <v>35.5</v>
      </c>
      <c r="Y772">
        <v>108116615</v>
      </c>
      <c r="Z772">
        <v>2.15</v>
      </c>
      <c r="AA772">
        <v>50975903</v>
      </c>
      <c r="AB772">
        <v>12.879721</v>
      </c>
      <c r="AC772">
        <v>121.774017</v>
      </c>
      <c r="AD772" s="1" t="s">
        <v>1906</v>
      </c>
      <c r="AE772" s="4">
        <f>YouTube_BI[[#This Row],[video views]]/YouTube_BI[[#This Row],[subscribers]]</f>
        <v>425.95197035211265</v>
      </c>
      <c r="AF772">
        <f>((YouTube_BI[[#This Row],[highest_yearly_earnings]]+YouTube_BI[[#This Row],[lowest_yearly_earnings]])/2)/YouTube_BI[[#This Row],[video views]]</f>
        <v>2.6353563063452042E-4</v>
      </c>
      <c r="AG772">
        <f>((YouTube_BI[[#This Row],[highest_monthly_earnings]]+YouTube_BI[[#This Row],[lowest_monthly_earnings]])/2)/YouTube_BI[[#This Row],[video_views_for_the_last_30_days]]</f>
        <v>2.1250279293944909E-3</v>
      </c>
      <c r="AH772">
        <f>YouTube_BI[[#This Row],[highest_yearly_earnings]]/YouTube_BI[[#This Row],[subscribers]]</f>
        <v>0.21126760563380281</v>
      </c>
      <c r="AI772">
        <f>((YouTube_BI[[#This Row],[highest_yearly_earnings]]+YouTube_BI[[#This Row],[lowest_yearly_earnings]])/2)/YouTube_BI[[#This Row],[uploads]]</f>
        <v>874.38288535381241</v>
      </c>
      <c r="AJ772" s="7" t="str">
        <f>YouTube_BI[[#This Row],[created_date]]&amp;"-"&amp;YouTube_BI[[#This Row],[created_month]]&amp;"-"&amp;YouTube_BI[[#This Row],[created_year]]</f>
        <v>13-Jul-2014</v>
      </c>
      <c r="AK772" s="5">
        <f ca="1">_xlfn.DAYS(TODAY(),YouTube_BI[[#This Row],[Started Date]])/365</f>
        <v>9.3369863013698637</v>
      </c>
    </row>
    <row r="773" spans="1:37" x14ac:dyDescent="0.3">
      <c r="A773">
        <v>772</v>
      </c>
      <c r="B773" t="s">
        <v>1058</v>
      </c>
      <c r="C773">
        <v>14200000</v>
      </c>
      <c r="D773">
        <v>4040297006</v>
      </c>
      <c r="E773" t="s">
        <v>36</v>
      </c>
      <c r="F773" t="s">
        <v>1058</v>
      </c>
      <c r="G773">
        <v>1281</v>
      </c>
      <c r="H773" t="s">
        <v>114</v>
      </c>
      <c r="I773" t="s">
        <v>115</v>
      </c>
      <c r="J773" t="s">
        <v>44</v>
      </c>
      <c r="K773">
        <v>1877</v>
      </c>
      <c r="L773">
        <v>43</v>
      </c>
      <c r="M773">
        <v>154</v>
      </c>
      <c r="N773">
        <v>19029000</v>
      </c>
      <c r="O773">
        <v>4800</v>
      </c>
      <c r="P773">
        <v>76100</v>
      </c>
      <c r="Q773">
        <v>57100</v>
      </c>
      <c r="R773">
        <v>913400</v>
      </c>
      <c r="S773">
        <f>(YouTube_BI[[#This Row],[lowest_yearly_earnings]]+YouTube_BI[[#This Row],[highest_yearly_earnings]])/2</f>
        <v>485250</v>
      </c>
      <c r="T773" t="s">
        <v>41</v>
      </c>
      <c r="U773">
        <v>2014</v>
      </c>
      <c r="V773" t="s">
        <v>138</v>
      </c>
      <c r="W773">
        <v>18</v>
      </c>
      <c r="X773">
        <v>51.3</v>
      </c>
      <c r="Y773">
        <v>212559417</v>
      </c>
      <c r="Z773">
        <v>12.08</v>
      </c>
      <c r="AA773">
        <v>183241641</v>
      </c>
      <c r="AB773">
        <v>-14.235004</v>
      </c>
      <c r="AC773">
        <v>-51.925280000000001</v>
      </c>
      <c r="AD773" s="1" t="s">
        <v>1907</v>
      </c>
      <c r="AE773" s="4">
        <f>YouTube_BI[[#This Row],[video views]]/YouTube_BI[[#This Row],[subscribers]]</f>
        <v>284.52795816901408</v>
      </c>
      <c r="AF773">
        <f>((YouTube_BI[[#This Row],[highest_yearly_earnings]]+YouTube_BI[[#This Row],[lowest_yearly_earnings]])/2)/YouTube_BI[[#This Row],[video views]]</f>
        <v>1.2010255663862945E-4</v>
      </c>
      <c r="AG773">
        <f>((YouTube_BI[[#This Row],[highest_monthly_earnings]]+YouTube_BI[[#This Row],[lowest_monthly_earnings]])/2)/YouTube_BI[[#This Row],[video_views_for_the_last_30_days]]</f>
        <v>2.1257028745598821E-3</v>
      </c>
      <c r="AH773">
        <f>YouTube_BI[[#This Row],[highest_yearly_earnings]]/YouTube_BI[[#This Row],[subscribers]]</f>
        <v>6.4323943661971833E-2</v>
      </c>
      <c r="AI773">
        <f>((YouTube_BI[[#This Row],[highest_yearly_earnings]]+YouTube_BI[[#This Row],[lowest_yearly_earnings]])/2)/YouTube_BI[[#This Row],[uploads]]</f>
        <v>378.80562060889929</v>
      </c>
      <c r="AJ773" s="7" t="str">
        <f>YouTube_BI[[#This Row],[created_date]]&amp;"-"&amp;YouTube_BI[[#This Row],[created_month]]&amp;"-"&amp;YouTube_BI[[#This Row],[created_year]]</f>
        <v>18-Oct-2014</v>
      </c>
      <c r="AK773" s="5">
        <f ca="1">_xlfn.DAYS(TODAY(),YouTube_BI[[#This Row],[Started Date]])/365</f>
        <v>9.0712328767123296</v>
      </c>
    </row>
    <row r="774" spans="1:37" x14ac:dyDescent="0.3">
      <c r="A774">
        <v>773</v>
      </c>
      <c r="B774" t="s">
        <v>1059</v>
      </c>
      <c r="C774">
        <v>14200000</v>
      </c>
      <c r="D774">
        <v>6973932553</v>
      </c>
      <c r="E774" t="s">
        <v>44</v>
      </c>
      <c r="F774" t="s">
        <v>1060</v>
      </c>
      <c r="G774">
        <v>60</v>
      </c>
      <c r="H774" t="s">
        <v>638</v>
      </c>
      <c r="I774" t="s">
        <v>639</v>
      </c>
      <c r="J774" t="s">
        <v>44</v>
      </c>
      <c r="K774">
        <v>3739171</v>
      </c>
      <c r="L774">
        <v>2460</v>
      </c>
      <c r="M774">
        <v>4686</v>
      </c>
      <c r="N774">
        <v>105</v>
      </c>
      <c r="O774">
        <v>0.03</v>
      </c>
      <c r="P774">
        <v>0.42</v>
      </c>
      <c r="Q774">
        <v>0.32</v>
      </c>
      <c r="R774">
        <v>5</v>
      </c>
      <c r="S774">
        <f>(YouTube_BI[[#This Row],[lowest_yearly_earnings]]+YouTube_BI[[#This Row],[highest_yearly_earnings]])/2</f>
        <v>2.66</v>
      </c>
      <c r="T774">
        <v>10</v>
      </c>
      <c r="U774">
        <v>2016</v>
      </c>
      <c r="V774" t="s">
        <v>88</v>
      </c>
      <c r="W774">
        <v>3</v>
      </c>
      <c r="X774">
        <v>82.7</v>
      </c>
      <c r="Y774">
        <v>44385155</v>
      </c>
      <c r="Z774">
        <v>8.8800000000000008</v>
      </c>
      <c r="AA774">
        <v>30835699</v>
      </c>
      <c r="AB774">
        <v>48.379432999999999</v>
      </c>
      <c r="AC774">
        <v>31.165579999999999</v>
      </c>
      <c r="AD774" s="1" t="s">
        <v>1908</v>
      </c>
      <c r="AE774" s="4">
        <f>YouTube_BI[[#This Row],[video views]]/YouTube_BI[[#This Row],[subscribers]]</f>
        <v>491.12201077464789</v>
      </c>
      <c r="AF774">
        <f>((YouTube_BI[[#This Row],[highest_yearly_earnings]]+YouTube_BI[[#This Row],[lowest_yearly_earnings]])/2)/YouTube_BI[[#This Row],[video views]]</f>
        <v>3.8142037936052864E-10</v>
      </c>
      <c r="AG774">
        <f>((YouTube_BI[[#This Row],[highest_monthly_earnings]]+YouTube_BI[[#This Row],[lowest_monthly_earnings]])/2)/YouTube_BI[[#This Row],[video_views_for_the_last_30_days]]</f>
        <v>2.1428571428571425E-3</v>
      </c>
      <c r="AH774">
        <f>YouTube_BI[[#This Row],[highest_yearly_earnings]]/YouTube_BI[[#This Row],[subscribers]]</f>
        <v>3.5211267605633803E-7</v>
      </c>
      <c r="AI774">
        <f>((YouTube_BI[[#This Row],[highest_yearly_earnings]]+YouTube_BI[[#This Row],[lowest_yearly_earnings]])/2)/YouTube_BI[[#This Row],[uploads]]</f>
        <v>4.4333333333333336E-2</v>
      </c>
      <c r="AJ774" s="7" t="str">
        <f>YouTube_BI[[#This Row],[created_date]]&amp;"-"&amp;YouTube_BI[[#This Row],[created_month]]&amp;"-"&amp;YouTube_BI[[#This Row],[created_year]]</f>
        <v>3-Aug-2016</v>
      </c>
      <c r="AK774" s="5">
        <f ca="1">_xlfn.DAYS(TODAY(),YouTube_BI[[#This Row],[Started Date]])/365</f>
        <v>7.2767123287671236</v>
      </c>
    </row>
    <row r="775" spans="1:37" x14ac:dyDescent="0.3">
      <c r="A775">
        <v>774</v>
      </c>
      <c r="B775" t="s">
        <v>1061</v>
      </c>
      <c r="C775">
        <v>14200000</v>
      </c>
      <c r="D775">
        <v>1778318927</v>
      </c>
      <c r="E775" t="s">
        <v>93</v>
      </c>
      <c r="F775" t="s">
        <v>1061</v>
      </c>
      <c r="G775">
        <v>876</v>
      </c>
      <c r="H775" t="s">
        <v>392</v>
      </c>
      <c r="I775" t="s">
        <v>393</v>
      </c>
      <c r="J775" t="s">
        <v>44</v>
      </c>
      <c r="K775">
        <v>5764</v>
      </c>
      <c r="L775">
        <v>2</v>
      </c>
      <c r="M775">
        <v>154</v>
      </c>
      <c r="N775">
        <v>35934000</v>
      </c>
      <c r="O775">
        <v>9000</v>
      </c>
      <c r="P775">
        <v>143700</v>
      </c>
      <c r="Q775">
        <v>107800</v>
      </c>
      <c r="R775">
        <v>1700000</v>
      </c>
      <c r="S775">
        <f>(YouTube_BI[[#This Row],[lowest_yearly_earnings]]+YouTube_BI[[#This Row],[highest_yearly_earnings]])/2</f>
        <v>903900</v>
      </c>
      <c r="T775" t="s">
        <v>41</v>
      </c>
      <c r="U775">
        <v>2008</v>
      </c>
      <c r="V775" t="s">
        <v>84</v>
      </c>
      <c r="W775">
        <v>23</v>
      </c>
      <c r="X775">
        <v>85</v>
      </c>
      <c r="Y775">
        <v>17332850</v>
      </c>
      <c r="Z775">
        <v>3.2</v>
      </c>
      <c r="AA775">
        <v>15924729</v>
      </c>
      <c r="AB775">
        <v>52.132632999999998</v>
      </c>
      <c r="AC775">
        <v>5.2912660000000002</v>
      </c>
      <c r="AD775" s="1" t="s">
        <v>1909</v>
      </c>
      <c r="AE775" s="4">
        <f>YouTube_BI[[#This Row],[video views]]/YouTube_BI[[#This Row],[subscribers]]</f>
        <v>125.23372725352112</v>
      </c>
      <c r="AF775">
        <f>((YouTube_BI[[#This Row],[highest_yearly_earnings]]+YouTube_BI[[#This Row],[lowest_yearly_earnings]])/2)/YouTube_BI[[#This Row],[video views]]</f>
        <v>5.0828902863046452E-4</v>
      </c>
      <c r="AG775">
        <f>((YouTube_BI[[#This Row],[highest_monthly_earnings]]+YouTube_BI[[#This Row],[lowest_monthly_earnings]])/2)/YouTube_BI[[#This Row],[video_views_for_the_last_30_days]]</f>
        <v>2.1247286692269158E-3</v>
      </c>
      <c r="AH775">
        <f>YouTube_BI[[#This Row],[highest_yearly_earnings]]/YouTube_BI[[#This Row],[subscribers]]</f>
        <v>0.11971830985915492</v>
      </c>
      <c r="AI775">
        <f>((YouTube_BI[[#This Row],[highest_yearly_earnings]]+YouTube_BI[[#This Row],[lowest_yearly_earnings]])/2)/YouTube_BI[[#This Row],[uploads]]</f>
        <v>1031.8493150684931</v>
      </c>
      <c r="AJ775" s="7" t="str">
        <f>YouTube_BI[[#This Row],[created_date]]&amp;"-"&amp;YouTube_BI[[#This Row],[created_month]]&amp;"-"&amp;YouTube_BI[[#This Row],[created_year]]</f>
        <v>23-Jun-2008</v>
      </c>
      <c r="AK775" s="5">
        <f ca="1">_xlfn.DAYS(TODAY(),YouTube_BI[[#This Row],[Started Date]])/365</f>
        <v>15.394520547945206</v>
      </c>
    </row>
    <row r="776" spans="1:37" x14ac:dyDescent="0.3">
      <c r="A776">
        <v>775</v>
      </c>
      <c r="B776" t="s">
        <v>1062</v>
      </c>
      <c r="C776">
        <v>14200000</v>
      </c>
      <c r="D776">
        <v>2084791147</v>
      </c>
      <c r="E776" t="s">
        <v>60</v>
      </c>
      <c r="F776" t="s">
        <v>1062</v>
      </c>
      <c r="G776">
        <v>342</v>
      </c>
      <c r="H776" t="s">
        <v>95</v>
      </c>
      <c r="I776" t="s">
        <v>96</v>
      </c>
      <c r="J776" t="s">
        <v>40</v>
      </c>
      <c r="K776">
        <v>4696</v>
      </c>
      <c r="L776">
        <v>27</v>
      </c>
      <c r="M776">
        <v>55</v>
      </c>
      <c r="N776">
        <v>54291000</v>
      </c>
      <c r="O776">
        <v>13600</v>
      </c>
      <c r="P776">
        <v>217200</v>
      </c>
      <c r="Q776">
        <v>162900</v>
      </c>
      <c r="R776">
        <v>2600000</v>
      </c>
      <c r="S776">
        <f>(YouTube_BI[[#This Row],[lowest_yearly_earnings]]+YouTube_BI[[#This Row],[highest_yearly_earnings]])/2</f>
        <v>1381450</v>
      </c>
      <c r="T776">
        <v>200000</v>
      </c>
      <c r="U776">
        <v>2015</v>
      </c>
      <c r="V776" t="s">
        <v>79</v>
      </c>
      <c r="W776">
        <v>24</v>
      </c>
      <c r="X776">
        <v>60</v>
      </c>
      <c r="Y776">
        <v>66834405</v>
      </c>
      <c r="Z776">
        <v>3.85</v>
      </c>
      <c r="AA776">
        <v>55908316</v>
      </c>
      <c r="AB776">
        <v>55.378050999999999</v>
      </c>
      <c r="AC776">
        <v>-3.4359730000000002</v>
      </c>
      <c r="AD776" s="1" t="s">
        <v>1910</v>
      </c>
      <c r="AE776" s="4">
        <f>YouTube_BI[[#This Row],[video views]]/YouTube_BI[[#This Row],[subscribers]]</f>
        <v>146.81627795774648</v>
      </c>
      <c r="AF776">
        <f>((YouTube_BI[[#This Row],[highest_yearly_earnings]]+YouTube_BI[[#This Row],[lowest_yearly_earnings]])/2)/YouTube_BI[[#This Row],[video views]]</f>
        <v>6.6263232266114381E-4</v>
      </c>
      <c r="AG776">
        <f>((YouTube_BI[[#This Row],[highest_monthly_earnings]]+YouTube_BI[[#This Row],[lowest_monthly_earnings]])/2)/YouTube_BI[[#This Row],[video_views_for_the_last_30_days]]</f>
        <v>2.125582509071485E-3</v>
      </c>
      <c r="AH776">
        <f>YouTube_BI[[#This Row],[highest_yearly_earnings]]/YouTube_BI[[#This Row],[subscribers]]</f>
        <v>0.18309859154929578</v>
      </c>
      <c r="AI776">
        <f>((YouTube_BI[[#This Row],[highest_yearly_earnings]]+YouTube_BI[[#This Row],[lowest_yearly_earnings]])/2)/YouTube_BI[[#This Row],[uploads]]</f>
        <v>4039.3274853801167</v>
      </c>
      <c r="AJ776" s="7" t="str">
        <f>YouTube_BI[[#This Row],[created_date]]&amp;"-"&amp;YouTube_BI[[#This Row],[created_month]]&amp;"-"&amp;YouTube_BI[[#This Row],[created_year]]</f>
        <v>24-Dec-2015</v>
      </c>
      <c r="AK776" s="5">
        <f ca="1">_xlfn.DAYS(TODAY(),YouTube_BI[[#This Row],[Started Date]])/365</f>
        <v>7.8876712328767127</v>
      </c>
    </row>
    <row r="777" spans="1:37" x14ac:dyDescent="0.3">
      <c r="A777">
        <v>776</v>
      </c>
      <c r="B777" t="s">
        <v>1063</v>
      </c>
      <c r="C777">
        <v>14200000</v>
      </c>
      <c r="D777">
        <v>3920559552</v>
      </c>
      <c r="E777" t="s">
        <v>60</v>
      </c>
      <c r="F777" t="s">
        <v>1063</v>
      </c>
      <c r="G777">
        <v>1300</v>
      </c>
      <c r="H777" t="s">
        <v>245</v>
      </c>
      <c r="I777" t="s">
        <v>246</v>
      </c>
      <c r="J777" t="s">
        <v>40</v>
      </c>
      <c r="K777">
        <v>1971</v>
      </c>
      <c r="L777">
        <v>28</v>
      </c>
      <c r="M777">
        <v>54</v>
      </c>
      <c r="N777">
        <v>44575000</v>
      </c>
      <c r="O777">
        <v>11100</v>
      </c>
      <c r="P777">
        <v>178300</v>
      </c>
      <c r="Q777">
        <v>133700</v>
      </c>
      <c r="R777">
        <v>2100000</v>
      </c>
      <c r="S777">
        <f>(YouTube_BI[[#This Row],[lowest_yearly_earnings]]+YouTube_BI[[#This Row],[highest_yearly_earnings]])/2</f>
        <v>1116850</v>
      </c>
      <c r="T777">
        <v>200000</v>
      </c>
      <c r="U777">
        <v>2016</v>
      </c>
      <c r="V777" t="s">
        <v>70</v>
      </c>
      <c r="W777">
        <v>13</v>
      </c>
      <c r="X777">
        <v>40.200000000000003</v>
      </c>
      <c r="Y777">
        <v>126014024</v>
      </c>
      <c r="Z777">
        <v>3.42</v>
      </c>
      <c r="AA777">
        <v>102626859</v>
      </c>
      <c r="AB777">
        <v>23.634501</v>
      </c>
      <c r="AC777">
        <v>-102.552784</v>
      </c>
      <c r="AD777" s="1" t="s">
        <v>1911</v>
      </c>
      <c r="AE777" s="4">
        <f>YouTube_BI[[#This Row],[video views]]/YouTube_BI[[#This Row],[subscribers]]</f>
        <v>276.09574309859153</v>
      </c>
      <c r="AF777">
        <f>((YouTube_BI[[#This Row],[highest_yearly_earnings]]+YouTube_BI[[#This Row],[lowest_yearly_earnings]])/2)/YouTube_BI[[#This Row],[video views]]</f>
        <v>2.8487005112070289E-4</v>
      </c>
      <c r="AG777">
        <f>((YouTube_BI[[#This Row],[highest_monthly_earnings]]+YouTube_BI[[#This Row],[lowest_monthly_earnings]])/2)/YouTube_BI[[#This Row],[video_views_for_the_last_30_days]]</f>
        <v>2.1245092540661805E-3</v>
      </c>
      <c r="AH777">
        <f>YouTube_BI[[#This Row],[highest_yearly_earnings]]/YouTube_BI[[#This Row],[subscribers]]</f>
        <v>0.14788732394366197</v>
      </c>
      <c r="AI777">
        <f>((YouTube_BI[[#This Row],[highest_yearly_earnings]]+YouTube_BI[[#This Row],[lowest_yearly_earnings]])/2)/YouTube_BI[[#This Row],[uploads]]</f>
        <v>859.11538461538464</v>
      </c>
      <c r="AJ777" s="7" t="str">
        <f>YouTube_BI[[#This Row],[created_date]]&amp;"-"&amp;YouTube_BI[[#This Row],[created_month]]&amp;"-"&amp;YouTube_BI[[#This Row],[created_year]]</f>
        <v>13-Jan-2016</v>
      </c>
      <c r="AK777" s="5">
        <f ca="1">_xlfn.DAYS(TODAY(),YouTube_BI[[#This Row],[Started Date]])/365</f>
        <v>7.8328767123287673</v>
      </c>
    </row>
    <row r="778" spans="1:37" x14ac:dyDescent="0.3">
      <c r="A778">
        <v>777</v>
      </c>
      <c r="B778" t="s">
        <v>1064</v>
      </c>
      <c r="C778">
        <v>14200000</v>
      </c>
      <c r="D778">
        <v>6554000320</v>
      </c>
      <c r="E778" t="s">
        <v>48</v>
      </c>
      <c r="F778" t="s">
        <v>1064</v>
      </c>
      <c r="G778">
        <v>433</v>
      </c>
      <c r="H778" t="s">
        <v>31</v>
      </c>
      <c r="I778" t="s">
        <v>32</v>
      </c>
      <c r="J778" t="s">
        <v>48</v>
      </c>
      <c r="K778">
        <v>912</v>
      </c>
      <c r="L778">
        <v>110</v>
      </c>
      <c r="M778">
        <v>37</v>
      </c>
      <c r="N778">
        <v>141688000</v>
      </c>
      <c r="O778">
        <v>35400</v>
      </c>
      <c r="P778">
        <v>566800</v>
      </c>
      <c r="Q778">
        <v>425100</v>
      </c>
      <c r="R778">
        <v>6800000</v>
      </c>
      <c r="S778">
        <f>(YouTube_BI[[#This Row],[lowest_yearly_earnings]]+YouTube_BI[[#This Row],[highest_yearly_earnings]])/2</f>
        <v>3612550</v>
      </c>
      <c r="T778">
        <v>300000</v>
      </c>
      <c r="U778">
        <v>2014</v>
      </c>
      <c r="V778" t="s">
        <v>33</v>
      </c>
      <c r="W778">
        <v>13</v>
      </c>
      <c r="X778">
        <v>28.1</v>
      </c>
      <c r="Y778">
        <v>1366417754</v>
      </c>
      <c r="Z778">
        <v>5.36</v>
      </c>
      <c r="AA778">
        <v>471031528</v>
      </c>
      <c r="AB778">
        <v>20.593684</v>
      </c>
      <c r="AC778">
        <v>78.962879999999998</v>
      </c>
      <c r="AD778" s="1" t="s">
        <v>1912</v>
      </c>
      <c r="AE778" s="4">
        <f>YouTube_BI[[#This Row],[video views]]/YouTube_BI[[#This Row],[subscribers]]</f>
        <v>461.54931830985913</v>
      </c>
      <c r="AF778">
        <f>((YouTube_BI[[#This Row],[highest_yearly_earnings]]+YouTube_BI[[#This Row],[lowest_yearly_earnings]])/2)/YouTube_BI[[#This Row],[video views]]</f>
        <v>5.511977149247377E-4</v>
      </c>
      <c r="AG778">
        <f>((YouTube_BI[[#This Row],[highest_monthly_earnings]]+YouTube_BI[[#This Row],[lowest_monthly_earnings]])/2)/YouTube_BI[[#This Row],[video_views_for_the_last_30_days]]</f>
        <v>2.1250917508892778E-3</v>
      </c>
      <c r="AH778">
        <f>YouTube_BI[[#This Row],[highest_yearly_earnings]]/YouTube_BI[[#This Row],[subscribers]]</f>
        <v>0.47887323943661969</v>
      </c>
      <c r="AI778">
        <f>((YouTube_BI[[#This Row],[highest_yearly_earnings]]+YouTube_BI[[#This Row],[lowest_yearly_earnings]])/2)/YouTube_BI[[#This Row],[uploads]]</f>
        <v>8343.0715935334865</v>
      </c>
      <c r="AJ778" s="7" t="str">
        <f>YouTube_BI[[#This Row],[created_date]]&amp;"-"&amp;YouTube_BI[[#This Row],[created_month]]&amp;"-"&amp;YouTube_BI[[#This Row],[created_year]]</f>
        <v>13-Mar-2014</v>
      </c>
      <c r="AK778" s="5">
        <f ca="1">_xlfn.DAYS(TODAY(),YouTube_BI[[#This Row],[Started Date]])/365</f>
        <v>9.6712328767123292</v>
      </c>
    </row>
    <row r="779" spans="1:37" x14ac:dyDescent="0.3">
      <c r="A779">
        <v>778</v>
      </c>
      <c r="B779" t="s">
        <v>1065</v>
      </c>
      <c r="C779">
        <v>14200000</v>
      </c>
      <c r="D779">
        <v>7946322061</v>
      </c>
      <c r="E779" t="s">
        <v>30</v>
      </c>
      <c r="F779" t="s">
        <v>1066</v>
      </c>
      <c r="G779">
        <v>0</v>
      </c>
      <c r="H779" t="s">
        <v>41</v>
      </c>
      <c r="I779" t="s">
        <v>41</v>
      </c>
      <c r="J779" t="s">
        <v>40</v>
      </c>
      <c r="K779">
        <v>4057944</v>
      </c>
      <c r="L779" t="s">
        <v>41</v>
      </c>
      <c r="M779">
        <v>7453</v>
      </c>
      <c r="N779" t="s">
        <v>41</v>
      </c>
      <c r="O779">
        <v>0</v>
      </c>
      <c r="P779">
        <v>0</v>
      </c>
      <c r="Q779">
        <v>0</v>
      </c>
      <c r="R779">
        <v>0</v>
      </c>
      <c r="S779">
        <f>(YouTube_BI[[#This Row],[lowest_yearly_earnings]]+YouTube_BI[[#This Row],[highest_yearly_earnings]])/2</f>
        <v>0</v>
      </c>
      <c r="T779" t="s">
        <v>41</v>
      </c>
      <c r="U779">
        <v>2005</v>
      </c>
      <c r="V779" t="s">
        <v>138</v>
      </c>
      <c r="W779">
        <v>2</v>
      </c>
      <c r="X779" t="s">
        <v>41</v>
      </c>
      <c r="Y779" t="s">
        <v>41</v>
      </c>
      <c r="Z779" t="s">
        <v>41</v>
      </c>
      <c r="AA779" t="s">
        <v>41</v>
      </c>
      <c r="AB779" t="s">
        <v>41</v>
      </c>
      <c r="AC779" t="s">
        <v>41</v>
      </c>
      <c r="AD779" s="1" t="s">
        <v>1913</v>
      </c>
      <c r="AE779" s="4">
        <f>YouTube_BI[[#This Row],[video views]]/YouTube_BI[[#This Row],[subscribers]]</f>
        <v>559.60014514084503</v>
      </c>
      <c r="AF779">
        <f>((YouTube_BI[[#This Row],[highest_yearly_earnings]]+YouTube_BI[[#This Row],[lowest_yearly_earnings]])/2)/YouTube_BI[[#This Row],[video views]]</f>
        <v>0</v>
      </c>
      <c r="AG779" t="e">
        <f>((YouTube_BI[[#This Row],[highest_monthly_earnings]]+YouTube_BI[[#This Row],[lowest_monthly_earnings]])/2)/YouTube_BI[[#This Row],[video_views_for_the_last_30_days]]</f>
        <v>#VALUE!</v>
      </c>
      <c r="AH779">
        <f>YouTube_BI[[#This Row],[highest_yearly_earnings]]/YouTube_BI[[#This Row],[subscribers]]</f>
        <v>0</v>
      </c>
      <c r="AI779" t="e">
        <f>((YouTube_BI[[#This Row],[highest_yearly_earnings]]+YouTube_BI[[#This Row],[lowest_yearly_earnings]])/2)/YouTube_BI[[#This Row],[uploads]]</f>
        <v>#DIV/0!</v>
      </c>
      <c r="AJ779" s="7" t="str">
        <f>YouTube_BI[[#This Row],[created_date]]&amp;"-"&amp;YouTube_BI[[#This Row],[created_month]]&amp;"-"&amp;YouTube_BI[[#This Row],[created_year]]</f>
        <v>2-Oct-2005</v>
      </c>
      <c r="AK779" s="5">
        <f ca="1">_xlfn.DAYS(TODAY(),YouTube_BI[[#This Row],[Started Date]])/365</f>
        <v>18.12054794520548</v>
      </c>
    </row>
    <row r="780" spans="1:37" x14ac:dyDescent="0.3">
      <c r="A780">
        <v>779</v>
      </c>
      <c r="B780" t="s">
        <v>1067</v>
      </c>
      <c r="C780">
        <v>14200000</v>
      </c>
      <c r="D780">
        <v>9964116817</v>
      </c>
      <c r="E780" t="s">
        <v>518</v>
      </c>
      <c r="F780" t="s">
        <v>1068</v>
      </c>
      <c r="G780">
        <v>8</v>
      </c>
      <c r="H780" t="s">
        <v>41</v>
      </c>
      <c r="I780" t="s">
        <v>41</v>
      </c>
      <c r="J780" t="s">
        <v>41</v>
      </c>
      <c r="K780">
        <v>4050736</v>
      </c>
      <c r="L780" t="s">
        <v>41</v>
      </c>
      <c r="M780" t="s">
        <v>41</v>
      </c>
      <c r="N780">
        <v>7208</v>
      </c>
      <c r="O780">
        <v>2</v>
      </c>
      <c r="P780">
        <v>29</v>
      </c>
      <c r="Q780">
        <v>22</v>
      </c>
      <c r="R780">
        <v>346</v>
      </c>
      <c r="S780">
        <f>(YouTube_BI[[#This Row],[lowest_yearly_earnings]]+YouTube_BI[[#This Row],[highest_yearly_earnings]])/2</f>
        <v>184</v>
      </c>
      <c r="T780">
        <v>5</v>
      </c>
      <c r="U780">
        <v>2006</v>
      </c>
      <c r="V780" t="s">
        <v>84</v>
      </c>
      <c r="W780">
        <v>14</v>
      </c>
      <c r="X780" t="s">
        <v>41</v>
      </c>
      <c r="Y780" t="s">
        <v>41</v>
      </c>
      <c r="Z780" t="s">
        <v>41</v>
      </c>
      <c r="AA780" t="s">
        <v>41</v>
      </c>
      <c r="AB780" t="s">
        <v>41</v>
      </c>
      <c r="AC780" t="s">
        <v>41</v>
      </c>
      <c r="AD780" s="1" t="s">
        <v>1914</v>
      </c>
      <c r="AE780" s="4">
        <f>YouTube_BI[[#This Row],[video views]]/YouTube_BI[[#This Row],[subscribers]]</f>
        <v>701.69836739436619</v>
      </c>
      <c r="AF780">
        <f>((YouTube_BI[[#This Row],[highest_yearly_earnings]]+YouTube_BI[[#This Row],[lowest_yearly_earnings]])/2)/YouTube_BI[[#This Row],[video views]]</f>
        <v>1.8466262828841342E-8</v>
      </c>
      <c r="AG780">
        <f>((YouTube_BI[[#This Row],[highest_monthly_earnings]]+YouTube_BI[[#This Row],[lowest_monthly_earnings]])/2)/YouTube_BI[[#This Row],[video_views_for_the_last_30_days]]</f>
        <v>2.1503884572697004E-3</v>
      </c>
      <c r="AH780">
        <f>YouTube_BI[[#This Row],[highest_yearly_earnings]]/YouTube_BI[[#This Row],[subscribers]]</f>
        <v>2.4366197183098591E-5</v>
      </c>
      <c r="AI780">
        <f>((YouTube_BI[[#This Row],[highest_yearly_earnings]]+YouTube_BI[[#This Row],[lowest_yearly_earnings]])/2)/YouTube_BI[[#This Row],[uploads]]</f>
        <v>23</v>
      </c>
      <c r="AJ780" s="7" t="str">
        <f>YouTube_BI[[#This Row],[created_date]]&amp;"-"&amp;YouTube_BI[[#This Row],[created_month]]&amp;"-"&amp;YouTube_BI[[#This Row],[created_year]]</f>
        <v>14-Jun-2006</v>
      </c>
      <c r="AK780" s="5">
        <f ca="1">_xlfn.DAYS(TODAY(),YouTube_BI[[#This Row],[Started Date]])/365</f>
        <v>17.421917808219177</v>
      </c>
    </row>
    <row r="781" spans="1:37" x14ac:dyDescent="0.3">
      <c r="A781">
        <v>780</v>
      </c>
      <c r="B781" t="s">
        <v>1069</v>
      </c>
      <c r="C781">
        <v>14200000</v>
      </c>
      <c r="D781">
        <v>10238593147</v>
      </c>
      <c r="E781" t="s">
        <v>209</v>
      </c>
      <c r="F781" t="s">
        <v>1069</v>
      </c>
      <c r="G781">
        <v>872</v>
      </c>
      <c r="H781" t="s">
        <v>31</v>
      </c>
      <c r="I781" t="s">
        <v>32</v>
      </c>
      <c r="J781" t="s">
        <v>209</v>
      </c>
      <c r="K781">
        <v>422</v>
      </c>
      <c r="L781">
        <v>110</v>
      </c>
      <c r="M781">
        <v>33</v>
      </c>
      <c r="N781">
        <v>367898000</v>
      </c>
      <c r="O781">
        <v>92000</v>
      </c>
      <c r="P781">
        <v>1500000</v>
      </c>
      <c r="Q781">
        <v>1100000</v>
      </c>
      <c r="R781">
        <v>17700000</v>
      </c>
      <c r="S781">
        <f>(YouTube_BI[[#This Row],[lowest_yearly_earnings]]+YouTube_BI[[#This Row],[highest_yearly_earnings]])/2</f>
        <v>9400000</v>
      </c>
      <c r="T781">
        <v>400000</v>
      </c>
      <c r="U781">
        <v>2018</v>
      </c>
      <c r="V781" t="s">
        <v>84</v>
      </c>
      <c r="W781">
        <v>4</v>
      </c>
      <c r="X781">
        <v>28.1</v>
      </c>
      <c r="Y781">
        <v>1366417754</v>
      </c>
      <c r="Z781">
        <v>5.36</v>
      </c>
      <c r="AA781">
        <v>471031528</v>
      </c>
      <c r="AB781">
        <v>20.593684</v>
      </c>
      <c r="AC781">
        <v>78.962879999999998</v>
      </c>
      <c r="AD781" s="1" t="s">
        <v>1915</v>
      </c>
      <c r="AE781" s="4">
        <f>YouTube_BI[[#This Row],[video views]]/YouTube_BI[[#This Row],[subscribers]]</f>
        <v>721.02768640845068</v>
      </c>
      <c r="AF781">
        <f>((YouTube_BI[[#This Row],[highest_yearly_earnings]]+YouTube_BI[[#This Row],[lowest_yearly_earnings]])/2)/YouTube_BI[[#This Row],[video views]]</f>
        <v>9.1809488520933026E-4</v>
      </c>
      <c r="AG781">
        <f>((YouTube_BI[[#This Row],[highest_monthly_earnings]]+YouTube_BI[[#This Row],[lowest_monthly_earnings]])/2)/YouTube_BI[[#This Row],[video_views_for_the_last_30_days]]</f>
        <v>2.1636431837085278E-3</v>
      </c>
      <c r="AH781">
        <f>YouTube_BI[[#This Row],[highest_yearly_earnings]]/YouTube_BI[[#This Row],[subscribers]]</f>
        <v>1.2464788732394365</v>
      </c>
      <c r="AI781">
        <f>((YouTube_BI[[#This Row],[highest_yearly_earnings]]+YouTube_BI[[#This Row],[lowest_yearly_earnings]])/2)/YouTube_BI[[#This Row],[uploads]]</f>
        <v>10779.816513761469</v>
      </c>
      <c r="AJ781" s="7" t="str">
        <f>YouTube_BI[[#This Row],[created_date]]&amp;"-"&amp;YouTube_BI[[#This Row],[created_month]]&amp;"-"&amp;YouTube_BI[[#This Row],[created_year]]</f>
        <v>4-Jun-2018</v>
      </c>
      <c r="AK781" s="5">
        <f ca="1">_xlfn.DAYS(TODAY(),YouTube_BI[[#This Row],[Started Date]])/365</f>
        <v>5.441095890410959</v>
      </c>
    </row>
    <row r="782" spans="1:37" x14ac:dyDescent="0.3">
      <c r="A782">
        <v>781</v>
      </c>
      <c r="B782" t="s">
        <v>1070</v>
      </c>
      <c r="C782">
        <v>14200000</v>
      </c>
      <c r="D782">
        <v>11428794827</v>
      </c>
      <c r="E782" t="s">
        <v>44</v>
      </c>
      <c r="F782" t="s">
        <v>1070</v>
      </c>
      <c r="G782">
        <v>132398</v>
      </c>
      <c r="H782" t="s">
        <v>31</v>
      </c>
      <c r="I782" t="s">
        <v>32</v>
      </c>
      <c r="J782" t="s">
        <v>44</v>
      </c>
      <c r="K782">
        <v>352</v>
      </c>
      <c r="L782">
        <v>109</v>
      </c>
      <c r="M782">
        <v>153</v>
      </c>
      <c r="N782">
        <v>59927000</v>
      </c>
      <c r="O782">
        <v>15000</v>
      </c>
      <c r="P782">
        <v>239700</v>
      </c>
      <c r="Q782">
        <v>179800</v>
      </c>
      <c r="R782">
        <v>2900000</v>
      </c>
      <c r="S782">
        <f>(YouTube_BI[[#This Row],[lowest_yearly_earnings]]+YouTube_BI[[#This Row],[highest_yearly_earnings]])/2</f>
        <v>1539900</v>
      </c>
      <c r="T782">
        <v>200000</v>
      </c>
      <c r="U782">
        <v>2008</v>
      </c>
      <c r="V782" t="s">
        <v>45</v>
      </c>
      <c r="W782">
        <v>26</v>
      </c>
      <c r="X782">
        <v>28.1</v>
      </c>
      <c r="Y782">
        <v>1366417754</v>
      </c>
      <c r="Z782">
        <v>5.36</v>
      </c>
      <c r="AA782">
        <v>471031528</v>
      </c>
      <c r="AB782">
        <v>20.593684</v>
      </c>
      <c r="AC782">
        <v>78.962879999999998</v>
      </c>
      <c r="AD782" s="1" t="s">
        <v>1916</v>
      </c>
      <c r="AE782" s="4">
        <f>YouTube_BI[[#This Row],[video views]]/YouTube_BI[[#This Row],[subscribers]]</f>
        <v>804.84470612676057</v>
      </c>
      <c r="AF782">
        <f>((YouTube_BI[[#This Row],[highest_yearly_earnings]]+YouTube_BI[[#This Row],[lowest_yearly_earnings]])/2)/YouTube_BI[[#This Row],[video views]]</f>
        <v>1.3473861621542609E-4</v>
      </c>
      <c r="AG782">
        <f>((YouTube_BI[[#This Row],[highest_monthly_earnings]]+YouTube_BI[[#This Row],[lowest_monthly_earnings]])/2)/YouTube_BI[[#This Row],[video_views_for_the_last_30_days]]</f>
        <v>2.125085520716872E-3</v>
      </c>
      <c r="AH782">
        <f>YouTube_BI[[#This Row],[highest_yearly_earnings]]/YouTube_BI[[#This Row],[subscribers]]</f>
        <v>0.20422535211267606</v>
      </c>
      <c r="AI782">
        <f>((YouTube_BI[[#This Row],[highest_yearly_earnings]]+YouTube_BI[[#This Row],[lowest_yearly_earnings]])/2)/YouTube_BI[[#This Row],[uploads]]</f>
        <v>11.630840345020317</v>
      </c>
      <c r="AJ782" s="7" t="str">
        <f>YouTube_BI[[#This Row],[created_date]]&amp;"-"&amp;YouTube_BI[[#This Row],[created_month]]&amp;"-"&amp;YouTube_BI[[#This Row],[created_year]]</f>
        <v>26-Feb-2008</v>
      </c>
      <c r="AK782" s="5">
        <f ca="1">_xlfn.DAYS(TODAY(),YouTube_BI[[#This Row],[Started Date]])/365</f>
        <v>15.717808219178082</v>
      </c>
    </row>
    <row r="783" spans="1:37" x14ac:dyDescent="0.3">
      <c r="A783">
        <v>782</v>
      </c>
      <c r="B783" t="s">
        <v>1071</v>
      </c>
      <c r="C783">
        <v>14200000</v>
      </c>
      <c r="D783">
        <v>3317805543</v>
      </c>
      <c r="E783" t="s">
        <v>44</v>
      </c>
      <c r="F783" t="s">
        <v>1071</v>
      </c>
      <c r="G783">
        <v>1724</v>
      </c>
      <c r="H783" t="s">
        <v>38</v>
      </c>
      <c r="I783" t="s">
        <v>39</v>
      </c>
      <c r="J783" t="s">
        <v>44</v>
      </c>
      <c r="K783">
        <v>2485</v>
      </c>
      <c r="L783">
        <v>159</v>
      </c>
      <c r="M783">
        <v>154</v>
      </c>
      <c r="N783">
        <v>12902000</v>
      </c>
      <c r="O783">
        <v>3200</v>
      </c>
      <c r="P783">
        <v>51600</v>
      </c>
      <c r="Q783">
        <v>38700</v>
      </c>
      <c r="R783">
        <v>619300</v>
      </c>
      <c r="S783">
        <f>(YouTube_BI[[#This Row],[lowest_yearly_earnings]]+YouTube_BI[[#This Row],[highest_yearly_earnings]])/2</f>
        <v>329000</v>
      </c>
      <c r="T783" t="s">
        <v>41</v>
      </c>
      <c r="U783">
        <v>2011</v>
      </c>
      <c r="V783" t="s">
        <v>88</v>
      </c>
      <c r="W783">
        <v>18</v>
      </c>
      <c r="X783">
        <v>88.2</v>
      </c>
      <c r="Y783">
        <v>328239523</v>
      </c>
      <c r="Z783">
        <v>14.7</v>
      </c>
      <c r="AA783">
        <v>270663028</v>
      </c>
      <c r="AB783">
        <v>37.090240000000001</v>
      </c>
      <c r="AC783">
        <v>-95.712890999999999</v>
      </c>
      <c r="AD783" s="1" t="s">
        <v>1917</v>
      </c>
      <c r="AE783" s="4">
        <f>YouTube_BI[[#This Row],[video views]]/YouTube_BI[[#This Row],[subscribers]]</f>
        <v>233.64827767605632</v>
      </c>
      <c r="AF783">
        <f>((YouTube_BI[[#This Row],[highest_yearly_earnings]]+YouTube_BI[[#This Row],[lowest_yearly_earnings]])/2)/YouTube_BI[[#This Row],[video views]]</f>
        <v>9.916192969601052E-5</v>
      </c>
      <c r="AG783">
        <f>((YouTube_BI[[#This Row],[highest_monthly_earnings]]+YouTube_BI[[#This Row],[lowest_monthly_earnings]])/2)/YouTube_BI[[#This Row],[video_views_for_the_last_30_days]]</f>
        <v>2.1237017516664083E-3</v>
      </c>
      <c r="AH783">
        <f>YouTube_BI[[#This Row],[highest_yearly_earnings]]/YouTube_BI[[#This Row],[subscribers]]</f>
        <v>4.3612676056338028E-2</v>
      </c>
      <c r="AI783">
        <f>((YouTube_BI[[#This Row],[highest_yearly_earnings]]+YouTube_BI[[#This Row],[lowest_yearly_earnings]])/2)/YouTube_BI[[#This Row],[uploads]]</f>
        <v>190.8352668213457</v>
      </c>
      <c r="AJ783" s="7" t="str">
        <f>YouTube_BI[[#This Row],[created_date]]&amp;"-"&amp;YouTube_BI[[#This Row],[created_month]]&amp;"-"&amp;YouTube_BI[[#This Row],[created_year]]</f>
        <v>18-Aug-2011</v>
      </c>
      <c r="AK783" s="5">
        <f ca="1">_xlfn.DAYS(TODAY(),YouTube_BI[[#This Row],[Started Date]])/365</f>
        <v>12.241095890410959</v>
      </c>
    </row>
    <row r="784" spans="1:37" x14ac:dyDescent="0.3">
      <c r="A784">
        <v>783</v>
      </c>
      <c r="B784" t="s">
        <v>1072</v>
      </c>
      <c r="C784">
        <v>14100000</v>
      </c>
      <c r="D784">
        <v>2131548711</v>
      </c>
      <c r="E784" t="s">
        <v>30</v>
      </c>
      <c r="F784" t="s">
        <v>1072</v>
      </c>
      <c r="G784">
        <v>149</v>
      </c>
      <c r="H784" t="s">
        <v>31</v>
      </c>
      <c r="I784" t="s">
        <v>32</v>
      </c>
      <c r="J784" t="s">
        <v>30</v>
      </c>
      <c r="K784">
        <v>4624</v>
      </c>
      <c r="L784">
        <v>110</v>
      </c>
      <c r="M784">
        <v>134</v>
      </c>
      <c r="N784">
        <v>25605000</v>
      </c>
      <c r="O784">
        <v>6400</v>
      </c>
      <c r="P784">
        <v>102400</v>
      </c>
      <c r="Q784">
        <v>76800</v>
      </c>
      <c r="R784">
        <v>1200000</v>
      </c>
      <c r="S784">
        <f>(YouTube_BI[[#This Row],[lowest_yearly_earnings]]+YouTube_BI[[#This Row],[highest_yearly_earnings]])/2</f>
        <v>638400</v>
      </c>
      <c r="T784">
        <v>100000</v>
      </c>
      <c r="U784">
        <v>2012</v>
      </c>
      <c r="V784" t="s">
        <v>138</v>
      </c>
      <c r="W784">
        <v>22</v>
      </c>
      <c r="X784">
        <v>28.1</v>
      </c>
      <c r="Y784">
        <v>1366417754</v>
      </c>
      <c r="Z784">
        <v>5.36</v>
      </c>
      <c r="AA784">
        <v>471031528</v>
      </c>
      <c r="AB784">
        <v>20.593684</v>
      </c>
      <c r="AC784">
        <v>78.962879999999998</v>
      </c>
      <c r="AD784" s="1" t="s">
        <v>1918</v>
      </c>
      <c r="AE784" s="4">
        <f>YouTube_BI[[#This Row],[video views]]/YouTube_BI[[#This Row],[subscribers]]</f>
        <v>151.17366744680851</v>
      </c>
      <c r="AF784">
        <f>((YouTube_BI[[#This Row],[highest_yearly_earnings]]+YouTube_BI[[#This Row],[lowest_yearly_earnings]])/2)/YouTube_BI[[#This Row],[video views]]</f>
        <v>2.9950054470043028E-4</v>
      </c>
      <c r="AG784">
        <f>((YouTube_BI[[#This Row],[highest_monthly_earnings]]+YouTube_BI[[#This Row],[lowest_monthly_earnings]])/2)/YouTube_BI[[#This Row],[video_views_for_the_last_30_days]]</f>
        <v>2.1245850419839875E-3</v>
      </c>
      <c r="AH784">
        <f>YouTube_BI[[#This Row],[highest_yearly_earnings]]/YouTube_BI[[#This Row],[subscribers]]</f>
        <v>8.5106382978723402E-2</v>
      </c>
      <c r="AI784">
        <f>((YouTube_BI[[#This Row],[highest_yearly_earnings]]+YouTube_BI[[#This Row],[lowest_yearly_earnings]])/2)/YouTube_BI[[#This Row],[uploads]]</f>
        <v>4284.5637583892621</v>
      </c>
      <c r="AJ784" s="7" t="str">
        <f>YouTube_BI[[#This Row],[created_date]]&amp;"-"&amp;YouTube_BI[[#This Row],[created_month]]&amp;"-"&amp;YouTube_BI[[#This Row],[created_year]]</f>
        <v>22-Oct-2012</v>
      </c>
      <c r="AK784" s="5">
        <f ca="1">_xlfn.DAYS(TODAY(),YouTube_BI[[#This Row],[Started Date]])/365</f>
        <v>11.06027397260274</v>
      </c>
    </row>
    <row r="785" spans="1:37" x14ac:dyDescent="0.3">
      <c r="A785">
        <v>784</v>
      </c>
      <c r="B785" t="s">
        <v>1073</v>
      </c>
      <c r="C785">
        <v>14100000</v>
      </c>
      <c r="D785">
        <v>3594936775</v>
      </c>
      <c r="E785" t="s">
        <v>44</v>
      </c>
      <c r="F785" t="s">
        <v>1073</v>
      </c>
      <c r="G785">
        <v>846</v>
      </c>
      <c r="H785" t="s">
        <v>41</v>
      </c>
      <c r="I785" t="s">
        <v>41</v>
      </c>
      <c r="J785" t="s">
        <v>44</v>
      </c>
      <c r="K785">
        <v>2218</v>
      </c>
      <c r="L785" t="s">
        <v>41</v>
      </c>
      <c r="M785">
        <v>155</v>
      </c>
      <c r="N785">
        <v>6942000</v>
      </c>
      <c r="O785">
        <v>1700</v>
      </c>
      <c r="P785">
        <v>27800</v>
      </c>
      <c r="Q785">
        <v>20800</v>
      </c>
      <c r="R785">
        <v>333200</v>
      </c>
      <c r="S785">
        <f>(YouTube_BI[[#This Row],[lowest_yearly_earnings]]+YouTube_BI[[#This Row],[highest_yearly_earnings]])/2</f>
        <v>177000</v>
      </c>
      <c r="T785" t="s">
        <v>41</v>
      </c>
      <c r="U785">
        <v>2013</v>
      </c>
      <c r="V785" t="s">
        <v>88</v>
      </c>
      <c r="W785">
        <v>10</v>
      </c>
      <c r="X785" t="s">
        <v>41</v>
      </c>
      <c r="Y785" t="s">
        <v>41</v>
      </c>
      <c r="Z785" t="s">
        <v>41</v>
      </c>
      <c r="AA785" t="s">
        <v>41</v>
      </c>
      <c r="AB785" t="s">
        <v>41</v>
      </c>
      <c r="AC785" t="s">
        <v>41</v>
      </c>
      <c r="AD785" s="1" t="s">
        <v>1919</v>
      </c>
      <c r="AE785" s="4">
        <f>YouTube_BI[[#This Row],[video views]]/YouTube_BI[[#This Row],[subscribers]]</f>
        <v>254.96005496453901</v>
      </c>
      <c r="AF785">
        <f>((YouTube_BI[[#This Row],[highest_yearly_earnings]]+YouTube_BI[[#This Row],[lowest_yearly_earnings]])/2)/YouTube_BI[[#This Row],[video views]]</f>
        <v>4.9235914587120941E-5</v>
      </c>
      <c r="AG785">
        <f>((YouTube_BI[[#This Row],[highest_monthly_earnings]]+YouTube_BI[[#This Row],[lowest_monthly_earnings]])/2)/YouTube_BI[[#This Row],[video_views_for_the_last_30_days]]</f>
        <v>2.1247479112647652E-3</v>
      </c>
      <c r="AH785">
        <f>YouTube_BI[[#This Row],[highest_yearly_earnings]]/YouTube_BI[[#This Row],[subscribers]]</f>
        <v>2.3631205673758864E-2</v>
      </c>
      <c r="AI785">
        <f>((YouTube_BI[[#This Row],[highest_yearly_earnings]]+YouTube_BI[[#This Row],[lowest_yearly_earnings]])/2)/YouTube_BI[[#This Row],[uploads]]</f>
        <v>209.21985815602838</v>
      </c>
      <c r="AJ785" s="7" t="str">
        <f>YouTube_BI[[#This Row],[created_date]]&amp;"-"&amp;YouTube_BI[[#This Row],[created_month]]&amp;"-"&amp;YouTube_BI[[#This Row],[created_year]]</f>
        <v>10-Aug-2013</v>
      </c>
      <c r="AK785" s="5">
        <f ca="1">_xlfn.DAYS(TODAY(),YouTube_BI[[#This Row],[Started Date]])/365</f>
        <v>10.260273972602739</v>
      </c>
    </row>
    <row r="786" spans="1:37" x14ac:dyDescent="0.3">
      <c r="A786">
        <v>785</v>
      </c>
      <c r="B786" t="s">
        <v>2297</v>
      </c>
      <c r="C786">
        <v>14100000</v>
      </c>
      <c r="D786">
        <v>3920221322</v>
      </c>
      <c r="E786" t="s">
        <v>44</v>
      </c>
      <c r="F786" t="s">
        <v>2297</v>
      </c>
      <c r="G786">
        <v>65</v>
      </c>
      <c r="H786" t="s">
        <v>41</v>
      </c>
      <c r="I786" t="s">
        <v>41</v>
      </c>
      <c r="J786" t="s">
        <v>41</v>
      </c>
      <c r="K786">
        <v>3999155</v>
      </c>
      <c r="L786" t="s">
        <v>41</v>
      </c>
      <c r="M786" t="s">
        <v>41</v>
      </c>
      <c r="N786">
        <v>20351</v>
      </c>
      <c r="O786">
        <v>5</v>
      </c>
      <c r="P786">
        <v>81</v>
      </c>
      <c r="Q786">
        <v>61</v>
      </c>
      <c r="R786">
        <v>977</v>
      </c>
      <c r="S786">
        <f>(YouTube_BI[[#This Row],[lowest_yearly_earnings]]+YouTube_BI[[#This Row],[highest_yearly_earnings]])/2</f>
        <v>519</v>
      </c>
      <c r="T786">
        <v>132</v>
      </c>
      <c r="U786">
        <v>2017</v>
      </c>
      <c r="V786" t="s">
        <v>88</v>
      </c>
      <c r="W786">
        <v>4</v>
      </c>
      <c r="X786" t="s">
        <v>41</v>
      </c>
      <c r="Y786" t="s">
        <v>41</v>
      </c>
      <c r="Z786" t="s">
        <v>41</v>
      </c>
      <c r="AA786" t="s">
        <v>41</v>
      </c>
      <c r="AB786" t="s">
        <v>41</v>
      </c>
      <c r="AC786" t="s">
        <v>41</v>
      </c>
      <c r="AD786" s="1" t="s">
        <v>2116</v>
      </c>
      <c r="AE786" s="4">
        <v>278.02988099290781</v>
      </c>
      <c r="AF786">
        <v>1.3239048445744871E-7</v>
      </c>
      <c r="AG786">
        <v>2.1129182841138029E-3</v>
      </c>
      <c r="AH786">
        <v>6.9290780141843971E-5</v>
      </c>
      <c r="AI786">
        <v>7.9846153846153847</v>
      </c>
      <c r="AJ786" s="7" t="s">
        <v>2219</v>
      </c>
      <c r="AK786" s="5">
        <v>6.2602739726027394</v>
      </c>
    </row>
    <row r="787" spans="1:37" x14ac:dyDescent="0.3">
      <c r="A787">
        <v>786</v>
      </c>
      <c r="B787" t="s">
        <v>1074</v>
      </c>
      <c r="C787">
        <v>14100000</v>
      </c>
      <c r="D787">
        <v>5129529846</v>
      </c>
      <c r="E787" t="s">
        <v>30</v>
      </c>
      <c r="F787" t="s">
        <v>1075</v>
      </c>
      <c r="G787">
        <v>3</v>
      </c>
      <c r="H787" t="s">
        <v>428</v>
      </c>
      <c r="I787" t="s">
        <v>429</v>
      </c>
      <c r="J787" t="s">
        <v>69</v>
      </c>
      <c r="K787">
        <v>4032620</v>
      </c>
      <c r="L787">
        <v>3671</v>
      </c>
      <c r="M787">
        <v>7629</v>
      </c>
      <c r="N787">
        <v>147</v>
      </c>
      <c r="O787">
        <v>0.04</v>
      </c>
      <c r="P787">
        <v>0.59</v>
      </c>
      <c r="Q787">
        <v>0.44</v>
      </c>
      <c r="R787">
        <v>7</v>
      </c>
      <c r="S787">
        <f>(YouTube_BI[[#This Row],[lowest_yearly_earnings]]+YouTube_BI[[#This Row],[highest_yearly_earnings]])/2</f>
        <v>3.72</v>
      </c>
      <c r="T787">
        <v>1</v>
      </c>
      <c r="U787">
        <v>2015</v>
      </c>
      <c r="V787" t="s">
        <v>154</v>
      </c>
      <c r="W787">
        <v>4</v>
      </c>
      <c r="X787">
        <v>113.1</v>
      </c>
      <c r="Y787">
        <v>25766605</v>
      </c>
      <c r="Z787">
        <v>5.27</v>
      </c>
      <c r="AA787">
        <v>21844756</v>
      </c>
      <c r="AB787">
        <v>-25.274398000000001</v>
      </c>
      <c r="AC787">
        <v>133.775136</v>
      </c>
      <c r="AD787" s="1" t="s">
        <v>1920</v>
      </c>
      <c r="AE787" s="4">
        <f>YouTube_BI[[#This Row],[video views]]/YouTube_BI[[#This Row],[subscribers]]</f>
        <v>363.79644297872341</v>
      </c>
      <c r="AF787">
        <f>((YouTube_BI[[#This Row],[highest_yearly_earnings]]+YouTube_BI[[#This Row],[lowest_yearly_earnings]])/2)/YouTube_BI[[#This Row],[video views]]</f>
        <v>7.2521266308662785E-10</v>
      </c>
      <c r="AG787">
        <f>((YouTube_BI[[#This Row],[highest_monthly_earnings]]+YouTube_BI[[#This Row],[lowest_monthly_earnings]])/2)/YouTube_BI[[#This Row],[video_views_for_the_last_30_days]]</f>
        <v>2.142857142857143E-3</v>
      </c>
      <c r="AH787">
        <f>YouTube_BI[[#This Row],[highest_yearly_earnings]]/YouTube_BI[[#This Row],[subscribers]]</f>
        <v>4.9645390070921983E-7</v>
      </c>
      <c r="AI787">
        <f>((YouTube_BI[[#This Row],[highest_yearly_earnings]]+YouTube_BI[[#This Row],[lowest_yearly_earnings]])/2)/YouTube_BI[[#This Row],[uploads]]</f>
        <v>1.24</v>
      </c>
      <c r="AJ787" s="7" t="str">
        <f>YouTube_BI[[#This Row],[created_date]]&amp;"-"&amp;YouTube_BI[[#This Row],[created_month]]&amp;"-"&amp;YouTube_BI[[#This Row],[created_year]]</f>
        <v>4-Nov-2015</v>
      </c>
      <c r="AK787" s="5">
        <f ca="1">_xlfn.DAYS(TODAY(),YouTube_BI[[#This Row],[Started Date]])/365</f>
        <v>8.0246575342465754</v>
      </c>
    </row>
    <row r="788" spans="1:37" x14ac:dyDescent="0.3">
      <c r="A788">
        <v>787</v>
      </c>
      <c r="B788" t="s">
        <v>1076</v>
      </c>
      <c r="C788">
        <v>14100000</v>
      </c>
      <c r="D788">
        <v>5405563355</v>
      </c>
      <c r="E788" t="s">
        <v>582</v>
      </c>
      <c r="F788" t="s">
        <v>1076</v>
      </c>
      <c r="G788">
        <v>855</v>
      </c>
      <c r="H788" t="s">
        <v>258</v>
      </c>
      <c r="I788" t="s">
        <v>259</v>
      </c>
      <c r="J788" t="s">
        <v>317</v>
      </c>
      <c r="K788">
        <v>1202</v>
      </c>
      <c r="L788">
        <v>7</v>
      </c>
      <c r="M788">
        <v>1</v>
      </c>
      <c r="N788">
        <v>353259000</v>
      </c>
      <c r="O788">
        <v>88300</v>
      </c>
      <c r="P788">
        <v>1400000</v>
      </c>
      <c r="Q788">
        <v>1100000</v>
      </c>
      <c r="R788">
        <v>17000000</v>
      </c>
      <c r="S788">
        <f>(YouTube_BI[[#This Row],[lowest_yearly_earnings]]+YouTube_BI[[#This Row],[highest_yearly_earnings]])/2</f>
        <v>9050000</v>
      </c>
      <c r="T788">
        <v>500000</v>
      </c>
      <c r="U788">
        <v>2007</v>
      </c>
      <c r="V788" t="s">
        <v>49</v>
      </c>
      <c r="W788">
        <v>12</v>
      </c>
      <c r="X788">
        <v>36.799999999999997</v>
      </c>
      <c r="Y788">
        <v>9770529</v>
      </c>
      <c r="Z788">
        <v>2.35</v>
      </c>
      <c r="AA788">
        <v>8479744</v>
      </c>
      <c r="AB788">
        <v>23.424075999999999</v>
      </c>
      <c r="AC788">
        <v>53.847817999999997</v>
      </c>
      <c r="AD788" s="1" t="s">
        <v>1921</v>
      </c>
      <c r="AE788" s="4">
        <f>YouTube_BI[[#This Row],[video views]]/YouTube_BI[[#This Row],[subscribers]]</f>
        <v>383.37328758865249</v>
      </c>
      <c r="AF788">
        <f>((YouTube_BI[[#This Row],[highest_yearly_earnings]]+YouTube_BI[[#This Row],[lowest_yearly_earnings]])/2)/YouTube_BI[[#This Row],[video views]]</f>
        <v>1.6742010787143943E-3</v>
      </c>
      <c r="AG788">
        <f>((YouTube_BI[[#This Row],[highest_monthly_earnings]]+YouTube_BI[[#This Row],[lowest_monthly_earnings]])/2)/YouTube_BI[[#This Row],[video_views_for_the_last_30_days]]</f>
        <v>2.1065280714716397E-3</v>
      </c>
      <c r="AH788">
        <f>YouTube_BI[[#This Row],[highest_yearly_earnings]]/YouTube_BI[[#This Row],[subscribers]]</f>
        <v>1.2056737588652482</v>
      </c>
      <c r="AI788">
        <f>((YouTube_BI[[#This Row],[highest_yearly_earnings]]+YouTube_BI[[#This Row],[lowest_yearly_earnings]])/2)/YouTube_BI[[#This Row],[uploads]]</f>
        <v>10584.795321637426</v>
      </c>
      <c r="AJ788" s="7" t="str">
        <f>YouTube_BI[[#This Row],[created_date]]&amp;"-"&amp;YouTube_BI[[#This Row],[created_month]]&amp;"-"&amp;YouTube_BI[[#This Row],[created_year]]</f>
        <v>12-Sep-2007</v>
      </c>
      <c r="AK788" s="5">
        <f ca="1">_xlfn.DAYS(TODAY(),YouTube_BI[[#This Row],[Started Date]])/365</f>
        <v>16.175342465753424</v>
      </c>
    </row>
    <row r="789" spans="1:37" x14ac:dyDescent="0.3">
      <c r="A789">
        <v>788</v>
      </c>
      <c r="B789" t="s">
        <v>1077</v>
      </c>
      <c r="C789">
        <v>14100000</v>
      </c>
      <c r="D789">
        <v>6036496916</v>
      </c>
      <c r="E789" t="s">
        <v>44</v>
      </c>
      <c r="F789" t="s">
        <v>1077</v>
      </c>
      <c r="G789">
        <v>2854</v>
      </c>
      <c r="H789" t="s">
        <v>329</v>
      </c>
      <c r="I789" t="s">
        <v>330</v>
      </c>
      <c r="J789" t="s">
        <v>44</v>
      </c>
      <c r="K789">
        <v>1029</v>
      </c>
      <c r="L789">
        <v>27</v>
      </c>
      <c r="M789">
        <v>154</v>
      </c>
      <c r="N789">
        <v>176062000</v>
      </c>
      <c r="O789">
        <v>44000</v>
      </c>
      <c r="P789">
        <v>704200</v>
      </c>
      <c r="Q789">
        <v>528200</v>
      </c>
      <c r="R789">
        <v>8500000</v>
      </c>
      <c r="S789">
        <f>(YouTube_BI[[#This Row],[lowest_yearly_earnings]]+YouTube_BI[[#This Row],[highest_yearly_earnings]])/2</f>
        <v>4514100</v>
      </c>
      <c r="T789">
        <v>400000</v>
      </c>
      <c r="U789">
        <v>2016</v>
      </c>
      <c r="V789" t="s">
        <v>70</v>
      </c>
      <c r="W789">
        <v>6</v>
      </c>
      <c r="X789">
        <v>36.299999999999997</v>
      </c>
      <c r="Y789">
        <v>270203917</v>
      </c>
      <c r="Z789">
        <v>4.6900000000000004</v>
      </c>
      <c r="AA789">
        <v>151509724</v>
      </c>
      <c r="AB789">
        <v>-0.78927499999999995</v>
      </c>
      <c r="AC789">
        <v>113.92132700000001</v>
      </c>
      <c r="AD789" s="1" t="s">
        <v>1922</v>
      </c>
      <c r="AE789" s="4">
        <f>YouTube_BI[[#This Row],[video views]]/YouTube_BI[[#This Row],[subscribers]]</f>
        <v>428.12034865248228</v>
      </c>
      <c r="AF789">
        <f>((YouTube_BI[[#This Row],[highest_yearly_earnings]]+YouTube_BI[[#This Row],[lowest_yearly_earnings]])/2)/YouTube_BI[[#This Row],[video views]]</f>
        <v>7.4780126003795013E-4</v>
      </c>
      <c r="AG789">
        <f>((YouTube_BI[[#This Row],[highest_monthly_earnings]]+YouTube_BI[[#This Row],[lowest_monthly_earnings]])/2)/YouTube_BI[[#This Row],[video_views_for_the_last_30_days]]</f>
        <v>2.1248196657995479E-3</v>
      </c>
      <c r="AH789">
        <f>YouTube_BI[[#This Row],[highest_yearly_earnings]]/YouTube_BI[[#This Row],[subscribers]]</f>
        <v>0.6028368794326241</v>
      </c>
      <c r="AI789">
        <f>((YouTube_BI[[#This Row],[highest_yearly_earnings]]+YouTube_BI[[#This Row],[lowest_yearly_earnings]])/2)/YouTube_BI[[#This Row],[uploads]]</f>
        <v>1581.6748423265592</v>
      </c>
      <c r="AJ789" s="7" t="str">
        <f>YouTube_BI[[#This Row],[created_date]]&amp;"-"&amp;YouTube_BI[[#This Row],[created_month]]&amp;"-"&amp;YouTube_BI[[#This Row],[created_year]]</f>
        <v>6-Jan-2016</v>
      </c>
      <c r="AK789" s="5">
        <f ca="1">_xlfn.DAYS(TODAY(),YouTube_BI[[#This Row],[Started Date]])/365</f>
        <v>7.8520547945205479</v>
      </c>
    </row>
    <row r="790" spans="1:37" x14ac:dyDescent="0.3">
      <c r="A790">
        <v>789</v>
      </c>
      <c r="B790" t="s">
        <v>1078</v>
      </c>
      <c r="C790">
        <v>14100000</v>
      </c>
      <c r="D790">
        <v>6884215292</v>
      </c>
      <c r="E790" t="s">
        <v>30</v>
      </c>
      <c r="F790" t="s">
        <v>1078</v>
      </c>
      <c r="G790">
        <v>43</v>
      </c>
      <c r="H790" t="s">
        <v>38</v>
      </c>
      <c r="I790" t="s">
        <v>39</v>
      </c>
      <c r="J790" t="s">
        <v>30</v>
      </c>
      <c r="K790">
        <v>856</v>
      </c>
      <c r="L790">
        <v>160</v>
      </c>
      <c r="M790">
        <v>135</v>
      </c>
      <c r="N790">
        <v>135563000</v>
      </c>
      <c r="O790">
        <v>33900</v>
      </c>
      <c r="P790">
        <v>542300</v>
      </c>
      <c r="Q790">
        <v>406700</v>
      </c>
      <c r="R790">
        <v>6500000</v>
      </c>
      <c r="S790">
        <f>(YouTube_BI[[#This Row],[lowest_yearly_earnings]]+YouTube_BI[[#This Row],[highest_yearly_earnings]])/2</f>
        <v>3453350</v>
      </c>
      <c r="T790">
        <v>200000</v>
      </c>
      <c r="U790">
        <v>2011</v>
      </c>
      <c r="V790" t="s">
        <v>57</v>
      </c>
      <c r="W790">
        <v>5</v>
      </c>
      <c r="X790">
        <v>88.2</v>
      </c>
      <c r="Y790">
        <v>328239523</v>
      </c>
      <c r="Z790">
        <v>14.7</v>
      </c>
      <c r="AA790">
        <v>270663028</v>
      </c>
      <c r="AB790">
        <v>37.090240000000001</v>
      </c>
      <c r="AC790">
        <v>-95.712890999999999</v>
      </c>
      <c r="AD790" s="1" t="s">
        <v>1923</v>
      </c>
      <c r="AE790" s="4">
        <f>YouTube_BI[[#This Row],[video views]]/YouTube_BI[[#This Row],[subscribers]]</f>
        <v>488.24221929078016</v>
      </c>
      <c r="AF790">
        <f>((YouTube_BI[[#This Row],[highest_yearly_earnings]]+YouTube_BI[[#This Row],[lowest_yearly_earnings]])/2)/YouTube_BI[[#This Row],[video views]]</f>
        <v>5.0163306252392552E-4</v>
      </c>
      <c r="AG790">
        <f>((YouTube_BI[[#This Row],[highest_monthly_earnings]]+YouTube_BI[[#This Row],[lowest_monthly_earnings]])/2)/YouTube_BI[[#This Row],[video_views_for_the_last_30_days]]</f>
        <v>2.1252111564364906E-3</v>
      </c>
      <c r="AH790">
        <f>YouTube_BI[[#This Row],[highest_yearly_earnings]]/YouTube_BI[[#This Row],[subscribers]]</f>
        <v>0.46099290780141844</v>
      </c>
      <c r="AI790">
        <f>((YouTube_BI[[#This Row],[highest_yearly_earnings]]+YouTube_BI[[#This Row],[lowest_yearly_earnings]])/2)/YouTube_BI[[#This Row],[uploads]]</f>
        <v>80310.465116279069</v>
      </c>
      <c r="AJ790" s="7" t="str">
        <f>YouTube_BI[[#This Row],[created_date]]&amp;"-"&amp;YouTube_BI[[#This Row],[created_month]]&amp;"-"&amp;YouTube_BI[[#This Row],[created_year]]</f>
        <v>5-May-2011</v>
      </c>
      <c r="AK790" s="5">
        <f ca="1">_xlfn.DAYS(TODAY(),YouTube_BI[[#This Row],[Started Date]])/365</f>
        <v>12.528767123287672</v>
      </c>
    </row>
    <row r="791" spans="1:37" x14ac:dyDescent="0.3">
      <c r="A791">
        <v>790</v>
      </c>
      <c r="B791" t="s">
        <v>1079</v>
      </c>
      <c r="C791">
        <v>14100000</v>
      </c>
      <c r="D791">
        <v>19013942981</v>
      </c>
      <c r="E791" t="s">
        <v>30</v>
      </c>
      <c r="F791" t="s">
        <v>1079</v>
      </c>
      <c r="G791">
        <v>182</v>
      </c>
      <c r="H791" t="s">
        <v>38</v>
      </c>
      <c r="I791" t="s">
        <v>39</v>
      </c>
      <c r="J791" t="s">
        <v>30</v>
      </c>
      <c r="K791">
        <v>138</v>
      </c>
      <c r="L791">
        <v>160</v>
      </c>
      <c r="M791">
        <v>135</v>
      </c>
      <c r="N791">
        <v>98834000</v>
      </c>
      <c r="O791">
        <v>24700</v>
      </c>
      <c r="P791">
        <v>395300</v>
      </c>
      <c r="Q791">
        <v>296500</v>
      </c>
      <c r="R791">
        <v>4700000</v>
      </c>
      <c r="S791">
        <f>(YouTube_BI[[#This Row],[lowest_yearly_earnings]]+YouTube_BI[[#This Row],[highest_yearly_earnings]])/2</f>
        <v>2498250</v>
      </c>
      <c r="T791" t="s">
        <v>41</v>
      </c>
      <c r="U791">
        <v>2011</v>
      </c>
      <c r="V791" t="s">
        <v>84</v>
      </c>
      <c r="W791">
        <v>15</v>
      </c>
      <c r="X791">
        <v>88.2</v>
      </c>
      <c r="Y791">
        <v>328239523</v>
      </c>
      <c r="Z791">
        <v>14.7</v>
      </c>
      <c r="AA791">
        <v>270663028</v>
      </c>
      <c r="AB791">
        <v>37.090240000000001</v>
      </c>
      <c r="AC791">
        <v>-95.712890999999999</v>
      </c>
      <c r="AD791" s="1" t="s">
        <v>1356</v>
      </c>
      <c r="AE791" s="4">
        <f>YouTube_BI[[#This Row],[video views]]/YouTube_BI[[#This Row],[subscribers]]</f>
        <v>1348.5065943971631</v>
      </c>
      <c r="AF791">
        <f>((YouTube_BI[[#This Row],[highest_yearly_earnings]]+YouTube_BI[[#This Row],[lowest_yearly_earnings]])/2)/YouTube_BI[[#This Row],[video views]]</f>
        <v>1.3139042241245902E-4</v>
      </c>
      <c r="AG791">
        <f>((YouTube_BI[[#This Row],[highest_monthly_earnings]]+YouTube_BI[[#This Row],[lowest_monthly_earnings]])/2)/YouTube_BI[[#This Row],[video_views_for_the_last_30_days]]</f>
        <v>2.1247748750430014E-3</v>
      </c>
      <c r="AH791">
        <f>YouTube_BI[[#This Row],[highest_yearly_earnings]]/YouTube_BI[[#This Row],[subscribers]]</f>
        <v>0.33333333333333331</v>
      </c>
      <c r="AI791">
        <f>((YouTube_BI[[#This Row],[highest_yearly_earnings]]+YouTube_BI[[#This Row],[lowest_yearly_earnings]])/2)/YouTube_BI[[#This Row],[uploads]]</f>
        <v>13726.648351648351</v>
      </c>
      <c r="AJ791" s="7" t="str">
        <f>YouTube_BI[[#This Row],[created_date]]&amp;"-"&amp;YouTube_BI[[#This Row],[created_month]]&amp;"-"&amp;YouTube_BI[[#This Row],[created_year]]</f>
        <v>15-Jun-2011</v>
      </c>
      <c r="AK791" s="5">
        <f ca="1">_xlfn.DAYS(TODAY(),YouTube_BI[[#This Row],[Started Date]])/365</f>
        <v>12.416438356164383</v>
      </c>
    </row>
    <row r="792" spans="1:37" x14ac:dyDescent="0.3">
      <c r="A792">
        <v>791</v>
      </c>
      <c r="B792" t="s">
        <v>1080</v>
      </c>
      <c r="C792">
        <v>14100000</v>
      </c>
      <c r="D792">
        <v>3280481927</v>
      </c>
      <c r="E792" t="s">
        <v>77</v>
      </c>
      <c r="F792" t="s">
        <v>1081</v>
      </c>
      <c r="G792">
        <v>777</v>
      </c>
      <c r="H792" t="s">
        <v>95</v>
      </c>
      <c r="I792" t="s">
        <v>96</v>
      </c>
      <c r="J792" t="s">
        <v>77</v>
      </c>
      <c r="K792">
        <v>2530</v>
      </c>
      <c r="L792">
        <v>28</v>
      </c>
      <c r="M792">
        <v>10</v>
      </c>
      <c r="N792">
        <v>10222000</v>
      </c>
      <c r="O792">
        <v>2600</v>
      </c>
      <c r="P792">
        <v>40900</v>
      </c>
      <c r="Q792">
        <v>30700</v>
      </c>
      <c r="R792">
        <v>490600</v>
      </c>
      <c r="S792">
        <f>(YouTube_BI[[#This Row],[lowest_yearly_earnings]]+YouTube_BI[[#This Row],[highest_yearly_earnings]])/2</f>
        <v>260650</v>
      </c>
      <c r="T792" t="s">
        <v>41</v>
      </c>
      <c r="U792">
        <v>2011</v>
      </c>
      <c r="V792" t="s">
        <v>63</v>
      </c>
      <c r="W792">
        <v>9</v>
      </c>
      <c r="X792">
        <v>60</v>
      </c>
      <c r="Y792">
        <v>66834405</v>
      </c>
      <c r="Z792">
        <v>3.85</v>
      </c>
      <c r="AA792">
        <v>55908316</v>
      </c>
      <c r="AB792">
        <v>55.378050999999999</v>
      </c>
      <c r="AC792">
        <v>-3.4359730000000002</v>
      </c>
      <c r="AD792" s="1" t="s">
        <v>1924</v>
      </c>
      <c r="AE792" s="4">
        <f>YouTube_BI[[#This Row],[video views]]/YouTube_BI[[#This Row],[subscribers]]</f>
        <v>232.65829269503547</v>
      </c>
      <c r="AF792">
        <f>((YouTube_BI[[#This Row],[highest_yearly_earnings]]+YouTube_BI[[#This Row],[lowest_yearly_earnings]])/2)/YouTube_BI[[#This Row],[video views]]</f>
        <v>7.9454789204817954E-5</v>
      </c>
      <c r="AG792">
        <f>((YouTube_BI[[#This Row],[highest_monthly_earnings]]+YouTube_BI[[#This Row],[lowest_monthly_earnings]])/2)/YouTube_BI[[#This Row],[video_views_for_the_last_30_days]]</f>
        <v>2.1277636470358051E-3</v>
      </c>
      <c r="AH792">
        <f>YouTube_BI[[#This Row],[highest_yearly_earnings]]/YouTube_BI[[#This Row],[subscribers]]</f>
        <v>3.4794326241134751E-2</v>
      </c>
      <c r="AI792">
        <f>((YouTube_BI[[#This Row],[highest_yearly_earnings]]+YouTube_BI[[#This Row],[lowest_yearly_earnings]])/2)/YouTube_BI[[#This Row],[uploads]]</f>
        <v>335.45688545688546</v>
      </c>
      <c r="AJ792" s="7" t="str">
        <f>YouTube_BI[[#This Row],[created_date]]&amp;"-"&amp;YouTube_BI[[#This Row],[created_month]]&amp;"-"&amp;YouTube_BI[[#This Row],[created_year]]</f>
        <v>9-Apr-2011</v>
      </c>
      <c r="AK792" s="5">
        <f ca="1">_xlfn.DAYS(TODAY(),YouTube_BI[[#This Row],[Started Date]])/365</f>
        <v>12.6</v>
      </c>
    </row>
    <row r="793" spans="1:37" x14ac:dyDescent="0.3">
      <c r="A793">
        <v>792</v>
      </c>
      <c r="B793" t="s">
        <v>1082</v>
      </c>
      <c r="C793">
        <v>14100000</v>
      </c>
      <c r="D793">
        <v>4627069704</v>
      </c>
      <c r="E793" t="s">
        <v>44</v>
      </c>
      <c r="F793" t="s">
        <v>1082</v>
      </c>
      <c r="G793">
        <v>1540</v>
      </c>
      <c r="H793" t="s">
        <v>217</v>
      </c>
      <c r="I793" t="s">
        <v>218</v>
      </c>
      <c r="J793" t="s">
        <v>44</v>
      </c>
      <c r="K793">
        <v>1531</v>
      </c>
      <c r="L793">
        <v>14</v>
      </c>
      <c r="M793">
        <v>155</v>
      </c>
      <c r="N793">
        <v>12502000</v>
      </c>
      <c r="O793">
        <v>3100</v>
      </c>
      <c r="P793">
        <v>50000</v>
      </c>
      <c r="Q793">
        <v>37500</v>
      </c>
      <c r="R793">
        <v>600100</v>
      </c>
      <c r="S793">
        <f>(YouTube_BI[[#This Row],[lowest_yearly_earnings]]+YouTube_BI[[#This Row],[highest_yearly_earnings]])/2</f>
        <v>318800</v>
      </c>
      <c r="T793">
        <v>100000</v>
      </c>
      <c r="U793">
        <v>2006</v>
      </c>
      <c r="V793" t="s">
        <v>138</v>
      </c>
      <c r="W793">
        <v>3</v>
      </c>
      <c r="X793">
        <v>49.3</v>
      </c>
      <c r="Y793">
        <v>69625582</v>
      </c>
      <c r="Z793">
        <v>0.75</v>
      </c>
      <c r="AA793">
        <v>35294600</v>
      </c>
      <c r="AB793">
        <v>15.870032</v>
      </c>
      <c r="AC793">
        <v>100.992541</v>
      </c>
      <c r="AD793" s="1" t="s">
        <v>1925</v>
      </c>
      <c r="AE793" s="4">
        <f>YouTube_BI[[#This Row],[video views]]/YouTube_BI[[#This Row],[subscribers]]</f>
        <v>328.16097191489359</v>
      </c>
      <c r="AF793">
        <f>((YouTube_BI[[#This Row],[highest_yearly_earnings]]+YouTube_BI[[#This Row],[lowest_yearly_earnings]])/2)/YouTube_BI[[#This Row],[video views]]</f>
        <v>6.8898897227418992E-5</v>
      </c>
      <c r="AG793">
        <f>((YouTube_BI[[#This Row],[highest_monthly_earnings]]+YouTube_BI[[#This Row],[lowest_monthly_earnings]])/2)/YouTube_BI[[#This Row],[video_views_for_the_last_30_days]]</f>
        <v>2.1236602143657013E-3</v>
      </c>
      <c r="AH793">
        <f>YouTube_BI[[#This Row],[highest_yearly_earnings]]/YouTube_BI[[#This Row],[subscribers]]</f>
        <v>4.2560283687943262E-2</v>
      </c>
      <c r="AI793">
        <f>((YouTube_BI[[#This Row],[highest_yearly_earnings]]+YouTube_BI[[#This Row],[lowest_yearly_earnings]])/2)/YouTube_BI[[#This Row],[uploads]]</f>
        <v>207.01298701298703</v>
      </c>
      <c r="AJ793" s="7" t="str">
        <f>YouTube_BI[[#This Row],[created_date]]&amp;"-"&amp;YouTube_BI[[#This Row],[created_month]]&amp;"-"&amp;YouTube_BI[[#This Row],[created_year]]</f>
        <v>3-Oct-2006</v>
      </c>
      <c r="AK793" s="5">
        <f ca="1">_xlfn.DAYS(TODAY(),YouTube_BI[[#This Row],[Started Date]])/365</f>
        <v>17.117808219178084</v>
      </c>
    </row>
    <row r="794" spans="1:37" x14ac:dyDescent="0.3">
      <c r="A794">
        <v>793</v>
      </c>
      <c r="B794" t="s">
        <v>1083</v>
      </c>
      <c r="C794">
        <v>14000000</v>
      </c>
      <c r="D794">
        <v>4959982720</v>
      </c>
      <c r="E794" t="s">
        <v>60</v>
      </c>
      <c r="F794" t="s">
        <v>1083</v>
      </c>
      <c r="G794">
        <v>5757</v>
      </c>
      <c r="H794" t="s">
        <v>114</v>
      </c>
      <c r="I794" t="s">
        <v>115</v>
      </c>
      <c r="J794" t="s">
        <v>69</v>
      </c>
      <c r="K794">
        <v>1392</v>
      </c>
      <c r="L794">
        <v>45</v>
      </c>
      <c r="M794">
        <v>49</v>
      </c>
      <c r="N794">
        <v>10210000</v>
      </c>
      <c r="O794">
        <v>2600</v>
      </c>
      <c r="P794">
        <v>40800</v>
      </c>
      <c r="Q794">
        <v>30600</v>
      </c>
      <c r="R794">
        <v>490100</v>
      </c>
      <c r="S794">
        <f>(YouTube_BI[[#This Row],[lowest_yearly_earnings]]+YouTube_BI[[#This Row],[highest_yearly_earnings]])/2</f>
        <v>260350</v>
      </c>
      <c r="T794" t="s">
        <v>41</v>
      </c>
      <c r="U794">
        <v>2012</v>
      </c>
      <c r="V794" t="s">
        <v>79</v>
      </c>
      <c r="W794">
        <v>15</v>
      </c>
      <c r="X794">
        <v>51.3</v>
      </c>
      <c r="Y794">
        <v>212559417</v>
      </c>
      <c r="Z794">
        <v>12.08</v>
      </c>
      <c r="AA794">
        <v>183241641</v>
      </c>
      <c r="AB794">
        <v>-14.235004</v>
      </c>
      <c r="AC794">
        <v>-51.925280000000001</v>
      </c>
      <c r="AD794" s="1" t="s">
        <v>1926</v>
      </c>
      <c r="AE794" s="4">
        <f>YouTube_BI[[#This Row],[video views]]/YouTube_BI[[#This Row],[subscribers]]</f>
        <v>354.28447999999997</v>
      </c>
      <c r="AF794">
        <f>((YouTube_BI[[#This Row],[highest_yearly_earnings]]+YouTube_BI[[#This Row],[lowest_yearly_earnings]])/2)/YouTube_BI[[#This Row],[video views]]</f>
        <v>5.2490102223581942E-5</v>
      </c>
      <c r="AG794">
        <f>((YouTube_BI[[#This Row],[highest_monthly_earnings]]+YouTube_BI[[#This Row],[lowest_monthly_earnings]])/2)/YouTube_BI[[#This Row],[video_views_for_the_last_30_days]]</f>
        <v>2.1253672869735551E-3</v>
      </c>
      <c r="AH794">
        <f>YouTube_BI[[#This Row],[highest_yearly_earnings]]/YouTube_BI[[#This Row],[subscribers]]</f>
        <v>3.5007142857142855E-2</v>
      </c>
      <c r="AI794">
        <f>((YouTube_BI[[#This Row],[highest_yearly_earnings]]+YouTube_BI[[#This Row],[lowest_yearly_earnings]])/2)/YouTube_BI[[#This Row],[uploads]]</f>
        <v>45.223206531179436</v>
      </c>
      <c r="AJ794" s="7" t="str">
        <f>YouTube_BI[[#This Row],[created_date]]&amp;"-"&amp;YouTube_BI[[#This Row],[created_month]]&amp;"-"&amp;YouTube_BI[[#This Row],[created_year]]</f>
        <v>15-Dec-2012</v>
      </c>
      <c r="AK794" s="5">
        <f ca="1">_xlfn.DAYS(TODAY(),YouTube_BI[[#This Row],[Started Date]])/365</f>
        <v>10.912328767123288</v>
      </c>
    </row>
    <row r="795" spans="1:37" x14ac:dyDescent="0.3">
      <c r="A795">
        <v>794</v>
      </c>
      <c r="B795" t="s">
        <v>1084</v>
      </c>
      <c r="C795">
        <v>14000000</v>
      </c>
      <c r="D795">
        <v>2214167846</v>
      </c>
      <c r="E795" t="s">
        <v>93</v>
      </c>
      <c r="F795" t="s">
        <v>1084</v>
      </c>
      <c r="G795">
        <v>431</v>
      </c>
      <c r="H795" t="s">
        <v>626</v>
      </c>
      <c r="I795" t="s">
        <v>627</v>
      </c>
      <c r="J795" t="s">
        <v>44</v>
      </c>
      <c r="K795">
        <v>4325</v>
      </c>
      <c r="L795">
        <v>3</v>
      </c>
      <c r="M795">
        <v>156</v>
      </c>
      <c r="N795">
        <v>13709000</v>
      </c>
      <c r="O795">
        <v>3400</v>
      </c>
      <c r="P795">
        <v>54800</v>
      </c>
      <c r="Q795">
        <v>41100</v>
      </c>
      <c r="R795">
        <v>658000</v>
      </c>
      <c r="S795">
        <f>(YouTube_BI[[#This Row],[lowest_yearly_earnings]]+YouTube_BI[[#This Row],[highest_yearly_earnings]])/2</f>
        <v>349550</v>
      </c>
      <c r="T795" t="s">
        <v>41</v>
      </c>
      <c r="U795">
        <v>2014</v>
      </c>
      <c r="V795" t="s">
        <v>49</v>
      </c>
      <c r="W795">
        <v>24</v>
      </c>
      <c r="X795">
        <v>67</v>
      </c>
      <c r="Y795">
        <v>10285453</v>
      </c>
      <c r="Z795">
        <v>6.48</v>
      </c>
      <c r="AA795">
        <v>9021165</v>
      </c>
      <c r="AB795">
        <v>60.128160999999999</v>
      </c>
      <c r="AC795">
        <v>18.643501000000001</v>
      </c>
      <c r="AD795" s="1" t="s">
        <v>1927</v>
      </c>
      <c r="AE795" s="4">
        <f>YouTube_BI[[#This Row],[video views]]/YouTube_BI[[#This Row],[subscribers]]</f>
        <v>158.15484614285714</v>
      </c>
      <c r="AF795">
        <f>((YouTube_BI[[#This Row],[highest_yearly_earnings]]+YouTube_BI[[#This Row],[lowest_yearly_earnings]])/2)/YouTube_BI[[#This Row],[video views]]</f>
        <v>1.5786969385879159E-4</v>
      </c>
      <c r="AG795">
        <f>((YouTube_BI[[#This Row],[highest_monthly_earnings]]+YouTube_BI[[#This Row],[lowest_monthly_earnings]])/2)/YouTube_BI[[#This Row],[video_views_for_the_last_30_days]]</f>
        <v>2.1226931213071706E-3</v>
      </c>
      <c r="AH795">
        <f>YouTube_BI[[#This Row],[highest_yearly_earnings]]/YouTube_BI[[#This Row],[subscribers]]</f>
        <v>4.7E-2</v>
      </c>
      <c r="AI795">
        <f>((YouTube_BI[[#This Row],[highest_yearly_earnings]]+YouTube_BI[[#This Row],[lowest_yearly_earnings]])/2)/YouTube_BI[[#This Row],[uploads]]</f>
        <v>811.02088167053364</v>
      </c>
      <c r="AJ795" s="7" t="str">
        <f>YouTube_BI[[#This Row],[created_date]]&amp;"-"&amp;YouTube_BI[[#This Row],[created_month]]&amp;"-"&amp;YouTube_BI[[#This Row],[created_year]]</f>
        <v>24-Sep-2014</v>
      </c>
      <c r="AK795" s="5">
        <f ca="1">_xlfn.DAYS(TODAY(),YouTube_BI[[#This Row],[Started Date]])/365</f>
        <v>9.1369863013698627</v>
      </c>
    </row>
    <row r="796" spans="1:37" x14ac:dyDescent="0.3">
      <c r="A796">
        <v>795</v>
      </c>
      <c r="B796" t="s">
        <v>1085</v>
      </c>
      <c r="C796">
        <v>14000000</v>
      </c>
      <c r="D796">
        <v>4674164601</v>
      </c>
      <c r="E796" t="s">
        <v>56</v>
      </c>
      <c r="F796" t="s">
        <v>1085</v>
      </c>
      <c r="G796">
        <v>651</v>
      </c>
      <c r="H796" t="s">
        <v>245</v>
      </c>
      <c r="I796" t="s">
        <v>246</v>
      </c>
      <c r="J796" t="s">
        <v>44</v>
      </c>
      <c r="K796">
        <v>1504</v>
      </c>
      <c r="L796">
        <v>29</v>
      </c>
      <c r="M796">
        <v>156</v>
      </c>
      <c r="N796">
        <v>26783000</v>
      </c>
      <c r="O796">
        <v>6700</v>
      </c>
      <c r="P796">
        <v>107100</v>
      </c>
      <c r="Q796">
        <v>80300</v>
      </c>
      <c r="R796">
        <v>1300000</v>
      </c>
      <c r="S796">
        <f>(YouTube_BI[[#This Row],[lowest_yearly_earnings]]+YouTube_BI[[#This Row],[highest_yearly_earnings]])/2</f>
        <v>690150</v>
      </c>
      <c r="T796">
        <v>100000</v>
      </c>
      <c r="U796">
        <v>2014</v>
      </c>
      <c r="V796" t="s">
        <v>79</v>
      </c>
      <c r="W796">
        <v>30</v>
      </c>
      <c r="X796">
        <v>40.200000000000003</v>
      </c>
      <c r="Y796">
        <v>126014024</v>
      </c>
      <c r="Z796">
        <v>3.42</v>
      </c>
      <c r="AA796">
        <v>102626859</v>
      </c>
      <c r="AB796">
        <v>23.634501</v>
      </c>
      <c r="AC796">
        <v>-102.552784</v>
      </c>
      <c r="AD796" s="1" t="s">
        <v>1928</v>
      </c>
      <c r="AE796" s="4">
        <f>YouTube_BI[[#This Row],[video views]]/YouTube_BI[[#This Row],[subscribers]]</f>
        <v>333.86890007142858</v>
      </c>
      <c r="AF796">
        <f>((YouTube_BI[[#This Row],[highest_yearly_earnings]]+YouTube_BI[[#This Row],[lowest_yearly_earnings]])/2)/YouTube_BI[[#This Row],[video views]]</f>
        <v>1.4765205312888382E-4</v>
      </c>
      <c r="AG796">
        <f>((YouTube_BI[[#This Row],[highest_monthly_earnings]]+YouTube_BI[[#This Row],[lowest_monthly_earnings]])/2)/YouTube_BI[[#This Row],[video_views_for_the_last_30_days]]</f>
        <v>2.1244819475040137E-3</v>
      </c>
      <c r="AH796">
        <f>YouTube_BI[[#This Row],[highest_yearly_earnings]]/YouTube_BI[[#This Row],[subscribers]]</f>
        <v>9.285714285714286E-2</v>
      </c>
      <c r="AI796">
        <f>((YouTube_BI[[#This Row],[highest_yearly_earnings]]+YouTube_BI[[#This Row],[lowest_yearly_earnings]])/2)/YouTube_BI[[#This Row],[uploads]]</f>
        <v>1060.1382488479262</v>
      </c>
      <c r="AJ796" s="7" t="str">
        <f>YouTube_BI[[#This Row],[created_date]]&amp;"-"&amp;YouTube_BI[[#This Row],[created_month]]&amp;"-"&amp;YouTube_BI[[#This Row],[created_year]]</f>
        <v>30-Dec-2014</v>
      </c>
      <c r="AK796" s="5">
        <f ca="1">_xlfn.DAYS(TODAY(),YouTube_BI[[#This Row],[Started Date]])/365</f>
        <v>8.8712328767123285</v>
      </c>
    </row>
    <row r="797" spans="1:37" x14ac:dyDescent="0.3">
      <c r="A797">
        <v>796</v>
      </c>
      <c r="B797" t="s">
        <v>2298</v>
      </c>
      <c r="C797">
        <v>14000000</v>
      </c>
      <c r="D797">
        <v>7719743112</v>
      </c>
      <c r="E797" t="s">
        <v>60</v>
      </c>
      <c r="F797" t="s">
        <v>2298</v>
      </c>
      <c r="G797">
        <v>2210</v>
      </c>
      <c r="H797" t="s">
        <v>67</v>
      </c>
      <c r="I797" t="s">
        <v>68</v>
      </c>
      <c r="J797" t="s">
        <v>40</v>
      </c>
      <c r="K797">
        <v>703</v>
      </c>
      <c r="L797">
        <v>12</v>
      </c>
      <c r="M797">
        <v>56</v>
      </c>
      <c r="N797">
        <v>150570000</v>
      </c>
      <c r="O797">
        <v>37600</v>
      </c>
      <c r="P797">
        <v>602300</v>
      </c>
      <c r="Q797">
        <v>451700</v>
      </c>
      <c r="R797">
        <v>7200000</v>
      </c>
      <c r="S797">
        <f>(YouTube_BI[[#This Row],[lowest_yearly_earnings]]+YouTube_BI[[#This Row],[highest_yearly_earnings]])/2</f>
        <v>3825850</v>
      </c>
      <c r="T797">
        <v>200000</v>
      </c>
      <c r="U797">
        <v>2013</v>
      </c>
      <c r="V797" t="s">
        <v>138</v>
      </c>
      <c r="W797">
        <v>26</v>
      </c>
      <c r="X797">
        <v>81.900000000000006</v>
      </c>
      <c r="Y797">
        <v>144373535</v>
      </c>
      <c r="Z797">
        <v>4.59</v>
      </c>
      <c r="AA797">
        <v>107683889</v>
      </c>
      <c r="AB797">
        <v>61.524009999999997</v>
      </c>
      <c r="AC797">
        <v>105.31875599999999</v>
      </c>
      <c r="AD797" s="1" t="s">
        <v>2116</v>
      </c>
      <c r="AE797" s="4">
        <v>551.41022228571433</v>
      </c>
      <c r="AF797">
        <v>4.9559291604572766E-4</v>
      </c>
      <c r="AG797">
        <v>2.1249252839210999E-3</v>
      </c>
      <c r="AH797">
        <v>0.51428571428571423</v>
      </c>
      <c r="AI797">
        <v>1731.1538461538462</v>
      </c>
      <c r="AJ797" s="7" t="s">
        <v>2220</v>
      </c>
      <c r="AK797" s="5">
        <v>10.035616438356165</v>
      </c>
    </row>
    <row r="798" spans="1:37" x14ac:dyDescent="0.3">
      <c r="A798">
        <v>797</v>
      </c>
      <c r="B798" t="s">
        <v>2299</v>
      </c>
      <c r="C798">
        <v>14000000</v>
      </c>
      <c r="D798">
        <v>8623705301</v>
      </c>
      <c r="E798" t="s">
        <v>30</v>
      </c>
      <c r="F798" t="s">
        <v>2299</v>
      </c>
      <c r="G798">
        <v>294</v>
      </c>
      <c r="H798" t="s">
        <v>270</v>
      </c>
      <c r="I798" t="s">
        <v>271</v>
      </c>
      <c r="J798" t="s">
        <v>30</v>
      </c>
      <c r="K798">
        <v>579</v>
      </c>
      <c r="L798">
        <v>15</v>
      </c>
      <c r="M798">
        <v>136</v>
      </c>
      <c r="N798">
        <v>201659000</v>
      </c>
      <c r="O798">
        <v>50400</v>
      </c>
      <c r="P798">
        <v>806600</v>
      </c>
      <c r="Q798">
        <v>605000</v>
      </c>
      <c r="R798">
        <v>9700000</v>
      </c>
      <c r="S798">
        <f>(YouTube_BI[[#This Row],[lowest_yearly_earnings]]+YouTube_BI[[#This Row],[highest_yearly_earnings]])/2</f>
        <v>5152500</v>
      </c>
      <c r="T798">
        <v>100000</v>
      </c>
      <c r="U798">
        <v>2012</v>
      </c>
      <c r="V798" t="s">
        <v>79</v>
      </c>
      <c r="W798">
        <v>22</v>
      </c>
      <c r="X798">
        <v>88.9</v>
      </c>
      <c r="Y798">
        <v>47076781</v>
      </c>
      <c r="Z798">
        <v>13.96</v>
      </c>
      <c r="AA798">
        <v>37927409</v>
      </c>
      <c r="AB798">
        <v>40.463667000000001</v>
      </c>
      <c r="AC798">
        <v>-3.7492200000000002</v>
      </c>
      <c r="AD798" s="1" t="s">
        <v>2155</v>
      </c>
      <c r="AE798" s="4">
        <v>615.97895007142859</v>
      </c>
      <c r="AF798">
        <v>5.9748099223688907E-4</v>
      </c>
      <c r="AG798">
        <v>2.1248741687700523E-3</v>
      </c>
      <c r="AH798">
        <v>0.69285714285714284</v>
      </c>
      <c r="AI798">
        <v>17525.510204081631</v>
      </c>
      <c r="AJ798" s="7" t="s">
        <v>2215</v>
      </c>
      <c r="AK798" s="5">
        <v>10.87945205479452</v>
      </c>
    </row>
    <row r="799" spans="1:37" x14ac:dyDescent="0.3">
      <c r="A799">
        <v>798</v>
      </c>
      <c r="B799" t="s">
        <v>1086</v>
      </c>
      <c r="C799">
        <v>14000000</v>
      </c>
      <c r="D799">
        <v>9660950823</v>
      </c>
      <c r="E799" t="s">
        <v>30</v>
      </c>
      <c r="F799" t="s">
        <v>1086</v>
      </c>
      <c r="G799">
        <v>62</v>
      </c>
      <c r="H799" t="s">
        <v>245</v>
      </c>
      <c r="I799" t="s">
        <v>246</v>
      </c>
      <c r="J799" t="s">
        <v>129</v>
      </c>
      <c r="K799">
        <v>477</v>
      </c>
      <c r="L799">
        <v>29</v>
      </c>
      <c r="M799">
        <v>40</v>
      </c>
      <c r="N799">
        <v>70626000</v>
      </c>
      <c r="O799">
        <v>17700</v>
      </c>
      <c r="P799">
        <v>282500</v>
      </c>
      <c r="Q799">
        <v>211900</v>
      </c>
      <c r="R799">
        <v>3400000</v>
      </c>
      <c r="S799">
        <f>(YouTube_BI[[#This Row],[lowest_yearly_earnings]]+YouTube_BI[[#This Row],[highest_yearly_earnings]])/2</f>
        <v>1805950</v>
      </c>
      <c r="T799" t="s">
        <v>41</v>
      </c>
      <c r="U799">
        <v>2011</v>
      </c>
      <c r="V799" t="s">
        <v>88</v>
      </c>
      <c r="W799">
        <v>2</v>
      </c>
      <c r="X799">
        <v>40.200000000000003</v>
      </c>
      <c r="Y799">
        <v>126014024</v>
      </c>
      <c r="Z799">
        <v>3.42</v>
      </c>
      <c r="AA799">
        <v>102626859</v>
      </c>
      <c r="AB799">
        <v>23.634501</v>
      </c>
      <c r="AC799">
        <v>-102.552784</v>
      </c>
      <c r="AD799" s="1" t="s">
        <v>1929</v>
      </c>
      <c r="AE799" s="4">
        <f>YouTube_BI[[#This Row],[video views]]/YouTube_BI[[#This Row],[subscribers]]</f>
        <v>690.06791592857144</v>
      </c>
      <c r="AF799">
        <f>((YouTube_BI[[#This Row],[highest_yearly_earnings]]+YouTube_BI[[#This Row],[lowest_yearly_earnings]])/2)/YouTube_BI[[#This Row],[video views]]</f>
        <v>1.8693294615479693E-4</v>
      </c>
      <c r="AG799">
        <f>((YouTube_BI[[#This Row],[highest_monthly_earnings]]+YouTube_BI[[#This Row],[lowest_monthly_earnings]])/2)/YouTube_BI[[#This Row],[video_views_for_the_last_30_days]]</f>
        <v>2.1252796420581656E-3</v>
      </c>
      <c r="AH799">
        <f>YouTube_BI[[#This Row],[highest_yearly_earnings]]/YouTube_BI[[#This Row],[subscribers]]</f>
        <v>0.24285714285714285</v>
      </c>
      <c r="AI799">
        <f>((YouTube_BI[[#This Row],[highest_yearly_earnings]]+YouTube_BI[[#This Row],[lowest_yearly_earnings]])/2)/YouTube_BI[[#This Row],[uploads]]</f>
        <v>29128.225806451614</v>
      </c>
      <c r="AJ799" s="7" t="str">
        <f>YouTube_BI[[#This Row],[created_date]]&amp;"-"&amp;YouTube_BI[[#This Row],[created_month]]&amp;"-"&amp;YouTube_BI[[#This Row],[created_year]]</f>
        <v>2-Aug-2011</v>
      </c>
      <c r="AK799" s="5">
        <f ca="1">_xlfn.DAYS(TODAY(),YouTube_BI[[#This Row],[Started Date]])/365</f>
        <v>12.284931506849315</v>
      </c>
    </row>
    <row r="800" spans="1:37" x14ac:dyDescent="0.3">
      <c r="A800">
        <v>799</v>
      </c>
      <c r="B800" t="s">
        <v>1087</v>
      </c>
      <c r="C800">
        <v>14000000</v>
      </c>
      <c r="D800">
        <v>18917687143</v>
      </c>
      <c r="E800" t="s">
        <v>56</v>
      </c>
      <c r="F800" t="s">
        <v>1087</v>
      </c>
      <c r="G800">
        <v>41117</v>
      </c>
      <c r="H800" t="s">
        <v>38</v>
      </c>
      <c r="I800" t="s">
        <v>39</v>
      </c>
      <c r="J800" t="s">
        <v>519</v>
      </c>
      <c r="K800">
        <v>136</v>
      </c>
      <c r="L800">
        <v>159</v>
      </c>
      <c r="M800">
        <v>3</v>
      </c>
      <c r="N800">
        <v>1364000000</v>
      </c>
      <c r="O800">
        <v>340900</v>
      </c>
      <c r="P800">
        <v>5500000</v>
      </c>
      <c r="Q800">
        <v>4100000</v>
      </c>
      <c r="R800">
        <v>65500000</v>
      </c>
      <c r="S800">
        <f>(YouTube_BI[[#This Row],[lowest_yearly_earnings]]+YouTube_BI[[#This Row],[highest_yearly_earnings]])/2</f>
        <v>34800000</v>
      </c>
      <c r="T800">
        <v>1100000</v>
      </c>
      <c r="U800">
        <v>2014</v>
      </c>
      <c r="V800" t="s">
        <v>88</v>
      </c>
      <c r="W800">
        <v>22</v>
      </c>
      <c r="X800">
        <v>88.2</v>
      </c>
      <c r="Y800">
        <v>328239523</v>
      </c>
      <c r="Z800">
        <v>14.7</v>
      </c>
      <c r="AA800">
        <v>270663028</v>
      </c>
      <c r="AB800">
        <v>37.090240000000001</v>
      </c>
      <c r="AC800">
        <v>-95.712890999999999</v>
      </c>
      <c r="AD800" s="1" t="s">
        <v>1930</v>
      </c>
      <c r="AE800" s="4">
        <f>YouTube_BI[[#This Row],[video views]]/YouTube_BI[[#This Row],[subscribers]]</f>
        <v>1351.2633673571429</v>
      </c>
      <c r="AF800">
        <f>((YouTube_BI[[#This Row],[highest_yearly_earnings]]+YouTube_BI[[#This Row],[lowest_yearly_earnings]])/2)/YouTube_BI[[#This Row],[video views]]</f>
        <v>1.8395483410284031E-3</v>
      </c>
      <c r="AG800">
        <f>((YouTube_BI[[#This Row],[highest_monthly_earnings]]+YouTube_BI[[#This Row],[lowest_monthly_earnings]])/2)/YouTube_BI[[#This Row],[video_views_for_the_last_30_days]]</f>
        <v>2.1410923753665688E-3</v>
      </c>
      <c r="AH800">
        <f>YouTube_BI[[#This Row],[highest_yearly_earnings]]/YouTube_BI[[#This Row],[subscribers]]</f>
        <v>4.6785714285714288</v>
      </c>
      <c r="AI800">
        <f>((YouTube_BI[[#This Row],[highest_yearly_earnings]]+YouTube_BI[[#This Row],[lowest_yearly_earnings]])/2)/YouTube_BI[[#This Row],[uploads]]</f>
        <v>846.36525038305319</v>
      </c>
      <c r="AJ800" s="7" t="str">
        <f>YouTube_BI[[#This Row],[created_date]]&amp;"-"&amp;YouTube_BI[[#This Row],[created_month]]&amp;"-"&amp;YouTube_BI[[#This Row],[created_year]]</f>
        <v>22-Aug-2014</v>
      </c>
      <c r="AK800" s="5">
        <f ca="1">_xlfn.DAYS(TODAY(),YouTube_BI[[#This Row],[Started Date]])/365</f>
        <v>9.2273972602739729</v>
      </c>
    </row>
    <row r="801" spans="1:37" x14ac:dyDescent="0.3">
      <c r="A801">
        <v>800</v>
      </c>
      <c r="B801" t="s">
        <v>1088</v>
      </c>
      <c r="C801">
        <v>14000000</v>
      </c>
      <c r="D801">
        <v>13542939513</v>
      </c>
      <c r="E801" t="s">
        <v>56</v>
      </c>
      <c r="F801" t="s">
        <v>1088</v>
      </c>
      <c r="G801">
        <v>9652</v>
      </c>
      <c r="H801" t="s">
        <v>31</v>
      </c>
      <c r="I801" t="s">
        <v>32</v>
      </c>
      <c r="J801" t="s">
        <v>209</v>
      </c>
      <c r="K801">
        <v>268</v>
      </c>
      <c r="L801">
        <v>111</v>
      </c>
      <c r="M801">
        <v>34</v>
      </c>
      <c r="N801">
        <v>133584000</v>
      </c>
      <c r="O801">
        <v>33400</v>
      </c>
      <c r="P801">
        <v>534300</v>
      </c>
      <c r="Q801">
        <v>400800</v>
      </c>
      <c r="R801">
        <v>6400000</v>
      </c>
      <c r="S801">
        <f>(YouTube_BI[[#This Row],[lowest_yearly_earnings]]+YouTube_BI[[#This Row],[highest_yearly_earnings]])/2</f>
        <v>3400400</v>
      </c>
      <c r="T801">
        <v>100000</v>
      </c>
      <c r="U801">
        <v>2015</v>
      </c>
      <c r="V801" t="s">
        <v>97</v>
      </c>
      <c r="W801">
        <v>14</v>
      </c>
      <c r="X801">
        <v>28.1</v>
      </c>
      <c r="Y801">
        <v>1366417754</v>
      </c>
      <c r="Z801">
        <v>5.36</v>
      </c>
      <c r="AA801">
        <v>471031528</v>
      </c>
      <c r="AB801">
        <v>20.593684</v>
      </c>
      <c r="AC801">
        <v>78.962879999999998</v>
      </c>
      <c r="AD801" s="1" t="s">
        <v>1931</v>
      </c>
      <c r="AE801" s="4">
        <f>YouTube_BI[[#This Row],[video views]]/YouTube_BI[[#This Row],[subscribers]]</f>
        <v>967.35282235714283</v>
      </c>
      <c r="AF801">
        <f>((YouTube_BI[[#This Row],[highest_yearly_earnings]]+YouTube_BI[[#This Row],[lowest_yearly_earnings]])/2)/YouTube_BI[[#This Row],[video views]]</f>
        <v>2.5108286105360826E-4</v>
      </c>
      <c r="AG801">
        <f>((YouTube_BI[[#This Row],[highest_monthly_earnings]]+YouTube_BI[[#This Row],[lowest_monthly_earnings]])/2)/YouTube_BI[[#This Row],[video_views_for_the_last_30_days]]</f>
        <v>2.1248802251766677E-3</v>
      </c>
      <c r="AH801">
        <f>YouTube_BI[[#This Row],[highest_yearly_earnings]]/YouTube_BI[[#This Row],[subscribers]]</f>
        <v>0.45714285714285713</v>
      </c>
      <c r="AI801">
        <f>((YouTube_BI[[#This Row],[highest_yearly_earnings]]+YouTube_BI[[#This Row],[lowest_yearly_earnings]])/2)/YouTube_BI[[#This Row],[uploads]]</f>
        <v>352.30004144218816</v>
      </c>
      <c r="AJ801" s="7" t="str">
        <f>YouTube_BI[[#This Row],[created_date]]&amp;"-"&amp;YouTube_BI[[#This Row],[created_month]]&amp;"-"&amp;YouTube_BI[[#This Row],[created_year]]</f>
        <v>14-Jul-2015</v>
      </c>
      <c r="AK801" s="5">
        <f ca="1">_xlfn.DAYS(TODAY(),YouTube_BI[[#This Row],[Started Date]])/365</f>
        <v>8.3342465753424655</v>
      </c>
    </row>
    <row r="802" spans="1:37" x14ac:dyDescent="0.3">
      <c r="A802">
        <v>801</v>
      </c>
      <c r="B802" t="s">
        <v>1089</v>
      </c>
      <c r="C802">
        <v>14000000</v>
      </c>
      <c r="D802">
        <v>12597067132</v>
      </c>
      <c r="E802" t="s">
        <v>44</v>
      </c>
      <c r="F802" t="s">
        <v>1090</v>
      </c>
      <c r="G802">
        <v>3</v>
      </c>
      <c r="H802" t="s">
        <v>31</v>
      </c>
      <c r="I802" t="s">
        <v>32</v>
      </c>
      <c r="J802" t="s">
        <v>30</v>
      </c>
      <c r="K802">
        <v>4039216</v>
      </c>
      <c r="L802">
        <v>4651</v>
      </c>
      <c r="M802">
        <v>4603</v>
      </c>
      <c r="N802">
        <v>7</v>
      </c>
      <c r="O802">
        <v>0</v>
      </c>
      <c r="P802">
        <v>0.03</v>
      </c>
      <c r="Q802">
        <v>0.02</v>
      </c>
      <c r="R802">
        <v>0.34</v>
      </c>
      <c r="S802">
        <f>(YouTube_BI[[#This Row],[lowest_yearly_earnings]]+YouTube_BI[[#This Row],[highest_yearly_earnings]])/2</f>
        <v>0.18000000000000002</v>
      </c>
      <c r="T802" t="s">
        <v>41</v>
      </c>
      <c r="U802">
        <v>2007</v>
      </c>
      <c r="V802" t="s">
        <v>70</v>
      </c>
      <c r="W802">
        <v>31</v>
      </c>
      <c r="X802">
        <v>28.1</v>
      </c>
      <c r="Y802">
        <v>1366417754</v>
      </c>
      <c r="Z802">
        <v>5.36</v>
      </c>
      <c r="AA802">
        <v>471031528</v>
      </c>
      <c r="AB802">
        <v>20.593684</v>
      </c>
      <c r="AC802">
        <v>78.962879999999998</v>
      </c>
      <c r="AD802" s="1" t="s">
        <v>1932</v>
      </c>
      <c r="AE802" s="4">
        <f>YouTube_BI[[#This Row],[video views]]/YouTube_BI[[#This Row],[subscribers]]</f>
        <v>899.79050942857145</v>
      </c>
      <c r="AF802">
        <f>((YouTube_BI[[#This Row],[highest_yearly_earnings]]+YouTube_BI[[#This Row],[lowest_yearly_earnings]])/2)/YouTube_BI[[#This Row],[video views]]</f>
        <v>1.4289040307068837E-11</v>
      </c>
      <c r="AG802">
        <f>((YouTube_BI[[#This Row],[highest_monthly_earnings]]+YouTube_BI[[#This Row],[lowest_monthly_earnings]])/2)/YouTube_BI[[#This Row],[video_views_for_the_last_30_days]]</f>
        <v>2.142857142857143E-3</v>
      </c>
      <c r="AH802">
        <f>YouTube_BI[[#This Row],[highest_yearly_earnings]]/YouTube_BI[[#This Row],[subscribers]]</f>
        <v>2.4285714285714286E-8</v>
      </c>
      <c r="AI802">
        <f>((YouTube_BI[[#This Row],[highest_yearly_earnings]]+YouTube_BI[[#This Row],[lowest_yearly_earnings]])/2)/YouTube_BI[[#This Row],[uploads]]</f>
        <v>6.0000000000000005E-2</v>
      </c>
      <c r="AJ802" s="7" t="str">
        <f>YouTube_BI[[#This Row],[created_date]]&amp;"-"&amp;YouTube_BI[[#This Row],[created_month]]&amp;"-"&amp;YouTube_BI[[#This Row],[created_year]]</f>
        <v>31-Jan-2007</v>
      </c>
      <c r="AK802" s="5">
        <f ca="1">_xlfn.DAYS(TODAY(),YouTube_BI[[#This Row],[Started Date]])/365</f>
        <v>16.789041095890411</v>
      </c>
    </row>
    <row r="803" spans="1:37" x14ac:dyDescent="0.3">
      <c r="A803">
        <v>802</v>
      </c>
      <c r="B803" t="s">
        <v>1091</v>
      </c>
      <c r="C803">
        <v>14000000</v>
      </c>
      <c r="D803">
        <v>5094050461</v>
      </c>
      <c r="E803" t="s">
        <v>44</v>
      </c>
      <c r="F803" t="s">
        <v>1091</v>
      </c>
      <c r="G803">
        <v>1307</v>
      </c>
      <c r="H803" t="s">
        <v>114</v>
      </c>
      <c r="I803" t="s">
        <v>115</v>
      </c>
      <c r="J803" t="s">
        <v>69</v>
      </c>
      <c r="K803">
        <v>1327</v>
      </c>
      <c r="L803">
        <v>44</v>
      </c>
      <c r="M803">
        <v>48</v>
      </c>
      <c r="N803">
        <v>68058000</v>
      </c>
      <c r="O803">
        <v>17000</v>
      </c>
      <c r="P803">
        <v>272200</v>
      </c>
      <c r="Q803">
        <v>204200</v>
      </c>
      <c r="R803">
        <v>3300000</v>
      </c>
      <c r="S803">
        <f>(YouTube_BI[[#This Row],[lowest_yearly_earnings]]+YouTube_BI[[#This Row],[highest_yearly_earnings]])/2</f>
        <v>1752100</v>
      </c>
      <c r="T803">
        <v>100000</v>
      </c>
      <c r="U803">
        <v>2015</v>
      </c>
      <c r="V803" t="s">
        <v>88</v>
      </c>
      <c r="W803">
        <v>30</v>
      </c>
      <c r="X803">
        <v>51.3</v>
      </c>
      <c r="Y803">
        <v>212559417</v>
      </c>
      <c r="Z803">
        <v>12.08</v>
      </c>
      <c r="AA803">
        <v>183241641</v>
      </c>
      <c r="AB803">
        <v>-14.235004</v>
      </c>
      <c r="AC803">
        <v>-51.925280000000001</v>
      </c>
      <c r="AD803" s="1" t="s">
        <v>1933</v>
      </c>
      <c r="AE803" s="4">
        <f>YouTube_BI[[#This Row],[video views]]/YouTube_BI[[#This Row],[subscribers]]</f>
        <v>363.86074721428571</v>
      </c>
      <c r="AF803">
        <f>((YouTube_BI[[#This Row],[highest_yearly_earnings]]+YouTube_BI[[#This Row],[lowest_yearly_earnings]])/2)/YouTube_BI[[#This Row],[video views]]</f>
        <v>3.4395026382523302E-4</v>
      </c>
      <c r="AG803">
        <f>((YouTube_BI[[#This Row],[highest_monthly_earnings]]+YouTube_BI[[#This Row],[lowest_monthly_earnings]])/2)/YouTube_BI[[#This Row],[video_views_for_the_last_30_days]]</f>
        <v>2.124658379617385E-3</v>
      </c>
      <c r="AH803">
        <f>YouTube_BI[[#This Row],[highest_yearly_earnings]]/YouTube_BI[[#This Row],[subscribers]]</f>
        <v>0.23571428571428571</v>
      </c>
      <c r="AI803">
        <f>((YouTube_BI[[#This Row],[highest_yearly_earnings]]+YouTube_BI[[#This Row],[lowest_yearly_earnings]])/2)/YouTube_BI[[#This Row],[uploads]]</f>
        <v>1340.5508798775822</v>
      </c>
      <c r="AJ803" s="7" t="str">
        <f>YouTube_BI[[#This Row],[created_date]]&amp;"-"&amp;YouTube_BI[[#This Row],[created_month]]&amp;"-"&amp;YouTube_BI[[#This Row],[created_year]]</f>
        <v>30-Aug-2015</v>
      </c>
      <c r="AK803" s="5">
        <f ca="1">_xlfn.DAYS(TODAY(),YouTube_BI[[#This Row],[Started Date]])/365</f>
        <v>8.205479452054794</v>
      </c>
    </row>
    <row r="804" spans="1:37" x14ac:dyDescent="0.3">
      <c r="A804">
        <v>803</v>
      </c>
      <c r="B804" t="s">
        <v>1092</v>
      </c>
      <c r="C804">
        <v>13900000</v>
      </c>
      <c r="D804">
        <v>5673347763</v>
      </c>
      <c r="E804" t="s">
        <v>60</v>
      </c>
      <c r="F804" t="s">
        <v>1092</v>
      </c>
      <c r="G804">
        <v>5494</v>
      </c>
      <c r="H804" t="s">
        <v>114</v>
      </c>
      <c r="I804" t="s">
        <v>115</v>
      </c>
      <c r="J804" t="s">
        <v>40</v>
      </c>
      <c r="K804">
        <v>1140</v>
      </c>
      <c r="L804">
        <v>46</v>
      </c>
      <c r="M804">
        <v>57</v>
      </c>
      <c r="N804">
        <v>106718000</v>
      </c>
      <c r="O804">
        <v>26700</v>
      </c>
      <c r="P804">
        <v>426900</v>
      </c>
      <c r="Q804">
        <v>320200</v>
      </c>
      <c r="R804">
        <v>5100000</v>
      </c>
      <c r="S804">
        <f>(YouTube_BI[[#This Row],[lowest_yearly_earnings]]+YouTube_BI[[#This Row],[highest_yearly_earnings]])/2</f>
        <v>2710100</v>
      </c>
      <c r="T804">
        <v>100000</v>
      </c>
      <c r="U804">
        <v>2012</v>
      </c>
      <c r="V804" t="s">
        <v>88</v>
      </c>
      <c r="W804">
        <v>30</v>
      </c>
      <c r="X804">
        <v>51.3</v>
      </c>
      <c r="Y804">
        <v>212559417</v>
      </c>
      <c r="Z804">
        <v>12.08</v>
      </c>
      <c r="AA804">
        <v>183241641</v>
      </c>
      <c r="AB804">
        <v>-14.235004</v>
      </c>
      <c r="AC804">
        <v>-51.925280000000001</v>
      </c>
      <c r="AD804" s="1" t="s">
        <v>1934</v>
      </c>
      <c r="AE804" s="4">
        <f>YouTube_BI[[#This Row],[video views]]/YouTube_BI[[#This Row],[subscribers]]</f>
        <v>408.15451532374101</v>
      </c>
      <c r="AF804">
        <f>((YouTube_BI[[#This Row],[highest_yearly_earnings]]+YouTube_BI[[#This Row],[lowest_yearly_earnings]])/2)/YouTube_BI[[#This Row],[video views]]</f>
        <v>4.7768973685599186E-4</v>
      </c>
      <c r="AG804">
        <f>((YouTube_BI[[#This Row],[highest_monthly_earnings]]+YouTube_BI[[#This Row],[lowest_monthly_earnings]])/2)/YouTube_BI[[#This Row],[video_views_for_the_last_30_days]]</f>
        <v>2.1252272343934482E-3</v>
      </c>
      <c r="AH804">
        <f>YouTube_BI[[#This Row],[highest_yearly_earnings]]/YouTube_BI[[#This Row],[subscribers]]</f>
        <v>0.36690647482014388</v>
      </c>
      <c r="AI804">
        <f>((YouTube_BI[[#This Row],[highest_yearly_earnings]]+YouTube_BI[[#This Row],[lowest_yearly_earnings]])/2)/YouTube_BI[[#This Row],[uploads]]</f>
        <v>493.28358208955223</v>
      </c>
      <c r="AJ804" s="7" t="str">
        <f>YouTube_BI[[#This Row],[created_date]]&amp;"-"&amp;YouTube_BI[[#This Row],[created_month]]&amp;"-"&amp;YouTube_BI[[#This Row],[created_year]]</f>
        <v>30-Aug-2012</v>
      </c>
      <c r="AK804" s="5">
        <f ca="1">_xlfn.DAYS(TODAY(),YouTube_BI[[#This Row],[Started Date]])/365</f>
        <v>11.205479452054794</v>
      </c>
    </row>
    <row r="805" spans="1:37" x14ac:dyDescent="0.3">
      <c r="A805">
        <v>804</v>
      </c>
      <c r="B805" t="s">
        <v>1093</v>
      </c>
      <c r="C805">
        <v>13900000</v>
      </c>
      <c r="D805">
        <v>9106781518</v>
      </c>
      <c r="E805" t="s">
        <v>44</v>
      </c>
      <c r="F805" t="s">
        <v>1093</v>
      </c>
      <c r="G805">
        <v>2254</v>
      </c>
      <c r="H805" t="s">
        <v>387</v>
      </c>
      <c r="I805" t="s">
        <v>388</v>
      </c>
      <c r="J805" t="s">
        <v>30</v>
      </c>
      <c r="K805">
        <v>526</v>
      </c>
      <c r="L805">
        <v>3</v>
      </c>
      <c r="M805">
        <v>137</v>
      </c>
      <c r="N805">
        <v>87639000</v>
      </c>
      <c r="O805">
        <v>21900</v>
      </c>
      <c r="P805">
        <v>350600</v>
      </c>
      <c r="Q805">
        <v>262900</v>
      </c>
      <c r="R805">
        <v>4200000</v>
      </c>
      <c r="S805">
        <f>(YouTube_BI[[#This Row],[lowest_yearly_earnings]]+YouTube_BI[[#This Row],[highest_yearly_earnings]])/2</f>
        <v>2231450</v>
      </c>
      <c r="T805">
        <v>100000</v>
      </c>
      <c r="U805">
        <v>2012</v>
      </c>
      <c r="V805" t="s">
        <v>70</v>
      </c>
      <c r="W805">
        <v>18</v>
      </c>
      <c r="X805">
        <v>34.4</v>
      </c>
      <c r="Y805">
        <v>10101694</v>
      </c>
      <c r="Z805">
        <v>14.72</v>
      </c>
      <c r="AA805">
        <v>9213048</v>
      </c>
      <c r="AB805">
        <v>30.585163999999999</v>
      </c>
      <c r="AC805">
        <v>36.238413999999999</v>
      </c>
      <c r="AD805" s="1" t="s">
        <v>1935</v>
      </c>
      <c r="AE805" s="4">
        <f>YouTube_BI[[#This Row],[video views]]/YouTube_BI[[#This Row],[subscribers]]</f>
        <v>655.16413798561155</v>
      </c>
      <c r="AF805">
        <f>((YouTube_BI[[#This Row],[highest_yearly_earnings]]+YouTube_BI[[#This Row],[lowest_yearly_earnings]])/2)/YouTube_BI[[#This Row],[video views]]</f>
        <v>2.4503168277282482E-4</v>
      </c>
      <c r="AG805">
        <f>((YouTube_BI[[#This Row],[highest_monthly_earnings]]+YouTube_BI[[#This Row],[lowest_monthly_earnings]])/2)/YouTube_BI[[#This Row],[video_views_for_the_last_30_days]]</f>
        <v>2.1251954038727051E-3</v>
      </c>
      <c r="AH805">
        <f>YouTube_BI[[#This Row],[highest_yearly_earnings]]/YouTube_BI[[#This Row],[subscribers]]</f>
        <v>0.30215827338129497</v>
      </c>
      <c r="AI805">
        <f>((YouTube_BI[[#This Row],[highest_yearly_earnings]]+YouTube_BI[[#This Row],[lowest_yearly_earnings]])/2)/YouTube_BI[[#This Row],[uploads]]</f>
        <v>989.99556344276846</v>
      </c>
      <c r="AJ805" s="7" t="str">
        <f>YouTube_BI[[#This Row],[created_date]]&amp;"-"&amp;YouTube_BI[[#This Row],[created_month]]&amp;"-"&amp;YouTube_BI[[#This Row],[created_year]]</f>
        <v>18-Jan-2012</v>
      </c>
      <c r="AK805" s="5">
        <f ca="1">_xlfn.DAYS(TODAY(),YouTube_BI[[#This Row],[Started Date]])/365</f>
        <v>11.821917808219178</v>
      </c>
    </row>
    <row r="806" spans="1:37" x14ac:dyDescent="0.3">
      <c r="A806">
        <v>805</v>
      </c>
      <c r="B806" t="s">
        <v>1094</v>
      </c>
      <c r="C806">
        <v>13900000</v>
      </c>
      <c r="D806">
        <v>2244318380</v>
      </c>
      <c r="E806" t="s">
        <v>36</v>
      </c>
      <c r="F806" t="s">
        <v>1094</v>
      </c>
      <c r="G806">
        <v>183</v>
      </c>
      <c r="H806" t="s">
        <v>38</v>
      </c>
      <c r="I806" t="s">
        <v>39</v>
      </c>
      <c r="J806" t="s">
        <v>209</v>
      </c>
      <c r="K806">
        <v>4234</v>
      </c>
      <c r="L806">
        <v>161</v>
      </c>
      <c r="M806">
        <v>35</v>
      </c>
      <c r="N806">
        <v>4598000</v>
      </c>
      <c r="O806">
        <v>1100</v>
      </c>
      <c r="P806">
        <v>18400</v>
      </c>
      <c r="Q806">
        <v>13800</v>
      </c>
      <c r="R806">
        <v>220700</v>
      </c>
      <c r="S806">
        <f>(YouTube_BI[[#This Row],[lowest_yearly_earnings]]+YouTube_BI[[#This Row],[highest_yearly_earnings]])/2</f>
        <v>117250</v>
      </c>
      <c r="T806" t="s">
        <v>41</v>
      </c>
      <c r="U806">
        <v>2009</v>
      </c>
      <c r="V806" t="s">
        <v>45</v>
      </c>
      <c r="W806">
        <v>15</v>
      </c>
      <c r="X806">
        <v>88.2</v>
      </c>
      <c r="Y806">
        <v>328239523</v>
      </c>
      <c r="Z806">
        <v>14.7</v>
      </c>
      <c r="AA806">
        <v>270663028</v>
      </c>
      <c r="AB806">
        <v>37.090240000000001</v>
      </c>
      <c r="AC806">
        <v>-95.712890999999999</v>
      </c>
      <c r="AD806" s="1" t="s">
        <v>1936</v>
      </c>
      <c r="AE806" s="4">
        <f>YouTube_BI[[#This Row],[video views]]/YouTube_BI[[#This Row],[subscribers]]</f>
        <v>161.46175395683454</v>
      </c>
      <c r="AF806">
        <f>((YouTube_BI[[#This Row],[highest_yearly_earnings]]+YouTube_BI[[#This Row],[lowest_yearly_earnings]])/2)/YouTube_BI[[#This Row],[video views]]</f>
        <v>5.2243033361425304E-5</v>
      </c>
      <c r="AG806">
        <f>((YouTube_BI[[#This Row],[highest_monthly_earnings]]+YouTube_BI[[#This Row],[lowest_monthly_earnings]])/2)/YouTube_BI[[#This Row],[video_views_for_the_last_30_days]]</f>
        <v>2.1204871683340584E-3</v>
      </c>
      <c r="AH806">
        <f>YouTube_BI[[#This Row],[highest_yearly_earnings]]/YouTube_BI[[#This Row],[subscribers]]</f>
        <v>1.5877697841726619E-2</v>
      </c>
      <c r="AI806">
        <f>((YouTube_BI[[#This Row],[highest_yearly_earnings]]+YouTube_BI[[#This Row],[lowest_yearly_earnings]])/2)/YouTube_BI[[#This Row],[uploads]]</f>
        <v>640.71038251366122</v>
      </c>
      <c r="AJ806" s="7" t="str">
        <f>YouTube_BI[[#This Row],[created_date]]&amp;"-"&amp;YouTube_BI[[#This Row],[created_month]]&amp;"-"&amp;YouTube_BI[[#This Row],[created_year]]</f>
        <v>15-Feb-2009</v>
      </c>
      <c r="AK806" s="5">
        <f ca="1">_xlfn.DAYS(TODAY(),YouTube_BI[[#This Row],[Started Date]])/365</f>
        <v>14.745205479452055</v>
      </c>
    </row>
    <row r="807" spans="1:37" x14ac:dyDescent="0.3">
      <c r="A807">
        <v>806</v>
      </c>
      <c r="B807" t="s">
        <v>1095</v>
      </c>
      <c r="C807">
        <v>13900000</v>
      </c>
      <c r="D807">
        <v>7450345720</v>
      </c>
      <c r="E807" t="s">
        <v>56</v>
      </c>
      <c r="F807" t="s">
        <v>1095</v>
      </c>
      <c r="G807">
        <v>324</v>
      </c>
      <c r="H807" t="s">
        <v>41</v>
      </c>
      <c r="I807" t="s">
        <v>41</v>
      </c>
      <c r="J807" t="s">
        <v>69</v>
      </c>
      <c r="K807">
        <v>745</v>
      </c>
      <c r="L807" t="s">
        <v>41</v>
      </c>
      <c r="M807">
        <v>50</v>
      </c>
      <c r="N807">
        <v>231562000</v>
      </c>
      <c r="O807">
        <v>57900</v>
      </c>
      <c r="P807">
        <v>926200</v>
      </c>
      <c r="Q807">
        <v>694700</v>
      </c>
      <c r="R807">
        <v>11100000</v>
      </c>
      <c r="S807">
        <f>(YouTube_BI[[#This Row],[lowest_yearly_earnings]]+YouTube_BI[[#This Row],[highest_yearly_earnings]])/2</f>
        <v>5897350</v>
      </c>
      <c r="T807">
        <v>300000</v>
      </c>
      <c r="U807">
        <v>2020</v>
      </c>
      <c r="V807" t="s">
        <v>88</v>
      </c>
      <c r="W807">
        <v>12</v>
      </c>
      <c r="X807" t="s">
        <v>41</v>
      </c>
      <c r="Y807" t="s">
        <v>41</v>
      </c>
      <c r="Z807" t="s">
        <v>41</v>
      </c>
      <c r="AA807" t="s">
        <v>41</v>
      </c>
      <c r="AB807" t="s">
        <v>41</v>
      </c>
      <c r="AC807" t="s">
        <v>41</v>
      </c>
      <c r="AD807" s="1" t="s">
        <v>1937</v>
      </c>
      <c r="AE807" s="4">
        <f>YouTube_BI[[#This Row],[video views]]/YouTube_BI[[#This Row],[subscribers]]</f>
        <v>535.99609496402877</v>
      </c>
      <c r="AF807">
        <f>((YouTube_BI[[#This Row],[highest_yearly_earnings]]+YouTube_BI[[#This Row],[lowest_yearly_earnings]])/2)/YouTube_BI[[#This Row],[video views]]</f>
        <v>7.9155387167724619E-4</v>
      </c>
      <c r="AG807">
        <f>((YouTube_BI[[#This Row],[highest_monthly_earnings]]+YouTube_BI[[#This Row],[lowest_monthly_earnings]])/2)/YouTube_BI[[#This Row],[video_views_for_the_last_30_days]]</f>
        <v>2.1249168689163162E-3</v>
      </c>
      <c r="AH807">
        <f>YouTube_BI[[#This Row],[highest_yearly_earnings]]/YouTube_BI[[#This Row],[subscribers]]</f>
        <v>0.79856115107913672</v>
      </c>
      <c r="AI807">
        <f>((YouTube_BI[[#This Row],[highest_yearly_earnings]]+YouTube_BI[[#This Row],[lowest_yearly_earnings]])/2)/YouTube_BI[[#This Row],[uploads]]</f>
        <v>18201.697530864196</v>
      </c>
      <c r="AJ807" s="7" t="str">
        <f>YouTube_BI[[#This Row],[created_date]]&amp;"-"&amp;YouTube_BI[[#This Row],[created_month]]&amp;"-"&amp;YouTube_BI[[#This Row],[created_year]]</f>
        <v>12-Aug-2020</v>
      </c>
      <c r="AK807" s="5">
        <f ca="1">_xlfn.DAYS(TODAY(),YouTube_BI[[#This Row],[Started Date]])/365</f>
        <v>3.2493150684931509</v>
      </c>
    </row>
    <row r="808" spans="1:37" x14ac:dyDescent="0.3">
      <c r="A808">
        <v>807</v>
      </c>
      <c r="B808" t="s">
        <v>1096</v>
      </c>
      <c r="C808">
        <v>13900000</v>
      </c>
      <c r="D808">
        <v>5217553897</v>
      </c>
      <c r="E808" t="s">
        <v>44</v>
      </c>
      <c r="F808" t="s">
        <v>1096</v>
      </c>
      <c r="G808">
        <v>15075</v>
      </c>
      <c r="H808" t="s">
        <v>31</v>
      </c>
      <c r="I808" t="s">
        <v>32</v>
      </c>
      <c r="J808" t="s">
        <v>30</v>
      </c>
      <c r="K808">
        <v>1275</v>
      </c>
      <c r="L808">
        <v>111</v>
      </c>
      <c r="M808">
        <v>136</v>
      </c>
      <c r="N808">
        <v>33484000</v>
      </c>
      <c r="O808">
        <v>8400</v>
      </c>
      <c r="P808">
        <v>133900</v>
      </c>
      <c r="Q808">
        <v>100500</v>
      </c>
      <c r="R808">
        <v>1600000</v>
      </c>
      <c r="S808">
        <f>(YouTube_BI[[#This Row],[lowest_yearly_earnings]]+YouTube_BI[[#This Row],[highest_yearly_earnings]])/2</f>
        <v>850250</v>
      </c>
      <c r="T808">
        <v>100000</v>
      </c>
      <c r="U808">
        <v>2011</v>
      </c>
      <c r="V808" t="s">
        <v>45</v>
      </c>
      <c r="W808">
        <v>14</v>
      </c>
      <c r="X808">
        <v>28.1</v>
      </c>
      <c r="Y808">
        <v>1366417754</v>
      </c>
      <c r="Z808">
        <v>5.36</v>
      </c>
      <c r="AA808">
        <v>471031528</v>
      </c>
      <c r="AB808">
        <v>20.593684</v>
      </c>
      <c r="AC808">
        <v>78.962879999999998</v>
      </c>
      <c r="AD808" s="1" t="s">
        <v>1938</v>
      </c>
      <c r="AE808" s="4">
        <f>YouTube_BI[[#This Row],[video views]]/YouTube_BI[[#This Row],[subscribers]]</f>
        <v>375.36358971223024</v>
      </c>
      <c r="AF808">
        <f>((YouTube_BI[[#This Row],[highest_yearly_earnings]]+YouTube_BI[[#This Row],[lowest_yearly_earnings]])/2)/YouTube_BI[[#This Row],[video views]]</f>
        <v>1.629595049298635E-4</v>
      </c>
      <c r="AG808">
        <f>((YouTube_BI[[#This Row],[highest_monthly_earnings]]+YouTube_BI[[#This Row],[lowest_monthly_earnings]])/2)/YouTube_BI[[#This Row],[video_views_for_the_last_30_days]]</f>
        <v>2.1248954724644607E-3</v>
      </c>
      <c r="AH808">
        <f>YouTube_BI[[#This Row],[highest_yearly_earnings]]/YouTube_BI[[#This Row],[subscribers]]</f>
        <v>0.11510791366906475</v>
      </c>
      <c r="AI808">
        <f>((YouTube_BI[[#This Row],[highest_yearly_earnings]]+YouTube_BI[[#This Row],[lowest_yearly_earnings]])/2)/YouTube_BI[[#This Row],[uploads]]</f>
        <v>56.401326699834165</v>
      </c>
      <c r="AJ808" s="7" t="str">
        <f>YouTube_BI[[#This Row],[created_date]]&amp;"-"&amp;YouTube_BI[[#This Row],[created_month]]&amp;"-"&amp;YouTube_BI[[#This Row],[created_year]]</f>
        <v>14-Feb-2011</v>
      </c>
      <c r="AK808" s="5">
        <f ca="1">_xlfn.DAYS(TODAY(),YouTube_BI[[#This Row],[Started Date]])/365</f>
        <v>12.747945205479452</v>
      </c>
    </row>
    <row r="809" spans="1:37" x14ac:dyDescent="0.3">
      <c r="A809">
        <v>808</v>
      </c>
      <c r="B809" t="s">
        <v>1097</v>
      </c>
      <c r="C809">
        <v>13900000</v>
      </c>
      <c r="D809">
        <v>5465532801</v>
      </c>
      <c r="E809" t="s">
        <v>44</v>
      </c>
      <c r="F809" t="s">
        <v>1097</v>
      </c>
      <c r="G809">
        <v>503</v>
      </c>
      <c r="H809" t="s">
        <v>38</v>
      </c>
      <c r="I809" t="s">
        <v>39</v>
      </c>
      <c r="J809" t="s">
        <v>44</v>
      </c>
      <c r="K809">
        <v>1200</v>
      </c>
      <c r="L809">
        <v>161</v>
      </c>
      <c r="M809">
        <v>157</v>
      </c>
      <c r="N809">
        <v>26883000</v>
      </c>
      <c r="O809">
        <v>6700</v>
      </c>
      <c r="P809">
        <v>107500</v>
      </c>
      <c r="Q809">
        <v>80600</v>
      </c>
      <c r="R809">
        <v>1300000</v>
      </c>
      <c r="S809">
        <f>(YouTube_BI[[#This Row],[lowest_yearly_earnings]]+YouTube_BI[[#This Row],[highest_yearly_earnings]])/2</f>
        <v>690300</v>
      </c>
      <c r="T809" t="s">
        <v>41</v>
      </c>
      <c r="U809">
        <v>2018</v>
      </c>
      <c r="V809" t="s">
        <v>33</v>
      </c>
      <c r="W809">
        <v>12</v>
      </c>
      <c r="X809">
        <v>88.2</v>
      </c>
      <c r="Y809">
        <v>328239523</v>
      </c>
      <c r="Z809">
        <v>14.7</v>
      </c>
      <c r="AA809">
        <v>270663028</v>
      </c>
      <c r="AB809">
        <v>37.090240000000001</v>
      </c>
      <c r="AC809">
        <v>-95.712890999999999</v>
      </c>
      <c r="AD809" s="1" t="s">
        <v>1939</v>
      </c>
      <c r="AE809" s="4">
        <f>YouTube_BI[[#This Row],[video views]]/YouTube_BI[[#This Row],[subscribers]]</f>
        <v>393.20379863309353</v>
      </c>
      <c r="AF809">
        <f>((YouTube_BI[[#This Row],[highest_yearly_earnings]]+YouTube_BI[[#This Row],[lowest_yearly_earnings]])/2)/YouTube_BI[[#This Row],[video views]]</f>
        <v>1.2630058681080449E-4</v>
      </c>
      <c r="AG809">
        <f>((YouTube_BI[[#This Row],[highest_monthly_earnings]]+YouTube_BI[[#This Row],[lowest_monthly_earnings]])/2)/YouTube_BI[[#This Row],[video_views_for_the_last_30_days]]</f>
        <v>2.1240188967005169E-3</v>
      </c>
      <c r="AH809">
        <f>YouTube_BI[[#This Row],[highest_yearly_earnings]]/YouTube_BI[[#This Row],[subscribers]]</f>
        <v>9.3525179856115109E-2</v>
      </c>
      <c r="AI809">
        <f>((YouTube_BI[[#This Row],[highest_yearly_earnings]]+YouTube_BI[[#This Row],[lowest_yearly_earnings]])/2)/YouTube_BI[[#This Row],[uploads]]</f>
        <v>1372.3658051689861</v>
      </c>
      <c r="AJ809" s="7" t="str">
        <f>YouTube_BI[[#This Row],[created_date]]&amp;"-"&amp;YouTube_BI[[#This Row],[created_month]]&amp;"-"&amp;YouTube_BI[[#This Row],[created_year]]</f>
        <v>12-Mar-2018</v>
      </c>
      <c r="AK809" s="5">
        <f ca="1">_xlfn.DAYS(TODAY(),YouTube_BI[[#This Row],[Started Date]])/365</f>
        <v>5.6712328767123283</v>
      </c>
    </row>
    <row r="810" spans="1:37" x14ac:dyDescent="0.3">
      <c r="A810">
        <v>809</v>
      </c>
      <c r="B810" t="s">
        <v>1098</v>
      </c>
      <c r="C810">
        <v>13900000</v>
      </c>
      <c r="D810">
        <v>12129583055</v>
      </c>
      <c r="E810" t="s">
        <v>141</v>
      </c>
      <c r="F810" t="s">
        <v>1099</v>
      </c>
      <c r="G810">
        <v>6</v>
      </c>
      <c r="H810" t="s">
        <v>1100</v>
      </c>
      <c r="I810" t="s">
        <v>1101</v>
      </c>
      <c r="J810" t="s">
        <v>44</v>
      </c>
      <c r="K810">
        <v>4056658</v>
      </c>
      <c r="L810">
        <v>3776</v>
      </c>
      <c r="M810">
        <v>6756</v>
      </c>
      <c r="N810">
        <v>1</v>
      </c>
      <c r="O810">
        <v>0</v>
      </c>
      <c r="P810">
        <v>0</v>
      </c>
      <c r="Q810">
        <v>0</v>
      </c>
      <c r="R810">
        <v>0.05</v>
      </c>
      <c r="S810">
        <f>(YouTube_BI[[#This Row],[lowest_yearly_earnings]]+YouTube_BI[[#This Row],[highest_yearly_earnings]])/2</f>
        <v>2.5000000000000001E-2</v>
      </c>
      <c r="T810" t="s">
        <v>41</v>
      </c>
      <c r="U810">
        <v>2021</v>
      </c>
      <c r="V810" t="s">
        <v>45</v>
      </c>
      <c r="W810">
        <v>10</v>
      </c>
      <c r="X810">
        <v>20.6</v>
      </c>
      <c r="Y810">
        <v>167310838</v>
      </c>
      <c r="Z810">
        <v>4.1900000000000004</v>
      </c>
      <c r="AA810">
        <v>60987417</v>
      </c>
      <c r="AB810">
        <v>23.684994</v>
      </c>
      <c r="AC810">
        <v>90.356330999999997</v>
      </c>
      <c r="AD810" s="1" t="s">
        <v>1940</v>
      </c>
      <c r="AE810" s="4">
        <f>YouTube_BI[[#This Row],[video views]]/YouTube_BI[[#This Row],[subscribers]]</f>
        <v>872.63187446043162</v>
      </c>
      <c r="AF810">
        <f>((YouTube_BI[[#This Row],[highest_yearly_earnings]]+YouTube_BI[[#This Row],[lowest_yearly_earnings]])/2)/YouTube_BI[[#This Row],[video views]]</f>
        <v>2.0610766162893471E-12</v>
      </c>
      <c r="AG810">
        <f>((YouTube_BI[[#This Row],[highest_monthly_earnings]]+YouTube_BI[[#This Row],[lowest_monthly_earnings]])/2)/YouTube_BI[[#This Row],[video_views_for_the_last_30_days]]</f>
        <v>0</v>
      </c>
      <c r="AH810">
        <f>YouTube_BI[[#This Row],[highest_yearly_earnings]]/YouTube_BI[[#This Row],[subscribers]]</f>
        <v>3.5971223021582734E-9</v>
      </c>
      <c r="AI810">
        <f>((YouTube_BI[[#This Row],[highest_yearly_earnings]]+YouTube_BI[[#This Row],[lowest_yearly_earnings]])/2)/YouTube_BI[[#This Row],[uploads]]</f>
        <v>4.1666666666666666E-3</v>
      </c>
      <c r="AJ810" s="7" t="str">
        <f>YouTube_BI[[#This Row],[created_date]]&amp;"-"&amp;YouTube_BI[[#This Row],[created_month]]&amp;"-"&amp;YouTube_BI[[#This Row],[created_year]]</f>
        <v>10-Feb-2021</v>
      </c>
      <c r="AK810" s="5">
        <f ca="1">_xlfn.DAYS(TODAY(),YouTube_BI[[#This Row],[Started Date]])/365</f>
        <v>2.7506849315068491</v>
      </c>
    </row>
    <row r="811" spans="1:37" x14ac:dyDescent="0.3">
      <c r="A811">
        <v>810</v>
      </c>
      <c r="B811" t="s">
        <v>1102</v>
      </c>
      <c r="C811">
        <v>13900000</v>
      </c>
      <c r="D811">
        <v>12513842343</v>
      </c>
      <c r="E811" t="s">
        <v>30</v>
      </c>
      <c r="F811" t="s">
        <v>1102</v>
      </c>
      <c r="G811">
        <v>1660</v>
      </c>
      <c r="H811" t="s">
        <v>38</v>
      </c>
      <c r="I811" t="s">
        <v>39</v>
      </c>
      <c r="J811" t="s">
        <v>30</v>
      </c>
      <c r="K811">
        <v>307</v>
      </c>
      <c r="L811">
        <v>161</v>
      </c>
      <c r="M811">
        <v>137</v>
      </c>
      <c r="N811">
        <v>97284000</v>
      </c>
      <c r="O811">
        <v>24300</v>
      </c>
      <c r="P811">
        <v>389100</v>
      </c>
      <c r="Q811">
        <v>291900</v>
      </c>
      <c r="R811">
        <v>4700000</v>
      </c>
      <c r="S811">
        <f>(YouTube_BI[[#This Row],[lowest_yearly_earnings]]+YouTube_BI[[#This Row],[highest_yearly_earnings]])/2</f>
        <v>2495950</v>
      </c>
      <c r="T811">
        <v>100000</v>
      </c>
      <c r="U811">
        <v>2006</v>
      </c>
      <c r="V811" t="s">
        <v>79</v>
      </c>
      <c r="W811">
        <v>15</v>
      </c>
      <c r="X811">
        <v>88.2</v>
      </c>
      <c r="Y811">
        <v>328239523</v>
      </c>
      <c r="Z811">
        <v>14.7</v>
      </c>
      <c r="AA811">
        <v>270663028</v>
      </c>
      <c r="AB811">
        <v>37.090240000000001</v>
      </c>
      <c r="AC811">
        <v>-95.712890999999999</v>
      </c>
      <c r="AD811" s="1" t="s">
        <v>1941</v>
      </c>
      <c r="AE811" s="4">
        <f>YouTube_BI[[#This Row],[video views]]/YouTube_BI[[#This Row],[subscribers]]</f>
        <v>900.27642755395686</v>
      </c>
      <c r="AF811">
        <f>((YouTube_BI[[#This Row],[highest_yearly_earnings]]+YouTube_BI[[#This Row],[lowest_yearly_earnings]])/2)/YouTube_BI[[#This Row],[video views]]</f>
        <v>1.9945512589873612E-4</v>
      </c>
      <c r="AG811">
        <f>((YouTube_BI[[#This Row],[highest_monthly_earnings]]+YouTube_BI[[#This Row],[lowest_monthly_earnings]])/2)/YouTube_BI[[#This Row],[video_views_for_the_last_30_days]]</f>
        <v>2.1247070432959172E-3</v>
      </c>
      <c r="AH811">
        <f>YouTube_BI[[#This Row],[highest_yearly_earnings]]/YouTube_BI[[#This Row],[subscribers]]</f>
        <v>0.33812949640287771</v>
      </c>
      <c r="AI811">
        <f>((YouTube_BI[[#This Row],[highest_yearly_earnings]]+YouTube_BI[[#This Row],[lowest_yearly_earnings]])/2)/YouTube_BI[[#This Row],[uploads]]</f>
        <v>1503.5843373493976</v>
      </c>
      <c r="AJ811" s="7" t="str">
        <f>YouTube_BI[[#This Row],[created_date]]&amp;"-"&amp;YouTube_BI[[#This Row],[created_month]]&amp;"-"&amp;YouTube_BI[[#This Row],[created_year]]</f>
        <v>15-Dec-2006</v>
      </c>
      <c r="AK811" s="5">
        <f ca="1">_xlfn.DAYS(TODAY(),YouTube_BI[[#This Row],[Started Date]])/365</f>
        <v>16.917808219178081</v>
      </c>
    </row>
    <row r="812" spans="1:37" x14ac:dyDescent="0.3">
      <c r="A812">
        <v>811</v>
      </c>
      <c r="B812" t="s">
        <v>2300</v>
      </c>
      <c r="C812">
        <v>13900000</v>
      </c>
      <c r="D812">
        <v>8451754769</v>
      </c>
      <c r="E812" t="s">
        <v>41</v>
      </c>
      <c r="F812" t="s">
        <v>2300</v>
      </c>
      <c r="G812">
        <v>504</v>
      </c>
      <c r="H812" t="s">
        <v>38</v>
      </c>
      <c r="I812" t="s">
        <v>39</v>
      </c>
      <c r="J812" t="s">
        <v>69</v>
      </c>
      <c r="K812">
        <v>600</v>
      </c>
      <c r="L812">
        <v>161</v>
      </c>
      <c r="M812">
        <v>50</v>
      </c>
      <c r="N812">
        <v>114261000</v>
      </c>
      <c r="O812">
        <v>28600</v>
      </c>
      <c r="P812">
        <v>457000</v>
      </c>
      <c r="Q812">
        <v>342800</v>
      </c>
      <c r="R812">
        <v>5500000</v>
      </c>
      <c r="S812">
        <f>(YouTube_BI[[#This Row],[lowest_yearly_earnings]]+YouTube_BI[[#This Row],[highest_yearly_earnings]])/2</f>
        <v>2921400</v>
      </c>
      <c r="T812">
        <v>200000</v>
      </c>
      <c r="U812">
        <v>2018</v>
      </c>
      <c r="V812" t="s">
        <v>138</v>
      </c>
      <c r="W812">
        <v>12</v>
      </c>
      <c r="X812">
        <v>88.2</v>
      </c>
      <c r="Y812">
        <v>328239523</v>
      </c>
      <c r="Z812">
        <v>14.7</v>
      </c>
      <c r="AA812">
        <v>270663028</v>
      </c>
      <c r="AB812">
        <v>37.090240000000001</v>
      </c>
      <c r="AC812">
        <v>-95.712890999999999</v>
      </c>
      <c r="AD812" s="1" t="s">
        <v>2116</v>
      </c>
      <c r="AE812" s="4">
        <v>608.03991143884889</v>
      </c>
      <c r="AF812">
        <v>3.4565603000164381E-4</v>
      </c>
      <c r="AG812">
        <v>2.1249595224967399E-3</v>
      </c>
      <c r="AH812">
        <v>0.39568345323741005</v>
      </c>
      <c r="AI812">
        <v>5796.4285714285716</v>
      </c>
      <c r="AJ812" s="7" t="s">
        <v>2221</v>
      </c>
      <c r="AK812" s="5">
        <v>5.0712328767123287</v>
      </c>
    </row>
    <row r="813" spans="1:37" x14ac:dyDescent="0.3">
      <c r="A813">
        <v>812</v>
      </c>
      <c r="B813" t="s">
        <v>1103</v>
      </c>
      <c r="C813">
        <v>13900000</v>
      </c>
      <c r="D813">
        <v>2165885634</v>
      </c>
      <c r="E813" t="s">
        <v>48</v>
      </c>
      <c r="F813" t="s">
        <v>1103</v>
      </c>
      <c r="G813">
        <v>369</v>
      </c>
      <c r="H813" t="s">
        <v>38</v>
      </c>
      <c r="I813" t="s">
        <v>39</v>
      </c>
      <c r="J813" t="s">
        <v>48</v>
      </c>
      <c r="K813">
        <v>4466</v>
      </c>
      <c r="L813">
        <v>161</v>
      </c>
      <c r="M813">
        <v>38</v>
      </c>
      <c r="N813">
        <v>44149000</v>
      </c>
      <c r="O813">
        <v>11000</v>
      </c>
      <c r="P813">
        <v>176600</v>
      </c>
      <c r="Q813">
        <v>132400</v>
      </c>
      <c r="R813">
        <v>2100000</v>
      </c>
      <c r="S813">
        <f>(YouTube_BI[[#This Row],[lowest_yearly_earnings]]+YouTube_BI[[#This Row],[highest_yearly_earnings]])/2</f>
        <v>1116200</v>
      </c>
      <c r="T813">
        <v>200000</v>
      </c>
      <c r="U813">
        <v>2010</v>
      </c>
      <c r="V813" t="s">
        <v>97</v>
      </c>
      <c r="W813">
        <v>21</v>
      </c>
      <c r="X813">
        <v>88.2</v>
      </c>
      <c r="Y813">
        <v>328239523</v>
      </c>
      <c r="Z813">
        <v>14.7</v>
      </c>
      <c r="AA813">
        <v>270663028</v>
      </c>
      <c r="AB813">
        <v>37.090240000000001</v>
      </c>
      <c r="AC813">
        <v>-95.712890999999999</v>
      </c>
      <c r="AD813" s="1" t="s">
        <v>1942</v>
      </c>
      <c r="AE813" s="4">
        <f>YouTube_BI[[#This Row],[video views]]/YouTube_BI[[#This Row],[subscribers]]</f>
        <v>155.81911035971223</v>
      </c>
      <c r="AF813">
        <f>((YouTube_BI[[#This Row],[highest_yearly_earnings]]+YouTube_BI[[#This Row],[lowest_yearly_earnings]])/2)/YouTube_BI[[#This Row],[video views]]</f>
        <v>5.1535500419686519E-4</v>
      </c>
      <c r="AG813">
        <f>((YouTube_BI[[#This Row],[highest_monthly_earnings]]+YouTube_BI[[#This Row],[lowest_monthly_earnings]])/2)/YouTube_BI[[#This Row],[video_views_for_the_last_30_days]]</f>
        <v>2.124623434279372E-3</v>
      </c>
      <c r="AH813">
        <f>YouTube_BI[[#This Row],[highest_yearly_earnings]]/YouTube_BI[[#This Row],[subscribers]]</f>
        <v>0.15107913669064749</v>
      </c>
      <c r="AI813">
        <f>((YouTube_BI[[#This Row],[highest_yearly_earnings]]+YouTube_BI[[#This Row],[lowest_yearly_earnings]])/2)/YouTube_BI[[#This Row],[uploads]]</f>
        <v>3024.9322493224931</v>
      </c>
      <c r="AJ813" s="7" t="str">
        <f>YouTube_BI[[#This Row],[created_date]]&amp;"-"&amp;YouTube_BI[[#This Row],[created_month]]&amp;"-"&amp;YouTube_BI[[#This Row],[created_year]]</f>
        <v>21-Jul-2010</v>
      </c>
      <c r="AK813" s="5">
        <f ca="1">_xlfn.DAYS(TODAY(),YouTube_BI[[#This Row],[Started Date]])/365</f>
        <v>13.317808219178081</v>
      </c>
    </row>
    <row r="814" spans="1:37" x14ac:dyDescent="0.3">
      <c r="A814">
        <v>813</v>
      </c>
      <c r="B814" t="s">
        <v>1104</v>
      </c>
      <c r="C814">
        <v>13900000</v>
      </c>
      <c r="D814">
        <v>3193226072</v>
      </c>
      <c r="E814" t="s">
        <v>93</v>
      </c>
      <c r="F814" t="s">
        <v>1104</v>
      </c>
      <c r="G814">
        <v>288</v>
      </c>
      <c r="H814" t="s">
        <v>41</v>
      </c>
      <c r="I814" t="s">
        <v>41</v>
      </c>
      <c r="J814" t="s">
        <v>44</v>
      </c>
      <c r="K814">
        <v>2613</v>
      </c>
      <c r="L814" t="s">
        <v>41</v>
      </c>
      <c r="M814">
        <v>157</v>
      </c>
      <c r="N814">
        <v>142760000</v>
      </c>
      <c r="O814">
        <v>35700</v>
      </c>
      <c r="P814">
        <v>571000</v>
      </c>
      <c r="Q814">
        <v>428300</v>
      </c>
      <c r="R814">
        <v>6900000</v>
      </c>
      <c r="S814">
        <f>(YouTube_BI[[#This Row],[lowest_yearly_earnings]]+YouTube_BI[[#This Row],[highest_yearly_earnings]])/2</f>
        <v>3664150</v>
      </c>
      <c r="T814">
        <v>300000</v>
      </c>
      <c r="U814">
        <v>2010</v>
      </c>
      <c r="V814" t="s">
        <v>88</v>
      </c>
      <c r="W814">
        <v>21</v>
      </c>
      <c r="X814" t="s">
        <v>41</v>
      </c>
      <c r="Y814" t="s">
        <v>41</v>
      </c>
      <c r="Z814" t="s">
        <v>41</v>
      </c>
      <c r="AA814" t="s">
        <v>41</v>
      </c>
      <c r="AB814" t="s">
        <v>41</v>
      </c>
      <c r="AC814" t="s">
        <v>41</v>
      </c>
      <c r="AD814" s="1" t="s">
        <v>1943</v>
      </c>
      <c r="AE814" s="4">
        <f>YouTube_BI[[#This Row],[video views]]/YouTube_BI[[#This Row],[subscribers]]</f>
        <v>229.7284943884892</v>
      </c>
      <c r="AF814">
        <f>((YouTube_BI[[#This Row],[highest_yearly_earnings]]+YouTube_BI[[#This Row],[lowest_yearly_earnings]])/2)/YouTube_BI[[#This Row],[video views]]</f>
        <v>1.1474759122535438E-3</v>
      </c>
      <c r="AG814">
        <f>((YouTube_BI[[#This Row],[highest_monthly_earnings]]+YouTube_BI[[#This Row],[lowest_monthly_earnings]])/2)/YouTube_BI[[#This Row],[video_views_for_the_last_30_days]]</f>
        <v>2.124894928551415E-3</v>
      </c>
      <c r="AH814">
        <f>YouTube_BI[[#This Row],[highest_yearly_earnings]]/YouTube_BI[[#This Row],[subscribers]]</f>
        <v>0.49640287769784175</v>
      </c>
      <c r="AI814">
        <f>((YouTube_BI[[#This Row],[highest_yearly_earnings]]+YouTube_BI[[#This Row],[lowest_yearly_earnings]])/2)/YouTube_BI[[#This Row],[uploads]]</f>
        <v>12722.743055555555</v>
      </c>
      <c r="AJ814" s="7" t="str">
        <f>YouTube_BI[[#This Row],[created_date]]&amp;"-"&amp;YouTube_BI[[#This Row],[created_month]]&amp;"-"&amp;YouTube_BI[[#This Row],[created_year]]</f>
        <v>21-Aug-2010</v>
      </c>
      <c r="AK814" s="5">
        <f ca="1">_xlfn.DAYS(TODAY(),YouTube_BI[[#This Row],[Started Date]])/365</f>
        <v>13.232876712328768</v>
      </c>
    </row>
    <row r="815" spans="1:37" x14ac:dyDescent="0.3">
      <c r="A815">
        <v>814</v>
      </c>
      <c r="B815" t="s">
        <v>1105</v>
      </c>
      <c r="C815">
        <v>13800000</v>
      </c>
      <c r="D815">
        <v>2224911030</v>
      </c>
      <c r="E815" t="s">
        <v>44</v>
      </c>
      <c r="F815" t="s">
        <v>1105</v>
      </c>
      <c r="G815">
        <v>173</v>
      </c>
      <c r="H815" t="s">
        <v>38</v>
      </c>
      <c r="I815" t="s">
        <v>39</v>
      </c>
      <c r="J815" t="s">
        <v>44</v>
      </c>
      <c r="K815">
        <v>4285</v>
      </c>
      <c r="L815">
        <v>161</v>
      </c>
      <c r="M815">
        <v>157</v>
      </c>
      <c r="N815">
        <v>99654000</v>
      </c>
      <c r="O815">
        <v>24900</v>
      </c>
      <c r="P815">
        <v>398600</v>
      </c>
      <c r="Q815">
        <v>299000</v>
      </c>
      <c r="R815">
        <v>4800000</v>
      </c>
      <c r="S815">
        <f>(YouTube_BI[[#This Row],[lowest_yearly_earnings]]+YouTube_BI[[#This Row],[highest_yearly_earnings]])/2</f>
        <v>2549500</v>
      </c>
      <c r="T815">
        <v>300000</v>
      </c>
      <c r="U815">
        <v>2015</v>
      </c>
      <c r="V815" t="s">
        <v>70</v>
      </c>
      <c r="W815">
        <v>3</v>
      </c>
      <c r="X815">
        <v>88.2</v>
      </c>
      <c r="Y815">
        <v>328239523</v>
      </c>
      <c r="Z815">
        <v>14.7</v>
      </c>
      <c r="AA815">
        <v>270663028</v>
      </c>
      <c r="AB815">
        <v>37.090240000000001</v>
      </c>
      <c r="AC815">
        <v>-95.712890999999999</v>
      </c>
      <c r="AD815" s="1" t="s">
        <v>1944</v>
      </c>
      <c r="AE815" s="4">
        <f>YouTube_BI[[#This Row],[video views]]/YouTube_BI[[#This Row],[subscribers]]</f>
        <v>161.22543695652175</v>
      </c>
      <c r="AF815">
        <f>((YouTube_BI[[#This Row],[highest_yearly_earnings]]+YouTube_BI[[#This Row],[lowest_yearly_earnings]])/2)/YouTube_BI[[#This Row],[video views]]</f>
        <v>1.1458885167197001E-3</v>
      </c>
      <c r="AG815">
        <f>((YouTube_BI[[#This Row],[highest_monthly_earnings]]+YouTube_BI[[#This Row],[lowest_monthly_earnings]])/2)/YouTube_BI[[#This Row],[video_views_for_the_last_30_days]]</f>
        <v>2.1248519878780581E-3</v>
      </c>
      <c r="AH815">
        <f>YouTube_BI[[#This Row],[highest_yearly_earnings]]/YouTube_BI[[#This Row],[subscribers]]</f>
        <v>0.34782608695652173</v>
      </c>
      <c r="AI815">
        <f>((YouTube_BI[[#This Row],[highest_yearly_earnings]]+YouTube_BI[[#This Row],[lowest_yearly_earnings]])/2)/YouTube_BI[[#This Row],[uploads]]</f>
        <v>14736.994219653179</v>
      </c>
      <c r="AJ815" s="7" t="str">
        <f>YouTube_BI[[#This Row],[created_date]]&amp;"-"&amp;YouTube_BI[[#This Row],[created_month]]&amp;"-"&amp;YouTube_BI[[#This Row],[created_year]]</f>
        <v>3-Jan-2015</v>
      </c>
      <c r="AK815" s="5">
        <f ca="1">_xlfn.DAYS(TODAY(),YouTube_BI[[#This Row],[Started Date]])/365</f>
        <v>8.8602739726027391</v>
      </c>
    </row>
    <row r="816" spans="1:37" x14ac:dyDescent="0.3">
      <c r="A816">
        <v>815</v>
      </c>
      <c r="B816" t="s">
        <v>1106</v>
      </c>
      <c r="C816">
        <v>13800000</v>
      </c>
      <c r="D816">
        <v>1820559912</v>
      </c>
      <c r="E816" t="s">
        <v>361</v>
      </c>
      <c r="F816" t="s">
        <v>1106</v>
      </c>
      <c r="G816">
        <v>887</v>
      </c>
      <c r="H816" t="s">
        <v>104</v>
      </c>
      <c r="I816" t="s">
        <v>105</v>
      </c>
      <c r="J816" t="s">
        <v>362</v>
      </c>
      <c r="K816">
        <v>5524</v>
      </c>
      <c r="L816">
        <v>10</v>
      </c>
      <c r="M816">
        <v>14</v>
      </c>
      <c r="N816">
        <v>83943000</v>
      </c>
      <c r="O816">
        <v>21000</v>
      </c>
      <c r="P816">
        <v>335800</v>
      </c>
      <c r="Q816">
        <v>251800</v>
      </c>
      <c r="R816">
        <v>4000000</v>
      </c>
      <c r="S816">
        <f>(YouTube_BI[[#This Row],[lowest_yearly_earnings]]+YouTube_BI[[#This Row],[highest_yearly_earnings]])/2</f>
        <v>2125900</v>
      </c>
      <c r="T816">
        <v>100000</v>
      </c>
      <c r="U816">
        <v>2006</v>
      </c>
      <c r="V816" t="s">
        <v>63</v>
      </c>
      <c r="W816">
        <v>20</v>
      </c>
      <c r="X816">
        <v>68.900000000000006</v>
      </c>
      <c r="Y816">
        <v>36991981</v>
      </c>
      <c r="Z816">
        <v>5.56</v>
      </c>
      <c r="AA816">
        <v>30628482</v>
      </c>
      <c r="AB816">
        <v>56.130366000000002</v>
      </c>
      <c r="AC816">
        <v>-106.346771</v>
      </c>
      <c r="AD816" s="1" t="s">
        <v>1945</v>
      </c>
      <c r="AE816" s="4">
        <f>YouTube_BI[[#This Row],[video views]]/YouTube_BI[[#This Row],[subscribers]]</f>
        <v>131.92463130434783</v>
      </c>
      <c r="AF816">
        <f>((YouTube_BI[[#This Row],[highest_yearly_earnings]]+YouTube_BI[[#This Row],[lowest_yearly_earnings]])/2)/YouTube_BI[[#This Row],[video views]]</f>
        <v>1.1677176817897548E-3</v>
      </c>
      <c r="AG816">
        <f>((YouTube_BI[[#This Row],[highest_monthly_earnings]]+YouTube_BI[[#This Row],[lowest_monthly_earnings]])/2)/YouTube_BI[[#This Row],[video_views_for_the_last_30_days]]</f>
        <v>2.1252516588637529E-3</v>
      </c>
      <c r="AH816">
        <f>YouTube_BI[[#This Row],[highest_yearly_earnings]]/YouTube_BI[[#This Row],[subscribers]]</f>
        <v>0.28985507246376813</v>
      </c>
      <c r="AI816">
        <f>((YouTube_BI[[#This Row],[highest_yearly_earnings]]+YouTube_BI[[#This Row],[lowest_yearly_earnings]])/2)/YouTube_BI[[#This Row],[uploads]]</f>
        <v>2396.7305524239009</v>
      </c>
      <c r="AJ816" s="7" t="str">
        <f>YouTube_BI[[#This Row],[created_date]]&amp;"-"&amp;YouTube_BI[[#This Row],[created_month]]&amp;"-"&amp;YouTube_BI[[#This Row],[created_year]]</f>
        <v>20-Apr-2006</v>
      </c>
      <c r="AK816" s="5">
        <f ca="1">_xlfn.DAYS(TODAY(),YouTube_BI[[#This Row],[Started Date]])/365</f>
        <v>17.572602739726026</v>
      </c>
    </row>
    <row r="817" spans="1:37" x14ac:dyDescent="0.3">
      <c r="A817">
        <v>816</v>
      </c>
      <c r="B817" t="s">
        <v>1107</v>
      </c>
      <c r="C817">
        <v>13800000</v>
      </c>
      <c r="D817">
        <v>1493776391</v>
      </c>
      <c r="E817" t="s">
        <v>56</v>
      </c>
      <c r="F817" t="s">
        <v>1107</v>
      </c>
      <c r="G817">
        <v>16</v>
      </c>
      <c r="H817" t="s">
        <v>41</v>
      </c>
      <c r="I817" t="s">
        <v>41</v>
      </c>
      <c r="J817" t="s">
        <v>30</v>
      </c>
      <c r="K817">
        <v>7134</v>
      </c>
      <c r="L817" t="s">
        <v>41</v>
      </c>
      <c r="M817">
        <v>138</v>
      </c>
      <c r="N817">
        <v>13533000</v>
      </c>
      <c r="O817">
        <v>3400</v>
      </c>
      <c r="P817">
        <v>54100</v>
      </c>
      <c r="Q817">
        <v>40600</v>
      </c>
      <c r="R817">
        <v>649600</v>
      </c>
      <c r="S817">
        <f>(YouTube_BI[[#This Row],[lowest_yearly_earnings]]+YouTube_BI[[#This Row],[highest_yearly_earnings]])/2</f>
        <v>345100</v>
      </c>
      <c r="T817">
        <v>100000</v>
      </c>
      <c r="U817">
        <v>2017</v>
      </c>
      <c r="V817" t="s">
        <v>84</v>
      </c>
      <c r="W817">
        <v>5</v>
      </c>
      <c r="X817" t="s">
        <v>41</v>
      </c>
      <c r="Y817" t="s">
        <v>41</v>
      </c>
      <c r="Z817" t="s">
        <v>41</v>
      </c>
      <c r="AA817" t="s">
        <v>41</v>
      </c>
      <c r="AB817" t="s">
        <v>41</v>
      </c>
      <c r="AC817" t="s">
        <v>41</v>
      </c>
      <c r="AD817" s="1" t="s">
        <v>1946</v>
      </c>
      <c r="AE817" s="4">
        <f>YouTube_BI[[#This Row],[video views]]/YouTube_BI[[#This Row],[subscribers]]</f>
        <v>108.24466601449275</v>
      </c>
      <c r="AF817">
        <f>((YouTube_BI[[#This Row],[highest_yearly_earnings]]+YouTube_BI[[#This Row],[lowest_yearly_earnings]])/2)/YouTube_BI[[#This Row],[video views]]</f>
        <v>2.3102520703850111E-4</v>
      </c>
      <c r="AG817">
        <f>((YouTube_BI[[#This Row],[highest_monthly_earnings]]+YouTube_BI[[#This Row],[lowest_monthly_earnings]])/2)/YouTube_BI[[#This Row],[video_views_for_the_last_30_days]]</f>
        <v>2.1244365624769083E-3</v>
      </c>
      <c r="AH817">
        <f>YouTube_BI[[#This Row],[highest_yearly_earnings]]/YouTube_BI[[#This Row],[subscribers]]</f>
        <v>4.7072463768115941E-2</v>
      </c>
      <c r="AI817">
        <f>((YouTube_BI[[#This Row],[highest_yearly_earnings]]+YouTube_BI[[#This Row],[lowest_yearly_earnings]])/2)/YouTube_BI[[#This Row],[uploads]]</f>
        <v>21568.75</v>
      </c>
      <c r="AJ817" s="7" t="str">
        <f>YouTube_BI[[#This Row],[created_date]]&amp;"-"&amp;YouTube_BI[[#This Row],[created_month]]&amp;"-"&amp;YouTube_BI[[#This Row],[created_year]]</f>
        <v>5-Jun-2017</v>
      </c>
      <c r="AK817" s="5">
        <f ca="1">_xlfn.DAYS(TODAY(),YouTube_BI[[#This Row],[Started Date]])/365</f>
        <v>6.4383561643835616</v>
      </c>
    </row>
    <row r="818" spans="1:37" x14ac:dyDescent="0.3">
      <c r="A818">
        <v>817</v>
      </c>
      <c r="B818" t="s">
        <v>2301</v>
      </c>
      <c r="C818">
        <v>13800000</v>
      </c>
      <c r="D818">
        <v>2480957682</v>
      </c>
      <c r="E818" t="s">
        <v>60</v>
      </c>
      <c r="F818" t="s">
        <v>2301</v>
      </c>
      <c r="G818">
        <v>1952</v>
      </c>
      <c r="H818" t="s">
        <v>392</v>
      </c>
      <c r="I818" t="s">
        <v>393</v>
      </c>
      <c r="J818" t="s">
        <v>40</v>
      </c>
      <c r="K818">
        <v>3690</v>
      </c>
      <c r="L818">
        <v>4</v>
      </c>
      <c r="M818">
        <v>58</v>
      </c>
      <c r="N818">
        <v>55122000</v>
      </c>
      <c r="O818">
        <v>13800</v>
      </c>
      <c r="P818">
        <v>220500</v>
      </c>
      <c r="Q818">
        <v>165400</v>
      </c>
      <c r="R818">
        <v>2600000</v>
      </c>
      <c r="S818">
        <f>(YouTube_BI[[#This Row],[lowest_yearly_earnings]]+YouTube_BI[[#This Row],[highest_yearly_earnings]])/2</f>
        <v>1382700</v>
      </c>
      <c r="T818">
        <v>200000</v>
      </c>
      <c r="U818">
        <v>2017</v>
      </c>
      <c r="V818" t="s">
        <v>97</v>
      </c>
      <c r="W818">
        <v>2</v>
      </c>
      <c r="X818">
        <v>85</v>
      </c>
      <c r="Y818">
        <v>17332850</v>
      </c>
      <c r="Z818">
        <v>3.2</v>
      </c>
      <c r="AA818">
        <v>15924729</v>
      </c>
      <c r="AB818">
        <v>52.132632999999998</v>
      </c>
      <c r="AC818">
        <v>5.2912660000000002</v>
      </c>
      <c r="AD818" s="1" t="s">
        <v>2156</v>
      </c>
      <c r="AE818" s="4">
        <v>179.77954217391306</v>
      </c>
      <c r="AF818">
        <v>5.5732510474961014E-4</v>
      </c>
      <c r="AG818">
        <v>2.1252857298356374E-3</v>
      </c>
      <c r="AH818">
        <v>0.18840579710144928</v>
      </c>
      <c r="AI818">
        <v>708.35040983606552</v>
      </c>
      <c r="AJ818" s="7" t="s">
        <v>2222</v>
      </c>
      <c r="AK818" s="5">
        <v>6.3506849315068497</v>
      </c>
    </row>
    <row r="819" spans="1:37" x14ac:dyDescent="0.3">
      <c r="A819">
        <v>818</v>
      </c>
      <c r="B819" t="s">
        <v>1108</v>
      </c>
      <c r="C819">
        <v>13800000</v>
      </c>
      <c r="D819">
        <v>5019136690</v>
      </c>
      <c r="E819" t="s">
        <v>56</v>
      </c>
      <c r="F819" t="s">
        <v>1108</v>
      </c>
      <c r="G819">
        <v>520</v>
      </c>
      <c r="H819" t="s">
        <v>245</v>
      </c>
      <c r="I819" t="s">
        <v>246</v>
      </c>
      <c r="J819" t="s">
        <v>226</v>
      </c>
      <c r="K819">
        <v>1361</v>
      </c>
      <c r="L819">
        <v>30</v>
      </c>
      <c r="M819">
        <v>28</v>
      </c>
      <c r="N819">
        <v>26519000</v>
      </c>
      <c r="O819">
        <v>6600</v>
      </c>
      <c r="P819">
        <v>106100</v>
      </c>
      <c r="Q819">
        <v>79600</v>
      </c>
      <c r="R819">
        <v>1300000</v>
      </c>
      <c r="S819">
        <f>(YouTube_BI[[#This Row],[lowest_yearly_earnings]]+YouTube_BI[[#This Row],[highest_yearly_earnings]])/2</f>
        <v>689800</v>
      </c>
      <c r="T819">
        <v>100000</v>
      </c>
      <c r="U819">
        <v>2019</v>
      </c>
      <c r="V819" t="s">
        <v>33</v>
      </c>
      <c r="W819">
        <v>13</v>
      </c>
      <c r="X819">
        <v>40.200000000000003</v>
      </c>
      <c r="Y819">
        <v>126014024</v>
      </c>
      <c r="Z819">
        <v>3.42</v>
      </c>
      <c r="AA819">
        <v>102626859</v>
      </c>
      <c r="AB819">
        <v>23.634501</v>
      </c>
      <c r="AC819">
        <v>-102.552784</v>
      </c>
      <c r="AD819" s="1" t="s">
        <v>1947</v>
      </c>
      <c r="AE819" s="4">
        <f>YouTube_BI[[#This Row],[video views]]/YouTube_BI[[#This Row],[subscribers]]</f>
        <v>363.70555724637683</v>
      </c>
      <c r="AF819">
        <f>((YouTube_BI[[#This Row],[highest_yearly_earnings]]+YouTube_BI[[#This Row],[lowest_yearly_earnings]])/2)/YouTube_BI[[#This Row],[video views]]</f>
        <v>1.3743399365359784E-4</v>
      </c>
      <c r="AG819">
        <f>((YouTube_BI[[#This Row],[highest_monthly_earnings]]+YouTube_BI[[#This Row],[lowest_monthly_earnings]])/2)/YouTube_BI[[#This Row],[video_views_for_the_last_30_days]]</f>
        <v>2.1248915871639202E-3</v>
      </c>
      <c r="AH819">
        <f>YouTube_BI[[#This Row],[highest_yearly_earnings]]/YouTube_BI[[#This Row],[subscribers]]</f>
        <v>9.420289855072464E-2</v>
      </c>
      <c r="AI819">
        <f>((YouTube_BI[[#This Row],[highest_yearly_earnings]]+YouTube_BI[[#This Row],[lowest_yearly_earnings]])/2)/YouTube_BI[[#This Row],[uploads]]</f>
        <v>1326.5384615384614</v>
      </c>
      <c r="AJ819" s="7" t="str">
        <f>YouTube_BI[[#This Row],[created_date]]&amp;"-"&amp;YouTube_BI[[#This Row],[created_month]]&amp;"-"&amp;YouTube_BI[[#This Row],[created_year]]</f>
        <v>13-Mar-2019</v>
      </c>
      <c r="AK819" s="5">
        <f ca="1">_xlfn.DAYS(TODAY(),YouTube_BI[[#This Row],[Started Date]])/365</f>
        <v>4.6684931506849319</v>
      </c>
    </row>
    <row r="820" spans="1:37" x14ac:dyDescent="0.3">
      <c r="A820">
        <v>819</v>
      </c>
      <c r="B820" t="s">
        <v>1109</v>
      </c>
      <c r="C820">
        <v>13800000</v>
      </c>
      <c r="D820">
        <v>5727888539</v>
      </c>
      <c r="E820" t="s">
        <v>141</v>
      </c>
      <c r="F820" t="s">
        <v>1109</v>
      </c>
      <c r="G820">
        <v>190093</v>
      </c>
      <c r="H820" t="s">
        <v>200</v>
      </c>
      <c r="I820" t="s">
        <v>201</v>
      </c>
      <c r="J820" t="s">
        <v>142</v>
      </c>
      <c r="K820">
        <v>1127</v>
      </c>
      <c r="L820">
        <v>6</v>
      </c>
      <c r="M820">
        <v>21</v>
      </c>
      <c r="N820">
        <v>100053000</v>
      </c>
      <c r="O820">
        <v>25000</v>
      </c>
      <c r="P820">
        <v>400200</v>
      </c>
      <c r="Q820">
        <v>300200</v>
      </c>
      <c r="R820">
        <v>4800000</v>
      </c>
      <c r="S820">
        <f>(YouTube_BI[[#This Row],[lowest_yearly_earnings]]+YouTube_BI[[#This Row],[highest_yearly_earnings]])/2</f>
        <v>2550100</v>
      </c>
      <c r="T820">
        <v>100000</v>
      </c>
      <c r="U820">
        <v>2007</v>
      </c>
      <c r="V820" t="s">
        <v>70</v>
      </c>
      <c r="W820">
        <v>10</v>
      </c>
      <c r="X820">
        <v>9</v>
      </c>
      <c r="Y820">
        <v>216565318</v>
      </c>
      <c r="Z820">
        <v>4.45</v>
      </c>
      <c r="AA820">
        <v>79927762</v>
      </c>
      <c r="AB820">
        <v>30.375321</v>
      </c>
      <c r="AC820">
        <v>69.345116000000004</v>
      </c>
      <c r="AD820" s="1" t="s">
        <v>1948</v>
      </c>
      <c r="AE820" s="4">
        <f>YouTube_BI[[#This Row],[video views]]/YouTube_BI[[#This Row],[subscribers]]</f>
        <v>415.06438688405797</v>
      </c>
      <c r="AF820">
        <f>((YouTube_BI[[#This Row],[highest_yearly_earnings]]+YouTube_BI[[#This Row],[lowest_yearly_earnings]])/2)/YouTube_BI[[#This Row],[video views]]</f>
        <v>4.4520768563090923E-4</v>
      </c>
      <c r="AG820">
        <f>((YouTube_BI[[#This Row],[highest_monthly_earnings]]+YouTube_BI[[#This Row],[lowest_monthly_earnings]])/2)/YouTube_BI[[#This Row],[video_views_for_the_last_30_days]]</f>
        <v>2.1248738168770554E-3</v>
      </c>
      <c r="AH820">
        <f>YouTube_BI[[#This Row],[highest_yearly_earnings]]/YouTube_BI[[#This Row],[subscribers]]</f>
        <v>0.34782608695652173</v>
      </c>
      <c r="AI820">
        <f>((YouTube_BI[[#This Row],[highest_yearly_earnings]]+YouTube_BI[[#This Row],[lowest_yearly_earnings]])/2)/YouTube_BI[[#This Row],[uploads]]</f>
        <v>13.415012651702062</v>
      </c>
      <c r="AJ820" s="7" t="str">
        <f>YouTube_BI[[#This Row],[created_date]]&amp;"-"&amp;YouTube_BI[[#This Row],[created_month]]&amp;"-"&amp;YouTube_BI[[#This Row],[created_year]]</f>
        <v>10-Jan-2007</v>
      </c>
      <c r="AK820" s="5">
        <f ca="1">_xlfn.DAYS(TODAY(),YouTube_BI[[#This Row],[Started Date]])/365</f>
        <v>16.846575342465755</v>
      </c>
    </row>
    <row r="821" spans="1:37" x14ac:dyDescent="0.3">
      <c r="A821">
        <v>820</v>
      </c>
      <c r="B821" t="s">
        <v>1110</v>
      </c>
      <c r="C821">
        <v>13800000</v>
      </c>
      <c r="D821">
        <v>6646953396</v>
      </c>
      <c r="E821" t="s">
        <v>52</v>
      </c>
      <c r="F821" t="s">
        <v>1110</v>
      </c>
      <c r="G821">
        <v>1505</v>
      </c>
      <c r="H821" t="s">
        <v>31</v>
      </c>
      <c r="I821" t="s">
        <v>32</v>
      </c>
      <c r="J821" t="s">
        <v>48</v>
      </c>
      <c r="K821">
        <v>898</v>
      </c>
      <c r="L821">
        <v>112</v>
      </c>
      <c r="M821">
        <v>38</v>
      </c>
      <c r="N821">
        <v>78651000</v>
      </c>
      <c r="O821">
        <v>19700</v>
      </c>
      <c r="P821">
        <v>314600</v>
      </c>
      <c r="Q821">
        <v>236000</v>
      </c>
      <c r="R821">
        <v>3800000</v>
      </c>
      <c r="S821">
        <f>(YouTube_BI[[#This Row],[lowest_yearly_earnings]]+YouTube_BI[[#This Row],[highest_yearly_earnings]])/2</f>
        <v>2018000</v>
      </c>
      <c r="T821">
        <v>100000</v>
      </c>
      <c r="U821">
        <v>2014</v>
      </c>
      <c r="V821" t="s">
        <v>154</v>
      </c>
      <c r="W821">
        <v>17</v>
      </c>
      <c r="X821">
        <v>28.1</v>
      </c>
      <c r="Y821">
        <v>1366417754</v>
      </c>
      <c r="Z821">
        <v>5.36</v>
      </c>
      <c r="AA821">
        <v>471031528</v>
      </c>
      <c r="AB821">
        <v>20.593684</v>
      </c>
      <c r="AC821">
        <v>78.962879999999998</v>
      </c>
      <c r="AD821" s="1" t="s">
        <v>1949</v>
      </c>
      <c r="AE821" s="4">
        <f>YouTube_BI[[#This Row],[video views]]/YouTube_BI[[#This Row],[subscribers]]</f>
        <v>481.66328956521738</v>
      </c>
      <c r="AF821">
        <f>((YouTube_BI[[#This Row],[highest_yearly_earnings]]+YouTube_BI[[#This Row],[lowest_yearly_earnings]])/2)/YouTube_BI[[#This Row],[video views]]</f>
        <v>3.0359773565049979E-4</v>
      </c>
      <c r="AG821">
        <f>((YouTube_BI[[#This Row],[highest_monthly_earnings]]+YouTube_BI[[#This Row],[lowest_monthly_earnings]])/2)/YouTube_BI[[#This Row],[video_views_for_the_last_30_days]]</f>
        <v>2.1252113768419983E-3</v>
      </c>
      <c r="AH821">
        <f>YouTube_BI[[#This Row],[highest_yearly_earnings]]/YouTube_BI[[#This Row],[subscribers]]</f>
        <v>0.27536231884057971</v>
      </c>
      <c r="AI821">
        <f>((YouTube_BI[[#This Row],[highest_yearly_earnings]]+YouTube_BI[[#This Row],[lowest_yearly_earnings]])/2)/YouTube_BI[[#This Row],[uploads]]</f>
        <v>1340.8637873754153</v>
      </c>
      <c r="AJ821" s="7" t="str">
        <f>YouTube_BI[[#This Row],[created_date]]&amp;"-"&amp;YouTube_BI[[#This Row],[created_month]]&amp;"-"&amp;YouTube_BI[[#This Row],[created_year]]</f>
        <v>17-Nov-2014</v>
      </c>
      <c r="AK821" s="5">
        <f ca="1">_xlfn.DAYS(TODAY(),YouTube_BI[[#This Row],[Started Date]])/365</f>
        <v>8.9890410958904106</v>
      </c>
    </row>
    <row r="822" spans="1:37" x14ac:dyDescent="0.3">
      <c r="A822">
        <v>821</v>
      </c>
      <c r="B822" t="s">
        <v>1111</v>
      </c>
      <c r="C822">
        <v>13800000</v>
      </c>
      <c r="D822">
        <v>11039343563</v>
      </c>
      <c r="E822" t="s">
        <v>30</v>
      </c>
      <c r="F822" t="s">
        <v>1111</v>
      </c>
      <c r="G822">
        <v>4978</v>
      </c>
      <c r="H822" t="s">
        <v>31</v>
      </c>
      <c r="I822" t="s">
        <v>32</v>
      </c>
      <c r="J822" t="s">
        <v>30</v>
      </c>
      <c r="K822">
        <v>374</v>
      </c>
      <c r="L822">
        <v>112</v>
      </c>
      <c r="M822">
        <v>137</v>
      </c>
      <c r="N822">
        <v>217106000</v>
      </c>
      <c r="O822">
        <v>54300</v>
      </c>
      <c r="P822">
        <v>868400</v>
      </c>
      <c r="Q822">
        <v>651300</v>
      </c>
      <c r="R822">
        <v>10400000</v>
      </c>
      <c r="S822">
        <f>(YouTube_BI[[#This Row],[lowest_yearly_earnings]]+YouTube_BI[[#This Row],[highest_yearly_earnings]])/2</f>
        <v>5525650</v>
      </c>
      <c r="T822">
        <v>200000</v>
      </c>
      <c r="U822">
        <v>2009</v>
      </c>
      <c r="V822" t="s">
        <v>88</v>
      </c>
      <c r="W822">
        <v>15</v>
      </c>
      <c r="X822">
        <v>28.1</v>
      </c>
      <c r="Y822">
        <v>1366417754</v>
      </c>
      <c r="Z822">
        <v>5.36</v>
      </c>
      <c r="AA822">
        <v>471031528</v>
      </c>
      <c r="AB822">
        <v>20.593684</v>
      </c>
      <c r="AC822">
        <v>78.962879999999998</v>
      </c>
      <c r="AD822" s="1" t="s">
        <v>1950</v>
      </c>
      <c r="AE822" s="4">
        <f>YouTube_BI[[#This Row],[video views]]/YouTube_BI[[#This Row],[subscribers]]</f>
        <v>799.95243210144929</v>
      </c>
      <c r="AF822">
        <f>((YouTube_BI[[#This Row],[highest_yearly_earnings]]+YouTube_BI[[#This Row],[lowest_yearly_earnings]])/2)/YouTube_BI[[#This Row],[video views]]</f>
        <v>5.0054153749866403E-4</v>
      </c>
      <c r="AG822">
        <f>((YouTube_BI[[#This Row],[highest_monthly_earnings]]+YouTube_BI[[#This Row],[lowest_monthly_earnings]])/2)/YouTube_BI[[#This Row],[video_views_for_the_last_30_days]]</f>
        <v>2.1249988484887566E-3</v>
      </c>
      <c r="AH822">
        <f>YouTube_BI[[#This Row],[highest_yearly_earnings]]/YouTube_BI[[#This Row],[subscribers]]</f>
        <v>0.75362318840579712</v>
      </c>
      <c r="AI822">
        <f>((YouTube_BI[[#This Row],[highest_yearly_earnings]]+YouTube_BI[[#This Row],[lowest_yearly_earnings]])/2)/YouTube_BI[[#This Row],[uploads]]</f>
        <v>1110.0140618722378</v>
      </c>
      <c r="AJ822" s="7" t="str">
        <f>YouTube_BI[[#This Row],[created_date]]&amp;"-"&amp;YouTube_BI[[#This Row],[created_month]]&amp;"-"&amp;YouTube_BI[[#This Row],[created_year]]</f>
        <v>15-Aug-2009</v>
      </c>
      <c r="AK822" s="5">
        <f ca="1">_xlfn.DAYS(TODAY(),YouTube_BI[[#This Row],[Started Date]])/365</f>
        <v>14.24931506849315</v>
      </c>
    </row>
    <row r="823" spans="1:37" x14ac:dyDescent="0.3">
      <c r="A823">
        <v>822</v>
      </c>
      <c r="B823" t="s">
        <v>2302</v>
      </c>
      <c r="C823">
        <v>13700000</v>
      </c>
      <c r="D823">
        <v>1967930734</v>
      </c>
      <c r="E823" t="s">
        <v>209</v>
      </c>
      <c r="F823" t="s">
        <v>2302</v>
      </c>
      <c r="G823">
        <v>696</v>
      </c>
      <c r="H823" t="s">
        <v>114</v>
      </c>
      <c r="I823" t="s">
        <v>115</v>
      </c>
      <c r="J823" t="s">
        <v>44</v>
      </c>
      <c r="K823">
        <v>5035</v>
      </c>
      <c r="L823">
        <v>47</v>
      </c>
      <c r="M823">
        <v>159</v>
      </c>
      <c r="N823">
        <v>87804000</v>
      </c>
      <c r="O823">
        <v>22000</v>
      </c>
      <c r="P823">
        <v>351200</v>
      </c>
      <c r="Q823">
        <v>263400</v>
      </c>
      <c r="R823">
        <v>4200000</v>
      </c>
      <c r="S823">
        <f>(YouTube_BI[[#This Row],[lowest_yearly_earnings]]+YouTube_BI[[#This Row],[highest_yearly_earnings]])/2</f>
        <v>2231700</v>
      </c>
      <c r="T823">
        <v>200000</v>
      </c>
      <c r="U823">
        <v>2015</v>
      </c>
      <c r="V823" t="s">
        <v>45</v>
      </c>
      <c r="W823">
        <v>6</v>
      </c>
      <c r="X823">
        <v>51.3</v>
      </c>
      <c r="Y823">
        <v>212559417</v>
      </c>
      <c r="Z823">
        <v>12.08</v>
      </c>
      <c r="AA823">
        <v>183241641</v>
      </c>
      <c r="AB823">
        <v>-14.235004</v>
      </c>
      <c r="AC823">
        <v>-51.925280000000001</v>
      </c>
      <c r="AD823" s="1" t="s">
        <v>2157</v>
      </c>
      <c r="AE823" s="4">
        <v>143.64457912408758</v>
      </c>
      <c r="AF823">
        <v>1.1340338160499505E-3</v>
      </c>
      <c r="AG823">
        <v>2.125187918545852E-3</v>
      </c>
      <c r="AH823">
        <v>0.30656934306569344</v>
      </c>
      <c r="AI823">
        <v>3206.4655172413795</v>
      </c>
      <c r="AJ823" s="7" t="s">
        <v>2223</v>
      </c>
      <c r="AK823" s="5">
        <v>8.7534246575342465</v>
      </c>
    </row>
    <row r="824" spans="1:37" x14ac:dyDescent="0.3">
      <c r="A824">
        <v>823</v>
      </c>
      <c r="B824" t="s">
        <v>1112</v>
      </c>
      <c r="C824">
        <v>13700000</v>
      </c>
      <c r="D824">
        <v>1973638757</v>
      </c>
      <c r="E824" t="s">
        <v>44</v>
      </c>
      <c r="F824" t="s">
        <v>1112</v>
      </c>
      <c r="G824">
        <v>975</v>
      </c>
      <c r="H824" t="s">
        <v>31</v>
      </c>
      <c r="I824" t="s">
        <v>32</v>
      </c>
      <c r="J824" t="s">
        <v>129</v>
      </c>
      <c r="K824">
        <v>5047</v>
      </c>
      <c r="L824">
        <v>113</v>
      </c>
      <c r="M824">
        <v>41</v>
      </c>
      <c r="N824">
        <v>37648000</v>
      </c>
      <c r="O824">
        <v>9400</v>
      </c>
      <c r="P824">
        <v>150600</v>
      </c>
      <c r="Q824">
        <v>112900</v>
      </c>
      <c r="R824">
        <v>1800000</v>
      </c>
      <c r="S824">
        <f>(YouTube_BI[[#This Row],[lowest_yearly_earnings]]+YouTube_BI[[#This Row],[highest_yearly_earnings]])/2</f>
        <v>956450</v>
      </c>
      <c r="T824">
        <v>100000</v>
      </c>
      <c r="U824">
        <v>2013</v>
      </c>
      <c r="V824" t="s">
        <v>138</v>
      </c>
      <c r="W824">
        <v>12</v>
      </c>
      <c r="X824">
        <v>28.1</v>
      </c>
      <c r="Y824">
        <v>1366417754</v>
      </c>
      <c r="Z824">
        <v>5.36</v>
      </c>
      <c r="AA824">
        <v>471031528</v>
      </c>
      <c r="AB824">
        <v>20.593684</v>
      </c>
      <c r="AC824">
        <v>78.962879999999998</v>
      </c>
      <c r="AD824" s="1" t="s">
        <v>1951</v>
      </c>
      <c r="AE824" s="4">
        <f>YouTube_BI[[#This Row],[video views]]/YouTube_BI[[#This Row],[subscribers]]</f>
        <v>144.06122313868613</v>
      </c>
      <c r="AF824">
        <f>((YouTube_BI[[#This Row],[highest_yearly_earnings]]+YouTube_BI[[#This Row],[lowest_yearly_earnings]])/2)/YouTube_BI[[#This Row],[video views]]</f>
        <v>4.8461249385568284E-4</v>
      </c>
      <c r="AG824">
        <f>((YouTube_BI[[#This Row],[highest_monthly_earnings]]+YouTube_BI[[#This Row],[lowest_monthly_earnings]])/2)/YouTube_BI[[#This Row],[video_views_for_the_last_30_days]]</f>
        <v>2.1249468763280916E-3</v>
      </c>
      <c r="AH824">
        <f>YouTube_BI[[#This Row],[highest_yearly_earnings]]/YouTube_BI[[#This Row],[subscribers]]</f>
        <v>0.13138686131386862</v>
      </c>
      <c r="AI824">
        <f>((YouTube_BI[[#This Row],[highest_yearly_earnings]]+YouTube_BI[[#This Row],[lowest_yearly_earnings]])/2)/YouTube_BI[[#This Row],[uploads]]</f>
        <v>980.97435897435901</v>
      </c>
      <c r="AJ824" s="7" t="str">
        <f>YouTube_BI[[#This Row],[created_date]]&amp;"-"&amp;YouTube_BI[[#This Row],[created_month]]&amp;"-"&amp;YouTube_BI[[#This Row],[created_year]]</f>
        <v>12-Oct-2013</v>
      </c>
      <c r="AK824" s="5">
        <f ca="1">_xlfn.DAYS(TODAY(),YouTube_BI[[#This Row],[Started Date]])/365</f>
        <v>10.087671232876712</v>
      </c>
    </row>
    <row r="825" spans="1:37" x14ac:dyDescent="0.3">
      <c r="A825">
        <v>824</v>
      </c>
      <c r="B825" t="s">
        <v>1113</v>
      </c>
      <c r="C825">
        <v>13700000</v>
      </c>
      <c r="D825">
        <v>1950178163</v>
      </c>
      <c r="E825" t="s">
        <v>44</v>
      </c>
      <c r="F825" t="s">
        <v>1113</v>
      </c>
      <c r="G825">
        <v>3298</v>
      </c>
      <c r="H825" t="s">
        <v>114</v>
      </c>
      <c r="I825" t="s">
        <v>115</v>
      </c>
      <c r="J825" t="s">
        <v>44</v>
      </c>
      <c r="K825">
        <v>5135</v>
      </c>
      <c r="L825">
        <v>47</v>
      </c>
      <c r="M825">
        <v>159</v>
      </c>
      <c r="N825">
        <v>7438000</v>
      </c>
      <c r="O825">
        <v>1900</v>
      </c>
      <c r="P825">
        <v>29800</v>
      </c>
      <c r="Q825">
        <v>22300</v>
      </c>
      <c r="R825">
        <v>357000</v>
      </c>
      <c r="S825">
        <f>(YouTube_BI[[#This Row],[lowest_yearly_earnings]]+YouTube_BI[[#This Row],[highest_yearly_earnings]])/2</f>
        <v>189650</v>
      </c>
      <c r="T825" t="s">
        <v>41</v>
      </c>
      <c r="U825">
        <v>2008</v>
      </c>
      <c r="V825" t="s">
        <v>70</v>
      </c>
      <c r="W825">
        <v>22</v>
      </c>
      <c r="X825">
        <v>51.3</v>
      </c>
      <c r="Y825">
        <v>212559417</v>
      </c>
      <c r="Z825">
        <v>12.08</v>
      </c>
      <c r="AA825">
        <v>183241641</v>
      </c>
      <c r="AB825">
        <v>-14.235004</v>
      </c>
      <c r="AC825">
        <v>-51.925280000000001</v>
      </c>
      <c r="AD825" s="1" t="s">
        <v>1952</v>
      </c>
      <c r="AE825" s="4">
        <f>YouTube_BI[[#This Row],[video views]]/YouTube_BI[[#This Row],[subscribers]]</f>
        <v>142.34877102189782</v>
      </c>
      <c r="AF825">
        <f>((YouTube_BI[[#This Row],[highest_yearly_earnings]]+YouTube_BI[[#This Row],[lowest_yearly_earnings]])/2)/YouTube_BI[[#This Row],[video views]]</f>
        <v>9.7247525173934586E-5</v>
      </c>
      <c r="AG825">
        <f>((YouTube_BI[[#This Row],[highest_monthly_earnings]]+YouTube_BI[[#This Row],[lowest_monthly_earnings]])/2)/YouTube_BI[[#This Row],[video_views_for_the_last_30_days]]</f>
        <v>2.1309491798870662E-3</v>
      </c>
      <c r="AH825">
        <f>YouTube_BI[[#This Row],[highest_yearly_earnings]]/YouTube_BI[[#This Row],[subscribers]]</f>
        <v>2.6058394160583941E-2</v>
      </c>
      <c r="AI825">
        <f>((YouTube_BI[[#This Row],[highest_yearly_earnings]]+YouTube_BI[[#This Row],[lowest_yearly_earnings]])/2)/YouTube_BI[[#This Row],[uploads]]</f>
        <v>57.50454821103699</v>
      </c>
      <c r="AJ825" s="7" t="str">
        <f>YouTube_BI[[#This Row],[created_date]]&amp;"-"&amp;YouTube_BI[[#This Row],[created_month]]&amp;"-"&amp;YouTube_BI[[#This Row],[created_year]]</f>
        <v>22-Jan-2008</v>
      </c>
      <c r="AK825" s="5">
        <f ca="1">_xlfn.DAYS(TODAY(),YouTube_BI[[#This Row],[Started Date]])/365</f>
        <v>15.813698630136987</v>
      </c>
    </row>
    <row r="826" spans="1:37" x14ac:dyDescent="0.3">
      <c r="A826">
        <v>825</v>
      </c>
      <c r="B826" t="s">
        <v>1114</v>
      </c>
      <c r="C826">
        <v>13700000</v>
      </c>
      <c r="D826">
        <v>9596430464</v>
      </c>
      <c r="E826" t="s">
        <v>209</v>
      </c>
      <c r="F826" t="s">
        <v>1114</v>
      </c>
      <c r="G826">
        <v>1040</v>
      </c>
      <c r="H826" t="s">
        <v>31</v>
      </c>
      <c r="I826" t="s">
        <v>32</v>
      </c>
      <c r="J826" t="s">
        <v>209</v>
      </c>
      <c r="K826">
        <v>487</v>
      </c>
      <c r="L826">
        <v>113</v>
      </c>
      <c r="M826">
        <v>36</v>
      </c>
      <c r="N826">
        <v>379240000</v>
      </c>
      <c r="O826">
        <v>94800</v>
      </c>
      <c r="P826">
        <v>1500000</v>
      </c>
      <c r="Q826">
        <v>1100000</v>
      </c>
      <c r="R826">
        <v>18200000</v>
      </c>
      <c r="S826">
        <f>(YouTube_BI[[#This Row],[lowest_yearly_earnings]]+YouTube_BI[[#This Row],[highest_yearly_earnings]])/2</f>
        <v>9650000</v>
      </c>
      <c r="T826">
        <v>600000</v>
      </c>
      <c r="U826">
        <v>2021</v>
      </c>
      <c r="V826" t="s">
        <v>88</v>
      </c>
      <c r="W826">
        <v>15</v>
      </c>
      <c r="X826">
        <v>28.1</v>
      </c>
      <c r="Y826">
        <v>1366417754</v>
      </c>
      <c r="Z826">
        <v>5.36</v>
      </c>
      <c r="AA826">
        <v>471031528</v>
      </c>
      <c r="AB826">
        <v>20.593684</v>
      </c>
      <c r="AC826">
        <v>78.962879999999998</v>
      </c>
      <c r="AD826" s="1" t="s">
        <v>1953</v>
      </c>
      <c r="AE826" s="4">
        <f>YouTube_BI[[#This Row],[video views]]/YouTube_BI[[#This Row],[subscribers]]</f>
        <v>700.46937693430652</v>
      </c>
      <c r="AF826">
        <f>((YouTube_BI[[#This Row],[highest_yearly_earnings]]+YouTube_BI[[#This Row],[lowest_yearly_earnings]])/2)/YouTube_BI[[#This Row],[video views]]</f>
        <v>1.0055822356240646E-3</v>
      </c>
      <c r="AG826">
        <f>((YouTube_BI[[#This Row],[highest_monthly_earnings]]+YouTube_BI[[#This Row],[lowest_monthly_earnings]])/2)/YouTube_BI[[#This Row],[video_views_for_the_last_30_days]]</f>
        <v>2.1026263052420632E-3</v>
      </c>
      <c r="AH826">
        <f>YouTube_BI[[#This Row],[highest_yearly_earnings]]/YouTube_BI[[#This Row],[subscribers]]</f>
        <v>1.3284671532846715</v>
      </c>
      <c r="AI826">
        <f>((YouTube_BI[[#This Row],[highest_yearly_earnings]]+YouTube_BI[[#This Row],[lowest_yearly_earnings]])/2)/YouTube_BI[[#This Row],[uploads]]</f>
        <v>9278.8461538461543</v>
      </c>
      <c r="AJ826" s="7" t="str">
        <f>YouTube_BI[[#This Row],[created_date]]&amp;"-"&amp;YouTube_BI[[#This Row],[created_month]]&amp;"-"&amp;YouTube_BI[[#This Row],[created_year]]</f>
        <v>15-Aug-2021</v>
      </c>
      <c r="AK826" s="5">
        <f ca="1">_xlfn.DAYS(TODAY(),YouTube_BI[[#This Row],[Started Date]])/365</f>
        <v>2.2410958904109588</v>
      </c>
    </row>
    <row r="827" spans="1:37" x14ac:dyDescent="0.3">
      <c r="A827">
        <v>826</v>
      </c>
      <c r="B827" t="s">
        <v>1115</v>
      </c>
      <c r="C827">
        <v>13700000</v>
      </c>
      <c r="D827">
        <v>2939201386</v>
      </c>
      <c r="E827" t="s">
        <v>93</v>
      </c>
      <c r="F827" t="s">
        <v>1115</v>
      </c>
      <c r="G827">
        <v>2158</v>
      </c>
      <c r="H827" t="s">
        <v>31</v>
      </c>
      <c r="I827" t="s">
        <v>32</v>
      </c>
      <c r="J827" t="s">
        <v>226</v>
      </c>
      <c r="K827">
        <v>2972</v>
      </c>
      <c r="L827">
        <v>113</v>
      </c>
      <c r="M827">
        <v>29</v>
      </c>
      <c r="N827">
        <v>22235000</v>
      </c>
      <c r="O827">
        <v>5600</v>
      </c>
      <c r="P827">
        <v>88900</v>
      </c>
      <c r="Q827">
        <v>66700</v>
      </c>
      <c r="R827">
        <v>1100000</v>
      </c>
      <c r="S827">
        <f>(YouTube_BI[[#This Row],[lowest_yearly_earnings]]+YouTube_BI[[#This Row],[highest_yearly_earnings]])/2</f>
        <v>583350</v>
      </c>
      <c r="T827">
        <v>100000</v>
      </c>
      <c r="U827">
        <v>2009</v>
      </c>
      <c r="V827" t="s">
        <v>88</v>
      </c>
      <c r="W827">
        <v>2</v>
      </c>
      <c r="X827">
        <v>28.1</v>
      </c>
      <c r="Y827">
        <v>1366417754</v>
      </c>
      <c r="Z827">
        <v>5.36</v>
      </c>
      <c r="AA827">
        <v>471031528</v>
      </c>
      <c r="AB827">
        <v>20.593684</v>
      </c>
      <c r="AC827">
        <v>78.962879999999998</v>
      </c>
      <c r="AD827" s="1" t="s">
        <v>1954</v>
      </c>
      <c r="AE827" s="4">
        <f>YouTube_BI[[#This Row],[video views]]/YouTube_BI[[#This Row],[subscribers]]</f>
        <v>214.54024715328467</v>
      </c>
      <c r="AF827">
        <f>((YouTube_BI[[#This Row],[highest_yearly_earnings]]+YouTube_BI[[#This Row],[lowest_yearly_earnings]])/2)/YouTube_BI[[#This Row],[video views]]</f>
        <v>1.9847227984397801E-4</v>
      </c>
      <c r="AG827">
        <f>((YouTube_BI[[#This Row],[highest_monthly_earnings]]+YouTube_BI[[#This Row],[lowest_monthly_earnings]])/2)/YouTube_BI[[#This Row],[video_views_for_the_last_30_days]]</f>
        <v>2.1250281088374184E-3</v>
      </c>
      <c r="AH827">
        <f>YouTube_BI[[#This Row],[highest_yearly_earnings]]/YouTube_BI[[#This Row],[subscribers]]</f>
        <v>8.0291970802919707E-2</v>
      </c>
      <c r="AI827">
        <f>((YouTube_BI[[#This Row],[highest_yearly_earnings]]+YouTube_BI[[#This Row],[lowest_yearly_earnings]])/2)/YouTube_BI[[#This Row],[uploads]]</f>
        <v>270.31974050046341</v>
      </c>
      <c r="AJ827" s="7" t="str">
        <f>YouTube_BI[[#This Row],[created_date]]&amp;"-"&amp;YouTube_BI[[#This Row],[created_month]]&amp;"-"&amp;YouTube_BI[[#This Row],[created_year]]</f>
        <v>2-Aug-2009</v>
      </c>
      <c r="AK827" s="5">
        <f ca="1">_xlfn.DAYS(TODAY(),YouTube_BI[[#This Row],[Started Date]])/365</f>
        <v>14.284931506849315</v>
      </c>
    </row>
    <row r="828" spans="1:37" x14ac:dyDescent="0.3">
      <c r="A828">
        <v>827</v>
      </c>
      <c r="B828" t="s">
        <v>1116</v>
      </c>
      <c r="C828">
        <v>13700000</v>
      </c>
      <c r="D828">
        <v>4963275018</v>
      </c>
      <c r="E828" t="s">
        <v>56</v>
      </c>
      <c r="F828" t="s">
        <v>1116</v>
      </c>
      <c r="G828">
        <v>340</v>
      </c>
      <c r="H828" t="s">
        <v>31</v>
      </c>
      <c r="I828" t="s">
        <v>32</v>
      </c>
      <c r="J828" t="s">
        <v>44</v>
      </c>
      <c r="K828">
        <v>1387</v>
      </c>
      <c r="L828">
        <v>113</v>
      </c>
      <c r="M828">
        <v>159</v>
      </c>
      <c r="N828">
        <v>27882000</v>
      </c>
      <c r="O828">
        <v>7000</v>
      </c>
      <c r="P828">
        <v>111500</v>
      </c>
      <c r="Q828">
        <v>83600</v>
      </c>
      <c r="R828">
        <v>1300000</v>
      </c>
      <c r="S828">
        <f>(YouTube_BI[[#This Row],[lowest_yearly_earnings]]+YouTube_BI[[#This Row],[highest_yearly_earnings]])/2</f>
        <v>691800</v>
      </c>
      <c r="T828" t="s">
        <v>41</v>
      </c>
      <c r="U828">
        <v>2014</v>
      </c>
      <c r="V828" t="s">
        <v>97</v>
      </c>
      <c r="W828">
        <v>22</v>
      </c>
      <c r="X828">
        <v>28.1</v>
      </c>
      <c r="Y828">
        <v>1366417754</v>
      </c>
      <c r="Z828">
        <v>5.36</v>
      </c>
      <c r="AA828">
        <v>471031528</v>
      </c>
      <c r="AB828">
        <v>20.593684</v>
      </c>
      <c r="AC828">
        <v>78.962879999999998</v>
      </c>
      <c r="AD828" s="1" t="s">
        <v>1955</v>
      </c>
      <c r="AE828" s="4">
        <f>YouTube_BI[[#This Row],[video views]]/YouTube_BI[[#This Row],[subscribers]]</f>
        <v>362.28284802919705</v>
      </c>
      <c r="AF828">
        <f>((YouTube_BI[[#This Row],[highest_yearly_earnings]]+YouTube_BI[[#This Row],[lowest_yearly_earnings]])/2)/YouTube_BI[[#This Row],[video views]]</f>
        <v>1.3938377331320389E-4</v>
      </c>
      <c r="AG828">
        <f>((YouTube_BI[[#This Row],[highest_monthly_earnings]]+YouTube_BI[[#This Row],[lowest_monthly_earnings]])/2)/YouTube_BI[[#This Row],[video_views_for_the_last_30_days]]</f>
        <v>2.1250268990746718E-3</v>
      </c>
      <c r="AH828">
        <f>YouTube_BI[[#This Row],[highest_yearly_earnings]]/YouTube_BI[[#This Row],[subscribers]]</f>
        <v>9.4890510948905105E-2</v>
      </c>
      <c r="AI828">
        <f>((YouTube_BI[[#This Row],[highest_yearly_earnings]]+YouTube_BI[[#This Row],[lowest_yearly_earnings]])/2)/YouTube_BI[[#This Row],[uploads]]</f>
        <v>2034.7058823529412</v>
      </c>
      <c r="AJ828" s="7" t="str">
        <f>YouTube_BI[[#This Row],[created_date]]&amp;"-"&amp;YouTube_BI[[#This Row],[created_month]]&amp;"-"&amp;YouTube_BI[[#This Row],[created_year]]</f>
        <v>22-Jul-2014</v>
      </c>
      <c r="AK828" s="5">
        <f ca="1">_xlfn.DAYS(TODAY(),YouTube_BI[[#This Row],[Started Date]])/365</f>
        <v>9.3123287671232884</v>
      </c>
    </row>
    <row r="829" spans="1:37" x14ac:dyDescent="0.3">
      <c r="A829">
        <v>828</v>
      </c>
      <c r="B829" t="s">
        <v>1117</v>
      </c>
      <c r="C829">
        <v>13700000</v>
      </c>
      <c r="D829">
        <v>5457203710</v>
      </c>
      <c r="E829" t="s">
        <v>209</v>
      </c>
      <c r="F829" t="s">
        <v>1117</v>
      </c>
      <c r="G829">
        <v>863</v>
      </c>
      <c r="H829" t="s">
        <v>757</v>
      </c>
      <c r="I829" t="s">
        <v>758</v>
      </c>
      <c r="J829" t="s">
        <v>209</v>
      </c>
      <c r="K829">
        <v>1205</v>
      </c>
      <c r="L829">
        <v>3</v>
      </c>
      <c r="M829">
        <v>36</v>
      </c>
      <c r="N829">
        <v>35124000</v>
      </c>
      <c r="O829">
        <v>8800</v>
      </c>
      <c r="P829">
        <v>140500</v>
      </c>
      <c r="Q829">
        <v>105400</v>
      </c>
      <c r="R829">
        <v>1700000</v>
      </c>
      <c r="S829">
        <f>(YouTube_BI[[#This Row],[lowest_yearly_earnings]]+YouTube_BI[[#This Row],[highest_yearly_earnings]])/2</f>
        <v>902700</v>
      </c>
      <c r="T829" t="s">
        <v>41</v>
      </c>
      <c r="U829">
        <v>2014</v>
      </c>
      <c r="V829" t="s">
        <v>45</v>
      </c>
      <c r="W829">
        <v>26</v>
      </c>
      <c r="X829">
        <v>28.5</v>
      </c>
      <c r="Y829">
        <v>96462106</v>
      </c>
      <c r="Z829">
        <v>2.0099999999999998</v>
      </c>
      <c r="AA829">
        <v>35332140</v>
      </c>
      <c r="AB829">
        <v>14.058324000000001</v>
      </c>
      <c r="AC829">
        <v>108.277199</v>
      </c>
      <c r="AD829" s="1" t="s">
        <v>1956</v>
      </c>
      <c r="AE829" s="4">
        <f>YouTube_BI[[#This Row],[video views]]/YouTube_BI[[#This Row],[subscribers]]</f>
        <v>398.33603722627737</v>
      </c>
      <c r="AF829">
        <f>((YouTube_BI[[#This Row],[highest_yearly_earnings]]+YouTube_BI[[#This Row],[lowest_yearly_earnings]])/2)/YouTube_BI[[#This Row],[video views]]</f>
        <v>1.6541438582288144E-4</v>
      </c>
      <c r="AG829">
        <f>((YouTube_BI[[#This Row],[highest_monthly_earnings]]+YouTube_BI[[#This Row],[lowest_monthly_earnings]])/2)/YouTube_BI[[#This Row],[video_views_for_the_last_30_days]]</f>
        <v>2.1253274114565539E-3</v>
      </c>
      <c r="AH829">
        <f>YouTube_BI[[#This Row],[highest_yearly_earnings]]/YouTube_BI[[#This Row],[subscribers]]</f>
        <v>0.12408759124087591</v>
      </c>
      <c r="AI829">
        <f>((YouTube_BI[[#This Row],[highest_yearly_earnings]]+YouTube_BI[[#This Row],[lowest_yearly_earnings]])/2)/YouTube_BI[[#This Row],[uploads]]</f>
        <v>1046.0023174971031</v>
      </c>
      <c r="AJ829" s="7" t="str">
        <f>YouTube_BI[[#This Row],[created_date]]&amp;"-"&amp;YouTube_BI[[#This Row],[created_month]]&amp;"-"&amp;YouTube_BI[[#This Row],[created_year]]</f>
        <v>26-Feb-2014</v>
      </c>
      <c r="AK829" s="5">
        <f ca="1">_xlfn.DAYS(TODAY(),YouTube_BI[[#This Row],[Started Date]])/365</f>
        <v>9.712328767123287</v>
      </c>
    </row>
    <row r="830" spans="1:37" x14ac:dyDescent="0.3">
      <c r="A830">
        <v>829</v>
      </c>
      <c r="B830" t="s">
        <v>2303</v>
      </c>
      <c r="C830">
        <v>13700000</v>
      </c>
      <c r="D830">
        <v>8134379376</v>
      </c>
      <c r="E830" t="s">
        <v>30</v>
      </c>
      <c r="F830" t="s">
        <v>2303</v>
      </c>
      <c r="G830">
        <v>438</v>
      </c>
      <c r="H830" t="s">
        <v>114</v>
      </c>
      <c r="I830" t="s">
        <v>115</v>
      </c>
      <c r="J830" t="s">
        <v>30</v>
      </c>
      <c r="K830">
        <v>631</v>
      </c>
      <c r="L830">
        <v>47</v>
      </c>
      <c r="M830">
        <v>139</v>
      </c>
      <c r="N830">
        <v>64059000</v>
      </c>
      <c r="O830">
        <v>16000</v>
      </c>
      <c r="P830">
        <v>256200</v>
      </c>
      <c r="Q830">
        <v>192200</v>
      </c>
      <c r="R830">
        <v>3100000</v>
      </c>
      <c r="S830">
        <f>(YouTube_BI[[#This Row],[lowest_yearly_earnings]]+YouTube_BI[[#This Row],[highest_yearly_earnings]])/2</f>
        <v>1646100</v>
      </c>
      <c r="T830" t="s">
        <v>41</v>
      </c>
      <c r="U830">
        <v>2009</v>
      </c>
      <c r="V830" t="s">
        <v>84</v>
      </c>
      <c r="W830">
        <v>21</v>
      </c>
      <c r="X830">
        <v>51.3</v>
      </c>
      <c r="Y830">
        <v>212559417</v>
      </c>
      <c r="Z830">
        <v>12.08</v>
      </c>
      <c r="AA830">
        <v>183241641</v>
      </c>
      <c r="AB830">
        <v>-14.235004</v>
      </c>
      <c r="AC830">
        <v>-51.925280000000001</v>
      </c>
      <c r="AD830" s="1" t="s">
        <v>2113</v>
      </c>
      <c r="AE830" s="4">
        <f>YouTube_BI[[#This Row],[video views]]/YouTube_BI[[#This Row],[subscribers]]</f>
        <v>593.75031941605835</v>
      </c>
      <c r="AF830">
        <f>((YouTube_BI[[#This Row],[highest_yearly_earnings]]+YouTube_BI[[#This Row],[lowest_yearly_earnings]])/2)/YouTube_BI[[#This Row],[video views]]</f>
        <v>2.0236331795105595E-4</v>
      </c>
      <c r="AG830">
        <f>((YouTube_BI[[#This Row],[highest_monthly_earnings]]+YouTube_BI[[#This Row],[lowest_monthly_earnings]])/2)/YouTube_BI[[#This Row],[video_views_for_the_last_30_days]]</f>
        <v>2.12460388079739E-3</v>
      </c>
      <c r="AH830">
        <f>YouTube_BI[[#This Row],[highest_yearly_earnings]]/YouTube_BI[[#This Row],[subscribers]]</f>
        <v>0.22627737226277372</v>
      </c>
      <c r="AI830">
        <f>((YouTube_BI[[#This Row],[highest_yearly_earnings]]+YouTube_BI[[#This Row],[lowest_yearly_earnings]])/2)/YouTube_BI[[#This Row],[uploads]]</f>
        <v>3758.2191780821918</v>
      </c>
      <c r="AJ830" s="7" t="str">
        <f>YouTube_BI[[#This Row],[created_date]]&amp;"-"&amp;YouTube_BI[[#This Row],[created_month]]&amp;"-"&amp;YouTube_BI[[#This Row],[created_year]]</f>
        <v>21-Jun-2009</v>
      </c>
      <c r="AK830" s="5">
        <f ca="1">_xlfn.DAYS(TODAY(),YouTube_BI[[#This Row],[Started Date]])/365</f>
        <v>14.4</v>
      </c>
    </row>
    <row r="831" spans="1:37" x14ac:dyDescent="0.3">
      <c r="A831">
        <v>830</v>
      </c>
      <c r="B831" t="s">
        <v>1118</v>
      </c>
      <c r="C831">
        <v>13700000</v>
      </c>
      <c r="D831">
        <v>5178142148</v>
      </c>
      <c r="E831" t="s">
        <v>48</v>
      </c>
      <c r="F831" t="s">
        <v>1118</v>
      </c>
      <c r="G831">
        <v>495</v>
      </c>
      <c r="H831" t="s">
        <v>31</v>
      </c>
      <c r="I831" t="s">
        <v>32</v>
      </c>
      <c r="J831" t="s">
        <v>48</v>
      </c>
      <c r="K831">
        <v>1289</v>
      </c>
      <c r="L831">
        <v>113</v>
      </c>
      <c r="M831">
        <v>39</v>
      </c>
      <c r="N831">
        <v>23893000</v>
      </c>
      <c r="O831">
        <v>6000</v>
      </c>
      <c r="P831">
        <v>95600</v>
      </c>
      <c r="Q831">
        <v>71700</v>
      </c>
      <c r="R831">
        <v>1100000</v>
      </c>
      <c r="S831">
        <f>(YouTube_BI[[#This Row],[lowest_yearly_earnings]]+YouTube_BI[[#This Row],[highest_yearly_earnings]])/2</f>
        <v>585850</v>
      </c>
      <c r="T831">
        <v>100000</v>
      </c>
      <c r="U831">
        <v>2011</v>
      </c>
      <c r="V831" t="s">
        <v>138</v>
      </c>
      <c r="W831">
        <v>20</v>
      </c>
      <c r="X831">
        <v>28.1</v>
      </c>
      <c r="Y831">
        <v>1366417754</v>
      </c>
      <c r="Z831">
        <v>5.36</v>
      </c>
      <c r="AA831">
        <v>471031528</v>
      </c>
      <c r="AB831">
        <v>20.593684</v>
      </c>
      <c r="AC831">
        <v>78.962879999999998</v>
      </c>
      <c r="AD831" s="1" t="s">
        <v>1957</v>
      </c>
      <c r="AE831" s="4">
        <f>YouTube_BI[[#This Row],[video views]]/YouTube_BI[[#This Row],[subscribers]]</f>
        <v>377.9665801459854</v>
      </c>
      <c r="AF831">
        <f>((YouTube_BI[[#This Row],[highest_yearly_earnings]]+YouTube_BI[[#This Row],[lowest_yearly_earnings]])/2)/YouTube_BI[[#This Row],[video views]]</f>
        <v>1.131390338958304E-4</v>
      </c>
      <c r="AG831">
        <f>((YouTube_BI[[#This Row],[highest_monthly_earnings]]+YouTube_BI[[#This Row],[lowest_monthly_earnings]])/2)/YouTube_BI[[#This Row],[video_views_for_the_last_30_days]]</f>
        <v>2.1261457330598922E-3</v>
      </c>
      <c r="AH831">
        <f>YouTube_BI[[#This Row],[highest_yearly_earnings]]/YouTube_BI[[#This Row],[subscribers]]</f>
        <v>8.0291970802919707E-2</v>
      </c>
      <c r="AI831">
        <f>((YouTube_BI[[#This Row],[highest_yearly_earnings]]+YouTube_BI[[#This Row],[lowest_yearly_earnings]])/2)/YouTube_BI[[#This Row],[uploads]]</f>
        <v>1183.5353535353536</v>
      </c>
      <c r="AJ831" s="7" t="str">
        <f>YouTube_BI[[#This Row],[created_date]]&amp;"-"&amp;YouTube_BI[[#This Row],[created_month]]&amp;"-"&amp;YouTube_BI[[#This Row],[created_year]]</f>
        <v>20-Oct-2011</v>
      </c>
      <c r="AK831" s="5">
        <f ca="1">_xlfn.DAYS(TODAY(),YouTube_BI[[#This Row],[Started Date]])/365</f>
        <v>12.068493150684931</v>
      </c>
    </row>
    <row r="832" spans="1:37" x14ac:dyDescent="0.3">
      <c r="A832">
        <v>831</v>
      </c>
      <c r="B832" t="s">
        <v>1119</v>
      </c>
      <c r="C832">
        <v>13700000</v>
      </c>
      <c r="D832">
        <v>2135195239</v>
      </c>
      <c r="E832" t="s">
        <v>60</v>
      </c>
      <c r="F832" t="s">
        <v>1120</v>
      </c>
      <c r="G832">
        <v>1</v>
      </c>
      <c r="H832" t="s">
        <v>41</v>
      </c>
      <c r="I832" t="s">
        <v>41</v>
      </c>
      <c r="J832" t="s">
        <v>362</v>
      </c>
      <c r="K832">
        <v>4057849</v>
      </c>
      <c r="L832" t="s">
        <v>41</v>
      </c>
      <c r="M832">
        <v>4183</v>
      </c>
      <c r="N832">
        <v>5</v>
      </c>
      <c r="O832">
        <v>0</v>
      </c>
      <c r="P832">
        <v>0.02</v>
      </c>
      <c r="Q832">
        <v>0.02</v>
      </c>
      <c r="R832">
        <v>0.24</v>
      </c>
      <c r="S832">
        <f>(YouTube_BI[[#This Row],[lowest_yearly_earnings]]+YouTube_BI[[#This Row],[highest_yearly_earnings]])/2</f>
        <v>0.13</v>
      </c>
      <c r="T832" t="s">
        <v>41</v>
      </c>
      <c r="U832">
        <v>2020</v>
      </c>
      <c r="V832" t="s">
        <v>63</v>
      </c>
      <c r="W832">
        <v>14</v>
      </c>
      <c r="X832" t="s">
        <v>41</v>
      </c>
      <c r="Y832" t="s">
        <v>41</v>
      </c>
      <c r="Z832" t="s">
        <v>41</v>
      </c>
      <c r="AA832" t="s">
        <v>41</v>
      </c>
      <c r="AB832" t="s">
        <v>41</v>
      </c>
      <c r="AC832" t="s">
        <v>41</v>
      </c>
      <c r="AD832" s="1" t="s">
        <v>1958</v>
      </c>
      <c r="AE832" s="4">
        <f>YouTube_BI[[#This Row],[video views]]/YouTube_BI[[#This Row],[subscribers]]</f>
        <v>155.85366708029198</v>
      </c>
      <c r="AF832">
        <f>((YouTube_BI[[#This Row],[highest_yearly_earnings]]+YouTube_BI[[#This Row],[lowest_yearly_earnings]])/2)/YouTube_BI[[#This Row],[video views]]</f>
        <v>6.0884362059969921E-11</v>
      </c>
      <c r="AG832">
        <f>((YouTube_BI[[#This Row],[highest_monthly_earnings]]+YouTube_BI[[#This Row],[lowest_monthly_earnings]])/2)/YouTube_BI[[#This Row],[video_views_for_the_last_30_days]]</f>
        <v>2E-3</v>
      </c>
      <c r="AH832">
        <f>YouTube_BI[[#This Row],[highest_yearly_earnings]]/YouTube_BI[[#This Row],[subscribers]]</f>
        <v>1.7518248175182482E-8</v>
      </c>
      <c r="AI832">
        <f>((YouTube_BI[[#This Row],[highest_yearly_earnings]]+YouTube_BI[[#This Row],[lowest_yearly_earnings]])/2)/YouTube_BI[[#This Row],[uploads]]</f>
        <v>0.13</v>
      </c>
      <c r="AJ832" s="7" t="str">
        <f>YouTube_BI[[#This Row],[created_date]]&amp;"-"&amp;YouTube_BI[[#This Row],[created_month]]&amp;"-"&amp;YouTube_BI[[#This Row],[created_year]]</f>
        <v>14-Apr-2020</v>
      </c>
      <c r="AK832" s="5">
        <f ca="1">_xlfn.DAYS(TODAY(),YouTube_BI[[#This Row],[Started Date]])/365</f>
        <v>3.5780821917808221</v>
      </c>
    </row>
    <row r="833" spans="1:37" x14ac:dyDescent="0.3">
      <c r="A833">
        <v>832</v>
      </c>
      <c r="B833" t="s">
        <v>1121</v>
      </c>
      <c r="C833">
        <v>13600000</v>
      </c>
      <c r="D833">
        <v>2122062016</v>
      </c>
      <c r="E833" t="s">
        <v>60</v>
      </c>
      <c r="F833" t="s">
        <v>1121</v>
      </c>
      <c r="G833">
        <v>368</v>
      </c>
      <c r="H833" t="s">
        <v>270</v>
      </c>
      <c r="I833" t="s">
        <v>271</v>
      </c>
      <c r="J833" t="s">
        <v>40</v>
      </c>
      <c r="K833">
        <v>4572</v>
      </c>
      <c r="L833">
        <v>16</v>
      </c>
      <c r="M833">
        <v>60</v>
      </c>
      <c r="N833">
        <v>47436000</v>
      </c>
      <c r="O833">
        <v>11900</v>
      </c>
      <c r="P833">
        <v>189700</v>
      </c>
      <c r="Q833">
        <v>142300</v>
      </c>
      <c r="R833">
        <v>2300000</v>
      </c>
      <c r="S833">
        <f>(YouTube_BI[[#This Row],[lowest_yearly_earnings]]+YouTube_BI[[#This Row],[highest_yearly_earnings]])/2</f>
        <v>1221150</v>
      </c>
      <c r="T833">
        <v>200000</v>
      </c>
      <c r="U833">
        <v>2014</v>
      </c>
      <c r="V833" t="s">
        <v>70</v>
      </c>
      <c r="W833">
        <v>2</v>
      </c>
      <c r="X833">
        <v>88.9</v>
      </c>
      <c r="Y833">
        <v>47076781</v>
      </c>
      <c r="Z833">
        <v>13.96</v>
      </c>
      <c r="AA833">
        <v>37927409</v>
      </c>
      <c r="AB833">
        <v>40.463667000000001</v>
      </c>
      <c r="AC833">
        <v>-3.7492200000000002</v>
      </c>
      <c r="AD833" s="1" t="s">
        <v>1959</v>
      </c>
      <c r="AE833" s="4">
        <f>YouTube_BI[[#This Row],[video views]]/YouTube_BI[[#This Row],[subscribers]]</f>
        <v>156.03397176470588</v>
      </c>
      <c r="AF833">
        <f>((YouTube_BI[[#This Row],[highest_yearly_earnings]]+YouTube_BI[[#This Row],[lowest_yearly_earnings]])/2)/YouTube_BI[[#This Row],[video views]]</f>
        <v>5.7545443572936555E-4</v>
      </c>
      <c r="AG833">
        <f>((YouTube_BI[[#This Row],[highest_monthly_earnings]]+YouTube_BI[[#This Row],[lowest_monthly_earnings]])/2)/YouTube_BI[[#This Row],[video_views_for_the_last_30_days]]</f>
        <v>2.1249683784467493E-3</v>
      </c>
      <c r="AH833">
        <f>YouTube_BI[[#This Row],[highest_yearly_earnings]]/YouTube_BI[[#This Row],[subscribers]]</f>
        <v>0.16911764705882354</v>
      </c>
      <c r="AI833">
        <f>((YouTube_BI[[#This Row],[highest_yearly_earnings]]+YouTube_BI[[#This Row],[lowest_yearly_earnings]])/2)/YouTube_BI[[#This Row],[uploads]]</f>
        <v>3318.342391304348</v>
      </c>
      <c r="AJ833" s="7" t="str">
        <f>YouTube_BI[[#This Row],[created_date]]&amp;"-"&amp;YouTube_BI[[#This Row],[created_month]]&amp;"-"&amp;YouTube_BI[[#This Row],[created_year]]</f>
        <v>2-Jan-2014</v>
      </c>
      <c r="AK833" s="5">
        <f ca="1">_xlfn.DAYS(TODAY(),YouTube_BI[[#This Row],[Started Date]])/365</f>
        <v>9.8630136986301373</v>
      </c>
    </row>
    <row r="834" spans="1:37" x14ac:dyDescent="0.3">
      <c r="A834">
        <v>833</v>
      </c>
      <c r="B834" t="s">
        <v>1122</v>
      </c>
      <c r="C834">
        <v>13600000</v>
      </c>
      <c r="D834">
        <v>896891351</v>
      </c>
      <c r="E834" t="s">
        <v>41</v>
      </c>
      <c r="F834" t="s">
        <v>1122</v>
      </c>
      <c r="G834">
        <v>273</v>
      </c>
      <c r="H834" t="s">
        <v>212</v>
      </c>
      <c r="I834" t="s">
        <v>213</v>
      </c>
      <c r="J834" t="s">
        <v>69</v>
      </c>
      <c r="K834">
        <v>13437</v>
      </c>
      <c r="L834">
        <v>9</v>
      </c>
      <c r="M834">
        <v>51</v>
      </c>
      <c r="N834">
        <v>12088000</v>
      </c>
      <c r="O834">
        <v>3000</v>
      </c>
      <c r="P834">
        <v>48400</v>
      </c>
      <c r="Q834">
        <v>36300</v>
      </c>
      <c r="R834">
        <v>580200</v>
      </c>
      <c r="S834">
        <f>(YouTube_BI[[#This Row],[lowest_yearly_earnings]]+YouTube_BI[[#This Row],[highest_yearly_earnings]])/2</f>
        <v>308250</v>
      </c>
      <c r="T834">
        <v>100000</v>
      </c>
      <c r="U834">
        <v>2017</v>
      </c>
      <c r="V834" t="s">
        <v>138</v>
      </c>
      <c r="W834">
        <v>19</v>
      </c>
      <c r="X834">
        <v>35.5</v>
      </c>
      <c r="Y834">
        <v>108116615</v>
      </c>
      <c r="Z834">
        <v>2.15</v>
      </c>
      <c r="AA834">
        <v>50975903</v>
      </c>
      <c r="AB834">
        <v>12.879721</v>
      </c>
      <c r="AC834">
        <v>121.774017</v>
      </c>
      <c r="AD834" s="1" t="s">
        <v>1960</v>
      </c>
      <c r="AE834" s="4">
        <f>YouTube_BI[[#This Row],[video views]]/YouTube_BI[[#This Row],[subscribers]]</f>
        <v>65.947893455882351</v>
      </c>
      <c r="AF834">
        <f>((YouTube_BI[[#This Row],[highest_yearly_earnings]]+YouTube_BI[[#This Row],[lowest_yearly_earnings]])/2)/YouTube_BI[[#This Row],[video views]]</f>
        <v>3.4368711400362248E-4</v>
      </c>
      <c r="AG834">
        <f>((YouTube_BI[[#This Row],[highest_monthly_earnings]]+YouTube_BI[[#This Row],[lowest_monthly_earnings]])/2)/YouTube_BI[[#This Row],[video_views_for_the_last_30_days]]</f>
        <v>2.1260754467240239E-3</v>
      </c>
      <c r="AH834">
        <f>YouTube_BI[[#This Row],[highest_yearly_earnings]]/YouTube_BI[[#This Row],[subscribers]]</f>
        <v>4.266176470588235E-2</v>
      </c>
      <c r="AI834">
        <f>((YouTube_BI[[#This Row],[highest_yearly_earnings]]+YouTube_BI[[#This Row],[lowest_yearly_earnings]])/2)/YouTube_BI[[#This Row],[uploads]]</f>
        <v>1129.1208791208792</v>
      </c>
      <c r="AJ834" s="7" t="str">
        <f>YouTube_BI[[#This Row],[created_date]]&amp;"-"&amp;YouTube_BI[[#This Row],[created_month]]&amp;"-"&amp;YouTube_BI[[#This Row],[created_year]]</f>
        <v>19-Oct-2017</v>
      </c>
      <c r="AK834" s="5">
        <f ca="1">_xlfn.DAYS(TODAY(),YouTube_BI[[#This Row],[Started Date]])/365</f>
        <v>6.065753424657534</v>
      </c>
    </row>
    <row r="835" spans="1:37" x14ac:dyDescent="0.3">
      <c r="A835">
        <v>834</v>
      </c>
      <c r="B835" t="s">
        <v>1123</v>
      </c>
      <c r="C835">
        <v>13600000</v>
      </c>
      <c r="D835">
        <v>1948925559</v>
      </c>
      <c r="E835" t="s">
        <v>77</v>
      </c>
      <c r="F835" t="s">
        <v>1123</v>
      </c>
      <c r="G835">
        <v>412</v>
      </c>
      <c r="H835" t="s">
        <v>38</v>
      </c>
      <c r="I835" t="s">
        <v>39</v>
      </c>
      <c r="J835" t="s">
        <v>77</v>
      </c>
      <c r="K835">
        <v>5133</v>
      </c>
      <c r="L835">
        <v>164</v>
      </c>
      <c r="M835">
        <v>11</v>
      </c>
      <c r="N835">
        <v>30677000</v>
      </c>
      <c r="O835">
        <v>7700</v>
      </c>
      <c r="P835">
        <v>122700</v>
      </c>
      <c r="Q835">
        <v>92000</v>
      </c>
      <c r="R835">
        <v>1500000</v>
      </c>
      <c r="S835">
        <f>(YouTube_BI[[#This Row],[lowest_yearly_earnings]]+YouTube_BI[[#This Row],[highest_yearly_earnings]])/2</f>
        <v>796000</v>
      </c>
      <c r="T835">
        <v>100000</v>
      </c>
      <c r="U835">
        <v>2011</v>
      </c>
      <c r="V835" t="s">
        <v>45</v>
      </c>
      <c r="W835">
        <v>1</v>
      </c>
      <c r="X835">
        <v>88.2</v>
      </c>
      <c r="Y835">
        <v>328239523</v>
      </c>
      <c r="Z835">
        <v>14.7</v>
      </c>
      <c r="AA835">
        <v>270663028</v>
      </c>
      <c r="AB835">
        <v>37.090240000000001</v>
      </c>
      <c r="AC835">
        <v>-95.712890999999999</v>
      </c>
      <c r="AD835" s="1" t="s">
        <v>1961</v>
      </c>
      <c r="AE835" s="4">
        <f>YouTube_BI[[#This Row],[video views]]/YouTube_BI[[#This Row],[subscribers]]</f>
        <v>143.30334992647059</v>
      </c>
      <c r="AF835">
        <f>((YouTube_BI[[#This Row],[highest_yearly_earnings]]+YouTube_BI[[#This Row],[lowest_yearly_earnings]])/2)/YouTube_BI[[#This Row],[video views]]</f>
        <v>4.0843017134447668E-4</v>
      </c>
      <c r="AG835">
        <f>((YouTube_BI[[#This Row],[highest_monthly_earnings]]+YouTube_BI[[#This Row],[lowest_monthly_earnings]])/2)/YouTube_BI[[#This Row],[video_views_for_the_last_30_days]]</f>
        <v>2.1253707989699125E-3</v>
      </c>
      <c r="AH835">
        <f>YouTube_BI[[#This Row],[highest_yearly_earnings]]/YouTube_BI[[#This Row],[subscribers]]</f>
        <v>0.11029411764705882</v>
      </c>
      <c r="AI835">
        <f>((YouTube_BI[[#This Row],[highest_yearly_earnings]]+YouTube_BI[[#This Row],[lowest_yearly_earnings]])/2)/YouTube_BI[[#This Row],[uploads]]</f>
        <v>1932.0388349514562</v>
      </c>
      <c r="AJ835" s="7" t="str">
        <f>YouTube_BI[[#This Row],[created_date]]&amp;"-"&amp;YouTube_BI[[#This Row],[created_month]]&amp;"-"&amp;YouTube_BI[[#This Row],[created_year]]</f>
        <v>1-Feb-2011</v>
      </c>
      <c r="AK835" s="5">
        <f ca="1">_xlfn.DAYS(TODAY(),YouTube_BI[[#This Row],[Started Date]])/365</f>
        <v>12.783561643835617</v>
      </c>
    </row>
    <row r="836" spans="1:37" x14ac:dyDescent="0.3">
      <c r="A836">
        <v>835</v>
      </c>
      <c r="B836" t="s">
        <v>1124</v>
      </c>
      <c r="C836">
        <v>13600000</v>
      </c>
      <c r="D836">
        <v>3764608356</v>
      </c>
      <c r="E836" t="s">
        <v>30</v>
      </c>
      <c r="F836" t="s">
        <v>1124</v>
      </c>
      <c r="G836">
        <v>199</v>
      </c>
      <c r="H836" t="s">
        <v>38</v>
      </c>
      <c r="I836" t="s">
        <v>39</v>
      </c>
      <c r="J836" t="s">
        <v>30</v>
      </c>
      <c r="K836">
        <v>2084</v>
      </c>
      <c r="L836">
        <v>163</v>
      </c>
      <c r="M836">
        <v>139</v>
      </c>
      <c r="N836">
        <v>15277000</v>
      </c>
      <c r="O836">
        <v>3800</v>
      </c>
      <c r="P836">
        <v>61100</v>
      </c>
      <c r="Q836">
        <v>45800</v>
      </c>
      <c r="R836">
        <v>733300</v>
      </c>
      <c r="S836">
        <f>(YouTube_BI[[#This Row],[lowest_yearly_earnings]]+YouTube_BI[[#This Row],[highest_yearly_earnings]])/2</f>
        <v>389550</v>
      </c>
      <c r="T836">
        <v>100000</v>
      </c>
      <c r="U836">
        <v>2007</v>
      </c>
      <c r="V836" t="s">
        <v>57</v>
      </c>
      <c r="W836">
        <v>20</v>
      </c>
      <c r="X836">
        <v>88.2</v>
      </c>
      <c r="Y836">
        <v>328239523</v>
      </c>
      <c r="Z836">
        <v>14.7</v>
      </c>
      <c r="AA836">
        <v>270663028</v>
      </c>
      <c r="AB836">
        <v>37.090240000000001</v>
      </c>
      <c r="AC836">
        <v>-95.712890999999999</v>
      </c>
      <c r="AD836" s="1" t="s">
        <v>1962</v>
      </c>
      <c r="AE836" s="4">
        <f>YouTube_BI[[#This Row],[video views]]/YouTube_BI[[#This Row],[subscribers]]</f>
        <v>276.8094379411765</v>
      </c>
      <c r="AF836">
        <f>((YouTube_BI[[#This Row],[highest_yearly_earnings]]+YouTube_BI[[#This Row],[lowest_yearly_earnings]])/2)/YouTube_BI[[#This Row],[video views]]</f>
        <v>1.0347689936434917E-4</v>
      </c>
      <c r="AG836">
        <f>((YouTube_BI[[#This Row],[highest_monthly_earnings]]+YouTube_BI[[#This Row],[lowest_monthly_earnings]])/2)/YouTube_BI[[#This Row],[video_views_for_the_last_30_days]]</f>
        <v>2.1241081364142176E-3</v>
      </c>
      <c r="AH836">
        <f>YouTube_BI[[#This Row],[highest_yearly_earnings]]/YouTube_BI[[#This Row],[subscribers]]</f>
        <v>5.3919117647058826E-2</v>
      </c>
      <c r="AI836">
        <f>((YouTube_BI[[#This Row],[highest_yearly_earnings]]+YouTube_BI[[#This Row],[lowest_yearly_earnings]])/2)/YouTube_BI[[#This Row],[uploads]]</f>
        <v>1957.537688442211</v>
      </c>
      <c r="AJ836" s="7" t="str">
        <f>YouTube_BI[[#This Row],[created_date]]&amp;"-"&amp;YouTube_BI[[#This Row],[created_month]]&amp;"-"&amp;YouTube_BI[[#This Row],[created_year]]</f>
        <v>20-May-2007</v>
      </c>
      <c r="AK836" s="5">
        <f ca="1">_xlfn.DAYS(TODAY(),YouTube_BI[[#This Row],[Started Date]])/365</f>
        <v>16.490410958904111</v>
      </c>
    </row>
    <row r="837" spans="1:37" x14ac:dyDescent="0.3">
      <c r="A837">
        <v>836</v>
      </c>
      <c r="B837" t="s">
        <v>1125</v>
      </c>
      <c r="C837">
        <v>13600000</v>
      </c>
      <c r="D837">
        <v>5141201173</v>
      </c>
      <c r="E837" t="s">
        <v>48</v>
      </c>
      <c r="F837" t="s">
        <v>1125</v>
      </c>
      <c r="G837">
        <v>1097</v>
      </c>
      <c r="H837" t="s">
        <v>31</v>
      </c>
      <c r="I837" t="s">
        <v>32</v>
      </c>
      <c r="J837" t="s">
        <v>129</v>
      </c>
      <c r="K837">
        <v>1303</v>
      </c>
      <c r="L837">
        <v>114</v>
      </c>
      <c r="M837">
        <v>42</v>
      </c>
      <c r="N837">
        <v>10764000</v>
      </c>
      <c r="O837">
        <v>2700</v>
      </c>
      <c r="P837">
        <v>43100</v>
      </c>
      <c r="Q837">
        <v>32300</v>
      </c>
      <c r="R837">
        <v>516700</v>
      </c>
      <c r="S837">
        <f>(YouTube_BI[[#This Row],[lowest_yearly_earnings]]+YouTube_BI[[#This Row],[highest_yearly_earnings]])/2</f>
        <v>274500</v>
      </c>
      <c r="T837">
        <v>100000</v>
      </c>
      <c r="U837">
        <v>2016</v>
      </c>
      <c r="V837" t="s">
        <v>79</v>
      </c>
      <c r="W837">
        <v>25</v>
      </c>
      <c r="X837">
        <v>28.1</v>
      </c>
      <c r="Y837">
        <v>1366417754</v>
      </c>
      <c r="Z837">
        <v>5.36</v>
      </c>
      <c r="AA837">
        <v>471031528</v>
      </c>
      <c r="AB837">
        <v>20.593684</v>
      </c>
      <c r="AC837">
        <v>78.962879999999998</v>
      </c>
      <c r="AD837" s="1" t="s">
        <v>1963</v>
      </c>
      <c r="AE837" s="4">
        <f>YouTube_BI[[#This Row],[video views]]/YouTube_BI[[#This Row],[subscribers]]</f>
        <v>378.02949801470589</v>
      </c>
      <c r="AF837">
        <f>((YouTube_BI[[#This Row],[highest_yearly_earnings]]+YouTube_BI[[#This Row],[lowest_yearly_earnings]])/2)/YouTube_BI[[#This Row],[video views]]</f>
        <v>5.3392191972877698E-5</v>
      </c>
      <c r="AG837">
        <f>((YouTube_BI[[#This Row],[highest_monthly_earnings]]+YouTube_BI[[#This Row],[lowest_monthly_earnings]])/2)/YouTube_BI[[#This Row],[video_views_for_the_last_30_days]]</f>
        <v>2.1274619100706059E-3</v>
      </c>
      <c r="AH837">
        <f>YouTube_BI[[#This Row],[highest_yearly_earnings]]/YouTube_BI[[#This Row],[subscribers]]</f>
        <v>3.7992647058823527E-2</v>
      </c>
      <c r="AI837">
        <f>((YouTube_BI[[#This Row],[highest_yearly_earnings]]+YouTube_BI[[#This Row],[lowest_yearly_earnings]])/2)/YouTube_BI[[#This Row],[uploads]]</f>
        <v>250.22789425706472</v>
      </c>
      <c r="AJ837" s="7" t="str">
        <f>YouTube_BI[[#This Row],[created_date]]&amp;"-"&amp;YouTube_BI[[#This Row],[created_month]]&amp;"-"&amp;YouTube_BI[[#This Row],[created_year]]</f>
        <v>25-Dec-2016</v>
      </c>
      <c r="AK837" s="5">
        <f ca="1">_xlfn.DAYS(TODAY(),YouTube_BI[[#This Row],[Started Date]])/365</f>
        <v>6.882191780821918</v>
      </c>
    </row>
    <row r="838" spans="1:37" x14ac:dyDescent="0.3">
      <c r="A838">
        <v>837</v>
      </c>
      <c r="B838" t="s">
        <v>1126</v>
      </c>
      <c r="C838">
        <v>13600000</v>
      </c>
      <c r="D838">
        <v>9685060624</v>
      </c>
      <c r="E838" t="s">
        <v>518</v>
      </c>
      <c r="F838" t="s">
        <v>1126</v>
      </c>
      <c r="G838">
        <v>16047</v>
      </c>
      <c r="H838" t="s">
        <v>95</v>
      </c>
      <c r="I838" t="s">
        <v>96</v>
      </c>
      <c r="J838" t="s">
        <v>44</v>
      </c>
      <c r="K838">
        <v>474</v>
      </c>
      <c r="L838">
        <v>29</v>
      </c>
      <c r="M838">
        <v>160</v>
      </c>
      <c r="N838">
        <v>44414000</v>
      </c>
      <c r="O838">
        <v>11100</v>
      </c>
      <c r="P838">
        <v>177700</v>
      </c>
      <c r="Q838">
        <v>133200</v>
      </c>
      <c r="R838">
        <v>2100000</v>
      </c>
      <c r="S838">
        <f>(YouTube_BI[[#This Row],[lowest_yearly_earnings]]+YouTube_BI[[#This Row],[highest_yearly_earnings]])/2</f>
        <v>1116600</v>
      </c>
      <c r="T838">
        <v>100000</v>
      </c>
      <c r="U838">
        <v>2005</v>
      </c>
      <c r="V838" t="s">
        <v>154</v>
      </c>
      <c r="W838">
        <v>12</v>
      </c>
      <c r="X838">
        <v>60</v>
      </c>
      <c r="Y838">
        <v>66834405</v>
      </c>
      <c r="Z838">
        <v>3.85</v>
      </c>
      <c r="AA838">
        <v>55908316</v>
      </c>
      <c r="AB838">
        <v>55.378050999999999</v>
      </c>
      <c r="AC838">
        <v>-3.4359730000000002</v>
      </c>
      <c r="AD838" s="1" t="s">
        <v>1884</v>
      </c>
      <c r="AE838" s="4">
        <f>YouTube_BI[[#This Row],[video views]]/YouTube_BI[[#This Row],[subscribers]]</f>
        <v>712.13681058823533</v>
      </c>
      <c r="AF838">
        <f>((YouTube_BI[[#This Row],[highest_yearly_earnings]]+YouTube_BI[[#This Row],[lowest_yearly_earnings]])/2)/YouTube_BI[[#This Row],[video views]]</f>
        <v>1.1529096650495061E-4</v>
      </c>
      <c r="AG838">
        <f>((YouTube_BI[[#This Row],[highest_monthly_earnings]]+YouTube_BI[[#This Row],[lowest_monthly_earnings]])/2)/YouTube_BI[[#This Row],[video_views_for_the_last_30_days]]</f>
        <v>2.1254559373170621E-3</v>
      </c>
      <c r="AH838">
        <f>YouTube_BI[[#This Row],[highest_yearly_earnings]]/YouTube_BI[[#This Row],[subscribers]]</f>
        <v>0.15441176470588236</v>
      </c>
      <c r="AI838">
        <f>((YouTube_BI[[#This Row],[highest_yearly_earnings]]+YouTube_BI[[#This Row],[lowest_yearly_earnings]])/2)/YouTube_BI[[#This Row],[uploads]]</f>
        <v>69.583099644793421</v>
      </c>
      <c r="AJ838" s="7" t="str">
        <f>YouTube_BI[[#This Row],[created_date]]&amp;"-"&amp;YouTube_BI[[#This Row],[created_month]]&amp;"-"&amp;YouTube_BI[[#This Row],[created_year]]</f>
        <v>12-Nov-2005</v>
      </c>
      <c r="AK838" s="5">
        <f ca="1">_xlfn.DAYS(TODAY(),YouTube_BI[[#This Row],[Started Date]])/365</f>
        <v>18.008219178082193</v>
      </c>
    </row>
    <row r="839" spans="1:37" x14ac:dyDescent="0.3">
      <c r="A839">
        <v>838</v>
      </c>
      <c r="B839" t="s">
        <v>1127</v>
      </c>
      <c r="C839">
        <v>13600000</v>
      </c>
      <c r="D839">
        <v>14717282742</v>
      </c>
      <c r="E839" t="s">
        <v>44</v>
      </c>
      <c r="F839" t="s">
        <v>1127</v>
      </c>
      <c r="G839">
        <v>8335</v>
      </c>
      <c r="H839" t="s">
        <v>38</v>
      </c>
      <c r="I839" t="s">
        <v>39</v>
      </c>
      <c r="J839" t="s">
        <v>209</v>
      </c>
      <c r="K839">
        <v>232</v>
      </c>
      <c r="L839">
        <v>164</v>
      </c>
      <c r="M839">
        <v>37</v>
      </c>
      <c r="N839">
        <v>56626000</v>
      </c>
      <c r="O839">
        <v>14200</v>
      </c>
      <c r="P839">
        <v>226500</v>
      </c>
      <c r="Q839">
        <v>169900</v>
      </c>
      <c r="R839">
        <v>2700000</v>
      </c>
      <c r="S839">
        <f>(YouTube_BI[[#This Row],[lowest_yearly_earnings]]+YouTube_BI[[#This Row],[highest_yearly_earnings]])/2</f>
        <v>1434950</v>
      </c>
      <c r="T839" t="s">
        <v>41</v>
      </c>
      <c r="U839">
        <v>2013</v>
      </c>
      <c r="V839" t="s">
        <v>97</v>
      </c>
      <c r="W839">
        <v>23</v>
      </c>
      <c r="X839">
        <v>88.2</v>
      </c>
      <c r="Y839">
        <v>328239523</v>
      </c>
      <c r="Z839">
        <v>14.7</v>
      </c>
      <c r="AA839">
        <v>270663028</v>
      </c>
      <c r="AB839">
        <v>37.090240000000001</v>
      </c>
      <c r="AC839">
        <v>-95.712890999999999</v>
      </c>
      <c r="AD839" s="1" t="s">
        <v>1964</v>
      </c>
      <c r="AE839" s="4">
        <f>YouTube_BI[[#This Row],[video views]]/YouTube_BI[[#This Row],[subscribers]]</f>
        <v>1082.1531427941177</v>
      </c>
      <c r="AF839">
        <f>((YouTube_BI[[#This Row],[highest_yearly_earnings]]+YouTube_BI[[#This Row],[lowest_yearly_earnings]])/2)/YouTube_BI[[#This Row],[video views]]</f>
        <v>9.750101463396891E-5</v>
      </c>
      <c r="AG839">
        <f>((YouTube_BI[[#This Row],[highest_monthly_earnings]]+YouTube_BI[[#This Row],[lowest_monthly_earnings]])/2)/YouTube_BI[[#This Row],[video_views_for_the_last_30_days]]</f>
        <v>2.1253487797124994E-3</v>
      </c>
      <c r="AH839">
        <f>YouTube_BI[[#This Row],[highest_yearly_earnings]]/YouTube_BI[[#This Row],[subscribers]]</f>
        <v>0.19852941176470587</v>
      </c>
      <c r="AI839">
        <f>((YouTube_BI[[#This Row],[highest_yearly_earnings]]+YouTube_BI[[#This Row],[lowest_yearly_earnings]])/2)/YouTube_BI[[#This Row],[uploads]]</f>
        <v>172.15956808638273</v>
      </c>
      <c r="AJ839" s="7" t="str">
        <f>YouTube_BI[[#This Row],[created_date]]&amp;"-"&amp;YouTube_BI[[#This Row],[created_month]]&amp;"-"&amp;YouTube_BI[[#This Row],[created_year]]</f>
        <v>23-Jul-2013</v>
      </c>
      <c r="AK839" s="5">
        <f ca="1">_xlfn.DAYS(TODAY(),YouTube_BI[[#This Row],[Started Date]])/365</f>
        <v>10.30958904109589</v>
      </c>
    </row>
    <row r="840" spans="1:37" x14ac:dyDescent="0.3">
      <c r="A840">
        <v>839</v>
      </c>
      <c r="B840" t="s">
        <v>1128</v>
      </c>
      <c r="C840">
        <v>13500000</v>
      </c>
      <c r="D840">
        <v>1181292450</v>
      </c>
      <c r="E840" t="s">
        <v>60</v>
      </c>
      <c r="F840" t="s">
        <v>1128</v>
      </c>
      <c r="G840">
        <v>319</v>
      </c>
      <c r="H840" t="s">
        <v>329</v>
      </c>
      <c r="I840" t="s">
        <v>330</v>
      </c>
      <c r="J840" t="s">
        <v>40</v>
      </c>
      <c r="K840">
        <v>9540</v>
      </c>
      <c r="L840">
        <v>29</v>
      </c>
      <c r="M840">
        <v>61</v>
      </c>
      <c r="N840">
        <v>13436000</v>
      </c>
      <c r="O840">
        <v>3400</v>
      </c>
      <c r="P840">
        <v>53700</v>
      </c>
      <c r="Q840">
        <v>40300</v>
      </c>
      <c r="R840">
        <v>644900</v>
      </c>
      <c r="S840">
        <f>(YouTube_BI[[#This Row],[lowest_yearly_earnings]]+YouTube_BI[[#This Row],[highest_yearly_earnings]])/2</f>
        <v>342600</v>
      </c>
      <c r="T840" t="s">
        <v>41</v>
      </c>
      <c r="U840">
        <v>2019</v>
      </c>
      <c r="V840" t="s">
        <v>97</v>
      </c>
      <c r="W840">
        <v>19</v>
      </c>
      <c r="X840">
        <v>36.299999999999997</v>
      </c>
      <c r="Y840">
        <v>270203917</v>
      </c>
      <c r="Z840">
        <v>4.6900000000000004</v>
      </c>
      <c r="AA840">
        <v>151509724</v>
      </c>
      <c r="AB840">
        <v>-0.78927499999999995</v>
      </c>
      <c r="AC840">
        <v>113.92132700000001</v>
      </c>
      <c r="AD840" s="1" t="s">
        <v>1965</v>
      </c>
      <c r="AE840" s="4">
        <f>YouTube_BI[[#This Row],[video views]]/YouTube_BI[[#This Row],[subscribers]]</f>
        <v>87.503144444444445</v>
      </c>
      <c r="AF840">
        <f>((YouTube_BI[[#This Row],[highest_yearly_earnings]]+YouTube_BI[[#This Row],[lowest_yearly_earnings]])/2)/YouTube_BI[[#This Row],[video views]]</f>
        <v>2.9002132367814592E-4</v>
      </c>
      <c r="AG840">
        <f>((YouTube_BI[[#This Row],[highest_monthly_earnings]]+YouTube_BI[[#This Row],[lowest_monthly_earnings]])/2)/YouTube_BI[[#This Row],[video_views_for_the_last_30_days]]</f>
        <v>2.1248883596308426E-3</v>
      </c>
      <c r="AH840">
        <f>YouTube_BI[[#This Row],[highest_yearly_earnings]]/YouTube_BI[[#This Row],[subscribers]]</f>
        <v>4.7770370370370373E-2</v>
      </c>
      <c r="AI840">
        <f>((YouTube_BI[[#This Row],[highest_yearly_earnings]]+YouTube_BI[[#This Row],[lowest_yearly_earnings]])/2)/YouTube_BI[[#This Row],[uploads]]</f>
        <v>1073.9811912225705</v>
      </c>
      <c r="AJ840" s="7" t="str">
        <f>YouTube_BI[[#This Row],[created_date]]&amp;"-"&amp;YouTube_BI[[#This Row],[created_month]]&amp;"-"&amp;YouTube_BI[[#This Row],[created_year]]</f>
        <v>19-Jul-2019</v>
      </c>
      <c r="AK840" s="5">
        <f ca="1">_xlfn.DAYS(TODAY(),YouTube_BI[[#This Row],[Started Date]])/365</f>
        <v>4.3178082191780822</v>
      </c>
    </row>
    <row r="841" spans="1:37" x14ac:dyDescent="0.3">
      <c r="A841">
        <v>840</v>
      </c>
      <c r="B841" t="s">
        <v>1129</v>
      </c>
      <c r="C841">
        <v>13500000</v>
      </c>
      <c r="D841">
        <v>4301581610</v>
      </c>
      <c r="E841" t="s">
        <v>60</v>
      </c>
      <c r="F841" t="s">
        <v>1129</v>
      </c>
      <c r="G841">
        <v>4312</v>
      </c>
      <c r="H841" t="s">
        <v>104</v>
      </c>
      <c r="I841" t="s">
        <v>105</v>
      </c>
      <c r="J841" t="s">
        <v>40</v>
      </c>
      <c r="K841">
        <v>1716</v>
      </c>
      <c r="L841">
        <v>11</v>
      </c>
      <c r="M841">
        <v>61</v>
      </c>
      <c r="N841">
        <v>32557000</v>
      </c>
      <c r="O841">
        <v>8100</v>
      </c>
      <c r="P841">
        <v>130200</v>
      </c>
      <c r="Q841">
        <v>97700</v>
      </c>
      <c r="R841">
        <v>1600000</v>
      </c>
      <c r="S841">
        <f>(YouTube_BI[[#This Row],[lowest_yearly_earnings]]+YouTube_BI[[#This Row],[highest_yearly_earnings]])/2</f>
        <v>848850</v>
      </c>
      <c r="T841" t="s">
        <v>41</v>
      </c>
      <c r="U841">
        <v>2008</v>
      </c>
      <c r="V841" t="s">
        <v>88</v>
      </c>
      <c r="W841">
        <v>24</v>
      </c>
      <c r="X841">
        <v>68.900000000000006</v>
      </c>
      <c r="Y841">
        <v>36991981</v>
      </c>
      <c r="Z841">
        <v>5.56</v>
      </c>
      <c r="AA841">
        <v>30628482</v>
      </c>
      <c r="AB841">
        <v>56.130366000000002</v>
      </c>
      <c r="AC841">
        <v>-106.346771</v>
      </c>
      <c r="AD841" s="1" t="s">
        <v>1966</v>
      </c>
      <c r="AE841" s="4">
        <f>YouTube_BI[[#This Row],[video views]]/YouTube_BI[[#This Row],[subscribers]]</f>
        <v>318.63567481481482</v>
      </c>
      <c r="AF841">
        <f>((YouTube_BI[[#This Row],[highest_yearly_earnings]]+YouTube_BI[[#This Row],[lowest_yearly_earnings]])/2)/YouTube_BI[[#This Row],[video views]]</f>
        <v>1.9733439394167392E-4</v>
      </c>
      <c r="AG841">
        <f>((YouTube_BI[[#This Row],[highest_monthly_earnings]]+YouTube_BI[[#This Row],[lowest_monthly_earnings]])/2)/YouTube_BI[[#This Row],[video_views_for_the_last_30_days]]</f>
        <v>2.123967195994717E-3</v>
      </c>
      <c r="AH841">
        <f>YouTube_BI[[#This Row],[highest_yearly_earnings]]/YouTube_BI[[#This Row],[subscribers]]</f>
        <v>0.11851851851851852</v>
      </c>
      <c r="AI841">
        <f>((YouTube_BI[[#This Row],[highest_yearly_earnings]]+YouTube_BI[[#This Row],[lowest_yearly_earnings]])/2)/YouTube_BI[[#This Row],[uploads]]</f>
        <v>196.85760667903526</v>
      </c>
      <c r="AJ841" s="7" t="str">
        <f>YouTube_BI[[#This Row],[created_date]]&amp;"-"&amp;YouTube_BI[[#This Row],[created_month]]&amp;"-"&amp;YouTube_BI[[#This Row],[created_year]]</f>
        <v>24-Aug-2008</v>
      </c>
      <c r="AK841" s="5">
        <f ca="1">_xlfn.DAYS(TODAY(),YouTube_BI[[#This Row],[Started Date]])/365</f>
        <v>15.224657534246575</v>
      </c>
    </row>
    <row r="842" spans="1:37" x14ac:dyDescent="0.3">
      <c r="A842">
        <v>841</v>
      </c>
      <c r="B842" t="s">
        <v>1130</v>
      </c>
      <c r="C842">
        <v>13500000</v>
      </c>
      <c r="D842">
        <v>3445794123</v>
      </c>
      <c r="E842" t="s">
        <v>93</v>
      </c>
      <c r="F842" t="s">
        <v>1130</v>
      </c>
      <c r="G842">
        <v>591</v>
      </c>
      <c r="H842" t="s">
        <v>31</v>
      </c>
      <c r="I842" t="s">
        <v>32</v>
      </c>
      <c r="J842" t="s">
        <v>226</v>
      </c>
      <c r="K842">
        <v>2364</v>
      </c>
      <c r="L842">
        <v>115</v>
      </c>
      <c r="M842">
        <v>30</v>
      </c>
      <c r="N842">
        <v>29706000</v>
      </c>
      <c r="O842">
        <v>7400</v>
      </c>
      <c r="P842">
        <v>118800</v>
      </c>
      <c r="Q842">
        <v>89100</v>
      </c>
      <c r="R842">
        <v>1400000</v>
      </c>
      <c r="S842">
        <f>(YouTube_BI[[#This Row],[lowest_yearly_earnings]]+YouTube_BI[[#This Row],[highest_yearly_earnings]])/2</f>
        <v>744550</v>
      </c>
      <c r="T842" t="s">
        <v>41</v>
      </c>
      <c r="U842">
        <v>2012</v>
      </c>
      <c r="V842" t="s">
        <v>33</v>
      </c>
      <c r="W842">
        <v>10</v>
      </c>
      <c r="X842">
        <v>28.1</v>
      </c>
      <c r="Y842">
        <v>1366417754</v>
      </c>
      <c r="Z842">
        <v>5.36</v>
      </c>
      <c r="AA842">
        <v>471031528</v>
      </c>
      <c r="AB842">
        <v>20.593684</v>
      </c>
      <c r="AC842">
        <v>78.962879999999998</v>
      </c>
      <c r="AD842" s="1" t="s">
        <v>1967</v>
      </c>
      <c r="AE842" s="4">
        <f>YouTube_BI[[#This Row],[video views]]/YouTube_BI[[#This Row],[subscribers]]</f>
        <v>255.2440091111111</v>
      </c>
      <c r="AF842">
        <f>((YouTube_BI[[#This Row],[highest_yearly_earnings]]+YouTube_BI[[#This Row],[lowest_yearly_earnings]])/2)/YouTube_BI[[#This Row],[video views]]</f>
        <v>2.1607501012038845E-4</v>
      </c>
      <c r="AG842">
        <f>((YouTube_BI[[#This Row],[highest_monthly_earnings]]+YouTube_BI[[#This Row],[lowest_monthly_earnings]])/2)/YouTube_BI[[#This Row],[video_views_for_the_last_30_days]]</f>
        <v>2.1241500033663233E-3</v>
      </c>
      <c r="AH842">
        <f>YouTube_BI[[#This Row],[highest_yearly_earnings]]/YouTube_BI[[#This Row],[subscribers]]</f>
        <v>0.1037037037037037</v>
      </c>
      <c r="AI842">
        <f>((YouTube_BI[[#This Row],[highest_yearly_earnings]]+YouTube_BI[[#This Row],[lowest_yearly_earnings]])/2)/YouTube_BI[[#This Row],[uploads]]</f>
        <v>1259.8138747884941</v>
      </c>
      <c r="AJ842" s="7" t="str">
        <f>YouTube_BI[[#This Row],[created_date]]&amp;"-"&amp;YouTube_BI[[#This Row],[created_month]]&amp;"-"&amp;YouTube_BI[[#This Row],[created_year]]</f>
        <v>10-Mar-2012</v>
      </c>
      <c r="AK842" s="5">
        <f ca="1">_xlfn.DAYS(TODAY(),YouTube_BI[[#This Row],[Started Date]])/365</f>
        <v>11.67945205479452</v>
      </c>
    </row>
    <row r="843" spans="1:37" x14ac:dyDescent="0.3">
      <c r="A843">
        <v>842</v>
      </c>
      <c r="B843" t="s">
        <v>1131</v>
      </c>
      <c r="C843">
        <v>13500000</v>
      </c>
      <c r="D843">
        <v>5380132790</v>
      </c>
      <c r="E843" t="s">
        <v>44</v>
      </c>
      <c r="F843" t="s">
        <v>1132</v>
      </c>
      <c r="G843">
        <v>19</v>
      </c>
      <c r="H843" t="s">
        <v>95</v>
      </c>
      <c r="I843" t="s">
        <v>96</v>
      </c>
      <c r="J843" t="s">
        <v>30</v>
      </c>
      <c r="K843">
        <v>3767960</v>
      </c>
      <c r="L843">
        <v>2492</v>
      </c>
      <c r="M843">
        <v>3189</v>
      </c>
      <c r="N843">
        <v>1615</v>
      </c>
      <c r="O843">
        <v>0.4</v>
      </c>
      <c r="P843">
        <v>6</v>
      </c>
      <c r="Q843">
        <v>5</v>
      </c>
      <c r="R843">
        <v>78</v>
      </c>
      <c r="S843">
        <f>(YouTube_BI[[#This Row],[lowest_yearly_earnings]]+YouTube_BI[[#This Row],[highest_yearly_earnings]])/2</f>
        <v>41.5</v>
      </c>
      <c r="T843">
        <v>130</v>
      </c>
      <c r="U843">
        <v>2015</v>
      </c>
      <c r="V843" t="s">
        <v>33</v>
      </c>
      <c r="W843">
        <v>24</v>
      </c>
      <c r="X843">
        <v>60</v>
      </c>
      <c r="Y843">
        <v>66834405</v>
      </c>
      <c r="Z843">
        <v>3.85</v>
      </c>
      <c r="AA843">
        <v>55908316</v>
      </c>
      <c r="AB843">
        <v>55.378050999999999</v>
      </c>
      <c r="AC843">
        <v>-3.4359730000000002</v>
      </c>
      <c r="AD843" s="1" t="s">
        <v>1968</v>
      </c>
      <c r="AE843" s="4">
        <f>YouTube_BI[[#This Row],[video views]]/YouTube_BI[[#This Row],[subscribers]]</f>
        <v>398.5283548148148</v>
      </c>
      <c r="AF843">
        <f>((YouTube_BI[[#This Row],[highest_yearly_earnings]]+YouTube_BI[[#This Row],[lowest_yearly_earnings]])/2)/YouTube_BI[[#This Row],[video views]]</f>
        <v>7.7135642594427495E-9</v>
      </c>
      <c r="AG843">
        <f>((YouTube_BI[[#This Row],[highest_monthly_earnings]]+YouTube_BI[[#This Row],[lowest_monthly_earnings]])/2)/YouTube_BI[[#This Row],[video_views_for_the_last_30_days]]</f>
        <v>1.9814241486068112E-3</v>
      </c>
      <c r="AH843">
        <f>YouTube_BI[[#This Row],[highest_yearly_earnings]]/YouTube_BI[[#This Row],[subscribers]]</f>
        <v>5.777777777777778E-6</v>
      </c>
      <c r="AI843">
        <f>((YouTube_BI[[#This Row],[highest_yearly_earnings]]+YouTube_BI[[#This Row],[lowest_yearly_earnings]])/2)/YouTube_BI[[#This Row],[uploads]]</f>
        <v>2.1842105263157894</v>
      </c>
      <c r="AJ843" s="7" t="str">
        <f>YouTube_BI[[#This Row],[created_date]]&amp;"-"&amp;YouTube_BI[[#This Row],[created_month]]&amp;"-"&amp;YouTube_BI[[#This Row],[created_year]]</f>
        <v>24-Mar-2015</v>
      </c>
      <c r="AK843" s="5">
        <f ca="1">_xlfn.DAYS(TODAY(),YouTube_BI[[#This Row],[Started Date]])/365</f>
        <v>8.6410958904109592</v>
      </c>
    </row>
    <row r="844" spans="1:37" x14ac:dyDescent="0.3">
      <c r="A844">
        <v>843</v>
      </c>
      <c r="B844" t="s">
        <v>1133</v>
      </c>
      <c r="C844">
        <v>13500000</v>
      </c>
      <c r="D844">
        <v>5545936485</v>
      </c>
      <c r="E844" t="s">
        <v>30</v>
      </c>
      <c r="F844" t="s">
        <v>1133</v>
      </c>
      <c r="G844">
        <v>814</v>
      </c>
      <c r="H844" t="s">
        <v>95</v>
      </c>
      <c r="I844" t="s">
        <v>96</v>
      </c>
      <c r="J844" t="s">
        <v>30</v>
      </c>
      <c r="K844">
        <v>1183</v>
      </c>
      <c r="L844">
        <v>30</v>
      </c>
      <c r="M844">
        <v>140</v>
      </c>
      <c r="N844">
        <v>35309000</v>
      </c>
      <c r="O844">
        <v>8800</v>
      </c>
      <c r="P844">
        <v>141200</v>
      </c>
      <c r="Q844">
        <v>105900</v>
      </c>
      <c r="R844">
        <v>1700000</v>
      </c>
      <c r="S844">
        <f>(YouTube_BI[[#This Row],[lowest_yearly_earnings]]+YouTube_BI[[#This Row],[highest_yearly_earnings]])/2</f>
        <v>902950</v>
      </c>
      <c r="T844">
        <v>100000</v>
      </c>
      <c r="U844">
        <v>2006</v>
      </c>
      <c r="V844" t="s">
        <v>79</v>
      </c>
      <c r="W844">
        <v>25</v>
      </c>
      <c r="X844">
        <v>60</v>
      </c>
      <c r="Y844">
        <v>66834405</v>
      </c>
      <c r="Z844">
        <v>3.85</v>
      </c>
      <c r="AA844">
        <v>55908316</v>
      </c>
      <c r="AB844">
        <v>55.378050999999999</v>
      </c>
      <c r="AC844">
        <v>-3.4359730000000002</v>
      </c>
      <c r="AD844" s="1" t="s">
        <v>1969</v>
      </c>
      <c r="AE844" s="4">
        <f>YouTube_BI[[#This Row],[video views]]/YouTube_BI[[#This Row],[subscribers]]</f>
        <v>410.81011000000001</v>
      </c>
      <c r="AF844">
        <f>((YouTube_BI[[#This Row],[highest_yearly_earnings]]+YouTube_BI[[#This Row],[lowest_yearly_earnings]])/2)/YouTube_BI[[#This Row],[video views]]</f>
        <v>1.6281289957831172E-4</v>
      </c>
      <c r="AG844">
        <f>((YouTube_BI[[#This Row],[highest_monthly_earnings]]+YouTube_BI[[#This Row],[lowest_monthly_earnings]])/2)/YouTube_BI[[#This Row],[video_views_for_the_last_30_days]]</f>
        <v>2.1241043360049846E-3</v>
      </c>
      <c r="AH844">
        <f>YouTube_BI[[#This Row],[highest_yearly_earnings]]/YouTube_BI[[#This Row],[subscribers]]</f>
        <v>0.12592592592592591</v>
      </c>
      <c r="AI844">
        <f>((YouTube_BI[[#This Row],[highest_yearly_earnings]]+YouTube_BI[[#This Row],[lowest_yearly_earnings]])/2)/YouTube_BI[[#This Row],[uploads]]</f>
        <v>1109.2751842751843</v>
      </c>
      <c r="AJ844" s="7" t="str">
        <f>YouTube_BI[[#This Row],[created_date]]&amp;"-"&amp;YouTube_BI[[#This Row],[created_month]]&amp;"-"&amp;YouTube_BI[[#This Row],[created_year]]</f>
        <v>25-Dec-2006</v>
      </c>
      <c r="AK844" s="5">
        <f ca="1">_xlfn.DAYS(TODAY(),YouTube_BI[[#This Row],[Started Date]])/365</f>
        <v>16.890410958904109</v>
      </c>
    </row>
    <row r="845" spans="1:37" x14ac:dyDescent="0.3">
      <c r="A845">
        <v>844</v>
      </c>
      <c r="B845" t="s">
        <v>1134</v>
      </c>
      <c r="C845">
        <v>13500000</v>
      </c>
      <c r="D845">
        <v>8265920659</v>
      </c>
      <c r="E845" t="s">
        <v>44</v>
      </c>
      <c r="F845" t="s">
        <v>1134</v>
      </c>
      <c r="G845">
        <v>1403</v>
      </c>
      <c r="H845" t="s">
        <v>638</v>
      </c>
      <c r="I845" t="s">
        <v>639</v>
      </c>
      <c r="J845" t="s">
        <v>69</v>
      </c>
      <c r="K845">
        <v>620</v>
      </c>
      <c r="L845">
        <v>4</v>
      </c>
      <c r="M845">
        <v>52</v>
      </c>
      <c r="N845">
        <v>75162000</v>
      </c>
      <c r="O845">
        <v>18800</v>
      </c>
      <c r="P845">
        <v>300600</v>
      </c>
      <c r="Q845">
        <v>225500</v>
      </c>
      <c r="R845">
        <v>3600000</v>
      </c>
      <c r="S845">
        <f>(YouTube_BI[[#This Row],[lowest_yearly_earnings]]+YouTube_BI[[#This Row],[highest_yearly_earnings]])/2</f>
        <v>1912750</v>
      </c>
      <c r="T845">
        <v>100000</v>
      </c>
      <c r="U845">
        <v>2016</v>
      </c>
      <c r="V845" t="s">
        <v>33</v>
      </c>
      <c r="W845">
        <v>21</v>
      </c>
      <c r="X845">
        <v>82.7</v>
      </c>
      <c r="Y845">
        <v>44385155</v>
      </c>
      <c r="Z845">
        <v>8.8800000000000008</v>
      </c>
      <c r="AA845">
        <v>30835699</v>
      </c>
      <c r="AB845">
        <v>48.379432999999999</v>
      </c>
      <c r="AC845">
        <v>31.165579999999999</v>
      </c>
      <c r="AD845" s="1" t="s">
        <v>1970</v>
      </c>
      <c r="AE845" s="4">
        <f>YouTube_BI[[#This Row],[video views]]/YouTube_BI[[#This Row],[subscribers]]</f>
        <v>612.29041918518521</v>
      </c>
      <c r="AF845">
        <f>((YouTube_BI[[#This Row],[highest_yearly_earnings]]+YouTube_BI[[#This Row],[lowest_yearly_earnings]])/2)/YouTube_BI[[#This Row],[video views]]</f>
        <v>2.3140193075980989E-4</v>
      </c>
      <c r="AG845">
        <f>((YouTube_BI[[#This Row],[highest_monthly_earnings]]+YouTube_BI[[#This Row],[lowest_monthly_earnings]])/2)/YouTube_BI[[#This Row],[video_views_for_the_last_30_days]]</f>
        <v>2.1247438865384105E-3</v>
      </c>
      <c r="AH845">
        <f>YouTube_BI[[#This Row],[highest_yearly_earnings]]/YouTube_BI[[#This Row],[subscribers]]</f>
        <v>0.26666666666666666</v>
      </c>
      <c r="AI845">
        <f>((YouTube_BI[[#This Row],[highest_yearly_earnings]]+YouTube_BI[[#This Row],[lowest_yearly_earnings]])/2)/YouTube_BI[[#This Row],[uploads]]</f>
        <v>1363.3285816108339</v>
      </c>
      <c r="AJ845" s="7" t="str">
        <f>YouTube_BI[[#This Row],[created_date]]&amp;"-"&amp;YouTube_BI[[#This Row],[created_month]]&amp;"-"&amp;YouTube_BI[[#This Row],[created_year]]</f>
        <v>21-Mar-2016</v>
      </c>
      <c r="AK845" s="5">
        <f ca="1">_xlfn.DAYS(TODAY(),YouTube_BI[[#This Row],[Started Date]])/365</f>
        <v>7.646575342465753</v>
      </c>
    </row>
    <row r="846" spans="1:37" x14ac:dyDescent="0.3">
      <c r="A846">
        <v>845</v>
      </c>
      <c r="B846" t="s">
        <v>1135</v>
      </c>
      <c r="C846">
        <v>13500000</v>
      </c>
      <c r="D846">
        <v>3912334359</v>
      </c>
      <c r="E846" t="s">
        <v>44</v>
      </c>
      <c r="F846" t="s">
        <v>1135</v>
      </c>
      <c r="G846">
        <v>1793</v>
      </c>
      <c r="H846" t="s">
        <v>31</v>
      </c>
      <c r="I846" t="s">
        <v>32</v>
      </c>
      <c r="J846" t="s">
        <v>40</v>
      </c>
      <c r="K846">
        <v>1954</v>
      </c>
      <c r="L846">
        <v>114</v>
      </c>
      <c r="M846">
        <v>60</v>
      </c>
      <c r="N846">
        <v>179232000</v>
      </c>
      <c r="O846">
        <v>44800</v>
      </c>
      <c r="P846">
        <v>716900</v>
      </c>
      <c r="Q846">
        <v>537700</v>
      </c>
      <c r="R846">
        <v>8600000</v>
      </c>
      <c r="S846">
        <f>(YouTube_BI[[#This Row],[lowest_yearly_earnings]]+YouTube_BI[[#This Row],[highest_yearly_earnings]])/2</f>
        <v>4568850</v>
      </c>
      <c r="T846">
        <v>400000</v>
      </c>
      <c r="U846">
        <v>2015</v>
      </c>
      <c r="V846" t="s">
        <v>63</v>
      </c>
      <c r="W846">
        <v>29</v>
      </c>
      <c r="X846">
        <v>28.1</v>
      </c>
      <c r="Y846">
        <v>1366417754</v>
      </c>
      <c r="Z846">
        <v>5.36</v>
      </c>
      <c r="AA846">
        <v>471031528</v>
      </c>
      <c r="AB846">
        <v>20.593684</v>
      </c>
      <c r="AC846">
        <v>78.962879999999998</v>
      </c>
      <c r="AD846" s="1" t="s">
        <v>1971</v>
      </c>
      <c r="AE846" s="4">
        <f>YouTube_BI[[#This Row],[video views]]/YouTube_BI[[#This Row],[subscribers]]</f>
        <v>289.8025451111111</v>
      </c>
      <c r="AF846">
        <f>((YouTube_BI[[#This Row],[highest_yearly_earnings]]+YouTube_BI[[#This Row],[lowest_yearly_earnings]])/2)/YouTube_BI[[#This Row],[video views]]</f>
        <v>1.1678066291777288E-3</v>
      </c>
      <c r="AG846">
        <f>((YouTube_BI[[#This Row],[highest_monthly_earnings]]+YouTube_BI[[#This Row],[lowest_monthly_earnings]])/2)/YouTube_BI[[#This Row],[video_views_for_the_last_30_days]]</f>
        <v>2.1248995715050885E-3</v>
      </c>
      <c r="AH846">
        <f>YouTube_BI[[#This Row],[highest_yearly_earnings]]/YouTube_BI[[#This Row],[subscribers]]</f>
        <v>0.63703703703703707</v>
      </c>
      <c r="AI846">
        <f>((YouTube_BI[[#This Row],[highest_yearly_earnings]]+YouTube_BI[[#This Row],[lowest_yearly_earnings]])/2)/YouTube_BI[[#This Row],[uploads]]</f>
        <v>2548.159509202454</v>
      </c>
      <c r="AJ846" s="7" t="str">
        <f>YouTube_BI[[#This Row],[created_date]]&amp;"-"&amp;YouTube_BI[[#This Row],[created_month]]&amp;"-"&amp;YouTube_BI[[#This Row],[created_year]]</f>
        <v>29-Apr-2015</v>
      </c>
      <c r="AK846" s="5">
        <f ca="1">_xlfn.DAYS(TODAY(),YouTube_BI[[#This Row],[Started Date]])/365</f>
        <v>8.5424657534246577</v>
      </c>
    </row>
    <row r="847" spans="1:37" x14ac:dyDescent="0.3">
      <c r="A847">
        <v>846</v>
      </c>
      <c r="B847" t="s">
        <v>1136</v>
      </c>
      <c r="C847">
        <v>13500000</v>
      </c>
      <c r="D847">
        <v>11717217293</v>
      </c>
      <c r="E847" t="s">
        <v>209</v>
      </c>
      <c r="F847" t="s">
        <v>1136</v>
      </c>
      <c r="G847">
        <v>975</v>
      </c>
      <c r="H847" t="s">
        <v>95</v>
      </c>
      <c r="I847" t="s">
        <v>96</v>
      </c>
      <c r="J847" t="s">
        <v>44</v>
      </c>
      <c r="K847">
        <v>333</v>
      </c>
      <c r="L847">
        <v>29</v>
      </c>
      <c r="M847">
        <v>160</v>
      </c>
      <c r="N847">
        <v>495561000</v>
      </c>
      <c r="O847">
        <v>123900</v>
      </c>
      <c r="P847">
        <v>2000000</v>
      </c>
      <c r="Q847">
        <v>1500000</v>
      </c>
      <c r="R847">
        <v>23800000</v>
      </c>
      <c r="S847">
        <f>(YouTube_BI[[#This Row],[lowest_yearly_earnings]]+YouTube_BI[[#This Row],[highest_yearly_earnings]])/2</f>
        <v>12650000</v>
      </c>
      <c r="T847">
        <v>400000</v>
      </c>
      <c r="U847">
        <v>2013</v>
      </c>
      <c r="V847" t="s">
        <v>33</v>
      </c>
      <c r="W847">
        <v>30</v>
      </c>
      <c r="X847">
        <v>60</v>
      </c>
      <c r="Y847">
        <v>66834405</v>
      </c>
      <c r="Z847">
        <v>3.85</v>
      </c>
      <c r="AA847">
        <v>55908316</v>
      </c>
      <c r="AB847">
        <v>55.378050999999999</v>
      </c>
      <c r="AC847">
        <v>-3.4359730000000002</v>
      </c>
      <c r="AD847" s="1" t="s">
        <v>1972</v>
      </c>
      <c r="AE847" s="4">
        <f>YouTube_BI[[#This Row],[video views]]/YouTube_BI[[#This Row],[subscribers]]</f>
        <v>867.94202170370374</v>
      </c>
      <c r="AF847">
        <f>((YouTube_BI[[#This Row],[highest_yearly_earnings]]+YouTube_BI[[#This Row],[lowest_yearly_earnings]])/2)/YouTube_BI[[#This Row],[video views]]</f>
        <v>1.0796078696566681E-3</v>
      </c>
      <c r="AG847">
        <f>((YouTube_BI[[#This Row],[highest_monthly_earnings]]+YouTube_BI[[#This Row],[lowest_monthly_earnings]])/2)/YouTube_BI[[#This Row],[video_views_for_the_last_30_days]]</f>
        <v>2.1429248871481007E-3</v>
      </c>
      <c r="AH847">
        <f>YouTube_BI[[#This Row],[highest_yearly_earnings]]/YouTube_BI[[#This Row],[subscribers]]</f>
        <v>1.7629629629629631</v>
      </c>
      <c r="AI847">
        <f>((YouTube_BI[[#This Row],[highest_yearly_earnings]]+YouTube_BI[[#This Row],[lowest_yearly_earnings]])/2)/YouTube_BI[[#This Row],[uploads]]</f>
        <v>12974.358974358975</v>
      </c>
      <c r="AJ847" s="7" t="str">
        <f>YouTube_BI[[#This Row],[created_date]]&amp;"-"&amp;YouTube_BI[[#This Row],[created_month]]&amp;"-"&amp;YouTube_BI[[#This Row],[created_year]]</f>
        <v>30-Mar-2013</v>
      </c>
      <c r="AK847" s="5">
        <f ca="1">_xlfn.DAYS(TODAY(),YouTube_BI[[#This Row],[Started Date]])/365</f>
        <v>10.624657534246575</v>
      </c>
    </row>
    <row r="848" spans="1:37" x14ac:dyDescent="0.3">
      <c r="A848">
        <v>847</v>
      </c>
      <c r="B848" t="s">
        <v>1137</v>
      </c>
      <c r="C848">
        <v>13500000</v>
      </c>
      <c r="D848">
        <v>7958771872</v>
      </c>
      <c r="E848" t="s">
        <v>44</v>
      </c>
      <c r="F848" t="s">
        <v>1137</v>
      </c>
      <c r="G848">
        <v>1357</v>
      </c>
      <c r="H848" t="s">
        <v>31</v>
      </c>
      <c r="I848" t="s">
        <v>32</v>
      </c>
      <c r="J848" t="s">
        <v>44</v>
      </c>
      <c r="K848">
        <v>663</v>
      </c>
      <c r="L848">
        <v>116</v>
      </c>
      <c r="M848">
        <v>162</v>
      </c>
      <c r="N848">
        <v>109813000</v>
      </c>
      <c r="O848">
        <v>27500</v>
      </c>
      <c r="P848">
        <v>439300</v>
      </c>
      <c r="Q848">
        <v>329400</v>
      </c>
      <c r="R848">
        <v>5300000</v>
      </c>
      <c r="S848">
        <f>(YouTube_BI[[#This Row],[lowest_yearly_earnings]]+YouTube_BI[[#This Row],[highest_yearly_earnings]])/2</f>
        <v>2814700</v>
      </c>
      <c r="T848">
        <v>300000</v>
      </c>
      <c r="U848">
        <v>2019</v>
      </c>
      <c r="V848" t="s">
        <v>33</v>
      </c>
      <c r="W848">
        <v>22</v>
      </c>
      <c r="X848">
        <v>28.1</v>
      </c>
      <c r="Y848">
        <v>1366417754</v>
      </c>
      <c r="Z848">
        <v>5.36</v>
      </c>
      <c r="AA848">
        <v>471031528</v>
      </c>
      <c r="AB848">
        <v>20.593684</v>
      </c>
      <c r="AC848">
        <v>78.962879999999998</v>
      </c>
      <c r="AD848" s="1" t="s">
        <v>1973</v>
      </c>
      <c r="AE848" s="4">
        <f>YouTube_BI[[#This Row],[video views]]/YouTube_BI[[#This Row],[subscribers]]</f>
        <v>589.53865718518523</v>
      </c>
      <c r="AF848">
        <f>((YouTube_BI[[#This Row],[highest_yearly_earnings]]+YouTube_BI[[#This Row],[lowest_yearly_earnings]])/2)/YouTube_BI[[#This Row],[video views]]</f>
        <v>3.536600929475668E-4</v>
      </c>
      <c r="AG848">
        <f>((YouTube_BI[[#This Row],[highest_monthly_earnings]]+YouTube_BI[[#This Row],[lowest_monthly_earnings]])/2)/YouTube_BI[[#This Row],[video_views_for_the_last_30_days]]</f>
        <v>2.1254314152240627E-3</v>
      </c>
      <c r="AH848">
        <f>YouTube_BI[[#This Row],[highest_yearly_earnings]]/YouTube_BI[[#This Row],[subscribers]]</f>
        <v>0.3925925925925926</v>
      </c>
      <c r="AI848">
        <f>((YouTube_BI[[#This Row],[highest_yearly_earnings]]+YouTube_BI[[#This Row],[lowest_yearly_earnings]])/2)/YouTube_BI[[#This Row],[uploads]]</f>
        <v>2074.2078113485632</v>
      </c>
      <c r="AJ848" s="7" t="str">
        <f>YouTube_BI[[#This Row],[created_date]]&amp;"-"&amp;YouTube_BI[[#This Row],[created_month]]&amp;"-"&amp;YouTube_BI[[#This Row],[created_year]]</f>
        <v>22-Mar-2019</v>
      </c>
      <c r="AK848" s="5">
        <f ca="1">_xlfn.DAYS(TODAY(),YouTube_BI[[#This Row],[Started Date]])/365</f>
        <v>4.6438356164383565</v>
      </c>
    </row>
    <row r="849" spans="1:37" x14ac:dyDescent="0.3">
      <c r="A849">
        <v>848</v>
      </c>
      <c r="B849" t="s">
        <v>1138</v>
      </c>
      <c r="C849">
        <v>13500000</v>
      </c>
      <c r="D849">
        <v>2750993392</v>
      </c>
      <c r="E849" t="s">
        <v>30</v>
      </c>
      <c r="F849" t="s">
        <v>1138</v>
      </c>
      <c r="G849">
        <v>321</v>
      </c>
      <c r="H849" t="s">
        <v>38</v>
      </c>
      <c r="I849" t="s">
        <v>39</v>
      </c>
      <c r="J849" t="s">
        <v>30</v>
      </c>
      <c r="K849">
        <v>3257</v>
      </c>
      <c r="L849">
        <v>165</v>
      </c>
      <c r="M849">
        <v>140</v>
      </c>
      <c r="N849">
        <v>10787000</v>
      </c>
      <c r="O849">
        <v>2700</v>
      </c>
      <c r="P849">
        <v>43100</v>
      </c>
      <c r="Q849">
        <v>32400</v>
      </c>
      <c r="R849">
        <v>517800</v>
      </c>
      <c r="S849">
        <f>(YouTube_BI[[#This Row],[lowest_yearly_earnings]]+YouTube_BI[[#This Row],[highest_yearly_earnings]])/2</f>
        <v>275100</v>
      </c>
      <c r="T849" t="s">
        <v>41</v>
      </c>
      <c r="U849">
        <v>2006</v>
      </c>
      <c r="V849" t="s">
        <v>57</v>
      </c>
      <c r="W849">
        <v>19</v>
      </c>
      <c r="X849">
        <v>88.2</v>
      </c>
      <c r="Y849">
        <v>328239523</v>
      </c>
      <c r="Z849">
        <v>14.7</v>
      </c>
      <c r="AA849">
        <v>270663028</v>
      </c>
      <c r="AB849">
        <v>37.090240000000001</v>
      </c>
      <c r="AC849">
        <v>-95.712890999999999</v>
      </c>
      <c r="AD849" s="1" t="s">
        <v>1974</v>
      </c>
      <c r="AE849" s="4">
        <f>YouTube_BI[[#This Row],[video views]]/YouTube_BI[[#This Row],[subscribers]]</f>
        <v>203.77728829629629</v>
      </c>
      <c r="AF849">
        <f>((YouTube_BI[[#This Row],[highest_yearly_earnings]]+YouTube_BI[[#This Row],[lowest_yearly_earnings]])/2)/YouTube_BI[[#This Row],[video views]]</f>
        <v>1.0000024020413933E-4</v>
      </c>
      <c r="AG849">
        <f>((YouTube_BI[[#This Row],[highest_monthly_earnings]]+YouTube_BI[[#This Row],[lowest_monthly_earnings]])/2)/YouTube_BI[[#This Row],[video_views_for_the_last_30_days]]</f>
        <v>2.1229257439510521E-3</v>
      </c>
      <c r="AH849">
        <f>YouTube_BI[[#This Row],[highest_yearly_earnings]]/YouTube_BI[[#This Row],[subscribers]]</f>
        <v>3.8355555555555552E-2</v>
      </c>
      <c r="AI849">
        <f>((YouTube_BI[[#This Row],[highest_yearly_earnings]]+YouTube_BI[[#This Row],[lowest_yearly_earnings]])/2)/YouTube_BI[[#This Row],[uploads]]</f>
        <v>857.00934579439252</v>
      </c>
      <c r="AJ849" s="7" t="str">
        <f>YouTube_BI[[#This Row],[created_date]]&amp;"-"&amp;YouTube_BI[[#This Row],[created_month]]&amp;"-"&amp;YouTube_BI[[#This Row],[created_year]]</f>
        <v>19-May-2006</v>
      </c>
      <c r="AK849" s="5">
        <f ca="1">_xlfn.DAYS(TODAY(),YouTube_BI[[#This Row],[Started Date]])/365</f>
        <v>17.493150684931507</v>
      </c>
    </row>
    <row r="850" spans="1:37" x14ac:dyDescent="0.3">
      <c r="A850">
        <v>849</v>
      </c>
      <c r="B850" t="s">
        <v>1139</v>
      </c>
      <c r="C850">
        <v>13500000</v>
      </c>
      <c r="D850">
        <v>1900272833</v>
      </c>
      <c r="E850" t="s">
        <v>93</v>
      </c>
      <c r="F850" t="s">
        <v>1139</v>
      </c>
      <c r="G850">
        <v>462</v>
      </c>
      <c r="H850" t="s">
        <v>38</v>
      </c>
      <c r="I850" t="s">
        <v>39</v>
      </c>
      <c r="J850" t="s">
        <v>226</v>
      </c>
      <c r="K850">
        <v>5297</v>
      </c>
      <c r="L850">
        <v>165</v>
      </c>
      <c r="M850">
        <v>30</v>
      </c>
      <c r="N850">
        <v>1335000</v>
      </c>
      <c r="O850">
        <v>334</v>
      </c>
      <c r="P850">
        <v>5300</v>
      </c>
      <c r="Q850">
        <v>4000</v>
      </c>
      <c r="R850">
        <v>64100</v>
      </c>
      <c r="S850">
        <f>(YouTube_BI[[#This Row],[lowest_yearly_earnings]]+YouTube_BI[[#This Row],[highest_yearly_earnings]])/2</f>
        <v>34050</v>
      </c>
      <c r="T850">
        <v>100000</v>
      </c>
      <c r="U850">
        <v>2010</v>
      </c>
      <c r="V850" t="s">
        <v>49</v>
      </c>
      <c r="W850">
        <v>9</v>
      </c>
      <c r="X850">
        <v>88.2</v>
      </c>
      <c r="Y850">
        <v>328239523</v>
      </c>
      <c r="Z850">
        <v>14.7</v>
      </c>
      <c r="AA850">
        <v>270663028</v>
      </c>
      <c r="AB850">
        <v>37.090240000000001</v>
      </c>
      <c r="AC850">
        <v>-95.712890999999999</v>
      </c>
      <c r="AD850" s="1" t="s">
        <v>1975</v>
      </c>
      <c r="AE850" s="4">
        <f>YouTube_BI[[#This Row],[video views]]/YouTube_BI[[#This Row],[subscribers]]</f>
        <v>140.76095059259259</v>
      </c>
      <c r="AF850">
        <f>((YouTube_BI[[#This Row],[highest_yearly_earnings]]+YouTube_BI[[#This Row],[lowest_yearly_earnings]])/2)/YouTube_BI[[#This Row],[video views]]</f>
        <v>1.7918479603923274E-5</v>
      </c>
      <c r="AG850">
        <f>((YouTube_BI[[#This Row],[highest_monthly_earnings]]+YouTube_BI[[#This Row],[lowest_monthly_earnings]])/2)/YouTube_BI[[#This Row],[video_views_for_the_last_30_days]]</f>
        <v>2.110112359550562E-3</v>
      </c>
      <c r="AH850">
        <f>YouTube_BI[[#This Row],[highest_yearly_earnings]]/YouTube_BI[[#This Row],[subscribers]]</f>
        <v>4.748148148148148E-3</v>
      </c>
      <c r="AI850">
        <f>((YouTube_BI[[#This Row],[highest_yearly_earnings]]+YouTube_BI[[#This Row],[lowest_yearly_earnings]])/2)/YouTube_BI[[#This Row],[uploads]]</f>
        <v>73.701298701298697</v>
      </c>
      <c r="AJ850" s="7" t="str">
        <f>YouTube_BI[[#This Row],[created_date]]&amp;"-"&amp;YouTube_BI[[#This Row],[created_month]]&amp;"-"&amp;YouTube_BI[[#This Row],[created_year]]</f>
        <v>9-Sep-2010</v>
      </c>
      <c r="AK850" s="5">
        <f ca="1">_xlfn.DAYS(TODAY(),YouTube_BI[[#This Row],[Started Date]])/365</f>
        <v>13.180821917808219</v>
      </c>
    </row>
    <row r="851" spans="1:37" x14ac:dyDescent="0.3">
      <c r="A851">
        <v>850</v>
      </c>
      <c r="B851" t="s">
        <v>1140</v>
      </c>
      <c r="C851">
        <v>13400000</v>
      </c>
      <c r="D851">
        <v>4622628957</v>
      </c>
      <c r="E851" t="s">
        <v>41</v>
      </c>
      <c r="F851" t="s">
        <v>1140</v>
      </c>
      <c r="G851">
        <v>477</v>
      </c>
      <c r="H851" t="s">
        <v>38</v>
      </c>
      <c r="I851" t="s">
        <v>39</v>
      </c>
      <c r="J851" t="s">
        <v>44</v>
      </c>
      <c r="K851">
        <v>1537</v>
      </c>
      <c r="L851">
        <v>166</v>
      </c>
      <c r="M851">
        <v>162</v>
      </c>
      <c r="N851">
        <v>92228000</v>
      </c>
      <c r="O851">
        <v>23100</v>
      </c>
      <c r="P851">
        <v>368900</v>
      </c>
      <c r="Q851">
        <v>276700</v>
      </c>
      <c r="R851">
        <v>4400000</v>
      </c>
      <c r="S851">
        <f>(YouTube_BI[[#This Row],[lowest_yearly_earnings]]+YouTube_BI[[#This Row],[highest_yearly_earnings]])/2</f>
        <v>2338350</v>
      </c>
      <c r="T851">
        <v>200000</v>
      </c>
      <c r="U851">
        <v>2018</v>
      </c>
      <c r="V851" t="s">
        <v>154</v>
      </c>
      <c r="W851">
        <v>8</v>
      </c>
      <c r="X851">
        <v>88.2</v>
      </c>
      <c r="Y851">
        <v>328239523</v>
      </c>
      <c r="Z851">
        <v>14.7</v>
      </c>
      <c r="AA851">
        <v>270663028</v>
      </c>
      <c r="AB851">
        <v>37.090240000000001</v>
      </c>
      <c r="AC851">
        <v>-95.712890999999999</v>
      </c>
      <c r="AD851" s="1" t="s">
        <v>1976</v>
      </c>
      <c r="AE851" s="4">
        <f>YouTube_BI[[#This Row],[video views]]/YouTube_BI[[#This Row],[subscribers]]</f>
        <v>344.97231022388058</v>
      </c>
      <c r="AF851">
        <f>((YouTube_BI[[#This Row],[highest_yearly_earnings]]+YouTube_BI[[#This Row],[lowest_yearly_earnings]])/2)/YouTube_BI[[#This Row],[video views]]</f>
        <v>5.0584851645059251E-4</v>
      </c>
      <c r="AG851">
        <f>((YouTube_BI[[#This Row],[highest_monthly_earnings]]+YouTube_BI[[#This Row],[lowest_monthly_earnings]])/2)/YouTube_BI[[#This Row],[video_views_for_the_last_30_days]]</f>
        <v>2.1251680617599862E-3</v>
      </c>
      <c r="AH851">
        <f>YouTube_BI[[#This Row],[highest_yearly_earnings]]/YouTube_BI[[#This Row],[subscribers]]</f>
        <v>0.32835820895522388</v>
      </c>
      <c r="AI851">
        <f>((YouTube_BI[[#This Row],[highest_yearly_earnings]]+YouTube_BI[[#This Row],[lowest_yearly_earnings]])/2)/YouTube_BI[[#This Row],[uploads]]</f>
        <v>4902.201257861635</v>
      </c>
      <c r="AJ851" s="7" t="str">
        <f>YouTube_BI[[#This Row],[created_date]]&amp;"-"&amp;YouTube_BI[[#This Row],[created_month]]&amp;"-"&amp;YouTube_BI[[#This Row],[created_year]]</f>
        <v>8-Nov-2018</v>
      </c>
      <c r="AK851" s="5">
        <f ca="1">_xlfn.DAYS(TODAY(),YouTube_BI[[#This Row],[Started Date]])/365</f>
        <v>5.0109589041095894</v>
      </c>
    </row>
    <row r="852" spans="1:37" x14ac:dyDescent="0.3">
      <c r="A852">
        <v>851</v>
      </c>
      <c r="B852" t="s">
        <v>1141</v>
      </c>
      <c r="C852">
        <v>13400000</v>
      </c>
      <c r="D852">
        <v>11789678655</v>
      </c>
      <c r="E852" t="s">
        <v>30</v>
      </c>
      <c r="F852" t="s">
        <v>1141</v>
      </c>
      <c r="G852">
        <v>7356</v>
      </c>
      <c r="H852" t="s">
        <v>224</v>
      </c>
      <c r="I852" t="s">
        <v>225</v>
      </c>
      <c r="J852" t="s">
        <v>30</v>
      </c>
      <c r="K852">
        <v>330</v>
      </c>
      <c r="L852">
        <v>9</v>
      </c>
      <c r="M852">
        <v>140</v>
      </c>
      <c r="N852">
        <v>228902000</v>
      </c>
      <c r="O852">
        <v>57200</v>
      </c>
      <c r="P852">
        <v>915600</v>
      </c>
      <c r="Q852">
        <v>686700</v>
      </c>
      <c r="R852">
        <v>11000000</v>
      </c>
      <c r="S852">
        <f>(YouTube_BI[[#This Row],[lowest_yearly_earnings]]+YouTube_BI[[#This Row],[highest_yearly_earnings]])/2</f>
        <v>5843350</v>
      </c>
      <c r="T852">
        <v>100000</v>
      </c>
      <c r="U852">
        <v>2007</v>
      </c>
      <c r="V852" t="s">
        <v>45</v>
      </c>
      <c r="W852">
        <v>8</v>
      </c>
      <c r="X852">
        <v>55.3</v>
      </c>
      <c r="Y852">
        <v>50339443</v>
      </c>
      <c r="Z852">
        <v>9.7100000000000009</v>
      </c>
      <c r="AA852">
        <v>40827302</v>
      </c>
      <c r="AB852">
        <v>4.5708679999999999</v>
      </c>
      <c r="AC852">
        <v>-74.297332999999995</v>
      </c>
      <c r="AD852" s="1" t="s">
        <v>1977</v>
      </c>
      <c r="AE852" s="4">
        <f>YouTube_BI[[#This Row],[video views]]/YouTube_BI[[#This Row],[subscribers]]</f>
        <v>879.82676529850744</v>
      </c>
      <c r="AF852">
        <f>((YouTube_BI[[#This Row],[highest_yearly_earnings]]+YouTube_BI[[#This Row],[lowest_yearly_earnings]])/2)/YouTube_BI[[#This Row],[video views]]</f>
        <v>4.9563267761516437E-4</v>
      </c>
      <c r="AG852">
        <f>((YouTube_BI[[#This Row],[highest_monthly_earnings]]+YouTube_BI[[#This Row],[lowest_monthly_earnings]])/2)/YouTube_BI[[#This Row],[video_views_for_the_last_30_days]]</f>
        <v>2.1249268245799513E-3</v>
      </c>
      <c r="AH852">
        <f>YouTube_BI[[#This Row],[highest_yearly_earnings]]/YouTube_BI[[#This Row],[subscribers]]</f>
        <v>0.82089552238805974</v>
      </c>
      <c r="AI852">
        <f>((YouTube_BI[[#This Row],[highest_yearly_earnings]]+YouTube_BI[[#This Row],[lowest_yearly_earnings]])/2)/YouTube_BI[[#This Row],[uploads]]</f>
        <v>794.36514410005441</v>
      </c>
      <c r="AJ852" s="7" t="str">
        <f>YouTube_BI[[#This Row],[created_date]]&amp;"-"&amp;YouTube_BI[[#This Row],[created_month]]&amp;"-"&amp;YouTube_BI[[#This Row],[created_year]]</f>
        <v>8-Feb-2007</v>
      </c>
      <c r="AK852" s="5">
        <f ca="1">_xlfn.DAYS(TODAY(),YouTube_BI[[#This Row],[Started Date]])/365</f>
        <v>16.767123287671232</v>
      </c>
    </row>
    <row r="853" spans="1:37" x14ac:dyDescent="0.3">
      <c r="A853">
        <v>852</v>
      </c>
      <c r="B853" t="s">
        <v>2304</v>
      </c>
      <c r="C853">
        <v>13400000</v>
      </c>
      <c r="D853">
        <v>2139769210</v>
      </c>
      <c r="E853" t="s">
        <v>56</v>
      </c>
      <c r="F853" t="s">
        <v>2304</v>
      </c>
      <c r="G853">
        <v>1028</v>
      </c>
      <c r="H853" t="s">
        <v>31</v>
      </c>
      <c r="I853" t="s">
        <v>32</v>
      </c>
      <c r="J853" t="s">
        <v>69</v>
      </c>
      <c r="K853">
        <v>4540</v>
      </c>
      <c r="L853">
        <v>116</v>
      </c>
      <c r="M853">
        <v>53</v>
      </c>
      <c r="N853">
        <v>1043000</v>
      </c>
      <c r="O853">
        <v>261</v>
      </c>
      <c r="P853">
        <v>4200</v>
      </c>
      <c r="Q853">
        <v>3100</v>
      </c>
      <c r="R853">
        <v>50100</v>
      </c>
      <c r="S853">
        <f>(YouTube_BI[[#This Row],[lowest_yearly_earnings]]+YouTube_BI[[#This Row],[highest_yearly_earnings]])/2</f>
        <v>26600</v>
      </c>
      <c r="T853" t="s">
        <v>41</v>
      </c>
      <c r="U853">
        <v>2016</v>
      </c>
      <c r="V853" t="s">
        <v>49</v>
      </c>
      <c r="W853">
        <v>9</v>
      </c>
      <c r="X853">
        <v>28.1</v>
      </c>
      <c r="Y853">
        <v>1366417754</v>
      </c>
      <c r="Z853">
        <v>5.36</v>
      </c>
      <c r="AA853">
        <v>471031528</v>
      </c>
      <c r="AB853">
        <v>20.593684</v>
      </c>
      <c r="AC853">
        <v>78.962879999999998</v>
      </c>
      <c r="AD853" s="1" t="s">
        <v>2114</v>
      </c>
      <c r="AE853" s="4">
        <f>YouTube_BI[[#This Row],[video views]]/YouTube_BI[[#This Row],[subscribers]]</f>
        <v>159.68426940298508</v>
      </c>
      <c r="AF853">
        <f>((YouTube_BI[[#This Row],[highest_yearly_earnings]]+YouTube_BI[[#This Row],[lowest_yearly_earnings]])/2)/YouTube_BI[[#This Row],[video views]]</f>
        <v>1.2431247199785625E-5</v>
      </c>
      <c r="AG853">
        <f>((YouTube_BI[[#This Row],[highest_monthly_earnings]]+YouTube_BI[[#This Row],[lowest_monthly_earnings]])/2)/YouTube_BI[[#This Row],[video_views_for_the_last_30_days]]</f>
        <v>2.1385426653883028E-3</v>
      </c>
      <c r="AH853">
        <f>YouTube_BI[[#This Row],[highest_yearly_earnings]]/YouTube_BI[[#This Row],[subscribers]]</f>
        <v>3.7388059701492539E-3</v>
      </c>
      <c r="AI853">
        <f>((YouTube_BI[[#This Row],[highest_yearly_earnings]]+YouTube_BI[[#This Row],[lowest_yearly_earnings]])/2)/YouTube_BI[[#This Row],[uploads]]</f>
        <v>25.875486381322958</v>
      </c>
      <c r="AJ853" s="7" t="str">
        <f>YouTube_BI[[#This Row],[created_date]]&amp;"-"&amp;YouTube_BI[[#This Row],[created_month]]&amp;"-"&amp;YouTube_BI[[#This Row],[created_year]]</f>
        <v>9-Sep-2016</v>
      </c>
      <c r="AK853" s="5">
        <f ca="1">_xlfn.DAYS(TODAY(),YouTube_BI[[#This Row],[Started Date]])/365</f>
        <v>7.1753424657534248</v>
      </c>
    </row>
    <row r="854" spans="1:37" x14ac:dyDescent="0.3">
      <c r="A854">
        <v>853</v>
      </c>
      <c r="B854" t="s">
        <v>1142</v>
      </c>
      <c r="C854">
        <v>13400000</v>
      </c>
      <c r="D854">
        <v>20563378</v>
      </c>
      <c r="E854" t="s">
        <v>41</v>
      </c>
      <c r="F854" t="s">
        <v>1142</v>
      </c>
      <c r="G854">
        <v>256</v>
      </c>
      <c r="H854" t="s">
        <v>31</v>
      </c>
      <c r="I854" t="s">
        <v>32</v>
      </c>
      <c r="J854" t="s">
        <v>48</v>
      </c>
      <c r="K854">
        <v>342460</v>
      </c>
      <c r="L854">
        <v>114</v>
      </c>
      <c r="M854">
        <v>40</v>
      </c>
      <c r="N854">
        <v>20264000</v>
      </c>
      <c r="O854">
        <v>5100</v>
      </c>
      <c r="P854">
        <v>81100</v>
      </c>
      <c r="Q854">
        <v>60800</v>
      </c>
      <c r="R854">
        <v>972700</v>
      </c>
      <c r="S854">
        <f>(YouTube_BI[[#This Row],[lowest_yearly_earnings]]+YouTube_BI[[#This Row],[highest_yearly_earnings]])/2</f>
        <v>516750</v>
      </c>
      <c r="T854">
        <v>300000</v>
      </c>
      <c r="U854">
        <v>2022</v>
      </c>
      <c r="V854" t="s">
        <v>84</v>
      </c>
      <c r="W854">
        <v>5</v>
      </c>
      <c r="X854">
        <v>28.1</v>
      </c>
      <c r="Y854">
        <v>1366417754</v>
      </c>
      <c r="Z854">
        <v>5.36</v>
      </c>
      <c r="AA854">
        <v>471031528</v>
      </c>
      <c r="AB854">
        <v>20.593684</v>
      </c>
      <c r="AC854">
        <v>78.962879999999998</v>
      </c>
      <c r="AD854" s="1" t="s">
        <v>1978</v>
      </c>
      <c r="AE854" s="4">
        <f>YouTube_BI[[#This Row],[video views]]/YouTube_BI[[#This Row],[subscribers]]</f>
        <v>1.534580447761194</v>
      </c>
      <c r="AF854">
        <f>((YouTube_BI[[#This Row],[highest_yearly_earnings]]+YouTube_BI[[#This Row],[lowest_yearly_earnings]])/2)/YouTube_BI[[#This Row],[video views]]</f>
        <v>2.5129626076027003E-2</v>
      </c>
      <c r="AG854">
        <f>((YouTube_BI[[#This Row],[highest_monthly_earnings]]+YouTube_BI[[#This Row],[lowest_monthly_earnings]])/2)/YouTube_BI[[#This Row],[video_views_for_the_last_30_days]]</f>
        <v>2.1269245953414923E-3</v>
      </c>
      <c r="AH854">
        <f>YouTube_BI[[#This Row],[highest_yearly_earnings]]/YouTube_BI[[#This Row],[subscribers]]</f>
        <v>7.2589552238805977E-2</v>
      </c>
      <c r="AI854">
        <f>((YouTube_BI[[#This Row],[highest_yearly_earnings]]+YouTube_BI[[#This Row],[lowest_yearly_earnings]])/2)/YouTube_BI[[#This Row],[uploads]]</f>
        <v>2018.5546875</v>
      </c>
      <c r="AJ854" s="7" t="str">
        <f>YouTube_BI[[#This Row],[created_date]]&amp;"-"&amp;YouTube_BI[[#This Row],[created_month]]&amp;"-"&amp;YouTube_BI[[#This Row],[created_year]]</f>
        <v>5-Jun-2022</v>
      </c>
      <c r="AK854" s="5">
        <f ca="1">_xlfn.DAYS(TODAY(),YouTube_BI[[#This Row],[Started Date]])/365</f>
        <v>1.4356164383561645</v>
      </c>
    </row>
    <row r="855" spans="1:37" x14ac:dyDescent="0.3">
      <c r="A855">
        <v>854</v>
      </c>
      <c r="B855" t="s">
        <v>1143</v>
      </c>
      <c r="C855">
        <v>13400000</v>
      </c>
      <c r="D855">
        <v>2650061211</v>
      </c>
      <c r="E855" t="s">
        <v>44</v>
      </c>
      <c r="F855" t="s">
        <v>1143</v>
      </c>
      <c r="G855">
        <v>0</v>
      </c>
      <c r="H855" t="s">
        <v>31</v>
      </c>
      <c r="I855" t="s">
        <v>32</v>
      </c>
      <c r="J855" t="s">
        <v>41</v>
      </c>
      <c r="K855">
        <v>4057944</v>
      </c>
      <c r="L855">
        <v>5589</v>
      </c>
      <c r="M855" t="s">
        <v>41</v>
      </c>
      <c r="N855" t="s">
        <v>41</v>
      </c>
      <c r="O855">
        <v>0</v>
      </c>
      <c r="P855">
        <v>0</v>
      </c>
      <c r="Q855">
        <v>0</v>
      </c>
      <c r="R855">
        <v>0</v>
      </c>
      <c r="S855">
        <f>(YouTube_BI[[#This Row],[lowest_yearly_earnings]]+YouTube_BI[[#This Row],[highest_yearly_earnings]])/2</f>
        <v>0</v>
      </c>
      <c r="T855" t="s">
        <v>41</v>
      </c>
      <c r="U855">
        <v>2017</v>
      </c>
      <c r="V855" t="s">
        <v>97</v>
      </c>
      <c r="W855">
        <v>4</v>
      </c>
      <c r="X855">
        <v>28.1</v>
      </c>
      <c r="Y855">
        <v>1366417754</v>
      </c>
      <c r="Z855">
        <v>5.36</v>
      </c>
      <c r="AA855">
        <v>471031528</v>
      </c>
      <c r="AB855">
        <v>20.593684</v>
      </c>
      <c r="AC855">
        <v>78.962879999999998</v>
      </c>
      <c r="AD855" s="1" t="s">
        <v>1979</v>
      </c>
      <c r="AE855" s="4">
        <f>YouTube_BI[[#This Row],[video views]]/YouTube_BI[[#This Row],[subscribers]]</f>
        <v>197.76576201492537</v>
      </c>
      <c r="AF855">
        <f>((YouTube_BI[[#This Row],[highest_yearly_earnings]]+YouTube_BI[[#This Row],[lowest_yearly_earnings]])/2)/YouTube_BI[[#This Row],[video views]]</f>
        <v>0</v>
      </c>
      <c r="AG855" t="e">
        <f>((YouTube_BI[[#This Row],[highest_monthly_earnings]]+YouTube_BI[[#This Row],[lowest_monthly_earnings]])/2)/YouTube_BI[[#This Row],[video_views_for_the_last_30_days]]</f>
        <v>#VALUE!</v>
      </c>
      <c r="AH855">
        <f>YouTube_BI[[#This Row],[highest_yearly_earnings]]/YouTube_BI[[#This Row],[subscribers]]</f>
        <v>0</v>
      </c>
      <c r="AI855" t="e">
        <f>((YouTube_BI[[#This Row],[highest_yearly_earnings]]+YouTube_BI[[#This Row],[lowest_yearly_earnings]])/2)/YouTube_BI[[#This Row],[uploads]]</f>
        <v>#DIV/0!</v>
      </c>
      <c r="AJ855" s="7" t="str">
        <f>YouTube_BI[[#This Row],[created_date]]&amp;"-"&amp;YouTube_BI[[#This Row],[created_month]]&amp;"-"&amp;YouTube_BI[[#This Row],[created_year]]</f>
        <v>4-Jul-2017</v>
      </c>
      <c r="AK855" s="5">
        <f ca="1">_xlfn.DAYS(TODAY(),YouTube_BI[[#This Row],[Started Date]])/365</f>
        <v>6.3589041095890408</v>
      </c>
    </row>
    <row r="856" spans="1:37" x14ac:dyDescent="0.3">
      <c r="A856">
        <v>855</v>
      </c>
      <c r="B856" t="s">
        <v>1144</v>
      </c>
      <c r="C856">
        <v>13400000</v>
      </c>
      <c r="D856">
        <v>2319515787</v>
      </c>
      <c r="E856" t="s">
        <v>93</v>
      </c>
      <c r="F856" t="s">
        <v>1144</v>
      </c>
      <c r="G856">
        <v>1349</v>
      </c>
      <c r="H856" t="s">
        <v>38</v>
      </c>
      <c r="I856" t="s">
        <v>39</v>
      </c>
      <c r="J856" t="s">
        <v>226</v>
      </c>
      <c r="K856">
        <v>4039</v>
      </c>
      <c r="L856">
        <v>166</v>
      </c>
      <c r="M856">
        <v>31</v>
      </c>
      <c r="N856">
        <v>14498000</v>
      </c>
      <c r="O856">
        <v>3600</v>
      </c>
      <c r="P856">
        <v>58000</v>
      </c>
      <c r="Q856">
        <v>43500</v>
      </c>
      <c r="R856">
        <v>695900</v>
      </c>
      <c r="S856">
        <f>(YouTube_BI[[#This Row],[lowest_yearly_earnings]]+YouTube_BI[[#This Row],[highest_yearly_earnings]])/2</f>
        <v>369700</v>
      </c>
      <c r="T856" t="s">
        <v>41</v>
      </c>
      <c r="U856">
        <v>2006</v>
      </c>
      <c r="V856" t="s">
        <v>79</v>
      </c>
      <c r="W856">
        <v>16</v>
      </c>
      <c r="X856">
        <v>88.2</v>
      </c>
      <c r="Y856">
        <v>328239523</v>
      </c>
      <c r="Z856">
        <v>14.7</v>
      </c>
      <c r="AA856">
        <v>270663028</v>
      </c>
      <c r="AB856">
        <v>37.090240000000001</v>
      </c>
      <c r="AC856">
        <v>-95.712890999999999</v>
      </c>
      <c r="AD856" s="1" t="s">
        <v>1980</v>
      </c>
      <c r="AE856" s="4">
        <f>YouTube_BI[[#This Row],[video views]]/YouTube_BI[[#This Row],[subscribers]]</f>
        <v>173.09819305970149</v>
      </c>
      <c r="AF856">
        <f>((YouTube_BI[[#This Row],[highest_yearly_earnings]]+YouTube_BI[[#This Row],[lowest_yearly_earnings]])/2)/YouTube_BI[[#This Row],[video views]]</f>
        <v>1.5938671427546529E-4</v>
      </c>
      <c r="AG856">
        <f>((YouTube_BI[[#This Row],[highest_monthly_earnings]]+YouTube_BI[[#This Row],[lowest_monthly_earnings]])/2)/YouTube_BI[[#This Row],[video_views_for_the_last_30_days]]</f>
        <v>2.1244309559939304E-3</v>
      </c>
      <c r="AH856">
        <f>YouTube_BI[[#This Row],[highest_yearly_earnings]]/YouTube_BI[[#This Row],[subscribers]]</f>
        <v>5.1932835820895522E-2</v>
      </c>
      <c r="AI856">
        <f>((YouTube_BI[[#This Row],[highest_yearly_earnings]]+YouTube_BI[[#This Row],[lowest_yearly_earnings]])/2)/YouTube_BI[[#This Row],[uploads]]</f>
        <v>274.05485544848034</v>
      </c>
      <c r="AJ856" s="7" t="str">
        <f>YouTube_BI[[#This Row],[created_date]]&amp;"-"&amp;YouTube_BI[[#This Row],[created_month]]&amp;"-"&amp;YouTube_BI[[#This Row],[created_year]]</f>
        <v>16-Dec-2006</v>
      </c>
      <c r="AK856" s="5">
        <f ca="1">_xlfn.DAYS(TODAY(),YouTube_BI[[#This Row],[Started Date]])/365</f>
        <v>16.915068493150685</v>
      </c>
    </row>
    <row r="857" spans="1:37" x14ac:dyDescent="0.3">
      <c r="A857">
        <v>856</v>
      </c>
      <c r="B857" t="s">
        <v>1145</v>
      </c>
      <c r="C857">
        <v>13400000</v>
      </c>
      <c r="D857">
        <v>3363634923</v>
      </c>
      <c r="E857" t="s">
        <v>209</v>
      </c>
      <c r="F857" t="s">
        <v>1145</v>
      </c>
      <c r="G857">
        <v>1195</v>
      </c>
      <c r="H857" t="s">
        <v>217</v>
      </c>
      <c r="I857" t="s">
        <v>218</v>
      </c>
      <c r="J857" t="s">
        <v>44</v>
      </c>
      <c r="K857">
        <v>2436</v>
      </c>
      <c r="L857">
        <v>15</v>
      </c>
      <c r="M857">
        <v>162</v>
      </c>
      <c r="N857">
        <v>41672000</v>
      </c>
      <c r="O857">
        <v>10400</v>
      </c>
      <c r="P857">
        <v>166700</v>
      </c>
      <c r="Q857">
        <v>125000</v>
      </c>
      <c r="R857">
        <v>2000000</v>
      </c>
      <c r="S857">
        <f>(YouTube_BI[[#This Row],[lowest_yearly_earnings]]+YouTube_BI[[#This Row],[highest_yearly_earnings]])/2</f>
        <v>1062500</v>
      </c>
      <c r="T857" t="s">
        <v>41</v>
      </c>
      <c r="U857">
        <v>2014</v>
      </c>
      <c r="V857" t="s">
        <v>79</v>
      </c>
      <c r="W857">
        <v>8</v>
      </c>
      <c r="X857">
        <v>49.3</v>
      </c>
      <c r="Y857">
        <v>69625582</v>
      </c>
      <c r="Z857">
        <v>0.75</v>
      </c>
      <c r="AA857">
        <v>35294600</v>
      </c>
      <c r="AB857">
        <v>15.870032</v>
      </c>
      <c r="AC857">
        <v>100.992541</v>
      </c>
      <c r="AD857" s="1" t="s">
        <v>1981</v>
      </c>
      <c r="AE857" s="4">
        <f>YouTube_BI[[#This Row],[video views]]/YouTube_BI[[#This Row],[subscribers]]</f>
        <v>251.01753156716418</v>
      </c>
      <c r="AF857">
        <f>((YouTube_BI[[#This Row],[highest_yearly_earnings]]+YouTube_BI[[#This Row],[lowest_yearly_earnings]])/2)/YouTube_BI[[#This Row],[video views]]</f>
        <v>3.1587851366829205E-4</v>
      </c>
      <c r="AG857">
        <f>((YouTube_BI[[#This Row],[highest_monthly_earnings]]+YouTube_BI[[#This Row],[lowest_monthly_earnings]])/2)/YouTube_BI[[#This Row],[video_views_for_the_last_30_days]]</f>
        <v>2.1249280092148206E-3</v>
      </c>
      <c r="AH857">
        <f>YouTube_BI[[#This Row],[highest_yearly_earnings]]/YouTube_BI[[#This Row],[subscribers]]</f>
        <v>0.14925373134328357</v>
      </c>
      <c r="AI857">
        <f>((YouTube_BI[[#This Row],[highest_yearly_earnings]]+YouTube_BI[[#This Row],[lowest_yearly_earnings]])/2)/YouTube_BI[[#This Row],[uploads]]</f>
        <v>889.12133891213387</v>
      </c>
      <c r="AJ857" s="7" t="str">
        <f>YouTube_BI[[#This Row],[created_date]]&amp;"-"&amp;YouTube_BI[[#This Row],[created_month]]&amp;"-"&amp;YouTube_BI[[#This Row],[created_year]]</f>
        <v>8-Dec-2014</v>
      </c>
      <c r="AK857" s="5">
        <f ca="1">_xlfn.DAYS(TODAY(),YouTube_BI[[#This Row],[Started Date]])/365</f>
        <v>8.9315068493150687</v>
      </c>
    </row>
    <row r="858" spans="1:37" x14ac:dyDescent="0.3">
      <c r="A858">
        <v>857</v>
      </c>
      <c r="B858" t="s">
        <v>1146</v>
      </c>
      <c r="C858">
        <v>13400000</v>
      </c>
      <c r="D858">
        <v>4356686216</v>
      </c>
      <c r="E858" t="s">
        <v>60</v>
      </c>
      <c r="F858" t="s">
        <v>1146</v>
      </c>
      <c r="G858">
        <v>3727</v>
      </c>
      <c r="H858" t="s">
        <v>38</v>
      </c>
      <c r="I858" t="s">
        <v>39</v>
      </c>
      <c r="J858" t="s">
        <v>40</v>
      </c>
      <c r="K858">
        <v>1683</v>
      </c>
      <c r="L858">
        <v>166</v>
      </c>
      <c r="M858">
        <v>62</v>
      </c>
      <c r="N858">
        <v>16785000</v>
      </c>
      <c r="O858">
        <v>4200</v>
      </c>
      <c r="P858">
        <v>67100</v>
      </c>
      <c r="Q858">
        <v>50400</v>
      </c>
      <c r="R858">
        <v>805700</v>
      </c>
      <c r="S858">
        <f>(YouTube_BI[[#This Row],[lowest_yearly_earnings]]+YouTube_BI[[#This Row],[highest_yearly_earnings]])/2</f>
        <v>428050</v>
      </c>
      <c r="T858" t="s">
        <v>41</v>
      </c>
      <c r="U858">
        <v>2007</v>
      </c>
      <c r="V858" t="s">
        <v>57</v>
      </c>
      <c r="W858">
        <v>24</v>
      </c>
      <c r="X858">
        <v>88.2</v>
      </c>
      <c r="Y858">
        <v>328239523</v>
      </c>
      <c r="Z858">
        <v>14.7</v>
      </c>
      <c r="AA858">
        <v>270663028</v>
      </c>
      <c r="AB858">
        <v>37.090240000000001</v>
      </c>
      <c r="AC858">
        <v>-95.712890999999999</v>
      </c>
      <c r="AD858" s="1" t="s">
        <v>1982</v>
      </c>
      <c r="AE858" s="4">
        <f>YouTube_BI[[#This Row],[video views]]/YouTube_BI[[#This Row],[subscribers]]</f>
        <v>325.12583701492537</v>
      </c>
      <c r="AF858">
        <f>((YouTube_BI[[#This Row],[highest_yearly_earnings]]+YouTube_BI[[#This Row],[lowest_yearly_earnings]])/2)/YouTube_BI[[#This Row],[video views]]</f>
        <v>9.8251280624245905E-5</v>
      </c>
      <c r="AG858">
        <f>((YouTube_BI[[#This Row],[highest_monthly_earnings]]+YouTube_BI[[#This Row],[lowest_monthly_earnings]])/2)/YouTube_BI[[#This Row],[video_views_for_the_last_30_days]]</f>
        <v>2.1239201668156091E-3</v>
      </c>
      <c r="AH858">
        <f>YouTube_BI[[#This Row],[highest_yearly_earnings]]/YouTube_BI[[#This Row],[subscribers]]</f>
        <v>6.0126865671641792E-2</v>
      </c>
      <c r="AI858">
        <f>((YouTube_BI[[#This Row],[highest_yearly_earnings]]+YouTube_BI[[#This Row],[lowest_yearly_earnings]])/2)/YouTube_BI[[#This Row],[uploads]]</f>
        <v>114.85108666487791</v>
      </c>
      <c r="AJ858" s="7" t="str">
        <f>YouTube_BI[[#This Row],[created_date]]&amp;"-"&amp;YouTube_BI[[#This Row],[created_month]]&amp;"-"&amp;YouTube_BI[[#This Row],[created_year]]</f>
        <v>24-May-2007</v>
      </c>
      <c r="AK858" s="5">
        <f ca="1">_xlfn.DAYS(TODAY(),YouTube_BI[[#This Row],[Started Date]])/365</f>
        <v>16.479452054794521</v>
      </c>
    </row>
    <row r="859" spans="1:37" x14ac:dyDescent="0.3">
      <c r="A859">
        <v>858</v>
      </c>
      <c r="B859" t="s">
        <v>1147</v>
      </c>
      <c r="C859">
        <v>13400000</v>
      </c>
      <c r="D859">
        <v>9569814790</v>
      </c>
      <c r="E859" t="s">
        <v>141</v>
      </c>
      <c r="F859" t="s">
        <v>1147</v>
      </c>
      <c r="G859">
        <v>296272</v>
      </c>
      <c r="H859" t="s">
        <v>212</v>
      </c>
      <c r="I859" t="s">
        <v>213</v>
      </c>
      <c r="J859" t="s">
        <v>142</v>
      </c>
      <c r="K859">
        <v>486</v>
      </c>
      <c r="L859">
        <v>10</v>
      </c>
      <c r="M859">
        <v>22</v>
      </c>
      <c r="N859">
        <v>115459000</v>
      </c>
      <c r="O859">
        <v>28900</v>
      </c>
      <c r="P859">
        <v>461800</v>
      </c>
      <c r="Q859">
        <v>346400</v>
      </c>
      <c r="R859">
        <v>5500000</v>
      </c>
      <c r="S859">
        <f>(YouTube_BI[[#This Row],[lowest_yearly_earnings]]+YouTube_BI[[#This Row],[highest_yearly_earnings]])/2</f>
        <v>2923200</v>
      </c>
      <c r="T859">
        <v>100000</v>
      </c>
      <c r="U859">
        <v>2007</v>
      </c>
      <c r="V859" t="s">
        <v>138</v>
      </c>
      <c r="W859">
        <v>29</v>
      </c>
      <c r="X859">
        <v>35.5</v>
      </c>
      <c r="Y859">
        <v>108116615</v>
      </c>
      <c r="Z859">
        <v>2.15</v>
      </c>
      <c r="AA859">
        <v>50975903</v>
      </c>
      <c r="AB859">
        <v>12.879721</v>
      </c>
      <c r="AC859">
        <v>121.774017</v>
      </c>
      <c r="AD859" s="1" t="s">
        <v>1983</v>
      </c>
      <c r="AE859" s="4">
        <f>YouTube_BI[[#This Row],[video views]]/YouTube_BI[[#This Row],[subscribers]]</f>
        <v>714.1652828358209</v>
      </c>
      <c r="AF859">
        <f>((YouTube_BI[[#This Row],[highest_yearly_earnings]]+YouTube_BI[[#This Row],[lowest_yearly_earnings]])/2)/YouTube_BI[[#This Row],[video views]]</f>
        <v>3.0546045708790569E-4</v>
      </c>
      <c r="AG859">
        <f>((YouTube_BI[[#This Row],[highest_monthly_earnings]]+YouTube_BI[[#This Row],[lowest_monthly_earnings]])/2)/YouTube_BI[[#This Row],[video_views_for_the_last_30_days]]</f>
        <v>2.124996752093817E-3</v>
      </c>
      <c r="AH859">
        <f>YouTube_BI[[#This Row],[highest_yearly_earnings]]/YouTube_BI[[#This Row],[subscribers]]</f>
        <v>0.41044776119402987</v>
      </c>
      <c r="AI859">
        <f>((YouTube_BI[[#This Row],[highest_yearly_earnings]]+YouTube_BI[[#This Row],[lowest_yearly_earnings]])/2)/YouTube_BI[[#This Row],[uploads]]</f>
        <v>9.8666090619430786</v>
      </c>
      <c r="AJ859" s="7" t="str">
        <f>YouTube_BI[[#This Row],[created_date]]&amp;"-"&amp;YouTube_BI[[#This Row],[created_month]]&amp;"-"&amp;YouTube_BI[[#This Row],[created_year]]</f>
        <v>29-Oct-2007</v>
      </c>
      <c r="AK859" s="5">
        <f ca="1">_xlfn.DAYS(TODAY(),YouTube_BI[[#This Row],[Started Date]])/365</f>
        <v>16.046575342465754</v>
      </c>
    </row>
    <row r="860" spans="1:37" x14ac:dyDescent="0.3">
      <c r="A860">
        <v>859</v>
      </c>
      <c r="B860" t="s">
        <v>1148</v>
      </c>
      <c r="C860">
        <v>13400000</v>
      </c>
      <c r="D860">
        <v>10022557589</v>
      </c>
      <c r="E860" t="s">
        <v>56</v>
      </c>
      <c r="F860" t="s">
        <v>1148</v>
      </c>
      <c r="G860">
        <v>319</v>
      </c>
      <c r="H860" t="s">
        <v>38</v>
      </c>
      <c r="I860" t="s">
        <v>39</v>
      </c>
      <c r="J860" t="s">
        <v>69</v>
      </c>
      <c r="K860">
        <v>433</v>
      </c>
      <c r="L860">
        <v>165</v>
      </c>
      <c r="M860">
        <v>52</v>
      </c>
      <c r="N860">
        <v>397715000</v>
      </c>
      <c r="O860">
        <v>99400</v>
      </c>
      <c r="P860">
        <v>1600000</v>
      </c>
      <c r="Q860">
        <v>1200000</v>
      </c>
      <c r="R860">
        <v>19100000</v>
      </c>
      <c r="S860">
        <f>(YouTube_BI[[#This Row],[lowest_yearly_earnings]]+YouTube_BI[[#This Row],[highest_yearly_earnings]])/2</f>
        <v>10150000</v>
      </c>
      <c r="T860">
        <v>500000</v>
      </c>
      <c r="U860">
        <v>2014</v>
      </c>
      <c r="V860" t="s">
        <v>84</v>
      </c>
      <c r="W860">
        <v>1</v>
      </c>
      <c r="X860">
        <v>88.2</v>
      </c>
      <c r="Y860">
        <v>328239523</v>
      </c>
      <c r="Z860">
        <v>14.7</v>
      </c>
      <c r="AA860">
        <v>270663028</v>
      </c>
      <c r="AB860">
        <v>37.090240000000001</v>
      </c>
      <c r="AC860">
        <v>-95.712890999999999</v>
      </c>
      <c r="AD860" s="1" t="s">
        <v>1984</v>
      </c>
      <c r="AE860" s="4">
        <f>YouTube_BI[[#This Row],[video views]]/YouTube_BI[[#This Row],[subscribers]]</f>
        <v>747.95205888059706</v>
      </c>
      <c r="AF860">
        <f>((YouTube_BI[[#This Row],[highest_yearly_earnings]]+YouTube_BI[[#This Row],[lowest_yearly_earnings]])/2)/YouTube_BI[[#This Row],[video views]]</f>
        <v>1.0127155578671726E-3</v>
      </c>
      <c r="AG860">
        <f>((YouTube_BI[[#This Row],[highest_monthly_earnings]]+YouTube_BI[[#This Row],[lowest_monthly_earnings]])/2)/YouTube_BI[[#This Row],[video_views_for_the_last_30_days]]</f>
        <v>2.1364544963101717E-3</v>
      </c>
      <c r="AH860">
        <f>YouTube_BI[[#This Row],[highest_yearly_earnings]]/YouTube_BI[[#This Row],[subscribers]]</f>
        <v>1.4253731343283582</v>
      </c>
      <c r="AI860">
        <f>((YouTube_BI[[#This Row],[highest_yearly_earnings]]+YouTube_BI[[#This Row],[lowest_yearly_earnings]])/2)/YouTube_BI[[#This Row],[uploads]]</f>
        <v>31818.18181818182</v>
      </c>
      <c r="AJ860" s="7" t="str">
        <f>YouTube_BI[[#This Row],[created_date]]&amp;"-"&amp;YouTube_BI[[#This Row],[created_month]]&amp;"-"&amp;YouTube_BI[[#This Row],[created_year]]</f>
        <v>1-Jun-2014</v>
      </c>
      <c r="AK860" s="5">
        <f ca="1">_xlfn.DAYS(TODAY(),YouTube_BI[[#This Row],[Started Date]])/365</f>
        <v>9.4520547945205475</v>
      </c>
    </row>
    <row r="861" spans="1:37" x14ac:dyDescent="0.3">
      <c r="A861">
        <v>860</v>
      </c>
      <c r="B861" t="s">
        <v>1149</v>
      </c>
      <c r="C861">
        <v>13400000</v>
      </c>
      <c r="D861">
        <v>4306212515</v>
      </c>
      <c r="E861" t="s">
        <v>56</v>
      </c>
      <c r="F861" t="s">
        <v>1150</v>
      </c>
      <c r="G861">
        <v>96</v>
      </c>
      <c r="H861" t="s">
        <v>38</v>
      </c>
      <c r="I861" t="s">
        <v>39</v>
      </c>
      <c r="J861" t="s">
        <v>77</v>
      </c>
      <c r="K861">
        <v>3846885</v>
      </c>
      <c r="L861">
        <v>7615</v>
      </c>
      <c r="M861">
        <v>4466</v>
      </c>
      <c r="N861">
        <v>3</v>
      </c>
      <c r="O861">
        <v>0</v>
      </c>
      <c r="P861">
        <v>0.01</v>
      </c>
      <c r="Q861">
        <v>0.01</v>
      </c>
      <c r="R861">
        <v>0.14000000000000001</v>
      </c>
      <c r="S861">
        <f>(YouTube_BI[[#This Row],[lowest_yearly_earnings]]+YouTube_BI[[#This Row],[highest_yearly_earnings]])/2</f>
        <v>7.5000000000000011E-2</v>
      </c>
      <c r="T861">
        <v>1</v>
      </c>
      <c r="U861">
        <v>2006</v>
      </c>
      <c r="V861" t="s">
        <v>70</v>
      </c>
      <c r="W861">
        <v>17</v>
      </c>
      <c r="X861">
        <v>88.2</v>
      </c>
      <c r="Y861">
        <v>328239523</v>
      </c>
      <c r="Z861">
        <v>14.7</v>
      </c>
      <c r="AA861">
        <v>270663028</v>
      </c>
      <c r="AB861">
        <v>37.090240000000001</v>
      </c>
      <c r="AC861">
        <v>-95.712890999999999</v>
      </c>
      <c r="AD861" s="1" t="s">
        <v>1985</v>
      </c>
      <c r="AE861" s="4">
        <f>YouTube_BI[[#This Row],[video views]]/YouTube_BI[[#This Row],[subscribers]]</f>
        <v>321.35914291044776</v>
      </c>
      <c r="AF861">
        <f>((YouTube_BI[[#This Row],[highest_yearly_earnings]]+YouTube_BI[[#This Row],[lowest_yearly_earnings]])/2)/YouTube_BI[[#This Row],[video views]]</f>
        <v>1.7416697327117403E-11</v>
      </c>
      <c r="AG861">
        <f>((YouTube_BI[[#This Row],[highest_monthly_earnings]]+YouTube_BI[[#This Row],[lowest_monthly_earnings]])/2)/YouTube_BI[[#This Row],[video_views_for_the_last_30_days]]</f>
        <v>1.6666666666666668E-3</v>
      </c>
      <c r="AH861">
        <f>YouTube_BI[[#This Row],[highest_yearly_earnings]]/YouTube_BI[[#This Row],[subscribers]]</f>
        <v>1.0447761194029852E-8</v>
      </c>
      <c r="AI861">
        <f>((YouTube_BI[[#This Row],[highest_yearly_earnings]]+YouTube_BI[[#This Row],[lowest_yearly_earnings]])/2)/YouTube_BI[[#This Row],[uploads]]</f>
        <v>7.8125000000000015E-4</v>
      </c>
      <c r="AJ861" s="7" t="str">
        <f>YouTube_BI[[#This Row],[created_date]]&amp;"-"&amp;YouTube_BI[[#This Row],[created_month]]&amp;"-"&amp;YouTube_BI[[#This Row],[created_year]]</f>
        <v>17-Jan-2006</v>
      </c>
      <c r="AK861" s="5">
        <f ca="1">_xlfn.DAYS(TODAY(),YouTube_BI[[#This Row],[Started Date]])/365</f>
        <v>17.827397260273973</v>
      </c>
    </row>
    <row r="862" spans="1:37" x14ac:dyDescent="0.3">
      <c r="A862">
        <v>861</v>
      </c>
      <c r="B862" t="s">
        <v>1151</v>
      </c>
      <c r="C862">
        <v>13300000</v>
      </c>
      <c r="D862">
        <v>2262690743</v>
      </c>
      <c r="E862" t="s">
        <v>361</v>
      </c>
      <c r="F862" t="s">
        <v>1151</v>
      </c>
      <c r="G862">
        <v>3640</v>
      </c>
      <c r="H862" t="s">
        <v>31</v>
      </c>
      <c r="I862" t="s">
        <v>32</v>
      </c>
      <c r="J862" t="s">
        <v>362</v>
      </c>
      <c r="K862">
        <v>4152</v>
      </c>
      <c r="L862">
        <v>116</v>
      </c>
      <c r="M862">
        <v>16</v>
      </c>
      <c r="N862">
        <v>43669000</v>
      </c>
      <c r="O862">
        <v>10900</v>
      </c>
      <c r="P862">
        <v>174700</v>
      </c>
      <c r="Q862">
        <v>131000</v>
      </c>
      <c r="R862">
        <v>2100000</v>
      </c>
      <c r="S862">
        <f>(YouTube_BI[[#This Row],[lowest_yearly_earnings]]+YouTube_BI[[#This Row],[highest_yearly_earnings]])/2</f>
        <v>1115500</v>
      </c>
      <c r="T862">
        <v>100000</v>
      </c>
      <c r="U862">
        <v>2011</v>
      </c>
      <c r="V862" t="s">
        <v>154</v>
      </c>
      <c r="W862">
        <v>2</v>
      </c>
      <c r="X862">
        <v>28.1</v>
      </c>
      <c r="Y862">
        <v>1366417754</v>
      </c>
      <c r="Z862">
        <v>5.36</v>
      </c>
      <c r="AA862">
        <v>471031528</v>
      </c>
      <c r="AB862">
        <v>20.593684</v>
      </c>
      <c r="AC862">
        <v>78.962879999999998</v>
      </c>
      <c r="AD862" s="1" t="s">
        <v>1986</v>
      </c>
      <c r="AE862" s="4">
        <f>YouTube_BI[[#This Row],[video views]]/YouTube_BI[[#This Row],[subscribers]]</f>
        <v>170.12712353383458</v>
      </c>
      <c r="AF862">
        <f>((YouTube_BI[[#This Row],[highest_yearly_earnings]]+YouTube_BI[[#This Row],[lowest_yearly_earnings]])/2)/YouTube_BI[[#This Row],[video views]]</f>
        <v>4.9299711127160425E-4</v>
      </c>
      <c r="AG862">
        <f>((YouTube_BI[[#This Row],[highest_monthly_earnings]]+YouTube_BI[[#This Row],[lowest_monthly_earnings]])/2)/YouTube_BI[[#This Row],[video_views_for_the_last_30_days]]</f>
        <v>2.1250772859465524E-3</v>
      </c>
      <c r="AH862">
        <f>YouTube_BI[[#This Row],[highest_yearly_earnings]]/YouTube_BI[[#This Row],[subscribers]]</f>
        <v>0.15789473684210525</v>
      </c>
      <c r="AI862">
        <f>((YouTube_BI[[#This Row],[highest_yearly_earnings]]+YouTube_BI[[#This Row],[lowest_yearly_earnings]])/2)/YouTube_BI[[#This Row],[uploads]]</f>
        <v>306.45604395604397</v>
      </c>
      <c r="AJ862" s="7" t="str">
        <f>YouTube_BI[[#This Row],[created_date]]&amp;"-"&amp;YouTube_BI[[#This Row],[created_month]]&amp;"-"&amp;YouTube_BI[[#This Row],[created_year]]</f>
        <v>2-Nov-2011</v>
      </c>
      <c r="AK862" s="5">
        <f ca="1">_xlfn.DAYS(TODAY(),YouTube_BI[[#This Row],[Started Date]])/365</f>
        <v>12.032876712328767</v>
      </c>
    </row>
    <row r="863" spans="1:37" x14ac:dyDescent="0.3">
      <c r="A863">
        <v>862</v>
      </c>
      <c r="B863" t="s">
        <v>1152</v>
      </c>
      <c r="C863">
        <v>13300000</v>
      </c>
      <c r="D863">
        <v>6050102764</v>
      </c>
      <c r="E863" t="s">
        <v>60</v>
      </c>
      <c r="F863" t="s">
        <v>1152</v>
      </c>
      <c r="G863">
        <v>8195</v>
      </c>
      <c r="H863" t="s">
        <v>38</v>
      </c>
      <c r="I863" t="s">
        <v>39</v>
      </c>
      <c r="J863" t="s">
        <v>40</v>
      </c>
      <c r="K863">
        <v>1038</v>
      </c>
      <c r="L863">
        <v>167</v>
      </c>
      <c r="M863">
        <v>63</v>
      </c>
      <c r="N863">
        <v>15694000</v>
      </c>
      <c r="O863">
        <v>3900</v>
      </c>
      <c r="P863">
        <v>62800</v>
      </c>
      <c r="Q863">
        <v>47100</v>
      </c>
      <c r="R863">
        <v>753300</v>
      </c>
      <c r="S863">
        <f>(YouTube_BI[[#This Row],[lowest_yearly_earnings]]+YouTube_BI[[#This Row],[highest_yearly_earnings]])/2</f>
        <v>400200</v>
      </c>
      <c r="T863" t="s">
        <v>41</v>
      </c>
      <c r="U863">
        <v>2006</v>
      </c>
      <c r="V863" t="s">
        <v>154</v>
      </c>
      <c r="W863">
        <v>27</v>
      </c>
      <c r="X863">
        <v>88.2</v>
      </c>
      <c r="Y863">
        <v>328239523</v>
      </c>
      <c r="Z863">
        <v>14.7</v>
      </c>
      <c r="AA863">
        <v>270663028</v>
      </c>
      <c r="AB863">
        <v>37.090240000000001</v>
      </c>
      <c r="AC863">
        <v>-95.712890999999999</v>
      </c>
      <c r="AD863" s="1" t="s">
        <v>1987</v>
      </c>
      <c r="AE863" s="4">
        <f>YouTube_BI[[#This Row],[video views]]/YouTube_BI[[#This Row],[subscribers]]</f>
        <v>454.89494466165411</v>
      </c>
      <c r="AF863">
        <f>((YouTube_BI[[#This Row],[highest_yearly_earnings]]+YouTube_BI[[#This Row],[lowest_yearly_earnings]])/2)/YouTube_BI[[#This Row],[video views]]</f>
        <v>6.6147636761034026E-5</v>
      </c>
      <c r="AG863">
        <f>((YouTube_BI[[#This Row],[highest_monthly_earnings]]+YouTube_BI[[#This Row],[lowest_monthly_earnings]])/2)/YouTube_BI[[#This Row],[video_views_for_the_last_30_days]]</f>
        <v>2.125015929654645E-3</v>
      </c>
      <c r="AH863">
        <f>YouTube_BI[[#This Row],[highest_yearly_earnings]]/YouTube_BI[[#This Row],[subscribers]]</f>
        <v>5.6639097744360906E-2</v>
      </c>
      <c r="AI863">
        <f>((YouTube_BI[[#This Row],[highest_yearly_earnings]]+YouTube_BI[[#This Row],[lowest_yearly_earnings]])/2)/YouTube_BI[[#This Row],[uploads]]</f>
        <v>48.834655277608299</v>
      </c>
      <c r="AJ863" s="7" t="str">
        <f>YouTube_BI[[#This Row],[created_date]]&amp;"-"&amp;YouTube_BI[[#This Row],[created_month]]&amp;"-"&amp;YouTube_BI[[#This Row],[created_year]]</f>
        <v>27-Nov-2006</v>
      </c>
      <c r="AK863" s="5">
        <f ca="1">_xlfn.DAYS(TODAY(),YouTube_BI[[#This Row],[Started Date]])/365</f>
        <v>16.967123287671232</v>
      </c>
    </row>
    <row r="864" spans="1:37" x14ac:dyDescent="0.3">
      <c r="A864">
        <v>863</v>
      </c>
      <c r="B864" t="s">
        <v>1153</v>
      </c>
      <c r="C864">
        <v>13300000</v>
      </c>
      <c r="D864">
        <v>3299216601</v>
      </c>
      <c r="E864" t="s">
        <v>44</v>
      </c>
      <c r="F864" t="s">
        <v>1153</v>
      </c>
      <c r="G864">
        <v>331</v>
      </c>
      <c r="H864" t="s">
        <v>38</v>
      </c>
      <c r="I864" t="s">
        <v>39</v>
      </c>
      <c r="J864" t="s">
        <v>44</v>
      </c>
      <c r="K864">
        <v>14275</v>
      </c>
      <c r="L864">
        <v>692</v>
      </c>
      <c r="M864">
        <v>694</v>
      </c>
      <c r="N864">
        <v>1929000</v>
      </c>
      <c r="O864">
        <v>482</v>
      </c>
      <c r="P864">
        <v>7700</v>
      </c>
      <c r="Q864">
        <v>5800</v>
      </c>
      <c r="R864">
        <v>92600</v>
      </c>
      <c r="S864">
        <f>(YouTube_BI[[#This Row],[lowest_yearly_earnings]]+YouTube_BI[[#This Row],[highest_yearly_earnings]])/2</f>
        <v>49200</v>
      </c>
      <c r="T864" t="s">
        <v>41</v>
      </c>
      <c r="U864">
        <v>2007</v>
      </c>
      <c r="V864" t="s">
        <v>154</v>
      </c>
      <c r="W864">
        <v>28</v>
      </c>
      <c r="X864">
        <v>88.2</v>
      </c>
      <c r="Y864">
        <v>328239523</v>
      </c>
      <c r="Z864">
        <v>14.7</v>
      </c>
      <c r="AA864">
        <v>270663028</v>
      </c>
      <c r="AB864">
        <v>37.090240000000001</v>
      </c>
      <c r="AC864">
        <v>-95.712890999999999</v>
      </c>
      <c r="AD864" s="1" t="s">
        <v>1988</v>
      </c>
      <c r="AE864" s="4">
        <f>YouTube_BI[[#This Row],[video views]]/YouTube_BI[[#This Row],[subscribers]]</f>
        <v>248.06139857142858</v>
      </c>
      <c r="AF864">
        <f>((YouTube_BI[[#This Row],[highest_yearly_earnings]]+YouTube_BI[[#This Row],[lowest_yearly_earnings]])/2)/YouTube_BI[[#This Row],[video views]]</f>
        <v>1.4912631072809033E-5</v>
      </c>
      <c r="AG864">
        <f>((YouTube_BI[[#This Row],[highest_monthly_earnings]]+YouTube_BI[[#This Row],[lowest_monthly_earnings]])/2)/YouTube_BI[[#This Row],[video_views_for_the_last_30_days]]</f>
        <v>2.1207879730430275E-3</v>
      </c>
      <c r="AH864">
        <f>YouTube_BI[[#This Row],[highest_yearly_earnings]]/YouTube_BI[[#This Row],[subscribers]]</f>
        <v>6.9624060150375944E-3</v>
      </c>
      <c r="AI864">
        <f>((YouTube_BI[[#This Row],[highest_yearly_earnings]]+YouTube_BI[[#This Row],[lowest_yearly_earnings]])/2)/YouTube_BI[[#This Row],[uploads]]</f>
        <v>148.64048338368579</v>
      </c>
      <c r="AJ864" s="7" t="str">
        <f>YouTube_BI[[#This Row],[created_date]]&amp;"-"&amp;YouTube_BI[[#This Row],[created_month]]&amp;"-"&amp;YouTube_BI[[#This Row],[created_year]]</f>
        <v>28-Nov-2007</v>
      </c>
      <c r="AK864" s="5">
        <f ca="1">_xlfn.DAYS(TODAY(),YouTube_BI[[#This Row],[Started Date]])/365</f>
        <v>15.964383561643835</v>
      </c>
    </row>
    <row r="865" spans="1:37" x14ac:dyDescent="0.3">
      <c r="A865">
        <v>864</v>
      </c>
      <c r="B865" t="s">
        <v>1154</v>
      </c>
      <c r="C865">
        <v>13300000</v>
      </c>
      <c r="D865">
        <v>3364230487</v>
      </c>
      <c r="E865" t="s">
        <v>56</v>
      </c>
      <c r="F865" t="s">
        <v>1155</v>
      </c>
      <c r="G865">
        <v>3</v>
      </c>
      <c r="H865" t="s">
        <v>41</v>
      </c>
      <c r="I865" t="s">
        <v>41</v>
      </c>
      <c r="J865" t="s">
        <v>209</v>
      </c>
      <c r="K865">
        <v>4057875</v>
      </c>
      <c r="L865" t="s">
        <v>41</v>
      </c>
      <c r="M865">
        <v>4896</v>
      </c>
      <c r="N865">
        <v>2</v>
      </c>
      <c r="O865">
        <v>0</v>
      </c>
      <c r="P865">
        <v>0.01</v>
      </c>
      <c r="Q865">
        <v>0.01</v>
      </c>
      <c r="R865">
        <v>0.1</v>
      </c>
      <c r="S865">
        <f>(YouTube_BI[[#This Row],[lowest_yearly_earnings]]+YouTube_BI[[#This Row],[highest_yearly_earnings]])/2</f>
        <v>5.5E-2</v>
      </c>
      <c r="T865">
        <v>1</v>
      </c>
      <c r="U865">
        <v>2007</v>
      </c>
      <c r="V865" t="s">
        <v>33</v>
      </c>
      <c r="W865">
        <v>17</v>
      </c>
      <c r="X865" t="s">
        <v>41</v>
      </c>
      <c r="Y865" t="s">
        <v>41</v>
      </c>
      <c r="Z865" t="s">
        <v>41</v>
      </c>
      <c r="AA865" t="s">
        <v>41</v>
      </c>
      <c r="AB865" t="s">
        <v>41</v>
      </c>
      <c r="AC865" t="s">
        <v>41</v>
      </c>
      <c r="AD865" s="1" t="s">
        <v>1989</v>
      </c>
      <c r="AE865" s="4">
        <f>YouTube_BI[[#This Row],[video views]]/YouTube_BI[[#This Row],[subscribers]]</f>
        <v>252.94966067669174</v>
      </c>
      <c r="AF865">
        <f>((YouTube_BI[[#This Row],[highest_yearly_earnings]]+YouTube_BI[[#This Row],[lowest_yearly_earnings]])/2)/YouTube_BI[[#This Row],[video views]]</f>
        <v>1.6348463701440799E-11</v>
      </c>
      <c r="AG865">
        <f>((YouTube_BI[[#This Row],[highest_monthly_earnings]]+YouTube_BI[[#This Row],[lowest_monthly_earnings]])/2)/YouTube_BI[[#This Row],[video_views_for_the_last_30_days]]</f>
        <v>2.5000000000000001E-3</v>
      </c>
      <c r="AH865">
        <f>YouTube_BI[[#This Row],[highest_yearly_earnings]]/YouTube_BI[[#This Row],[subscribers]]</f>
        <v>7.5187969924812037E-9</v>
      </c>
      <c r="AI865">
        <f>((YouTube_BI[[#This Row],[highest_yearly_earnings]]+YouTube_BI[[#This Row],[lowest_yearly_earnings]])/2)/YouTube_BI[[#This Row],[uploads]]</f>
        <v>1.8333333333333333E-2</v>
      </c>
      <c r="AJ865" s="7" t="str">
        <f>YouTube_BI[[#This Row],[created_date]]&amp;"-"&amp;YouTube_BI[[#This Row],[created_month]]&amp;"-"&amp;YouTube_BI[[#This Row],[created_year]]</f>
        <v>17-Mar-2007</v>
      </c>
      <c r="AK865" s="5">
        <f ca="1">_xlfn.DAYS(TODAY(),YouTube_BI[[#This Row],[Started Date]])/365</f>
        <v>16.665753424657535</v>
      </c>
    </row>
    <row r="866" spans="1:37" x14ac:dyDescent="0.3">
      <c r="A866">
        <v>865</v>
      </c>
      <c r="B866" t="s">
        <v>1156</v>
      </c>
      <c r="C866">
        <v>13300000</v>
      </c>
      <c r="D866">
        <v>3733856870</v>
      </c>
      <c r="E866" t="s">
        <v>44</v>
      </c>
      <c r="F866" t="s">
        <v>1156</v>
      </c>
      <c r="G866">
        <v>698</v>
      </c>
      <c r="H866" t="s">
        <v>38</v>
      </c>
      <c r="I866" t="s">
        <v>39</v>
      </c>
      <c r="J866" t="s">
        <v>44</v>
      </c>
      <c r="K866">
        <v>2110</v>
      </c>
      <c r="L866">
        <v>167</v>
      </c>
      <c r="M866">
        <v>163</v>
      </c>
      <c r="N866">
        <v>4233000</v>
      </c>
      <c r="O866">
        <v>1100</v>
      </c>
      <c r="P866">
        <v>16900</v>
      </c>
      <c r="Q866">
        <v>12700</v>
      </c>
      <c r="R866">
        <v>203200</v>
      </c>
      <c r="S866">
        <f>(YouTube_BI[[#This Row],[lowest_yearly_earnings]]+YouTube_BI[[#This Row],[highest_yearly_earnings]])/2</f>
        <v>107950</v>
      </c>
      <c r="T866" t="s">
        <v>41</v>
      </c>
      <c r="U866">
        <v>2007</v>
      </c>
      <c r="V866" t="s">
        <v>138</v>
      </c>
      <c r="W866">
        <v>16</v>
      </c>
      <c r="X866">
        <v>88.2</v>
      </c>
      <c r="Y866">
        <v>328239523</v>
      </c>
      <c r="Z866">
        <v>14.7</v>
      </c>
      <c r="AA866">
        <v>270663028</v>
      </c>
      <c r="AB866">
        <v>37.090240000000001</v>
      </c>
      <c r="AC866">
        <v>-95.712890999999999</v>
      </c>
      <c r="AD866" s="1" t="s">
        <v>1990</v>
      </c>
      <c r="AE866" s="4">
        <f>YouTube_BI[[#This Row],[video views]]/YouTube_BI[[#This Row],[subscribers]]</f>
        <v>280.74111804511278</v>
      </c>
      <c r="AF866">
        <f>((YouTube_BI[[#This Row],[highest_yearly_earnings]]+YouTube_BI[[#This Row],[lowest_yearly_earnings]])/2)/YouTube_BI[[#This Row],[video views]]</f>
        <v>2.8911124276705336E-5</v>
      </c>
      <c r="AG866">
        <f>((YouTube_BI[[#This Row],[highest_monthly_earnings]]+YouTube_BI[[#This Row],[lowest_monthly_earnings]])/2)/YouTube_BI[[#This Row],[video_views_for_the_last_30_days]]</f>
        <v>2.1261516654854712E-3</v>
      </c>
      <c r="AH866">
        <f>YouTube_BI[[#This Row],[highest_yearly_earnings]]/YouTube_BI[[#This Row],[subscribers]]</f>
        <v>1.5278195488721804E-2</v>
      </c>
      <c r="AI866">
        <f>((YouTube_BI[[#This Row],[highest_yearly_earnings]]+YouTube_BI[[#This Row],[lowest_yearly_earnings]])/2)/YouTube_BI[[#This Row],[uploads]]</f>
        <v>154.65616045845272</v>
      </c>
      <c r="AJ866" s="7" t="str">
        <f>YouTube_BI[[#This Row],[created_date]]&amp;"-"&amp;YouTube_BI[[#This Row],[created_month]]&amp;"-"&amp;YouTube_BI[[#This Row],[created_year]]</f>
        <v>16-Oct-2007</v>
      </c>
      <c r="AK866" s="5">
        <f ca="1">_xlfn.DAYS(TODAY(),YouTube_BI[[#This Row],[Started Date]])/365</f>
        <v>16.082191780821919</v>
      </c>
    </row>
    <row r="867" spans="1:37" x14ac:dyDescent="0.3">
      <c r="A867">
        <v>866</v>
      </c>
      <c r="B867" t="s">
        <v>1157</v>
      </c>
      <c r="C867">
        <v>13300000</v>
      </c>
      <c r="D867">
        <v>4177184071</v>
      </c>
      <c r="E867" t="s">
        <v>44</v>
      </c>
      <c r="F867" t="s">
        <v>1157</v>
      </c>
      <c r="G867">
        <v>3166</v>
      </c>
      <c r="H867" t="s">
        <v>38</v>
      </c>
      <c r="I867" t="s">
        <v>39</v>
      </c>
      <c r="J867" t="s">
        <v>69</v>
      </c>
      <c r="K867">
        <v>1789</v>
      </c>
      <c r="L867">
        <v>167</v>
      </c>
      <c r="M867">
        <v>54</v>
      </c>
      <c r="N867">
        <v>45095000</v>
      </c>
      <c r="O867">
        <v>11300</v>
      </c>
      <c r="P867">
        <v>180400</v>
      </c>
      <c r="Q867">
        <v>135300</v>
      </c>
      <c r="R867">
        <v>2200000</v>
      </c>
      <c r="S867">
        <f>(YouTube_BI[[#This Row],[lowest_yearly_earnings]]+YouTube_BI[[#This Row],[highest_yearly_earnings]])/2</f>
        <v>1167650</v>
      </c>
      <c r="T867">
        <v>100000</v>
      </c>
      <c r="U867">
        <v>2008</v>
      </c>
      <c r="V867" t="s">
        <v>84</v>
      </c>
      <c r="W867">
        <v>29</v>
      </c>
      <c r="X867">
        <v>88.2</v>
      </c>
      <c r="Y867">
        <v>328239523</v>
      </c>
      <c r="Z867">
        <v>14.7</v>
      </c>
      <c r="AA867">
        <v>270663028</v>
      </c>
      <c r="AB867">
        <v>37.090240000000001</v>
      </c>
      <c r="AC867">
        <v>-95.712890999999999</v>
      </c>
      <c r="AD867" s="1" t="s">
        <v>1991</v>
      </c>
      <c r="AE867" s="4">
        <f>YouTube_BI[[#This Row],[video views]]/YouTube_BI[[#This Row],[subscribers]]</f>
        <v>314.07399030075186</v>
      </c>
      <c r="AF867">
        <f>((YouTube_BI[[#This Row],[highest_yearly_earnings]]+YouTube_BI[[#This Row],[lowest_yearly_earnings]])/2)/YouTube_BI[[#This Row],[video views]]</f>
        <v>2.7953041574260088E-4</v>
      </c>
      <c r="AG867">
        <f>((YouTube_BI[[#This Row],[highest_monthly_earnings]]+YouTube_BI[[#This Row],[lowest_monthly_earnings]])/2)/YouTube_BI[[#This Row],[video_views_for_the_last_30_days]]</f>
        <v>2.1255128062978158E-3</v>
      </c>
      <c r="AH867">
        <f>YouTube_BI[[#This Row],[highest_yearly_earnings]]/YouTube_BI[[#This Row],[subscribers]]</f>
        <v>0.16541353383458646</v>
      </c>
      <c r="AI867">
        <f>((YouTube_BI[[#This Row],[highest_yearly_earnings]]+YouTube_BI[[#This Row],[lowest_yearly_earnings]])/2)/YouTube_BI[[#This Row],[uploads]]</f>
        <v>368.80922299431461</v>
      </c>
      <c r="AJ867" s="7" t="str">
        <f>YouTube_BI[[#This Row],[created_date]]&amp;"-"&amp;YouTube_BI[[#This Row],[created_month]]&amp;"-"&amp;YouTube_BI[[#This Row],[created_year]]</f>
        <v>29-Jun-2008</v>
      </c>
      <c r="AK867" s="5">
        <f ca="1">_xlfn.DAYS(TODAY(),YouTube_BI[[#This Row],[Started Date]])/365</f>
        <v>15.378082191780821</v>
      </c>
    </row>
    <row r="868" spans="1:37" x14ac:dyDescent="0.3">
      <c r="A868">
        <v>867</v>
      </c>
      <c r="B868" t="s">
        <v>2305</v>
      </c>
      <c r="C868">
        <v>13300000</v>
      </c>
      <c r="D868">
        <v>6482687220</v>
      </c>
      <c r="E868" t="s">
        <v>56</v>
      </c>
      <c r="F868" t="s">
        <v>2305</v>
      </c>
      <c r="G868">
        <v>608</v>
      </c>
      <c r="H868" t="s">
        <v>67</v>
      </c>
      <c r="I868" t="s">
        <v>68</v>
      </c>
      <c r="J868" t="s">
        <v>44</v>
      </c>
      <c r="K868">
        <v>927</v>
      </c>
      <c r="L868">
        <v>13</v>
      </c>
      <c r="M868">
        <v>163</v>
      </c>
      <c r="N868">
        <v>90241000</v>
      </c>
      <c r="O868">
        <v>22600</v>
      </c>
      <c r="P868">
        <v>361000</v>
      </c>
      <c r="Q868">
        <v>270700</v>
      </c>
      <c r="R868">
        <v>4300000</v>
      </c>
      <c r="S868">
        <f>(YouTube_BI[[#This Row],[lowest_yearly_earnings]]+YouTube_BI[[#This Row],[highest_yearly_earnings]])/2</f>
        <v>2285350</v>
      </c>
      <c r="T868">
        <v>100000</v>
      </c>
      <c r="U868">
        <v>2015</v>
      </c>
      <c r="V868" t="s">
        <v>138</v>
      </c>
      <c r="W868">
        <v>4</v>
      </c>
      <c r="X868">
        <v>81.900000000000006</v>
      </c>
      <c r="Y868">
        <v>144373535</v>
      </c>
      <c r="Z868">
        <v>4.59</v>
      </c>
      <c r="AA868">
        <v>107683889</v>
      </c>
      <c r="AB868">
        <v>61.524009999999997</v>
      </c>
      <c r="AC868">
        <v>105.31875599999999</v>
      </c>
      <c r="AD868" s="1" t="s">
        <v>2116</v>
      </c>
      <c r="AE868" s="4">
        <v>487.4200917293233</v>
      </c>
      <c r="AF868">
        <v>3.5253127637399726E-4</v>
      </c>
      <c r="AG868">
        <v>2.1254197094447091E-3</v>
      </c>
      <c r="AH868">
        <v>0.32330827067669171</v>
      </c>
      <c r="AI868">
        <v>3758.7993421052633</v>
      </c>
      <c r="AJ868" s="7" t="s">
        <v>2224</v>
      </c>
      <c r="AK868" s="5">
        <v>8.0958904109589049</v>
      </c>
    </row>
    <row r="869" spans="1:37" x14ac:dyDescent="0.3">
      <c r="A869">
        <v>868</v>
      </c>
      <c r="B869" t="s">
        <v>1158</v>
      </c>
      <c r="C869">
        <v>13300000</v>
      </c>
      <c r="D869">
        <v>9088562002</v>
      </c>
      <c r="E869" t="s">
        <v>56</v>
      </c>
      <c r="F869" t="s">
        <v>1158</v>
      </c>
      <c r="G869">
        <v>2742</v>
      </c>
      <c r="H869" t="s">
        <v>38</v>
      </c>
      <c r="I869" t="s">
        <v>39</v>
      </c>
      <c r="J869" t="s">
        <v>48</v>
      </c>
      <c r="K869">
        <v>524</v>
      </c>
      <c r="L869">
        <v>166</v>
      </c>
      <c r="M869">
        <v>41</v>
      </c>
      <c r="N869">
        <v>161889000</v>
      </c>
      <c r="O869">
        <v>40500</v>
      </c>
      <c r="P869">
        <v>647600</v>
      </c>
      <c r="Q869">
        <v>485700</v>
      </c>
      <c r="R869">
        <v>7800000</v>
      </c>
      <c r="S869">
        <f>(YouTube_BI[[#This Row],[lowest_yearly_earnings]]+YouTube_BI[[#This Row],[highest_yearly_earnings]])/2</f>
        <v>4142850</v>
      </c>
      <c r="T869">
        <v>100000</v>
      </c>
      <c r="U869">
        <v>2011</v>
      </c>
      <c r="V869" t="s">
        <v>154</v>
      </c>
      <c r="W869">
        <v>26</v>
      </c>
      <c r="X869">
        <v>88.2</v>
      </c>
      <c r="Y869">
        <v>328239523</v>
      </c>
      <c r="Z869">
        <v>14.7</v>
      </c>
      <c r="AA869">
        <v>270663028</v>
      </c>
      <c r="AB869">
        <v>37.090240000000001</v>
      </c>
      <c r="AC869">
        <v>-95.712890999999999</v>
      </c>
      <c r="AD869" s="1" t="s">
        <v>1350</v>
      </c>
      <c r="AE869" s="4">
        <f>YouTube_BI[[#This Row],[video views]]/YouTube_BI[[#This Row],[subscribers]]</f>
        <v>683.35052646616543</v>
      </c>
      <c r="AF869">
        <f>((YouTube_BI[[#This Row],[highest_yearly_earnings]]+YouTube_BI[[#This Row],[lowest_yearly_earnings]])/2)/YouTube_BI[[#This Row],[video views]]</f>
        <v>4.5583118639542071E-4</v>
      </c>
      <c r="AG869">
        <f>((YouTube_BI[[#This Row],[highest_monthly_earnings]]+YouTube_BI[[#This Row],[lowest_monthly_earnings]])/2)/YouTube_BI[[#This Row],[video_views_for_the_last_30_days]]</f>
        <v>2.125221602456004E-3</v>
      </c>
      <c r="AH869">
        <f>YouTube_BI[[#This Row],[highest_yearly_earnings]]/YouTube_BI[[#This Row],[subscribers]]</f>
        <v>0.5864661654135338</v>
      </c>
      <c r="AI869">
        <f>((YouTube_BI[[#This Row],[highest_yearly_earnings]]+YouTube_BI[[#This Row],[lowest_yearly_earnings]])/2)/YouTube_BI[[#This Row],[uploads]]</f>
        <v>1510.8862144420132</v>
      </c>
      <c r="AJ869" s="7" t="str">
        <f>YouTube_BI[[#This Row],[created_date]]&amp;"-"&amp;YouTube_BI[[#This Row],[created_month]]&amp;"-"&amp;YouTube_BI[[#This Row],[created_year]]</f>
        <v>26-Nov-2011</v>
      </c>
      <c r="AK869" s="5">
        <f ca="1">_xlfn.DAYS(TODAY(),YouTube_BI[[#This Row],[Started Date]])/365</f>
        <v>11.967123287671233</v>
      </c>
    </row>
    <row r="870" spans="1:37" x14ac:dyDescent="0.3">
      <c r="A870">
        <v>869</v>
      </c>
      <c r="B870" t="s">
        <v>1159</v>
      </c>
      <c r="C870">
        <v>13300000</v>
      </c>
      <c r="D870">
        <v>7923901253</v>
      </c>
      <c r="E870" t="s">
        <v>44</v>
      </c>
      <c r="F870" t="s">
        <v>1159</v>
      </c>
      <c r="G870">
        <v>2411</v>
      </c>
      <c r="H870" t="s">
        <v>638</v>
      </c>
      <c r="I870" t="s">
        <v>639</v>
      </c>
      <c r="J870" t="s">
        <v>44</v>
      </c>
      <c r="K870">
        <v>669</v>
      </c>
      <c r="L870">
        <v>5</v>
      </c>
      <c r="M870">
        <v>163</v>
      </c>
      <c r="N870">
        <v>379346000</v>
      </c>
      <c r="O870">
        <v>0</v>
      </c>
      <c r="P870">
        <v>0</v>
      </c>
      <c r="Q870">
        <v>0</v>
      </c>
      <c r="R870">
        <v>0</v>
      </c>
      <c r="S870">
        <f>(YouTube_BI[[#This Row],[lowest_yearly_earnings]]+YouTube_BI[[#This Row],[highest_yearly_earnings]])/2</f>
        <v>0</v>
      </c>
      <c r="T870" t="s">
        <v>41</v>
      </c>
      <c r="U870">
        <v>2014</v>
      </c>
      <c r="V870" t="s">
        <v>49</v>
      </c>
      <c r="W870">
        <v>8</v>
      </c>
      <c r="X870">
        <v>82.7</v>
      </c>
      <c r="Y870">
        <v>44385155</v>
      </c>
      <c r="Z870">
        <v>8.8800000000000008</v>
      </c>
      <c r="AA870">
        <v>30835699</v>
      </c>
      <c r="AB870">
        <v>48.379432999999999</v>
      </c>
      <c r="AC870">
        <v>31.165579999999999</v>
      </c>
      <c r="AD870" s="1" t="s">
        <v>1992</v>
      </c>
      <c r="AE870" s="4">
        <f>YouTube_BI[[#This Row],[video views]]/YouTube_BI[[#This Row],[subscribers]]</f>
        <v>595.78204909774433</v>
      </c>
      <c r="AF870">
        <f>((YouTube_BI[[#This Row],[highest_yearly_earnings]]+YouTube_BI[[#This Row],[lowest_yearly_earnings]])/2)/YouTube_BI[[#This Row],[video views]]</f>
        <v>0</v>
      </c>
      <c r="AG870">
        <f>((YouTube_BI[[#This Row],[highest_monthly_earnings]]+YouTube_BI[[#This Row],[lowest_monthly_earnings]])/2)/YouTube_BI[[#This Row],[video_views_for_the_last_30_days]]</f>
        <v>0</v>
      </c>
      <c r="AH870">
        <f>YouTube_BI[[#This Row],[highest_yearly_earnings]]/YouTube_BI[[#This Row],[subscribers]]</f>
        <v>0</v>
      </c>
      <c r="AI870">
        <f>((YouTube_BI[[#This Row],[highest_yearly_earnings]]+YouTube_BI[[#This Row],[lowest_yearly_earnings]])/2)/YouTube_BI[[#This Row],[uploads]]</f>
        <v>0</v>
      </c>
      <c r="AJ870" s="7" t="str">
        <f>YouTube_BI[[#This Row],[created_date]]&amp;"-"&amp;YouTube_BI[[#This Row],[created_month]]&amp;"-"&amp;YouTube_BI[[#This Row],[created_year]]</f>
        <v>8-Sep-2014</v>
      </c>
      <c r="AK870" s="5">
        <f ca="1">_xlfn.DAYS(TODAY(),YouTube_BI[[#This Row],[Started Date]])/365</f>
        <v>9.1808219178082187</v>
      </c>
    </row>
    <row r="871" spans="1:37" x14ac:dyDescent="0.3">
      <c r="A871">
        <v>870</v>
      </c>
      <c r="B871" t="s">
        <v>1160</v>
      </c>
      <c r="C871">
        <v>13300000</v>
      </c>
      <c r="D871">
        <v>7773543609</v>
      </c>
      <c r="E871" t="s">
        <v>60</v>
      </c>
      <c r="F871" t="s">
        <v>1160</v>
      </c>
      <c r="G871">
        <v>4613</v>
      </c>
      <c r="H871" t="s">
        <v>38</v>
      </c>
      <c r="I871" t="s">
        <v>39</v>
      </c>
      <c r="J871" t="s">
        <v>44</v>
      </c>
      <c r="K871">
        <v>689</v>
      </c>
      <c r="L871">
        <v>166</v>
      </c>
      <c r="M871">
        <v>162</v>
      </c>
      <c r="N871">
        <v>188948000</v>
      </c>
      <c r="O871">
        <v>47200</v>
      </c>
      <c r="P871">
        <v>755800</v>
      </c>
      <c r="Q871">
        <v>566800</v>
      </c>
      <c r="R871">
        <v>9100000</v>
      </c>
      <c r="S871">
        <f>(YouTube_BI[[#This Row],[lowest_yearly_earnings]]+YouTube_BI[[#This Row],[highest_yearly_earnings]])/2</f>
        <v>4833400</v>
      </c>
      <c r="T871">
        <v>200000</v>
      </c>
      <c r="U871">
        <v>2007</v>
      </c>
      <c r="V871" t="s">
        <v>57</v>
      </c>
      <c r="W871">
        <v>7</v>
      </c>
      <c r="X871">
        <v>88.2</v>
      </c>
      <c r="Y871">
        <v>328239523</v>
      </c>
      <c r="Z871">
        <v>14.7</v>
      </c>
      <c r="AA871">
        <v>270663028</v>
      </c>
      <c r="AB871">
        <v>37.090240000000001</v>
      </c>
      <c r="AC871">
        <v>-95.712890999999999</v>
      </c>
      <c r="AD871" s="1" t="s">
        <v>1993</v>
      </c>
      <c r="AE871" s="4">
        <f>YouTube_BI[[#This Row],[video views]]/YouTube_BI[[#This Row],[subscribers]]</f>
        <v>584.47696308270679</v>
      </c>
      <c r="AF871">
        <f>((YouTube_BI[[#This Row],[highest_yearly_earnings]]+YouTube_BI[[#This Row],[lowest_yearly_earnings]])/2)/YouTube_BI[[#This Row],[video views]]</f>
        <v>6.2177563323939156E-4</v>
      </c>
      <c r="AG871">
        <f>((YouTube_BI[[#This Row],[highest_monthly_earnings]]+YouTube_BI[[#This Row],[lowest_monthly_earnings]])/2)/YouTube_BI[[#This Row],[video_views_for_the_last_30_days]]</f>
        <v>2.1249232593094397E-3</v>
      </c>
      <c r="AH871">
        <f>YouTube_BI[[#This Row],[highest_yearly_earnings]]/YouTube_BI[[#This Row],[subscribers]]</f>
        <v>0.68421052631578949</v>
      </c>
      <c r="AI871">
        <f>((YouTube_BI[[#This Row],[highest_yearly_earnings]]+YouTube_BI[[#This Row],[lowest_yearly_earnings]])/2)/YouTube_BI[[#This Row],[uploads]]</f>
        <v>1047.7780186429654</v>
      </c>
      <c r="AJ871" s="7" t="str">
        <f>YouTube_BI[[#This Row],[created_date]]&amp;"-"&amp;YouTube_BI[[#This Row],[created_month]]&amp;"-"&amp;YouTube_BI[[#This Row],[created_year]]</f>
        <v>7-May-2007</v>
      </c>
      <c r="AK871" s="5">
        <f ca="1">_xlfn.DAYS(TODAY(),YouTube_BI[[#This Row],[Started Date]])/365</f>
        <v>16.526027397260275</v>
      </c>
    </row>
    <row r="872" spans="1:37" x14ac:dyDescent="0.3">
      <c r="A872">
        <v>871</v>
      </c>
      <c r="B872" t="s">
        <v>1161</v>
      </c>
      <c r="C872">
        <v>13300000</v>
      </c>
      <c r="D872">
        <v>7406628736</v>
      </c>
      <c r="E872" t="s">
        <v>209</v>
      </c>
      <c r="F872" t="s">
        <v>1161</v>
      </c>
      <c r="G872">
        <v>6916</v>
      </c>
      <c r="H872" t="s">
        <v>38</v>
      </c>
      <c r="I872" t="s">
        <v>39</v>
      </c>
      <c r="J872" t="s">
        <v>209</v>
      </c>
      <c r="K872">
        <v>764</v>
      </c>
      <c r="L872">
        <v>167</v>
      </c>
      <c r="M872">
        <v>38</v>
      </c>
      <c r="N872">
        <v>17468000</v>
      </c>
      <c r="O872">
        <v>4400</v>
      </c>
      <c r="P872">
        <v>69900</v>
      </c>
      <c r="Q872">
        <v>52400</v>
      </c>
      <c r="R872">
        <v>838500</v>
      </c>
      <c r="S872">
        <f>(YouTube_BI[[#This Row],[lowest_yearly_earnings]]+YouTube_BI[[#This Row],[highest_yearly_earnings]])/2</f>
        <v>445450</v>
      </c>
      <c r="T872">
        <v>100000</v>
      </c>
      <c r="U872">
        <v>2007</v>
      </c>
      <c r="V872" t="s">
        <v>70</v>
      </c>
      <c r="W872">
        <v>14</v>
      </c>
      <c r="X872">
        <v>88.2</v>
      </c>
      <c r="Y872">
        <v>328239523</v>
      </c>
      <c r="Z872">
        <v>14.7</v>
      </c>
      <c r="AA872">
        <v>270663028</v>
      </c>
      <c r="AB872">
        <v>37.090240000000001</v>
      </c>
      <c r="AC872">
        <v>-95.712890999999999</v>
      </c>
      <c r="AD872" s="1" t="s">
        <v>1994</v>
      </c>
      <c r="AE872" s="4">
        <f>YouTube_BI[[#This Row],[video views]]/YouTube_BI[[#This Row],[subscribers]]</f>
        <v>556.88937864661659</v>
      </c>
      <c r="AF872">
        <f>((YouTube_BI[[#This Row],[highest_yearly_earnings]]+YouTube_BI[[#This Row],[lowest_yearly_earnings]])/2)/YouTube_BI[[#This Row],[video views]]</f>
        <v>6.0142072173117764E-5</v>
      </c>
      <c r="AG872">
        <f>((YouTube_BI[[#This Row],[highest_monthly_earnings]]+YouTube_BI[[#This Row],[lowest_monthly_earnings]])/2)/YouTube_BI[[#This Row],[video_views_for_the_last_30_days]]</f>
        <v>2.1267460499198535E-3</v>
      </c>
      <c r="AH872">
        <f>YouTube_BI[[#This Row],[highest_yearly_earnings]]/YouTube_BI[[#This Row],[subscribers]]</f>
        <v>6.304511278195489E-2</v>
      </c>
      <c r="AI872">
        <f>((YouTube_BI[[#This Row],[highest_yearly_earnings]]+YouTube_BI[[#This Row],[lowest_yearly_earnings]])/2)/YouTube_BI[[#This Row],[uploads]]</f>
        <v>64.408617698091376</v>
      </c>
      <c r="AJ872" s="7" t="str">
        <f>YouTube_BI[[#This Row],[created_date]]&amp;"-"&amp;YouTube_BI[[#This Row],[created_month]]&amp;"-"&amp;YouTube_BI[[#This Row],[created_year]]</f>
        <v>14-Jan-2007</v>
      </c>
      <c r="AK872" s="5">
        <f ca="1">_xlfn.DAYS(TODAY(),YouTube_BI[[#This Row],[Started Date]])/365</f>
        <v>16.835616438356166</v>
      </c>
    </row>
    <row r="873" spans="1:37" x14ac:dyDescent="0.3">
      <c r="A873">
        <v>872</v>
      </c>
      <c r="B873" t="s">
        <v>1162</v>
      </c>
      <c r="C873">
        <v>13300000</v>
      </c>
      <c r="D873">
        <v>2831275503</v>
      </c>
      <c r="E873" t="s">
        <v>93</v>
      </c>
      <c r="F873" t="s">
        <v>1162</v>
      </c>
      <c r="G873">
        <v>1489</v>
      </c>
      <c r="H873" t="s">
        <v>31</v>
      </c>
      <c r="I873" t="s">
        <v>32</v>
      </c>
      <c r="J873" t="s">
        <v>226</v>
      </c>
      <c r="K873">
        <v>3123</v>
      </c>
      <c r="L873">
        <v>117</v>
      </c>
      <c r="M873">
        <v>32</v>
      </c>
      <c r="N873">
        <v>43118000</v>
      </c>
      <c r="O873">
        <v>10800</v>
      </c>
      <c r="P873">
        <v>172500</v>
      </c>
      <c r="Q873">
        <v>129400</v>
      </c>
      <c r="R873">
        <v>2100000</v>
      </c>
      <c r="S873">
        <f>(YouTube_BI[[#This Row],[lowest_yearly_earnings]]+YouTube_BI[[#This Row],[highest_yearly_earnings]])/2</f>
        <v>1114700</v>
      </c>
      <c r="T873" t="s">
        <v>41</v>
      </c>
      <c r="U873">
        <v>2014</v>
      </c>
      <c r="V873" t="s">
        <v>138</v>
      </c>
      <c r="W873">
        <v>7</v>
      </c>
      <c r="X873">
        <v>28.1</v>
      </c>
      <c r="Y873">
        <v>1366417754</v>
      </c>
      <c r="Z873">
        <v>5.36</v>
      </c>
      <c r="AA873">
        <v>471031528</v>
      </c>
      <c r="AB873">
        <v>20.593684</v>
      </c>
      <c r="AC873">
        <v>78.962879999999998</v>
      </c>
      <c r="AD873" s="1" t="s">
        <v>1995</v>
      </c>
      <c r="AE873" s="4">
        <f>YouTube_BI[[#This Row],[video views]]/YouTube_BI[[#This Row],[subscribers]]</f>
        <v>212.87785736842105</v>
      </c>
      <c r="AF873">
        <f>((YouTube_BI[[#This Row],[highest_yearly_earnings]]+YouTube_BI[[#This Row],[lowest_yearly_earnings]])/2)/YouTube_BI[[#This Row],[video views]]</f>
        <v>3.9370947787273672E-4</v>
      </c>
      <c r="AG873">
        <f>((YouTube_BI[[#This Row],[highest_monthly_earnings]]+YouTube_BI[[#This Row],[lowest_monthly_earnings]])/2)/YouTube_BI[[#This Row],[video_views_for_the_last_30_days]]</f>
        <v>2.12556241013034E-3</v>
      </c>
      <c r="AH873">
        <f>YouTube_BI[[#This Row],[highest_yearly_earnings]]/YouTube_BI[[#This Row],[subscribers]]</f>
        <v>0.15789473684210525</v>
      </c>
      <c r="AI873">
        <f>((YouTube_BI[[#This Row],[highest_yearly_earnings]]+YouTube_BI[[#This Row],[lowest_yearly_earnings]])/2)/YouTube_BI[[#This Row],[uploads]]</f>
        <v>748.62323707186033</v>
      </c>
      <c r="AJ873" s="7" t="str">
        <f>YouTube_BI[[#This Row],[created_date]]&amp;"-"&amp;YouTube_BI[[#This Row],[created_month]]&amp;"-"&amp;YouTube_BI[[#This Row],[created_year]]</f>
        <v>7-Oct-2014</v>
      </c>
      <c r="AK873" s="5">
        <f ca="1">_xlfn.DAYS(TODAY(),YouTube_BI[[#This Row],[Started Date]])/365</f>
        <v>9.1013698630136979</v>
      </c>
    </row>
    <row r="874" spans="1:37" x14ac:dyDescent="0.3">
      <c r="A874">
        <v>873</v>
      </c>
      <c r="B874" t="s">
        <v>1163</v>
      </c>
      <c r="C874">
        <v>13300000</v>
      </c>
      <c r="D874">
        <v>4129249415</v>
      </c>
      <c r="E874" t="s">
        <v>60</v>
      </c>
      <c r="F874" t="s">
        <v>1163</v>
      </c>
      <c r="G874">
        <v>1640</v>
      </c>
      <c r="H874" t="s">
        <v>283</v>
      </c>
      <c r="I874" t="s">
        <v>284</v>
      </c>
      <c r="J874" t="s">
        <v>40</v>
      </c>
      <c r="K874">
        <v>1818</v>
      </c>
      <c r="L874">
        <v>7</v>
      </c>
      <c r="M874">
        <v>63</v>
      </c>
      <c r="N874">
        <v>70712000</v>
      </c>
      <c r="O874">
        <v>17700</v>
      </c>
      <c r="P874">
        <v>282800</v>
      </c>
      <c r="Q874">
        <v>212100</v>
      </c>
      <c r="R874">
        <v>3400000</v>
      </c>
      <c r="S874">
        <f>(YouTube_BI[[#This Row],[lowest_yearly_earnings]]+YouTube_BI[[#This Row],[highest_yearly_earnings]])/2</f>
        <v>1806050</v>
      </c>
      <c r="T874">
        <v>200000</v>
      </c>
      <c r="U874">
        <v>2013</v>
      </c>
      <c r="V874" t="s">
        <v>88</v>
      </c>
      <c r="W874">
        <v>20</v>
      </c>
      <c r="X874">
        <v>68</v>
      </c>
      <c r="Y874">
        <v>34268528</v>
      </c>
      <c r="Z874">
        <v>5.93</v>
      </c>
      <c r="AA874">
        <v>28807838</v>
      </c>
      <c r="AB874">
        <v>23.885942</v>
      </c>
      <c r="AC874">
        <v>45.079161999999997</v>
      </c>
      <c r="AD874" s="1" t="s">
        <v>1996</v>
      </c>
      <c r="AE874" s="4">
        <f>YouTube_BI[[#This Row],[video views]]/YouTube_BI[[#This Row],[subscribers]]</f>
        <v>310.46988082706764</v>
      </c>
      <c r="AF874">
        <f>((YouTube_BI[[#This Row],[highest_yearly_earnings]]+YouTube_BI[[#This Row],[lowest_yearly_earnings]])/2)/YouTube_BI[[#This Row],[video views]]</f>
        <v>4.3737973139605082E-4</v>
      </c>
      <c r="AG874">
        <f>((YouTube_BI[[#This Row],[highest_monthly_earnings]]+YouTube_BI[[#This Row],[lowest_monthly_earnings]])/2)/YouTube_BI[[#This Row],[video_views_for_the_last_30_days]]</f>
        <v>2.1248161556737186E-3</v>
      </c>
      <c r="AH874">
        <f>YouTube_BI[[#This Row],[highest_yearly_earnings]]/YouTube_BI[[#This Row],[subscribers]]</f>
        <v>0.25563909774436089</v>
      </c>
      <c r="AI874">
        <f>((YouTube_BI[[#This Row],[highest_yearly_earnings]]+YouTube_BI[[#This Row],[lowest_yearly_earnings]])/2)/YouTube_BI[[#This Row],[uploads]]</f>
        <v>1101.25</v>
      </c>
      <c r="AJ874" s="7" t="str">
        <f>YouTube_BI[[#This Row],[created_date]]&amp;"-"&amp;YouTube_BI[[#This Row],[created_month]]&amp;"-"&amp;YouTube_BI[[#This Row],[created_year]]</f>
        <v>20-Aug-2013</v>
      </c>
      <c r="AK874" s="5">
        <f ca="1">_xlfn.DAYS(TODAY(),YouTube_BI[[#This Row],[Started Date]])/365</f>
        <v>10.232876712328768</v>
      </c>
    </row>
    <row r="875" spans="1:37" x14ac:dyDescent="0.3">
      <c r="A875">
        <v>874</v>
      </c>
      <c r="B875" t="s">
        <v>1164</v>
      </c>
      <c r="C875">
        <v>13300000</v>
      </c>
      <c r="D875">
        <v>6412313570</v>
      </c>
      <c r="E875" t="s">
        <v>60</v>
      </c>
      <c r="F875" t="s">
        <v>1164</v>
      </c>
      <c r="G875">
        <v>1749</v>
      </c>
      <c r="H875" t="s">
        <v>104</v>
      </c>
      <c r="I875" t="s">
        <v>105</v>
      </c>
      <c r="J875" t="s">
        <v>44</v>
      </c>
      <c r="K875">
        <v>949</v>
      </c>
      <c r="L875">
        <v>12</v>
      </c>
      <c r="M875">
        <v>163</v>
      </c>
      <c r="N875">
        <v>5387000</v>
      </c>
      <c r="O875">
        <v>1300</v>
      </c>
      <c r="P875">
        <v>21500</v>
      </c>
      <c r="Q875">
        <v>16200</v>
      </c>
      <c r="R875">
        <v>258600</v>
      </c>
      <c r="S875">
        <f>(YouTube_BI[[#This Row],[lowest_yearly_earnings]]+YouTube_BI[[#This Row],[highest_yearly_earnings]])/2</f>
        <v>137400</v>
      </c>
      <c r="T875">
        <v>100000</v>
      </c>
      <c r="U875">
        <v>2015</v>
      </c>
      <c r="V875" t="s">
        <v>57</v>
      </c>
      <c r="W875">
        <v>8</v>
      </c>
      <c r="X875">
        <v>68.900000000000006</v>
      </c>
      <c r="Y875">
        <v>36991981</v>
      </c>
      <c r="Z875">
        <v>5.56</v>
      </c>
      <c r="AA875">
        <v>30628482</v>
      </c>
      <c r="AB875">
        <v>56.130366000000002</v>
      </c>
      <c r="AC875">
        <v>-106.346771</v>
      </c>
      <c r="AD875" s="1" t="s">
        <v>1997</v>
      </c>
      <c r="AE875" s="4">
        <f>YouTube_BI[[#This Row],[video views]]/YouTube_BI[[#This Row],[subscribers]]</f>
        <v>482.12883984962406</v>
      </c>
      <c r="AF875">
        <f>((YouTube_BI[[#This Row],[highest_yearly_earnings]]+YouTube_BI[[#This Row],[lowest_yearly_earnings]])/2)/YouTube_BI[[#This Row],[video views]]</f>
        <v>2.1427523545140665E-5</v>
      </c>
      <c r="AG875">
        <f>((YouTube_BI[[#This Row],[highest_monthly_earnings]]+YouTube_BI[[#This Row],[lowest_monthly_earnings]])/2)/YouTube_BI[[#This Row],[video_views_for_the_last_30_days]]</f>
        <v>2.1162056803415629E-3</v>
      </c>
      <c r="AH875">
        <f>YouTube_BI[[#This Row],[highest_yearly_earnings]]/YouTube_BI[[#This Row],[subscribers]]</f>
        <v>1.9443609022556391E-2</v>
      </c>
      <c r="AI875">
        <f>((YouTube_BI[[#This Row],[highest_yearly_earnings]]+YouTube_BI[[#This Row],[lowest_yearly_earnings]])/2)/YouTube_BI[[#This Row],[uploads]]</f>
        <v>78.559176672384226</v>
      </c>
      <c r="AJ875" s="7" t="str">
        <f>YouTube_BI[[#This Row],[created_date]]&amp;"-"&amp;YouTube_BI[[#This Row],[created_month]]&amp;"-"&amp;YouTube_BI[[#This Row],[created_year]]</f>
        <v>8-May-2015</v>
      </c>
      <c r="AK875" s="5">
        <f ca="1">_xlfn.DAYS(TODAY(),YouTube_BI[[#This Row],[Started Date]])/365</f>
        <v>8.5178082191780824</v>
      </c>
    </row>
    <row r="876" spans="1:37" x14ac:dyDescent="0.3">
      <c r="A876">
        <v>875</v>
      </c>
      <c r="B876" t="s">
        <v>2306</v>
      </c>
      <c r="C876">
        <v>13200000</v>
      </c>
      <c r="D876">
        <v>9884886099</v>
      </c>
      <c r="E876" t="s">
        <v>44</v>
      </c>
      <c r="F876" t="s">
        <v>2306</v>
      </c>
      <c r="G876">
        <v>538</v>
      </c>
      <c r="H876" t="s">
        <v>38</v>
      </c>
      <c r="I876" t="s">
        <v>39</v>
      </c>
      <c r="J876" t="s">
        <v>44</v>
      </c>
      <c r="K876">
        <v>454</v>
      </c>
      <c r="L876">
        <v>167</v>
      </c>
      <c r="M876">
        <v>163</v>
      </c>
      <c r="N876">
        <v>319647000</v>
      </c>
      <c r="O876">
        <v>79900</v>
      </c>
      <c r="P876">
        <v>1300000</v>
      </c>
      <c r="Q876">
        <v>958900</v>
      </c>
      <c r="R876">
        <v>15300000</v>
      </c>
      <c r="S876">
        <f>(YouTube_BI[[#This Row],[lowest_yearly_earnings]]+YouTube_BI[[#This Row],[highest_yearly_earnings]])/2</f>
        <v>8129450</v>
      </c>
      <c r="T876">
        <v>500000</v>
      </c>
      <c r="U876">
        <v>2021</v>
      </c>
      <c r="V876" t="s">
        <v>45</v>
      </c>
      <c r="W876">
        <v>20</v>
      </c>
      <c r="X876">
        <v>88.2</v>
      </c>
      <c r="Y876">
        <v>328239523</v>
      </c>
      <c r="Z876">
        <v>14.7</v>
      </c>
      <c r="AA876">
        <v>270663028</v>
      </c>
      <c r="AB876">
        <v>37.090240000000001</v>
      </c>
      <c r="AC876">
        <v>-95.712890999999999</v>
      </c>
      <c r="AD876" s="1" t="s">
        <v>2158</v>
      </c>
      <c r="AE876" s="4">
        <v>748.85500750000006</v>
      </c>
      <c r="AF876">
        <v>8.2241210658182617E-4</v>
      </c>
      <c r="AG876">
        <v>2.1584748175330912E-3</v>
      </c>
      <c r="AH876">
        <v>1.1590909090909092</v>
      </c>
      <c r="AI876">
        <v>15110.501858736059</v>
      </c>
      <c r="AJ876" s="7" t="s">
        <v>2225</v>
      </c>
      <c r="AK876" s="5">
        <v>2.7095890410958905</v>
      </c>
    </row>
    <row r="877" spans="1:37" x14ac:dyDescent="0.3">
      <c r="A877">
        <v>876</v>
      </c>
      <c r="B877" t="s">
        <v>2307</v>
      </c>
      <c r="C877">
        <v>13200000</v>
      </c>
      <c r="D877">
        <v>1148422000</v>
      </c>
      <c r="E877" t="s">
        <v>44</v>
      </c>
      <c r="F877" t="s">
        <v>2307</v>
      </c>
      <c r="G877">
        <v>192</v>
      </c>
      <c r="H877" t="s">
        <v>67</v>
      </c>
      <c r="I877" t="s">
        <v>68</v>
      </c>
      <c r="J877" t="s">
        <v>44</v>
      </c>
      <c r="K877">
        <v>9855</v>
      </c>
      <c r="L877">
        <v>13</v>
      </c>
      <c r="M877">
        <v>163</v>
      </c>
      <c r="N877">
        <v>8769000</v>
      </c>
      <c r="O877">
        <v>2200</v>
      </c>
      <c r="P877">
        <v>35100</v>
      </c>
      <c r="Q877">
        <v>26300</v>
      </c>
      <c r="R877">
        <v>420900</v>
      </c>
      <c r="S877">
        <f>(YouTube_BI[[#This Row],[lowest_yearly_earnings]]+YouTube_BI[[#This Row],[highest_yearly_earnings]])/2</f>
        <v>223600</v>
      </c>
      <c r="T877">
        <v>200000</v>
      </c>
      <c r="U877">
        <v>2019</v>
      </c>
      <c r="V877" t="s">
        <v>70</v>
      </c>
      <c r="W877">
        <v>10</v>
      </c>
      <c r="X877">
        <v>81.900000000000006</v>
      </c>
      <c r="Y877">
        <v>144373535</v>
      </c>
      <c r="Z877">
        <v>4.59</v>
      </c>
      <c r="AA877">
        <v>107683889</v>
      </c>
      <c r="AB877">
        <v>61.524009999999997</v>
      </c>
      <c r="AC877">
        <v>105.31875599999999</v>
      </c>
      <c r="AD877" s="1" t="s">
        <v>2159</v>
      </c>
      <c r="AE877" s="4">
        <v>87.001666666666665</v>
      </c>
      <c r="AF877">
        <v>1.9470194754193145E-4</v>
      </c>
      <c r="AG877">
        <v>2.1268103546584561E-3</v>
      </c>
      <c r="AH877">
        <v>3.1886363636363636E-2</v>
      </c>
      <c r="AI877">
        <v>1164.5833333333333</v>
      </c>
      <c r="AJ877" s="7">
        <v>43475</v>
      </c>
      <c r="AK877" s="5">
        <v>4.8246575342465752</v>
      </c>
    </row>
    <row r="878" spans="1:37" x14ac:dyDescent="0.3">
      <c r="A878">
        <v>877</v>
      </c>
      <c r="B878" t="s">
        <v>1165</v>
      </c>
      <c r="C878">
        <v>13200000</v>
      </c>
      <c r="D878">
        <v>2036408398</v>
      </c>
      <c r="E878" t="s">
        <v>60</v>
      </c>
      <c r="F878" t="s">
        <v>1165</v>
      </c>
      <c r="G878">
        <v>172</v>
      </c>
      <c r="H878" t="s">
        <v>1166</v>
      </c>
      <c r="I878" t="s">
        <v>1167</v>
      </c>
      <c r="J878" t="s">
        <v>40</v>
      </c>
      <c r="K878">
        <v>4846</v>
      </c>
      <c r="L878">
        <v>1</v>
      </c>
      <c r="M878">
        <v>64</v>
      </c>
      <c r="N878">
        <v>20369000</v>
      </c>
      <c r="O878">
        <v>5100</v>
      </c>
      <c r="P878">
        <v>81500</v>
      </c>
      <c r="Q878">
        <v>61100</v>
      </c>
      <c r="R878">
        <v>977700</v>
      </c>
      <c r="S878">
        <f>(YouTube_BI[[#This Row],[lowest_yearly_earnings]]+YouTube_BI[[#This Row],[highest_yearly_earnings]])/2</f>
        <v>519400</v>
      </c>
      <c r="T878" t="s">
        <v>41</v>
      </c>
      <c r="U878">
        <v>2017</v>
      </c>
      <c r="V878" t="s">
        <v>63</v>
      </c>
      <c r="W878">
        <v>28</v>
      </c>
      <c r="X878">
        <v>88.2</v>
      </c>
      <c r="Y878">
        <v>5520314</v>
      </c>
      <c r="Z878">
        <v>6.59</v>
      </c>
      <c r="AA878">
        <v>4716888</v>
      </c>
      <c r="AB878">
        <v>61.924109999999999</v>
      </c>
      <c r="AC878">
        <v>25.748151</v>
      </c>
      <c r="AD878" s="1" t="s">
        <v>1998</v>
      </c>
      <c r="AE878" s="4">
        <f>YouTube_BI[[#This Row],[video views]]/YouTube_BI[[#This Row],[subscribers]]</f>
        <v>154.27336348484849</v>
      </c>
      <c r="AF878">
        <f>((YouTube_BI[[#This Row],[highest_yearly_earnings]]+YouTube_BI[[#This Row],[lowest_yearly_earnings]])/2)/YouTube_BI[[#This Row],[video views]]</f>
        <v>2.5505689355343153E-4</v>
      </c>
      <c r="AG878">
        <f>((YouTube_BI[[#This Row],[highest_monthly_earnings]]+YouTube_BI[[#This Row],[lowest_monthly_earnings]])/2)/YouTube_BI[[#This Row],[video_views_for_the_last_30_days]]</f>
        <v>2.1257793706122049E-3</v>
      </c>
      <c r="AH878">
        <f>YouTube_BI[[#This Row],[highest_yearly_earnings]]/YouTube_BI[[#This Row],[subscribers]]</f>
        <v>7.4068181818181825E-2</v>
      </c>
      <c r="AI878">
        <f>((YouTube_BI[[#This Row],[highest_yearly_earnings]]+YouTube_BI[[#This Row],[lowest_yearly_earnings]])/2)/YouTube_BI[[#This Row],[uploads]]</f>
        <v>3019.7674418604652</v>
      </c>
      <c r="AJ878" s="7" t="str">
        <f>YouTube_BI[[#This Row],[created_date]]&amp;"-"&amp;YouTube_BI[[#This Row],[created_month]]&amp;"-"&amp;YouTube_BI[[#This Row],[created_year]]</f>
        <v>28-Apr-2017</v>
      </c>
      <c r="AK878" s="5">
        <f ca="1">_xlfn.DAYS(TODAY(),YouTube_BI[[#This Row],[Started Date]])/365</f>
        <v>6.5424657534246577</v>
      </c>
    </row>
    <row r="879" spans="1:37" x14ac:dyDescent="0.3">
      <c r="A879">
        <v>878</v>
      </c>
      <c r="B879" t="s">
        <v>1168</v>
      </c>
      <c r="C879">
        <v>13200000</v>
      </c>
      <c r="D879">
        <v>3568392223</v>
      </c>
      <c r="E879" t="s">
        <v>44</v>
      </c>
      <c r="F879" t="s">
        <v>1169</v>
      </c>
      <c r="G879">
        <v>0</v>
      </c>
      <c r="H879" t="s">
        <v>41</v>
      </c>
      <c r="I879" t="s">
        <v>41</v>
      </c>
      <c r="J879" t="s">
        <v>40</v>
      </c>
      <c r="K879">
        <v>4057944</v>
      </c>
      <c r="L879" t="s">
        <v>41</v>
      </c>
      <c r="M879">
        <v>7399</v>
      </c>
      <c r="N879" t="s">
        <v>41</v>
      </c>
      <c r="O879">
        <v>0</v>
      </c>
      <c r="P879">
        <v>0</v>
      </c>
      <c r="Q879">
        <v>0</v>
      </c>
      <c r="R879">
        <v>0</v>
      </c>
      <c r="S879">
        <f>(YouTube_BI[[#This Row],[lowest_yearly_earnings]]+YouTube_BI[[#This Row],[highest_yearly_earnings]])/2</f>
        <v>0</v>
      </c>
      <c r="T879" t="s">
        <v>41</v>
      </c>
      <c r="U879">
        <v>2007</v>
      </c>
      <c r="V879" t="s">
        <v>154</v>
      </c>
      <c r="W879">
        <v>19</v>
      </c>
      <c r="X879" t="s">
        <v>41</v>
      </c>
      <c r="Y879" t="s">
        <v>41</v>
      </c>
      <c r="Z879" t="s">
        <v>41</v>
      </c>
      <c r="AA879" t="s">
        <v>41</v>
      </c>
      <c r="AB879" t="s">
        <v>41</v>
      </c>
      <c r="AC879" t="s">
        <v>41</v>
      </c>
      <c r="AD879" s="1" t="s">
        <v>1999</v>
      </c>
      <c r="AE879" s="4">
        <f>YouTube_BI[[#This Row],[video views]]/YouTube_BI[[#This Row],[subscribers]]</f>
        <v>270.33274416666666</v>
      </c>
      <c r="AF879">
        <f>((YouTube_BI[[#This Row],[highest_yearly_earnings]]+YouTube_BI[[#This Row],[lowest_yearly_earnings]])/2)/YouTube_BI[[#This Row],[video views]]</f>
        <v>0</v>
      </c>
      <c r="AG879" t="e">
        <f>((YouTube_BI[[#This Row],[highest_monthly_earnings]]+YouTube_BI[[#This Row],[lowest_monthly_earnings]])/2)/YouTube_BI[[#This Row],[video_views_for_the_last_30_days]]</f>
        <v>#VALUE!</v>
      </c>
      <c r="AH879">
        <f>YouTube_BI[[#This Row],[highest_yearly_earnings]]/YouTube_BI[[#This Row],[subscribers]]</f>
        <v>0</v>
      </c>
      <c r="AI879" t="e">
        <f>((YouTube_BI[[#This Row],[highest_yearly_earnings]]+YouTube_BI[[#This Row],[lowest_yearly_earnings]])/2)/YouTube_BI[[#This Row],[uploads]]</f>
        <v>#DIV/0!</v>
      </c>
      <c r="AJ879" s="7" t="str">
        <f>YouTube_BI[[#This Row],[created_date]]&amp;"-"&amp;YouTube_BI[[#This Row],[created_month]]&amp;"-"&amp;YouTube_BI[[#This Row],[created_year]]</f>
        <v>19-Nov-2007</v>
      </c>
      <c r="AK879" s="5">
        <f ca="1">_xlfn.DAYS(TODAY(),YouTube_BI[[#This Row],[Started Date]])/365</f>
        <v>15.989041095890411</v>
      </c>
    </row>
    <row r="880" spans="1:37" x14ac:dyDescent="0.3">
      <c r="A880">
        <v>879</v>
      </c>
      <c r="B880" t="s">
        <v>1170</v>
      </c>
      <c r="C880">
        <v>13200000</v>
      </c>
      <c r="D880">
        <v>3789736218</v>
      </c>
      <c r="E880" t="s">
        <v>44</v>
      </c>
      <c r="F880" t="s">
        <v>1170</v>
      </c>
      <c r="G880">
        <v>8019</v>
      </c>
      <c r="H880" t="s">
        <v>31</v>
      </c>
      <c r="I880" t="s">
        <v>32</v>
      </c>
      <c r="J880" t="s">
        <v>30</v>
      </c>
      <c r="K880">
        <v>2063</v>
      </c>
      <c r="L880">
        <v>118</v>
      </c>
      <c r="M880">
        <v>142</v>
      </c>
      <c r="N880">
        <v>25321000</v>
      </c>
      <c r="O880">
        <v>6300</v>
      </c>
      <c r="P880">
        <v>101300</v>
      </c>
      <c r="Q880">
        <v>76000</v>
      </c>
      <c r="R880">
        <v>1200000</v>
      </c>
      <c r="S880">
        <f>(YouTube_BI[[#This Row],[lowest_yearly_earnings]]+YouTube_BI[[#This Row],[highest_yearly_earnings]])/2</f>
        <v>638000</v>
      </c>
      <c r="T880" t="s">
        <v>41</v>
      </c>
      <c r="U880">
        <v>2010</v>
      </c>
      <c r="V880" t="s">
        <v>79</v>
      </c>
      <c r="W880">
        <v>27</v>
      </c>
      <c r="X880">
        <v>28.1</v>
      </c>
      <c r="Y880">
        <v>1366417754</v>
      </c>
      <c r="Z880">
        <v>5.36</v>
      </c>
      <c r="AA880">
        <v>471031528</v>
      </c>
      <c r="AB880">
        <v>20.593684</v>
      </c>
      <c r="AC880">
        <v>78.962879999999998</v>
      </c>
      <c r="AD880" s="1" t="s">
        <v>2000</v>
      </c>
      <c r="AE880" s="4">
        <f>YouTube_BI[[#This Row],[video views]]/YouTube_BI[[#This Row],[subscribers]]</f>
        <v>287.10122863636366</v>
      </c>
      <c r="AF880">
        <f>((YouTube_BI[[#This Row],[highest_yearly_earnings]]+YouTube_BI[[#This Row],[lowest_yearly_earnings]])/2)/YouTube_BI[[#This Row],[video views]]</f>
        <v>1.6834944790344771E-4</v>
      </c>
      <c r="AG880">
        <f>((YouTube_BI[[#This Row],[highest_monthly_earnings]]+YouTube_BI[[#This Row],[lowest_monthly_earnings]])/2)/YouTube_BI[[#This Row],[video_views_for_the_last_30_days]]</f>
        <v>2.124718613008965E-3</v>
      </c>
      <c r="AH880">
        <f>YouTube_BI[[#This Row],[highest_yearly_earnings]]/YouTube_BI[[#This Row],[subscribers]]</f>
        <v>9.0909090909090912E-2</v>
      </c>
      <c r="AI880">
        <f>((YouTube_BI[[#This Row],[highest_yearly_earnings]]+YouTube_BI[[#This Row],[lowest_yearly_earnings]])/2)/YouTube_BI[[#This Row],[uploads]]</f>
        <v>79.561042524005487</v>
      </c>
      <c r="AJ880" s="7" t="str">
        <f>YouTube_BI[[#This Row],[created_date]]&amp;"-"&amp;YouTube_BI[[#This Row],[created_month]]&amp;"-"&amp;YouTube_BI[[#This Row],[created_year]]</f>
        <v>27-Dec-2010</v>
      </c>
      <c r="AK880" s="5">
        <f ca="1">_xlfn.DAYS(TODAY(),YouTube_BI[[#This Row],[Started Date]])/365</f>
        <v>12.882191780821918</v>
      </c>
    </row>
    <row r="881" spans="1:37" x14ac:dyDescent="0.3">
      <c r="A881">
        <v>880</v>
      </c>
      <c r="B881" t="s">
        <v>1171</v>
      </c>
      <c r="C881">
        <v>13200000</v>
      </c>
      <c r="D881">
        <v>4205664894</v>
      </c>
      <c r="E881" t="s">
        <v>41</v>
      </c>
      <c r="F881" t="s">
        <v>1171</v>
      </c>
      <c r="G881">
        <v>1324</v>
      </c>
      <c r="H881" t="s">
        <v>329</v>
      </c>
      <c r="I881" t="s">
        <v>330</v>
      </c>
      <c r="J881" t="s">
        <v>69</v>
      </c>
      <c r="K881">
        <v>1786</v>
      </c>
      <c r="L881">
        <v>30</v>
      </c>
      <c r="M881">
        <v>55</v>
      </c>
      <c r="N881">
        <v>264308000</v>
      </c>
      <c r="O881">
        <v>66100</v>
      </c>
      <c r="P881">
        <v>1100000</v>
      </c>
      <c r="Q881">
        <v>792900</v>
      </c>
      <c r="R881">
        <v>12700000</v>
      </c>
      <c r="S881">
        <f>(YouTube_BI[[#This Row],[lowest_yearly_earnings]]+YouTube_BI[[#This Row],[highest_yearly_earnings]])/2</f>
        <v>6746450</v>
      </c>
      <c r="T881">
        <v>800000</v>
      </c>
      <c r="U881">
        <v>2013</v>
      </c>
      <c r="V881" t="s">
        <v>49</v>
      </c>
      <c r="W881">
        <v>25</v>
      </c>
      <c r="X881">
        <v>36.299999999999997</v>
      </c>
      <c r="Y881">
        <v>270203917</v>
      </c>
      <c r="Z881">
        <v>4.6900000000000004</v>
      </c>
      <c r="AA881">
        <v>151509724</v>
      </c>
      <c r="AB881">
        <v>-0.78927499999999995</v>
      </c>
      <c r="AC881">
        <v>113.92132700000001</v>
      </c>
      <c r="AD881" s="1" t="s">
        <v>2001</v>
      </c>
      <c r="AE881" s="4">
        <f>YouTube_BI[[#This Row],[video views]]/YouTube_BI[[#This Row],[subscribers]]</f>
        <v>318.61097681818183</v>
      </c>
      <c r="AF881">
        <f>((YouTube_BI[[#This Row],[highest_yearly_earnings]]+YouTube_BI[[#This Row],[lowest_yearly_earnings]])/2)/YouTube_BI[[#This Row],[video views]]</f>
        <v>1.6041339883319768E-3</v>
      </c>
      <c r="AG881">
        <f>((YouTube_BI[[#This Row],[highest_monthly_earnings]]+YouTube_BI[[#This Row],[lowest_monthly_earnings]])/2)/YouTube_BI[[#This Row],[video_views_for_the_last_30_days]]</f>
        <v>2.2059491199661E-3</v>
      </c>
      <c r="AH881">
        <f>YouTube_BI[[#This Row],[highest_yearly_earnings]]/YouTube_BI[[#This Row],[subscribers]]</f>
        <v>0.96212121212121215</v>
      </c>
      <c r="AI881">
        <f>((YouTube_BI[[#This Row],[highest_yearly_earnings]]+YouTube_BI[[#This Row],[lowest_yearly_earnings]])/2)/YouTube_BI[[#This Row],[uploads]]</f>
        <v>5095.5060422960723</v>
      </c>
      <c r="AJ881" s="7" t="str">
        <f>YouTube_BI[[#This Row],[created_date]]&amp;"-"&amp;YouTube_BI[[#This Row],[created_month]]&amp;"-"&amp;YouTube_BI[[#This Row],[created_year]]</f>
        <v>25-Sep-2013</v>
      </c>
      <c r="AK881" s="5">
        <f ca="1">_xlfn.DAYS(TODAY(),YouTube_BI[[#This Row],[Started Date]])/365</f>
        <v>10.134246575342466</v>
      </c>
    </row>
    <row r="882" spans="1:37" x14ac:dyDescent="0.3">
      <c r="A882">
        <v>881</v>
      </c>
      <c r="B882" t="s">
        <v>1172</v>
      </c>
      <c r="C882">
        <v>13200000</v>
      </c>
      <c r="D882">
        <v>5224764969</v>
      </c>
      <c r="E882" t="s">
        <v>44</v>
      </c>
      <c r="F882" t="s">
        <v>1172</v>
      </c>
      <c r="G882">
        <v>413</v>
      </c>
      <c r="H882" t="s">
        <v>114</v>
      </c>
      <c r="I882" t="s">
        <v>115</v>
      </c>
      <c r="J882" t="s">
        <v>44</v>
      </c>
      <c r="K882">
        <v>1269</v>
      </c>
      <c r="L882">
        <v>49</v>
      </c>
      <c r="M882">
        <v>164</v>
      </c>
      <c r="N882">
        <v>64517000</v>
      </c>
      <c r="O882">
        <v>16100</v>
      </c>
      <c r="P882">
        <v>258100</v>
      </c>
      <c r="Q882">
        <v>193600</v>
      </c>
      <c r="R882">
        <v>3100000</v>
      </c>
      <c r="S882">
        <f>(YouTube_BI[[#This Row],[lowest_yearly_earnings]]+YouTube_BI[[#This Row],[highest_yearly_earnings]])/2</f>
        <v>1646800</v>
      </c>
      <c r="T882">
        <v>100000</v>
      </c>
      <c r="U882">
        <v>2018</v>
      </c>
      <c r="V882" t="s">
        <v>70</v>
      </c>
      <c r="W882">
        <v>17</v>
      </c>
      <c r="X882">
        <v>51.3</v>
      </c>
      <c r="Y882">
        <v>212559417</v>
      </c>
      <c r="Z882">
        <v>12.08</v>
      </c>
      <c r="AA882">
        <v>183241641</v>
      </c>
      <c r="AB882">
        <v>-14.235004</v>
      </c>
      <c r="AC882">
        <v>-51.925280000000001</v>
      </c>
      <c r="AD882" s="1" t="s">
        <v>2002</v>
      </c>
      <c r="AE882" s="4">
        <f>YouTube_BI[[#This Row],[video views]]/YouTube_BI[[#This Row],[subscribers]]</f>
        <v>395.81552795454547</v>
      </c>
      <c r="AF882">
        <f>((YouTube_BI[[#This Row],[highest_yearly_earnings]]+YouTube_BI[[#This Row],[lowest_yearly_earnings]])/2)/YouTube_BI[[#This Row],[video views]]</f>
        <v>3.1519121142691155E-4</v>
      </c>
      <c r="AG882">
        <f>((YouTube_BI[[#This Row],[highest_monthly_earnings]]+YouTube_BI[[#This Row],[lowest_monthly_earnings]])/2)/YouTube_BI[[#This Row],[video_views_for_the_last_30_days]]</f>
        <v>2.125021312212285E-3</v>
      </c>
      <c r="AH882">
        <f>YouTube_BI[[#This Row],[highest_yearly_earnings]]/YouTube_BI[[#This Row],[subscribers]]</f>
        <v>0.23484848484848486</v>
      </c>
      <c r="AI882">
        <f>((YouTube_BI[[#This Row],[highest_yearly_earnings]]+YouTube_BI[[#This Row],[lowest_yearly_earnings]])/2)/YouTube_BI[[#This Row],[uploads]]</f>
        <v>3987.4092009685228</v>
      </c>
      <c r="AJ882" s="7" t="str">
        <f>YouTube_BI[[#This Row],[created_date]]&amp;"-"&amp;YouTube_BI[[#This Row],[created_month]]&amp;"-"&amp;YouTube_BI[[#This Row],[created_year]]</f>
        <v>17-Jan-2018</v>
      </c>
      <c r="AK882" s="5">
        <f ca="1">_xlfn.DAYS(TODAY(),YouTube_BI[[#This Row],[Started Date]])/365</f>
        <v>5.8191780821917805</v>
      </c>
    </row>
    <row r="883" spans="1:37" x14ac:dyDescent="0.3">
      <c r="A883">
        <v>882</v>
      </c>
      <c r="B883" t="s">
        <v>1173</v>
      </c>
      <c r="C883">
        <v>13200000</v>
      </c>
      <c r="D883">
        <v>5263540904</v>
      </c>
      <c r="E883" t="s">
        <v>48</v>
      </c>
      <c r="F883" t="s">
        <v>1173</v>
      </c>
      <c r="G883">
        <v>4279</v>
      </c>
      <c r="H883" t="s">
        <v>38</v>
      </c>
      <c r="I883" t="s">
        <v>39</v>
      </c>
      <c r="J883" t="s">
        <v>48</v>
      </c>
      <c r="K883">
        <v>1252</v>
      </c>
      <c r="L883">
        <v>168</v>
      </c>
      <c r="M883">
        <v>42</v>
      </c>
      <c r="N883">
        <v>51820000</v>
      </c>
      <c r="O883">
        <v>13000</v>
      </c>
      <c r="P883">
        <v>207300</v>
      </c>
      <c r="Q883">
        <v>155500</v>
      </c>
      <c r="R883">
        <v>2500000</v>
      </c>
      <c r="S883">
        <f>(YouTube_BI[[#This Row],[lowest_yearly_earnings]]+YouTube_BI[[#This Row],[highest_yearly_earnings]])/2</f>
        <v>1327750</v>
      </c>
      <c r="T883">
        <v>100000</v>
      </c>
      <c r="U883">
        <v>2011</v>
      </c>
      <c r="V883" t="s">
        <v>45</v>
      </c>
      <c r="W883">
        <v>26</v>
      </c>
      <c r="X883">
        <v>88.2</v>
      </c>
      <c r="Y883">
        <v>328239523</v>
      </c>
      <c r="Z883">
        <v>14.7</v>
      </c>
      <c r="AA883">
        <v>270663028</v>
      </c>
      <c r="AB883">
        <v>37.090240000000001</v>
      </c>
      <c r="AC883">
        <v>-95.712890999999999</v>
      </c>
      <c r="AD883" s="1" t="s">
        <v>2003</v>
      </c>
      <c r="AE883" s="4">
        <f>YouTube_BI[[#This Row],[video views]]/YouTube_BI[[#This Row],[subscribers]]</f>
        <v>398.7530987878788</v>
      </c>
      <c r="AF883">
        <f>((YouTube_BI[[#This Row],[highest_yearly_earnings]]+YouTube_BI[[#This Row],[lowest_yearly_earnings]])/2)/YouTube_BI[[#This Row],[video views]]</f>
        <v>2.5225414302204499E-4</v>
      </c>
      <c r="AG883">
        <f>((YouTube_BI[[#This Row],[highest_monthly_earnings]]+YouTube_BI[[#This Row],[lowest_monthly_earnings]])/2)/YouTube_BI[[#This Row],[video_views_for_the_last_30_days]]</f>
        <v>2.1256271709764571E-3</v>
      </c>
      <c r="AH883">
        <f>YouTube_BI[[#This Row],[highest_yearly_earnings]]/YouTube_BI[[#This Row],[subscribers]]</f>
        <v>0.18939393939393939</v>
      </c>
      <c r="AI883">
        <f>((YouTube_BI[[#This Row],[highest_yearly_earnings]]+YouTube_BI[[#This Row],[lowest_yearly_earnings]])/2)/YouTube_BI[[#This Row],[uploads]]</f>
        <v>310.29446132273898</v>
      </c>
      <c r="AJ883" s="7" t="str">
        <f>YouTube_BI[[#This Row],[created_date]]&amp;"-"&amp;YouTube_BI[[#This Row],[created_month]]&amp;"-"&amp;YouTube_BI[[#This Row],[created_year]]</f>
        <v>26-Feb-2011</v>
      </c>
      <c r="AK883" s="5">
        <f ca="1">_xlfn.DAYS(TODAY(),YouTube_BI[[#This Row],[Started Date]])/365</f>
        <v>12.715068493150685</v>
      </c>
    </row>
    <row r="884" spans="1:37" x14ac:dyDescent="0.3">
      <c r="A884">
        <v>883</v>
      </c>
      <c r="B884" t="s">
        <v>1174</v>
      </c>
      <c r="C884">
        <v>13200000</v>
      </c>
      <c r="D884">
        <v>20743586601</v>
      </c>
      <c r="E884" t="s">
        <v>30</v>
      </c>
      <c r="F884" t="s">
        <v>1174</v>
      </c>
      <c r="G884">
        <v>237</v>
      </c>
      <c r="H884" t="s">
        <v>224</v>
      </c>
      <c r="I884" t="s">
        <v>225</v>
      </c>
      <c r="J884" t="s">
        <v>30</v>
      </c>
      <c r="K884">
        <v>113</v>
      </c>
      <c r="L884">
        <v>10</v>
      </c>
      <c r="M884">
        <v>142</v>
      </c>
      <c r="N884">
        <v>86270000</v>
      </c>
      <c r="O884">
        <v>21600</v>
      </c>
      <c r="P884">
        <v>345100</v>
      </c>
      <c r="Q884">
        <v>258800</v>
      </c>
      <c r="R884">
        <v>4100000</v>
      </c>
      <c r="S884">
        <f>(YouTube_BI[[#This Row],[lowest_yearly_earnings]]+YouTube_BI[[#This Row],[highest_yearly_earnings]])/2</f>
        <v>2179400</v>
      </c>
      <c r="T884" t="s">
        <v>41</v>
      </c>
      <c r="U884">
        <v>2010</v>
      </c>
      <c r="V884" t="s">
        <v>49</v>
      </c>
      <c r="W884">
        <v>30</v>
      </c>
      <c r="X884">
        <v>55.3</v>
      </c>
      <c r="Y884">
        <v>50339443</v>
      </c>
      <c r="Z884">
        <v>9.7100000000000009</v>
      </c>
      <c r="AA884">
        <v>40827302</v>
      </c>
      <c r="AB884">
        <v>4.5708679999999999</v>
      </c>
      <c r="AC884">
        <v>-74.297332999999995</v>
      </c>
      <c r="AD884" s="1" t="s">
        <v>1304</v>
      </c>
      <c r="AE884" s="4">
        <f>YouTube_BI[[#This Row],[video views]]/YouTube_BI[[#This Row],[subscribers]]</f>
        <v>1571.4838334090909</v>
      </c>
      <c r="AF884">
        <f>((YouTube_BI[[#This Row],[highest_yearly_earnings]]+YouTube_BI[[#This Row],[lowest_yearly_earnings]])/2)/YouTube_BI[[#This Row],[video views]]</f>
        <v>1.0506379836430679E-4</v>
      </c>
      <c r="AG884">
        <f>((YouTube_BI[[#This Row],[highest_monthly_earnings]]+YouTube_BI[[#This Row],[lowest_monthly_earnings]])/2)/YouTube_BI[[#This Row],[video_views_for_the_last_30_days]]</f>
        <v>2.1253042772690391E-3</v>
      </c>
      <c r="AH884">
        <f>YouTube_BI[[#This Row],[highest_yearly_earnings]]/YouTube_BI[[#This Row],[subscribers]]</f>
        <v>0.31060606060606061</v>
      </c>
      <c r="AI884">
        <f>((YouTube_BI[[#This Row],[highest_yearly_earnings]]+YouTube_BI[[#This Row],[lowest_yearly_earnings]])/2)/YouTube_BI[[#This Row],[uploads]]</f>
        <v>9195.7805907172988</v>
      </c>
      <c r="AJ884" s="7" t="str">
        <f>YouTube_BI[[#This Row],[created_date]]&amp;"-"&amp;YouTube_BI[[#This Row],[created_month]]&amp;"-"&amp;YouTube_BI[[#This Row],[created_year]]</f>
        <v>30-Sep-2010</v>
      </c>
      <c r="AK884" s="5">
        <f ca="1">_xlfn.DAYS(TODAY(),YouTube_BI[[#This Row],[Started Date]])/365</f>
        <v>13.123287671232877</v>
      </c>
    </row>
    <row r="885" spans="1:37" x14ac:dyDescent="0.3">
      <c r="A885">
        <v>884</v>
      </c>
      <c r="B885" t="s">
        <v>2308</v>
      </c>
      <c r="C885">
        <v>13200000</v>
      </c>
      <c r="D885">
        <v>9378175604</v>
      </c>
      <c r="E885" t="s">
        <v>56</v>
      </c>
      <c r="F885" t="s">
        <v>2308</v>
      </c>
      <c r="G885">
        <v>6888</v>
      </c>
      <c r="H885" t="s">
        <v>38</v>
      </c>
      <c r="I885" t="s">
        <v>39</v>
      </c>
      <c r="J885" t="s">
        <v>69</v>
      </c>
      <c r="K885">
        <v>503</v>
      </c>
      <c r="L885">
        <v>168</v>
      </c>
      <c r="M885">
        <v>55</v>
      </c>
      <c r="N885">
        <v>119389000</v>
      </c>
      <c r="O885">
        <v>29800</v>
      </c>
      <c r="P885">
        <v>477600</v>
      </c>
      <c r="Q885">
        <v>358200</v>
      </c>
      <c r="R885">
        <v>5700000</v>
      </c>
      <c r="S885">
        <f>(YouTube_BI[[#This Row],[lowest_yearly_earnings]]+YouTube_BI[[#This Row],[highest_yearly_earnings]])/2</f>
        <v>3029100</v>
      </c>
      <c r="T885">
        <v>300000</v>
      </c>
      <c r="U885">
        <v>2011</v>
      </c>
      <c r="V885" t="s">
        <v>57</v>
      </c>
      <c r="W885">
        <v>16</v>
      </c>
      <c r="X885">
        <v>88.2</v>
      </c>
      <c r="Y885">
        <v>328239523</v>
      </c>
      <c r="Z885">
        <v>14.7</v>
      </c>
      <c r="AA885">
        <v>270663028</v>
      </c>
      <c r="AB885">
        <v>37.090240000000001</v>
      </c>
      <c r="AC885">
        <v>-95.712890999999999</v>
      </c>
      <c r="AD885" s="1" t="s">
        <v>2160</v>
      </c>
      <c r="AE885" s="4">
        <v>710.46784878787878</v>
      </c>
      <c r="AF885">
        <v>3.2299459168881649E-4</v>
      </c>
      <c r="AG885">
        <v>2.1249863890308151E-3</v>
      </c>
      <c r="AH885">
        <v>0.43181818181818182</v>
      </c>
      <c r="AI885">
        <v>439.76480836236937</v>
      </c>
      <c r="AJ885" s="7" t="s">
        <v>2226</v>
      </c>
      <c r="AK885" s="5">
        <v>12.484931506849316</v>
      </c>
    </row>
    <row r="886" spans="1:37" x14ac:dyDescent="0.3">
      <c r="A886">
        <v>885</v>
      </c>
      <c r="B886" t="s">
        <v>1175</v>
      </c>
      <c r="C886">
        <v>13200000</v>
      </c>
      <c r="D886">
        <v>1138262456</v>
      </c>
      <c r="E886" t="s">
        <v>361</v>
      </c>
      <c r="F886" t="s">
        <v>1175</v>
      </c>
      <c r="G886">
        <v>1022</v>
      </c>
      <c r="H886" t="s">
        <v>31</v>
      </c>
      <c r="I886" t="s">
        <v>32</v>
      </c>
      <c r="J886" t="s">
        <v>362</v>
      </c>
      <c r="K886">
        <v>9955</v>
      </c>
      <c r="L886">
        <v>118</v>
      </c>
      <c r="M886">
        <v>17</v>
      </c>
      <c r="N886">
        <v>18518000</v>
      </c>
      <c r="O886">
        <v>4600</v>
      </c>
      <c r="P886">
        <v>74100</v>
      </c>
      <c r="Q886">
        <v>55600</v>
      </c>
      <c r="R886">
        <v>888900</v>
      </c>
      <c r="S886">
        <f>(YouTube_BI[[#This Row],[lowest_yearly_earnings]]+YouTube_BI[[#This Row],[highest_yearly_earnings]])/2</f>
        <v>472250</v>
      </c>
      <c r="T886">
        <v>100000</v>
      </c>
      <c r="U886">
        <v>2015</v>
      </c>
      <c r="V886" t="s">
        <v>154</v>
      </c>
      <c r="W886">
        <v>17</v>
      </c>
      <c r="X886">
        <v>28.1</v>
      </c>
      <c r="Y886">
        <v>1366417754</v>
      </c>
      <c r="Z886">
        <v>5.36</v>
      </c>
      <c r="AA886">
        <v>471031528</v>
      </c>
      <c r="AB886">
        <v>20.593684</v>
      </c>
      <c r="AC886">
        <v>78.962879999999998</v>
      </c>
      <c r="AD886" s="1" t="s">
        <v>2004</v>
      </c>
      <c r="AE886" s="4">
        <f>YouTube_BI[[#This Row],[video views]]/YouTube_BI[[#This Row],[subscribers]]</f>
        <v>86.232004242424239</v>
      </c>
      <c r="AF886">
        <f>((YouTube_BI[[#This Row],[highest_yearly_earnings]]+YouTube_BI[[#This Row],[lowest_yearly_earnings]])/2)/YouTube_BI[[#This Row],[video views]]</f>
        <v>4.1488674032133765E-4</v>
      </c>
      <c r="AG886">
        <f>((YouTube_BI[[#This Row],[highest_monthly_earnings]]+YouTube_BI[[#This Row],[lowest_monthly_earnings]])/2)/YouTube_BI[[#This Row],[video_views_for_the_last_30_days]]</f>
        <v>2.1249594988659681E-3</v>
      </c>
      <c r="AH886">
        <f>YouTube_BI[[#This Row],[highest_yearly_earnings]]/YouTube_BI[[#This Row],[subscribers]]</f>
        <v>6.734090909090909E-2</v>
      </c>
      <c r="AI886">
        <f>((YouTube_BI[[#This Row],[highest_yearly_earnings]]+YouTube_BI[[#This Row],[lowest_yearly_earnings]])/2)/YouTube_BI[[#This Row],[uploads]]</f>
        <v>462.08414872798437</v>
      </c>
      <c r="AJ886" s="7" t="str">
        <f>YouTube_BI[[#This Row],[created_date]]&amp;"-"&amp;YouTube_BI[[#This Row],[created_month]]&amp;"-"&amp;YouTube_BI[[#This Row],[created_year]]</f>
        <v>17-Nov-2015</v>
      </c>
      <c r="AK886" s="5">
        <f ca="1">_xlfn.DAYS(TODAY(),YouTube_BI[[#This Row],[Started Date]])/365</f>
        <v>7.9890410958904106</v>
      </c>
    </row>
    <row r="887" spans="1:37" x14ac:dyDescent="0.3">
      <c r="A887">
        <v>886</v>
      </c>
      <c r="B887" t="s">
        <v>1176</v>
      </c>
      <c r="C887">
        <v>13200000</v>
      </c>
      <c r="D887">
        <v>1758603195</v>
      </c>
      <c r="E887" t="s">
        <v>56</v>
      </c>
      <c r="F887" t="s">
        <v>1176</v>
      </c>
      <c r="G887">
        <v>393</v>
      </c>
      <c r="H887" t="s">
        <v>31</v>
      </c>
      <c r="I887" t="s">
        <v>32</v>
      </c>
      <c r="J887" t="s">
        <v>226</v>
      </c>
      <c r="K887">
        <v>5855</v>
      </c>
      <c r="L887">
        <v>118</v>
      </c>
      <c r="M887">
        <v>33</v>
      </c>
      <c r="N887">
        <v>11490000</v>
      </c>
      <c r="O887">
        <v>2900</v>
      </c>
      <c r="P887">
        <v>46000</v>
      </c>
      <c r="Q887">
        <v>34500</v>
      </c>
      <c r="R887">
        <v>551500</v>
      </c>
      <c r="S887">
        <f>(YouTube_BI[[#This Row],[lowest_yearly_earnings]]+YouTube_BI[[#This Row],[highest_yearly_earnings]])/2</f>
        <v>293000</v>
      </c>
      <c r="T887" t="s">
        <v>41</v>
      </c>
      <c r="U887">
        <v>2017</v>
      </c>
      <c r="V887" t="s">
        <v>63</v>
      </c>
      <c r="W887">
        <v>4</v>
      </c>
      <c r="X887">
        <v>28.1</v>
      </c>
      <c r="Y887">
        <v>1366417754</v>
      </c>
      <c r="Z887">
        <v>5.36</v>
      </c>
      <c r="AA887">
        <v>471031528</v>
      </c>
      <c r="AB887">
        <v>20.593684</v>
      </c>
      <c r="AC887">
        <v>78.962879999999998</v>
      </c>
      <c r="AD887" s="1" t="s">
        <v>2005</v>
      </c>
      <c r="AE887" s="4">
        <f>YouTube_BI[[#This Row],[video views]]/YouTube_BI[[#This Row],[subscribers]]</f>
        <v>133.22751477272726</v>
      </c>
      <c r="AF887">
        <f>((YouTube_BI[[#This Row],[highest_yearly_earnings]]+YouTube_BI[[#This Row],[lowest_yearly_earnings]])/2)/YouTube_BI[[#This Row],[video views]]</f>
        <v>1.6660950055876589E-4</v>
      </c>
      <c r="AG887">
        <f>((YouTube_BI[[#This Row],[highest_monthly_earnings]]+YouTube_BI[[#This Row],[lowest_monthly_earnings]])/2)/YouTube_BI[[#This Row],[video_views_for_the_last_30_days]]</f>
        <v>2.1279373368146212E-3</v>
      </c>
      <c r="AH887">
        <f>YouTube_BI[[#This Row],[highest_yearly_earnings]]/YouTube_BI[[#This Row],[subscribers]]</f>
        <v>4.1780303030303029E-2</v>
      </c>
      <c r="AI887">
        <f>((YouTube_BI[[#This Row],[highest_yearly_earnings]]+YouTube_BI[[#This Row],[lowest_yearly_earnings]])/2)/YouTube_BI[[#This Row],[uploads]]</f>
        <v>745.54707379134857</v>
      </c>
      <c r="AJ887" s="7" t="str">
        <f>YouTube_BI[[#This Row],[created_date]]&amp;"-"&amp;YouTube_BI[[#This Row],[created_month]]&amp;"-"&amp;YouTube_BI[[#This Row],[created_year]]</f>
        <v>4-Apr-2017</v>
      </c>
      <c r="AK887" s="5">
        <f ca="1">_xlfn.DAYS(TODAY(),YouTube_BI[[#This Row],[Started Date]])/365</f>
        <v>6.6082191780821917</v>
      </c>
    </row>
    <row r="888" spans="1:37" x14ac:dyDescent="0.3">
      <c r="A888">
        <v>887</v>
      </c>
      <c r="B888" t="s">
        <v>1177</v>
      </c>
      <c r="C888">
        <v>13100000</v>
      </c>
      <c r="D888">
        <v>2182651464</v>
      </c>
      <c r="E888" t="s">
        <v>44</v>
      </c>
      <c r="F888" t="s">
        <v>1177</v>
      </c>
      <c r="G888">
        <v>33</v>
      </c>
      <c r="H888" t="s">
        <v>38</v>
      </c>
      <c r="I888" t="s">
        <v>39</v>
      </c>
      <c r="J888" t="s">
        <v>69</v>
      </c>
      <c r="K888">
        <v>4051001</v>
      </c>
      <c r="L888">
        <v>7683</v>
      </c>
      <c r="M888">
        <v>7670</v>
      </c>
      <c r="N888">
        <v>248</v>
      </c>
      <c r="O888">
        <v>0.06</v>
      </c>
      <c r="P888">
        <v>0.99</v>
      </c>
      <c r="Q888">
        <v>0.74</v>
      </c>
      <c r="R888">
        <v>12</v>
      </c>
      <c r="S888">
        <f>(YouTube_BI[[#This Row],[lowest_yearly_earnings]]+YouTube_BI[[#This Row],[highest_yearly_earnings]])/2</f>
        <v>6.37</v>
      </c>
      <c r="T888">
        <v>1</v>
      </c>
      <c r="U888">
        <v>2022</v>
      </c>
      <c r="V888" t="s">
        <v>84</v>
      </c>
      <c r="W888">
        <v>27</v>
      </c>
      <c r="X888">
        <v>88.2</v>
      </c>
      <c r="Y888">
        <v>328239523</v>
      </c>
      <c r="Z888">
        <v>14.7</v>
      </c>
      <c r="AA888">
        <v>270663028</v>
      </c>
      <c r="AB888">
        <v>37.090240000000001</v>
      </c>
      <c r="AC888">
        <v>-95.712890999999999</v>
      </c>
      <c r="AD888" s="1" t="s">
        <v>2006</v>
      </c>
      <c r="AE888" s="4">
        <f>YouTube_BI[[#This Row],[video views]]/YouTube_BI[[#This Row],[subscribers]]</f>
        <v>166.61461557251909</v>
      </c>
      <c r="AF888">
        <f>((YouTube_BI[[#This Row],[highest_yearly_earnings]]+YouTube_BI[[#This Row],[lowest_yearly_earnings]])/2)/YouTube_BI[[#This Row],[video views]]</f>
        <v>2.9184687088455822E-9</v>
      </c>
      <c r="AG888">
        <f>((YouTube_BI[[#This Row],[highest_monthly_earnings]]+YouTube_BI[[#This Row],[lowest_monthly_earnings]])/2)/YouTube_BI[[#This Row],[video_views_for_the_last_30_days]]</f>
        <v>2.1169354838709679E-3</v>
      </c>
      <c r="AH888">
        <f>YouTube_BI[[#This Row],[highest_yearly_earnings]]/YouTube_BI[[#This Row],[subscribers]]</f>
        <v>9.1603053435114503E-7</v>
      </c>
      <c r="AI888">
        <f>((YouTube_BI[[#This Row],[highest_yearly_earnings]]+YouTube_BI[[#This Row],[lowest_yearly_earnings]])/2)/YouTube_BI[[#This Row],[uploads]]</f>
        <v>0.19303030303030302</v>
      </c>
      <c r="AJ888" s="7" t="str">
        <f>YouTube_BI[[#This Row],[created_date]]&amp;"-"&amp;YouTube_BI[[#This Row],[created_month]]&amp;"-"&amp;YouTube_BI[[#This Row],[created_year]]</f>
        <v>27-Jun-2022</v>
      </c>
      <c r="AK888" s="5">
        <f ca="1">_xlfn.DAYS(TODAY(),YouTube_BI[[#This Row],[Started Date]])/365</f>
        <v>1.3753424657534246</v>
      </c>
    </row>
    <row r="889" spans="1:37" x14ac:dyDescent="0.3">
      <c r="A889">
        <v>888</v>
      </c>
      <c r="B889" t="s">
        <v>1178</v>
      </c>
      <c r="C889">
        <v>13100000</v>
      </c>
      <c r="D889">
        <v>1401914513</v>
      </c>
      <c r="E889" t="s">
        <v>56</v>
      </c>
      <c r="F889" t="s">
        <v>1178</v>
      </c>
      <c r="G889">
        <v>287</v>
      </c>
      <c r="H889" t="s">
        <v>212</v>
      </c>
      <c r="I889" t="s">
        <v>213</v>
      </c>
      <c r="J889" t="s">
        <v>69</v>
      </c>
      <c r="K889">
        <v>7733</v>
      </c>
      <c r="L889">
        <v>11</v>
      </c>
      <c r="M889">
        <v>56</v>
      </c>
      <c r="N889">
        <v>10848000</v>
      </c>
      <c r="O889">
        <v>2700</v>
      </c>
      <c r="P889">
        <v>43400</v>
      </c>
      <c r="Q889">
        <v>32500</v>
      </c>
      <c r="R889">
        <v>520700</v>
      </c>
      <c r="S889">
        <f>(YouTube_BI[[#This Row],[lowest_yearly_earnings]]+YouTube_BI[[#This Row],[highest_yearly_earnings]])/2</f>
        <v>276600</v>
      </c>
      <c r="T889" t="s">
        <v>41</v>
      </c>
      <c r="U889">
        <v>2017</v>
      </c>
      <c r="V889" t="s">
        <v>97</v>
      </c>
      <c r="W889">
        <v>18</v>
      </c>
      <c r="X889">
        <v>35.5</v>
      </c>
      <c r="Y889">
        <v>108116615</v>
      </c>
      <c r="Z889">
        <v>2.15</v>
      </c>
      <c r="AA889">
        <v>50975903</v>
      </c>
      <c r="AB889">
        <v>12.879721</v>
      </c>
      <c r="AC889">
        <v>121.774017</v>
      </c>
      <c r="AD889" s="1" t="s">
        <v>2007</v>
      </c>
      <c r="AE889" s="4">
        <f>YouTube_BI[[#This Row],[video views]]/YouTube_BI[[#This Row],[subscribers]]</f>
        <v>107.01637503816794</v>
      </c>
      <c r="AF889">
        <f>((YouTube_BI[[#This Row],[highest_yearly_earnings]]+YouTube_BI[[#This Row],[lowest_yearly_earnings]])/2)/YouTube_BI[[#This Row],[video views]]</f>
        <v>1.9730161677839768E-4</v>
      </c>
      <c r="AG889">
        <f>((YouTube_BI[[#This Row],[highest_monthly_earnings]]+YouTube_BI[[#This Row],[lowest_monthly_earnings]])/2)/YouTube_BI[[#This Row],[video_views_for_the_last_30_days]]</f>
        <v>2.1248156342182889E-3</v>
      </c>
      <c r="AH889">
        <f>YouTube_BI[[#This Row],[highest_yearly_earnings]]/YouTube_BI[[#This Row],[subscribers]]</f>
        <v>3.9748091603053433E-2</v>
      </c>
      <c r="AI889">
        <f>((YouTube_BI[[#This Row],[highest_yearly_earnings]]+YouTube_BI[[#This Row],[lowest_yearly_earnings]])/2)/YouTube_BI[[#This Row],[uploads]]</f>
        <v>963.76306620209061</v>
      </c>
      <c r="AJ889" s="7" t="str">
        <f>YouTube_BI[[#This Row],[created_date]]&amp;"-"&amp;YouTube_BI[[#This Row],[created_month]]&amp;"-"&amp;YouTube_BI[[#This Row],[created_year]]</f>
        <v>18-Jul-2017</v>
      </c>
      <c r="AK889" s="5">
        <f ca="1">_xlfn.DAYS(TODAY(),YouTube_BI[[#This Row],[Started Date]])/365</f>
        <v>6.3205479452054796</v>
      </c>
    </row>
    <row r="890" spans="1:37" x14ac:dyDescent="0.3">
      <c r="A890">
        <v>889</v>
      </c>
      <c r="B890" t="s">
        <v>1179</v>
      </c>
      <c r="C890">
        <v>13100000</v>
      </c>
      <c r="D890">
        <v>2733682792</v>
      </c>
      <c r="E890" t="s">
        <v>41</v>
      </c>
      <c r="F890" t="s">
        <v>1179</v>
      </c>
      <c r="G890">
        <v>289</v>
      </c>
      <c r="H890" t="s">
        <v>38</v>
      </c>
      <c r="I890" t="s">
        <v>39</v>
      </c>
      <c r="J890" t="s">
        <v>40</v>
      </c>
      <c r="K890">
        <v>3275</v>
      </c>
      <c r="L890">
        <v>169</v>
      </c>
      <c r="M890">
        <v>65</v>
      </c>
      <c r="N890">
        <v>56894000</v>
      </c>
      <c r="O890">
        <v>14200</v>
      </c>
      <c r="P890">
        <v>227600</v>
      </c>
      <c r="Q890">
        <v>170700</v>
      </c>
      <c r="R890">
        <v>2700000</v>
      </c>
      <c r="S890">
        <f>(YouTube_BI[[#This Row],[lowest_yearly_earnings]]+YouTube_BI[[#This Row],[highest_yearly_earnings]])/2</f>
        <v>1435350</v>
      </c>
      <c r="T890">
        <v>100000</v>
      </c>
      <c r="U890">
        <v>2016</v>
      </c>
      <c r="V890" t="s">
        <v>84</v>
      </c>
      <c r="W890">
        <v>12</v>
      </c>
      <c r="X890">
        <v>88.2</v>
      </c>
      <c r="Y890">
        <v>328239523</v>
      </c>
      <c r="Z890">
        <v>14.7</v>
      </c>
      <c r="AA890">
        <v>270663028</v>
      </c>
      <c r="AB890">
        <v>37.090240000000001</v>
      </c>
      <c r="AC890">
        <v>-95.712890999999999</v>
      </c>
      <c r="AD890" s="1" t="s">
        <v>2008</v>
      </c>
      <c r="AE890" s="4">
        <f>YouTube_BI[[#This Row],[video views]]/YouTube_BI[[#This Row],[subscribers]]</f>
        <v>208.67807572519084</v>
      </c>
      <c r="AF890">
        <f>((YouTube_BI[[#This Row],[highest_yearly_earnings]]+YouTube_BI[[#This Row],[lowest_yearly_earnings]])/2)/YouTube_BI[[#This Row],[video views]]</f>
        <v>5.2506091935775696E-4</v>
      </c>
      <c r="AG890">
        <f>((YouTube_BI[[#This Row],[highest_monthly_earnings]]+YouTube_BI[[#This Row],[lowest_monthly_earnings]])/2)/YouTube_BI[[#This Row],[video_views_for_the_last_30_days]]</f>
        <v>2.1250043941364641E-3</v>
      </c>
      <c r="AH890">
        <f>YouTube_BI[[#This Row],[highest_yearly_earnings]]/YouTube_BI[[#This Row],[subscribers]]</f>
        <v>0.20610687022900764</v>
      </c>
      <c r="AI890">
        <f>((YouTube_BI[[#This Row],[highest_yearly_earnings]]+YouTube_BI[[#This Row],[lowest_yearly_earnings]])/2)/YouTube_BI[[#This Row],[uploads]]</f>
        <v>4966.6089965397923</v>
      </c>
      <c r="AJ890" s="7" t="str">
        <f>YouTube_BI[[#This Row],[created_date]]&amp;"-"&amp;YouTube_BI[[#This Row],[created_month]]&amp;"-"&amp;YouTube_BI[[#This Row],[created_year]]</f>
        <v>12-Jun-2016</v>
      </c>
      <c r="AK890" s="5">
        <f ca="1">_xlfn.DAYS(TODAY(),YouTube_BI[[#This Row],[Started Date]])/365</f>
        <v>7.419178082191781</v>
      </c>
    </row>
    <row r="891" spans="1:37" x14ac:dyDescent="0.3">
      <c r="A891">
        <v>890</v>
      </c>
      <c r="B891" t="s">
        <v>1180</v>
      </c>
      <c r="C891">
        <v>13100000</v>
      </c>
      <c r="D891">
        <v>9110348202</v>
      </c>
      <c r="E891" t="s">
        <v>44</v>
      </c>
      <c r="F891" t="s">
        <v>1180</v>
      </c>
      <c r="G891">
        <v>1327</v>
      </c>
      <c r="H891" t="s">
        <v>41</v>
      </c>
      <c r="I891" t="s">
        <v>41</v>
      </c>
      <c r="J891" t="s">
        <v>44</v>
      </c>
      <c r="K891">
        <v>520</v>
      </c>
      <c r="L891" t="s">
        <v>41</v>
      </c>
      <c r="M891">
        <v>163</v>
      </c>
      <c r="N891">
        <v>329312000</v>
      </c>
      <c r="O891">
        <v>82300</v>
      </c>
      <c r="P891">
        <v>1300000</v>
      </c>
      <c r="Q891">
        <v>987900</v>
      </c>
      <c r="R891">
        <v>15800000</v>
      </c>
      <c r="S891">
        <f>(YouTube_BI[[#This Row],[lowest_yearly_earnings]]+YouTube_BI[[#This Row],[highest_yearly_earnings]])/2</f>
        <v>8393950</v>
      </c>
      <c r="T891">
        <v>700000</v>
      </c>
      <c r="U891">
        <v>2010</v>
      </c>
      <c r="V891" t="s">
        <v>33</v>
      </c>
      <c r="W891">
        <v>25</v>
      </c>
      <c r="X891" t="s">
        <v>41</v>
      </c>
      <c r="Y891" t="s">
        <v>41</v>
      </c>
      <c r="Z891" t="s">
        <v>41</v>
      </c>
      <c r="AA891" t="s">
        <v>41</v>
      </c>
      <c r="AB891" t="s">
        <v>41</v>
      </c>
      <c r="AC891" t="s">
        <v>41</v>
      </c>
      <c r="AD891" s="1" t="s">
        <v>2009</v>
      </c>
      <c r="AE891" s="4">
        <f>YouTube_BI[[#This Row],[video views]]/YouTube_BI[[#This Row],[subscribers]]</f>
        <v>695.44642763358775</v>
      </c>
      <c r="AF891">
        <f>((YouTube_BI[[#This Row],[highest_yearly_earnings]]+YouTube_BI[[#This Row],[lowest_yearly_earnings]])/2)/YouTube_BI[[#This Row],[video views]]</f>
        <v>9.2136434457656307E-4</v>
      </c>
      <c r="AG891">
        <f>((YouTube_BI[[#This Row],[highest_monthly_earnings]]+YouTube_BI[[#This Row],[lowest_monthly_earnings]])/2)/YouTube_BI[[#This Row],[video_views_for_the_last_30_days]]</f>
        <v>2.0987695559226507E-3</v>
      </c>
      <c r="AH891">
        <f>YouTube_BI[[#This Row],[highest_yearly_earnings]]/YouTube_BI[[#This Row],[subscribers]]</f>
        <v>1.2061068702290076</v>
      </c>
      <c r="AI891">
        <f>((YouTube_BI[[#This Row],[highest_yearly_earnings]]+YouTube_BI[[#This Row],[lowest_yearly_earnings]])/2)/YouTube_BI[[#This Row],[uploads]]</f>
        <v>6325.5086661642799</v>
      </c>
      <c r="AJ891" s="7" t="str">
        <f>YouTube_BI[[#This Row],[created_date]]&amp;"-"&amp;YouTube_BI[[#This Row],[created_month]]&amp;"-"&amp;YouTube_BI[[#This Row],[created_year]]</f>
        <v>25-Mar-2010</v>
      </c>
      <c r="AK891" s="5">
        <f ca="1">_xlfn.DAYS(TODAY(),YouTube_BI[[#This Row],[Started Date]])/365</f>
        <v>13.641095890410959</v>
      </c>
    </row>
    <row r="892" spans="1:37" x14ac:dyDescent="0.3">
      <c r="A892">
        <v>891</v>
      </c>
      <c r="B892" t="s">
        <v>1181</v>
      </c>
      <c r="C892">
        <v>13100000</v>
      </c>
      <c r="D892">
        <v>4712624489</v>
      </c>
      <c r="E892" t="s">
        <v>30</v>
      </c>
      <c r="F892" t="s">
        <v>1181</v>
      </c>
      <c r="G892">
        <v>1262</v>
      </c>
      <c r="H892" t="s">
        <v>31</v>
      </c>
      <c r="I892" t="s">
        <v>32</v>
      </c>
      <c r="J892" t="s">
        <v>30</v>
      </c>
      <c r="K892">
        <v>1484</v>
      </c>
      <c r="L892">
        <v>119</v>
      </c>
      <c r="M892">
        <v>143</v>
      </c>
      <c r="N892">
        <v>34438000</v>
      </c>
      <c r="O892">
        <v>8600</v>
      </c>
      <c r="P892">
        <v>137800</v>
      </c>
      <c r="Q892">
        <v>103300</v>
      </c>
      <c r="R892">
        <v>1700000</v>
      </c>
      <c r="S892">
        <f>(YouTube_BI[[#This Row],[lowest_yearly_earnings]]+YouTube_BI[[#This Row],[highest_yearly_earnings]])/2</f>
        <v>901650</v>
      </c>
      <c r="T892">
        <v>100000</v>
      </c>
      <c r="U892">
        <v>2010</v>
      </c>
      <c r="V892" t="s">
        <v>79</v>
      </c>
      <c r="W892">
        <v>27</v>
      </c>
      <c r="X892">
        <v>28.1</v>
      </c>
      <c r="Y892">
        <v>1366417754</v>
      </c>
      <c r="Z892">
        <v>5.36</v>
      </c>
      <c r="AA892">
        <v>471031528</v>
      </c>
      <c r="AB892">
        <v>20.593684</v>
      </c>
      <c r="AC892">
        <v>78.962879999999998</v>
      </c>
      <c r="AD892" s="1" t="s">
        <v>2010</v>
      </c>
      <c r="AE892" s="4">
        <f>YouTube_BI[[#This Row],[video views]]/YouTube_BI[[#This Row],[subscribers]]</f>
        <v>359.74232740458018</v>
      </c>
      <c r="AF892">
        <f>((YouTube_BI[[#This Row],[highest_yearly_earnings]]+YouTube_BI[[#This Row],[lowest_yearly_earnings]])/2)/YouTube_BI[[#This Row],[video views]]</f>
        <v>1.9132651075946995E-4</v>
      </c>
      <c r="AG892">
        <f>((YouTube_BI[[#This Row],[highest_monthly_earnings]]+YouTube_BI[[#This Row],[lowest_monthly_earnings]])/2)/YouTube_BI[[#This Row],[video_views_for_the_last_30_days]]</f>
        <v>2.1255589755502643E-3</v>
      </c>
      <c r="AH892">
        <f>YouTube_BI[[#This Row],[highest_yearly_earnings]]/YouTube_BI[[#This Row],[subscribers]]</f>
        <v>0.12977099236641221</v>
      </c>
      <c r="AI892">
        <f>((YouTube_BI[[#This Row],[highest_yearly_earnings]]+YouTube_BI[[#This Row],[lowest_yearly_earnings]])/2)/YouTube_BI[[#This Row],[uploads]]</f>
        <v>714.46117274167989</v>
      </c>
      <c r="AJ892" s="7" t="str">
        <f>YouTube_BI[[#This Row],[created_date]]&amp;"-"&amp;YouTube_BI[[#This Row],[created_month]]&amp;"-"&amp;YouTube_BI[[#This Row],[created_year]]</f>
        <v>27-Dec-2010</v>
      </c>
      <c r="AK892" s="5">
        <f ca="1">_xlfn.DAYS(TODAY(),YouTube_BI[[#This Row],[Started Date]])/365</f>
        <v>12.882191780821918</v>
      </c>
    </row>
    <row r="893" spans="1:37" x14ac:dyDescent="0.3">
      <c r="A893">
        <v>892</v>
      </c>
      <c r="B893" t="s">
        <v>2309</v>
      </c>
      <c r="C893">
        <v>13100000</v>
      </c>
      <c r="D893">
        <v>1936582704</v>
      </c>
      <c r="E893" t="s">
        <v>56</v>
      </c>
      <c r="F893" t="s">
        <v>2309</v>
      </c>
      <c r="G893">
        <v>7</v>
      </c>
      <c r="H893" t="s">
        <v>41</v>
      </c>
      <c r="I893" t="s">
        <v>41</v>
      </c>
      <c r="J893" t="s">
        <v>69</v>
      </c>
      <c r="K893">
        <v>4054334</v>
      </c>
      <c r="L893" t="s">
        <v>41</v>
      </c>
      <c r="M893">
        <v>7714</v>
      </c>
      <c r="N893">
        <v>2</v>
      </c>
      <c r="O893">
        <v>0</v>
      </c>
      <c r="P893">
        <v>0.01</v>
      </c>
      <c r="Q893">
        <v>0.01</v>
      </c>
      <c r="R893">
        <v>0.1</v>
      </c>
      <c r="S893">
        <f>(YouTube_BI[[#This Row],[lowest_yearly_earnings]]+YouTube_BI[[#This Row],[highest_yearly_earnings]])/2</f>
        <v>5.5E-2</v>
      </c>
      <c r="T893" t="s">
        <v>41</v>
      </c>
      <c r="U893">
        <v>2019</v>
      </c>
      <c r="V893" t="s">
        <v>154</v>
      </c>
      <c r="W893">
        <v>24</v>
      </c>
      <c r="X893" t="s">
        <v>41</v>
      </c>
      <c r="Y893" t="s">
        <v>41</v>
      </c>
      <c r="Z893" t="s">
        <v>41</v>
      </c>
      <c r="AA893" t="s">
        <v>41</v>
      </c>
      <c r="AB893" t="s">
        <v>41</v>
      </c>
      <c r="AC893" t="s">
        <v>41</v>
      </c>
      <c r="AD893" s="1" t="s">
        <v>2161</v>
      </c>
      <c r="AE893" s="4">
        <v>147.83074076335879</v>
      </c>
      <c r="AF893">
        <v>2.8400542815134013E-11</v>
      </c>
      <c r="AG893">
        <v>2.5000000000000001E-3</v>
      </c>
      <c r="AH893">
        <v>7.6335877862595424E-9</v>
      </c>
      <c r="AI893">
        <v>7.8571428571428577E-3</v>
      </c>
      <c r="AJ893" s="7" t="s">
        <v>2227</v>
      </c>
      <c r="AK893" s="5">
        <v>3.9534246575342467</v>
      </c>
    </row>
    <row r="894" spans="1:37" x14ac:dyDescent="0.3">
      <c r="A894">
        <v>893</v>
      </c>
      <c r="B894" t="s">
        <v>1182</v>
      </c>
      <c r="C894">
        <v>13100000</v>
      </c>
      <c r="D894">
        <v>2555801802</v>
      </c>
      <c r="E894" t="s">
        <v>56</v>
      </c>
      <c r="F894" t="s">
        <v>1182</v>
      </c>
      <c r="G894">
        <v>1077</v>
      </c>
      <c r="H894" t="s">
        <v>114</v>
      </c>
      <c r="I894" t="s">
        <v>115</v>
      </c>
      <c r="J894" t="s">
        <v>69</v>
      </c>
      <c r="K894">
        <v>3545</v>
      </c>
      <c r="L894">
        <v>50</v>
      </c>
      <c r="M894">
        <v>56</v>
      </c>
      <c r="N894">
        <v>43990000</v>
      </c>
      <c r="O894">
        <v>11000</v>
      </c>
      <c r="P894">
        <v>176000</v>
      </c>
      <c r="Q894">
        <v>132000</v>
      </c>
      <c r="R894">
        <v>2100000</v>
      </c>
      <c r="S894">
        <f>(YouTube_BI[[#This Row],[lowest_yearly_earnings]]+YouTube_BI[[#This Row],[highest_yearly_earnings]])/2</f>
        <v>1116000</v>
      </c>
      <c r="T894">
        <v>100000</v>
      </c>
      <c r="U894">
        <v>2015</v>
      </c>
      <c r="V894" t="s">
        <v>154</v>
      </c>
      <c r="W894">
        <v>6</v>
      </c>
      <c r="X894">
        <v>51.3</v>
      </c>
      <c r="Y894">
        <v>212559417</v>
      </c>
      <c r="Z894">
        <v>12.08</v>
      </c>
      <c r="AA894">
        <v>183241641</v>
      </c>
      <c r="AB894">
        <v>-14.235004</v>
      </c>
      <c r="AC894">
        <v>-51.925280000000001</v>
      </c>
      <c r="AD894" s="1" t="s">
        <v>2011</v>
      </c>
      <c r="AE894" s="4">
        <f>YouTube_BI[[#This Row],[video views]]/YouTube_BI[[#This Row],[subscribers]]</f>
        <v>195.09937419847327</v>
      </c>
      <c r="AF894">
        <f>((YouTube_BI[[#This Row],[highest_yearly_earnings]]+YouTube_BI[[#This Row],[lowest_yearly_earnings]])/2)/YouTube_BI[[#This Row],[video views]]</f>
        <v>4.3665357741225978E-4</v>
      </c>
      <c r="AG894">
        <f>((YouTube_BI[[#This Row],[highest_monthly_earnings]]+YouTube_BI[[#This Row],[lowest_monthly_earnings]])/2)/YouTube_BI[[#This Row],[video_views_for_the_last_30_days]]</f>
        <v>2.125483064332803E-3</v>
      </c>
      <c r="AH894">
        <f>YouTube_BI[[#This Row],[highest_yearly_earnings]]/YouTube_BI[[#This Row],[subscribers]]</f>
        <v>0.16030534351145037</v>
      </c>
      <c r="AI894">
        <f>((YouTube_BI[[#This Row],[highest_yearly_earnings]]+YouTube_BI[[#This Row],[lowest_yearly_earnings]])/2)/YouTube_BI[[#This Row],[uploads]]</f>
        <v>1036.2116991643454</v>
      </c>
      <c r="AJ894" s="7" t="str">
        <f>YouTube_BI[[#This Row],[created_date]]&amp;"-"&amp;YouTube_BI[[#This Row],[created_month]]&amp;"-"&amp;YouTube_BI[[#This Row],[created_year]]</f>
        <v>6-Nov-2015</v>
      </c>
      <c r="AK894" s="5">
        <f ca="1">_xlfn.DAYS(TODAY(),YouTube_BI[[#This Row],[Started Date]])/365</f>
        <v>8.0191780821917806</v>
      </c>
    </row>
    <row r="895" spans="1:37" x14ac:dyDescent="0.3">
      <c r="A895">
        <v>894</v>
      </c>
      <c r="B895" t="s">
        <v>2329</v>
      </c>
      <c r="C895">
        <v>13100000</v>
      </c>
      <c r="D895">
        <v>4214172991</v>
      </c>
      <c r="E895" t="s">
        <v>36</v>
      </c>
      <c r="F895" t="s">
        <v>2310</v>
      </c>
      <c r="G895">
        <v>1365</v>
      </c>
      <c r="H895" t="s">
        <v>114</v>
      </c>
      <c r="I895" t="s">
        <v>115</v>
      </c>
      <c r="J895" t="s">
        <v>129</v>
      </c>
      <c r="K895">
        <v>1770</v>
      </c>
      <c r="L895">
        <v>49</v>
      </c>
      <c r="M895">
        <v>43</v>
      </c>
      <c r="N895">
        <v>27340000</v>
      </c>
      <c r="O895">
        <v>6800</v>
      </c>
      <c r="P895">
        <v>109400</v>
      </c>
      <c r="Q895">
        <v>82000</v>
      </c>
      <c r="R895">
        <v>1300000</v>
      </c>
      <c r="S895">
        <f>(YouTube_BI[[#This Row],[lowest_yearly_earnings]]+YouTube_BI[[#This Row],[highest_yearly_earnings]])/2</f>
        <v>691000</v>
      </c>
      <c r="T895">
        <v>100000</v>
      </c>
      <c r="U895">
        <v>2014</v>
      </c>
      <c r="V895" t="s">
        <v>57</v>
      </c>
      <c r="W895">
        <v>6</v>
      </c>
      <c r="X895">
        <v>51.3</v>
      </c>
      <c r="Y895">
        <v>212559417</v>
      </c>
      <c r="Z895">
        <v>12.08</v>
      </c>
      <c r="AA895">
        <v>183241641</v>
      </c>
      <c r="AB895">
        <v>-14.235004</v>
      </c>
      <c r="AC895">
        <v>-51.925280000000001</v>
      </c>
      <c r="AD895" s="1" t="s">
        <v>2162</v>
      </c>
      <c r="AE895" s="4">
        <v>321.69259473282443</v>
      </c>
      <c r="AF895">
        <v>1.6397048756084157E-4</v>
      </c>
      <c r="AG895">
        <v>2.1250914411119239E-3</v>
      </c>
      <c r="AH895">
        <v>9.9236641221374045E-2</v>
      </c>
      <c r="AI895">
        <v>506.22710622710622</v>
      </c>
      <c r="AJ895" s="7" t="s">
        <v>2228</v>
      </c>
      <c r="AK895" s="5">
        <v>9.5095890410958912</v>
      </c>
    </row>
    <row r="896" spans="1:37" x14ac:dyDescent="0.3">
      <c r="A896">
        <v>895</v>
      </c>
      <c r="B896" t="s">
        <v>2311</v>
      </c>
      <c r="C896">
        <v>13100000</v>
      </c>
      <c r="D896">
        <v>4399833602</v>
      </c>
      <c r="E896" t="s">
        <v>56</v>
      </c>
      <c r="F896" t="s">
        <v>2311</v>
      </c>
      <c r="G896">
        <v>435</v>
      </c>
      <c r="H896" t="s">
        <v>38</v>
      </c>
      <c r="I896" t="s">
        <v>39</v>
      </c>
      <c r="J896" t="s">
        <v>226</v>
      </c>
      <c r="K896">
        <v>1650</v>
      </c>
      <c r="L896">
        <v>169</v>
      </c>
      <c r="M896">
        <v>34</v>
      </c>
      <c r="N896">
        <v>60661000</v>
      </c>
      <c r="O896">
        <v>15200</v>
      </c>
      <c r="P896">
        <v>242600</v>
      </c>
      <c r="Q896">
        <v>182000</v>
      </c>
      <c r="R896">
        <v>2900000</v>
      </c>
      <c r="S896">
        <f>(YouTube_BI[[#This Row],[lowest_yearly_earnings]]+YouTube_BI[[#This Row],[highest_yearly_earnings]])/2</f>
        <v>1541000</v>
      </c>
      <c r="T896">
        <v>100000</v>
      </c>
      <c r="U896">
        <v>2017</v>
      </c>
      <c r="V896" t="s">
        <v>45</v>
      </c>
      <c r="W896">
        <v>15</v>
      </c>
      <c r="X896">
        <v>88.2</v>
      </c>
      <c r="Y896">
        <v>328239523</v>
      </c>
      <c r="Z896">
        <v>14.7</v>
      </c>
      <c r="AA896">
        <v>270663028</v>
      </c>
      <c r="AB896">
        <v>37.090240000000001</v>
      </c>
      <c r="AC896">
        <v>-95.712890999999999</v>
      </c>
      <c r="AD896" s="1" t="s">
        <v>2110</v>
      </c>
      <c r="AE896" s="4">
        <f>YouTube_BI[[#This Row],[video views]]/YouTube_BI[[#This Row],[subscribers]]</f>
        <v>335.86516045801528</v>
      </c>
      <c r="AF896">
        <f>((YouTube_BI[[#This Row],[highest_yearly_earnings]]+YouTube_BI[[#This Row],[lowest_yearly_earnings]])/2)/YouTube_BI[[#This Row],[video views]]</f>
        <v>3.5024051802766333E-4</v>
      </c>
      <c r="AG896">
        <f>((YouTube_BI[[#This Row],[highest_monthly_earnings]]+YouTube_BI[[#This Row],[lowest_monthly_earnings]])/2)/YouTube_BI[[#This Row],[video_views_for_the_last_30_days]]</f>
        <v>2.1249237566146289E-3</v>
      </c>
      <c r="AH896">
        <f>YouTube_BI[[#This Row],[highest_yearly_earnings]]/YouTube_BI[[#This Row],[subscribers]]</f>
        <v>0.22137404580152673</v>
      </c>
      <c r="AI896">
        <f>((YouTube_BI[[#This Row],[highest_yearly_earnings]]+YouTube_BI[[#This Row],[lowest_yearly_earnings]])/2)/YouTube_BI[[#This Row],[uploads]]</f>
        <v>3542.5287356321837</v>
      </c>
      <c r="AJ896" s="7" t="str">
        <f>YouTube_BI[[#This Row],[created_date]]&amp;"-"&amp;YouTube_BI[[#This Row],[created_month]]&amp;"-"&amp;YouTube_BI[[#This Row],[created_year]]</f>
        <v>15-Feb-2017</v>
      </c>
      <c r="AK896" s="5">
        <f ca="1">_xlfn.DAYS(TODAY(),YouTube_BI[[#This Row],[Started Date]])/365</f>
        <v>6.7397260273972606</v>
      </c>
    </row>
    <row r="897" spans="1:37" x14ac:dyDescent="0.3">
      <c r="A897">
        <v>896</v>
      </c>
      <c r="B897" t="s">
        <v>1183</v>
      </c>
      <c r="C897">
        <v>13100000</v>
      </c>
      <c r="D897">
        <v>4608751851</v>
      </c>
      <c r="E897" t="s">
        <v>30</v>
      </c>
      <c r="F897" t="s">
        <v>1183</v>
      </c>
      <c r="G897">
        <v>73</v>
      </c>
      <c r="H897" t="s">
        <v>114</v>
      </c>
      <c r="I897" t="s">
        <v>115</v>
      </c>
      <c r="J897" t="s">
        <v>30</v>
      </c>
      <c r="K897">
        <v>1541</v>
      </c>
      <c r="L897">
        <v>50</v>
      </c>
      <c r="M897">
        <v>143</v>
      </c>
      <c r="N897">
        <v>48223000</v>
      </c>
      <c r="O897">
        <v>12100</v>
      </c>
      <c r="P897">
        <v>192900</v>
      </c>
      <c r="Q897">
        <v>144700</v>
      </c>
      <c r="R897">
        <v>2300000</v>
      </c>
      <c r="S897">
        <f>(YouTube_BI[[#This Row],[lowest_yearly_earnings]]+YouTube_BI[[#This Row],[highest_yearly_earnings]])/2</f>
        <v>1222350</v>
      </c>
      <c r="T897" t="s">
        <v>41</v>
      </c>
      <c r="U897">
        <v>2013</v>
      </c>
      <c r="V897" t="s">
        <v>63</v>
      </c>
      <c r="W897">
        <v>13</v>
      </c>
      <c r="X897">
        <v>51.3</v>
      </c>
      <c r="Y897">
        <v>212559417</v>
      </c>
      <c r="Z897">
        <v>12.08</v>
      </c>
      <c r="AA897">
        <v>183241641</v>
      </c>
      <c r="AB897">
        <v>-14.235004</v>
      </c>
      <c r="AC897">
        <v>-51.925280000000001</v>
      </c>
      <c r="AD897" s="1" t="s">
        <v>2012</v>
      </c>
      <c r="AE897" s="4">
        <f>YouTube_BI[[#This Row],[video views]]/YouTube_BI[[#This Row],[subscribers]]</f>
        <v>351.81311839694655</v>
      </c>
      <c r="AF897">
        <f>((YouTube_BI[[#This Row],[highest_yearly_earnings]]+YouTube_BI[[#This Row],[lowest_yearly_earnings]])/2)/YouTube_BI[[#This Row],[video views]]</f>
        <v>2.6522365263271364E-4</v>
      </c>
      <c r="AG897">
        <f>((YouTube_BI[[#This Row],[highest_monthly_earnings]]+YouTube_BI[[#This Row],[lowest_monthly_earnings]])/2)/YouTube_BI[[#This Row],[video_views_for_the_last_30_days]]</f>
        <v>2.1255417539348446E-3</v>
      </c>
      <c r="AH897">
        <f>YouTube_BI[[#This Row],[highest_yearly_earnings]]/YouTube_BI[[#This Row],[subscribers]]</f>
        <v>0.17557251908396945</v>
      </c>
      <c r="AI897">
        <f>((YouTube_BI[[#This Row],[highest_yearly_earnings]]+YouTube_BI[[#This Row],[lowest_yearly_earnings]])/2)/YouTube_BI[[#This Row],[uploads]]</f>
        <v>16744.520547945205</v>
      </c>
      <c r="AJ897" s="7" t="str">
        <f>YouTube_BI[[#This Row],[created_date]]&amp;"-"&amp;YouTube_BI[[#This Row],[created_month]]&amp;"-"&amp;YouTube_BI[[#This Row],[created_year]]</f>
        <v>13-Apr-2013</v>
      </c>
      <c r="AK897" s="5">
        <f ca="1">_xlfn.DAYS(TODAY(),YouTube_BI[[#This Row],[Started Date]])/365</f>
        <v>10.586301369863014</v>
      </c>
    </row>
    <row r="898" spans="1:37" x14ac:dyDescent="0.3">
      <c r="A898">
        <v>897</v>
      </c>
      <c r="B898" t="s">
        <v>1184</v>
      </c>
      <c r="C898">
        <v>13100000</v>
      </c>
      <c r="D898">
        <v>2879263916</v>
      </c>
      <c r="E898" t="s">
        <v>56</v>
      </c>
      <c r="F898" t="s">
        <v>1184</v>
      </c>
      <c r="G898">
        <v>1444</v>
      </c>
      <c r="H898" t="s">
        <v>1011</v>
      </c>
      <c r="I898" t="s">
        <v>1012</v>
      </c>
      <c r="J898" t="s">
        <v>40</v>
      </c>
      <c r="K898">
        <v>3044</v>
      </c>
      <c r="L898">
        <v>2</v>
      </c>
      <c r="M898">
        <v>65</v>
      </c>
      <c r="N898">
        <v>62909000</v>
      </c>
      <c r="O898">
        <v>15700</v>
      </c>
      <c r="P898">
        <v>251600</v>
      </c>
      <c r="Q898">
        <v>188700</v>
      </c>
      <c r="R898">
        <v>3000000</v>
      </c>
      <c r="S898">
        <f>(YouTube_BI[[#This Row],[lowest_yearly_earnings]]+YouTube_BI[[#This Row],[highest_yearly_earnings]])/2</f>
        <v>1594350</v>
      </c>
      <c r="T898">
        <v>300000</v>
      </c>
      <c r="U898">
        <v>2016</v>
      </c>
      <c r="V898" t="s">
        <v>97</v>
      </c>
      <c r="W898">
        <v>16</v>
      </c>
      <c r="X898">
        <v>44.9</v>
      </c>
      <c r="Y898">
        <v>17373662</v>
      </c>
      <c r="Z898">
        <v>3.97</v>
      </c>
      <c r="AA898">
        <v>11116711</v>
      </c>
      <c r="AB898">
        <v>-1.8312390000000001</v>
      </c>
      <c r="AC898">
        <v>-78.183406000000005</v>
      </c>
      <c r="AD898" s="1" t="s">
        <v>2013</v>
      </c>
      <c r="AE898" s="4">
        <f>YouTube_BI[[#This Row],[video views]]/YouTube_BI[[#This Row],[subscribers]]</f>
        <v>219.7911386259542</v>
      </c>
      <c r="AF898">
        <f>((YouTube_BI[[#This Row],[highest_yearly_earnings]]+YouTube_BI[[#This Row],[lowest_yearly_earnings]])/2)/YouTube_BI[[#This Row],[video views]]</f>
        <v>5.5373527627677183E-4</v>
      </c>
      <c r="AG898">
        <f>((YouTube_BI[[#This Row],[highest_monthly_earnings]]+YouTube_BI[[#This Row],[lowest_monthly_earnings]])/2)/YouTube_BI[[#This Row],[video_views_for_the_last_30_days]]</f>
        <v>2.1244972897359678E-3</v>
      </c>
      <c r="AH898">
        <f>YouTube_BI[[#This Row],[highest_yearly_earnings]]/YouTube_BI[[#This Row],[subscribers]]</f>
        <v>0.22900763358778625</v>
      </c>
      <c r="AI898">
        <f>((YouTube_BI[[#This Row],[highest_yearly_earnings]]+YouTube_BI[[#This Row],[lowest_yearly_earnings]])/2)/YouTube_BI[[#This Row],[uploads]]</f>
        <v>1104.1204986149585</v>
      </c>
      <c r="AJ898" s="7" t="str">
        <f>YouTube_BI[[#This Row],[created_date]]&amp;"-"&amp;YouTube_BI[[#This Row],[created_month]]&amp;"-"&amp;YouTube_BI[[#This Row],[created_year]]</f>
        <v>16-Jul-2016</v>
      </c>
      <c r="AK898" s="5">
        <f ca="1">_xlfn.DAYS(TODAY(),YouTube_BI[[#This Row],[Started Date]])/365</f>
        <v>7.3260273972602743</v>
      </c>
    </row>
    <row r="899" spans="1:37" x14ac:dyDescent="0.3">
      <c r="A899">
        <v>898</v>
      </c>
      <c r="B899" t="s">
        <v>1185</v>
      </c>
      <c r="C899">
        <v>13100000</v>
      </c>
      <c r="D899">
        <v>5333569294</v>
      </c>
      <c r="E899" t="s">
        <v>44</v>
      </c>
      <c r="F899" t="s">
        <v>1185</v>
      </c>
      <c r="G899">
        <v>36760</v>
      </c>
      <c r="H899" t="s">
        <v>114</v>
      </c>
      <c r="I899" t="s">
        <v>115</v>
      </c>
      <c r="J899" t="s">
        <v>44</v>
      </c>
      <c r="K899">
        <v>1240</v>
      </c>
      <c r="L899">
        <v>50</v>
      </c>
      <c r="M899">
        <v>165</v>
      </c>
      <c r="N899">
        <v>17588000</v>
      </c>
      <c r="O899">
        <v>4400</v>
      </c>
      <c r="P899">
        <v>70400</v>
      </c>
      <c r="Q899">
        <v>52800</v>
      </c>
      <c r="R899">
        <v>844200</v>
      </c>
      <c r="S899">
        <f>(YouTube_BI[[#This Row],[lowest_yearly_earnings]]+YouTube_BI[[#This Row],[highest_yearly_earnings]])/2</f>
        <v>448500</v>
      </c>
      <c r="T899" t="s">
        <v>41</v>
      </c>
      <c r="U899">
        <v>2011</v>
      </c>
      <c r="V899" t="s">
        <v>138</v>
      </c>
      <c r="W899">
        <v>18</v>
      </c>
      <c r="X899">
        <v>51.3</v>
      </c>
      <c r="Y899">
        <v>212559417</v>
      </c>
      <c r="Z899">
        <v>12.08</v>
      </c>
      <c r="AA899">
        <v>183241641</v>
      </c>
      <c r="AB899">
        <v>-14.235004</v>
      </c>
      <c r="AC899">
        <v>-51.925280000000001</v>
      </c>
      <c r="AD899" s="1" t="s">
        <v>2014</v>
      </c>
      <c r="AE899" s="4">
        <f>YouTube_BI[[#This Row],[video views]]/YouTube_BI[[#This Row],[subscribers]]</f>
        <v>407.14269419847329</v>
      </c>
      <c r="AF899">
        <f>((YouTube_BI[[#This Row],[highest_yearly_earnings]]+YouTube_BI[[#This Row],[lowest_yearly_earnings]])/2)/YouTube_BI[[#This Row],[video views]]</f>
        <v>8.4090029636352566E-5</v>
      </c>
      <c r="AG899">
        <f>((YouTube_BI[[#This Row],[highest_monthly_earnings]]+YouTube_BI[[#This Row],[lowest_monthly_earnings]])/2)/YouTube_BI[[#This Row],[video_views_for_the_last_30_days]]</f>
        <v>2.1264498521719353E-3</v>
      </c>
      <c r="AH899">
        <f>YouTube_BI[[#This Row],[highest_yearly_earnings]]/YouTube_BI[[#This Row],[subscribers]]</f>
        <v>6.4442748091603053E-2</v>
      </c>
      <c r="AI899">
        <f>((YouTube_BI[[#This Row],[highest_yearly_earnings]]+YouTube_BI[[#This Row],[lowest_yearly_earnings]])/2)/YouTube_BI[[#This Row],[uploads]]</f>
        <v>12.200761697497279</v>
      </c>
      <c r="AJ899" s="7" t="str">
        <f>YouTube_BI[[#This Row],[created_date]]&amp;"-"&amp;YouTube_BI[[#This Row],[created_month]]&amp;"-"&amp;YouTube_BI[[#This Row],[created_year]]</f>
        <v>18-Oct-2011</v>
      </c>
      <c r="AK899" s="5">
        <f ca="1">_xlfn.DAYS(TODAY(),YouTube_BI[[#This Row],[Started Date]])/365</f>
        <v>12.073972602739726</v>
      </c>
    </row>
    <row r="900" spans="1:37" x14ac:dyDescent="0.3">
      <c r="A900">
        <v>899</v>
      </c>
      <c r="B900" t="s">
        <v>1186</v>
      </c>
      <c r="C900">
        <v>13100000</v>
      </c>
      <c r="D900">
        <v>5264039679</v>
      </c>
      <c r="E900" t="s">
        <v>30</v>
      </c>
      <c r="F900" t="s">
        <v>1186</v>
      </c>
      <c r="G900">
        <v>194</v>
      </c>
      <c r="H900" t="s">
        <v>38</v>
      </c>
      <c r="I900" t="s">
        <v>39</v>
      </c>
      <c r="J900" t="s">
        <v>30</v>
      </c>
      <c r="K900">
        <v>1255</v>
      </c>
      <c r="L900">
        <v>169</v>
      </c>
      <c r="M900">
        <v>143</v>
      </c>
      <c r="N900">
        <v>50922000</v>
      </c>
      <c r="O900">
        <v>12700</v>
      </c>
      <c r="P900">
        <v>203700</v>
      </c>
      <c r="Q900">
        <v>152800</v>
      </c>
      <c r="R900">
        <v>2400000</v>
      </c>
      <c r="S900">
        <f>(YouTube_BI[[#This Row],[lowest_yearly_earnings]]+YouTube_BI[[#This Row],[highest_yearly_earnings]])/2</f>
        <v>1276400</v>
      </c>
      <c r="T900" t="s">
        <v>41</v>
      </c>
      <c r="U900">
        <v>2009</v>
      </c>
      <c r="V900" t="s">
        <v>49</v>
      </c>
      <c r="W900">
        <v>5</v>
      </c>
      <c r="X900">
        <v>88.2</v>
      </c>
      <c r="Y900">
        <v>328239523</v>
      </c>
      <c r="Z900">
        <v>14.7</v>
      </c>
      <c r="AA900">
        <v>270663028</v>
      </c>
      <c r="AB900">
        <v>37.090240000000001</v>
      </c>
      <c r="AC900">
        <v>-95.712890999999999</v>
      </c>
      <c r="AD900" s="1" t="s">
        <v>2015</v>
      </c>
      <c r="AE900" s="4">
        <f>YouTube_BI[[#This Row],[video views]]/YouTube_BI[[#This Row],[subscribers]]</f>
        <v>401.83508999999998</v>
      </c>
      <c r="AF900">
        <f>((YouTube_BI[[#This Row],[highest_yearly_earnings]]+YouTube_BI[[#This Row],[lowest_yearly_earnings]])/2)/YouTube_BI[[#This Row],[video views]]</f>
        <v>2.4247537591556972E-4</v>
      </c>
      <c r="AG900">
        <f>((YouTube_BI[[#This Row],[highest_monthly_earnings]]+YouTube_BI[[#This Row],[lowest_monthly_earnings]])/2)/YouTube_BI[[#This Row],[video_views_for_the_last_30_days]]</f>
        <v>2.1248183496327716E-3</v>
      </c>
      <c r="AH900">
        <f>YouTube_BI[[#This Row],[highest_yearly_earnings]]/YouTube_BI[[#This Row],[subscribers]]</f>
        <v>0.18320610687022901</v>
      </c>
      <c r="AI900">
        <f>((YouTube_BI[[#This Row],[highest_yearly_earnings]]+YouTube_BI[[#This Row],[lowest_yearly_earnings]])/2)/YouTube_BI[[#This Row],[uploads]]</f>
        <v>6579.3814432989693</v>
      </c>
      <c r="AJ900" s="7" t="str">
        <f>YouTube_BI[[#This Row],[created_date]]&amp;"-"&amp;YouTube_BI[[#This Row],[created_month]]&amp;"-"&amp;YouTube_BI[[#This Row],[created_year]]</f>
        <v>5-Sep-2009</v>
      </c>
      <c r="AK900" s="5">
        <f ca="1">_xlfn.DAYS(TODAY(),YouTube_BI[[#This Row],[Started Date]])/365</f>
        <v>14.191780821917808</v>
      </c>
    </row>
    <row r="901" spans="1:37" x14ac:dyDescent="0.3">
      <c r="A901">
        <v>900</v>
      </c>
      <c r="B901" t="s">
        <v>1187</v>
      </c>
      <c r="C901">
        <v>13100000</v>
      </c>
      <c r="D901">
        <v>6637820731</v>
      </c>
      <c r="E901" t="s">
        <v>30</v>
      </c>
      <c r="F901" t="s">
        <v>1188</v>
      </c>
      <c r="G901">
        <v>12</v>
      </c>
      <c r="H901" t="s">
        <v>1189</v>
      </c>
      <c r="I901" t="s">
        <v>1190</v>
      </c>
      <c r="J901" t="s">
        <v>30</v>
      </c>
      <c r="K901">
        <v>3967392</v>
      </c>
      <c r="L901">
        <v>81</v>
      </c>
      <c r="M901">
        <v>5659</v>
      </c>
      <c r="N901">
        <v>379</v>
      </c>
      <c r="O901">
        <v>0.09</v>
      </c>
      <c r="P901">
        <v>2</v>
      </c>
      <c r="Q901">
        <v>1</v>
      </c>
      <c r="R901">
        <v>18</v>
      </c>
      <c r="S901">
        <f>(YouTube_BI[[#This Row],[lowest_yearly_earnings]]+YouTube_BI[[#This Row],[highest_yearly_earnings]])/2</f>
        <v>9.5</v>
      </c>
      <c r="T901">
        <v>3</v>
      </c>
      <c r="U901">
        <v>2006</v>
      </c>
      <c r="V901" t="s">
        <v>57</v>
      </c>
      <c r="W901">
        <v>27</v>
      </c>
      <c r="X901">
        <v>7.6</v>
      </c>
      <c r="Y901">
        <v>202506</v>
      </c>
      <c r="Z901">
        <v>8.36</v>
      </c>
      <c r="AA901">
        <v>35588</v>
      </c>
      <c r="AB901">
        <v>-13.759029</v>
      </c>
      <c r="AC901">
        <v>-172.10462899999999</v>
      </c>
      <c r="AD901" s="1" t="s">
        <v>2016</v>
      </c>
      <c r="AE901" s="4">
        <f>YouTube_BI[[#This Row],[video views]]/YouTube_BI[[#This Row],[subscribers]]</f>
        <v>506.70387259541985</v>
      </c>
      <c r="AF901">
        <f>((YouTube_BI[[#This Row],[highest_yearly_earnings]]+YouTube_BI[[#This Row],[lowest_yearly_earnings]])/2)/YouTube_BI[[#This Row],[video views]]</f>
        <v>1.4311926135083806E-9</v>
      </c>
      <c r="AG901">
        <f>((YouTube_BI[[#This Row],[highest_monthly_earnings]]+YouTube_BI[[#This Row],[lowest_monthly_earnings]])/2)/YouTube_BI[[#This Row],[video_views_for_the_last_30_days]]</f>
        <v>2.7572559366754617E-3</v>
      </c>
      <c r="AH901">
        <f>YouTube_BI[[#This Row],[highest_yearly_earnings]]/YouTube_BI[[#This Row],[subscribers]]</f>
        <v>1.3740458015267176E-6</v>
      </c>
      <c r="AI901">
        <f>((YouTube_BI[[#This Row],[highest_yearly_earnings]]+YouTube_BI[[#This Row],[lowest_yearly_earnings]])/2)/YouTube_BI[[#This Row],[uploads]]</f>
        <v>0.79166666666666663</v>
      </c>
      <c r="AJ901" s="7" t="str">
        <f>YouTube_BI[[#This Row],[created_date]]&amp;"-"&amp;YouTube_BI[[#This Row],[created_month]]&amp;"-"&amp;YouTube_BI[[#This Row],[created_year]]</f>
        <v>27-May-2006</v>
      </c>
      <c r="AK901" s="5">
        <f ca="1">_xlfn.DAYS(TODAY(),YouTube_BI[[#This Row],[Started Date]])/365</f>
        <v>17.471232876712328</v>
      </c>
    </row>
    <row r="902" spans="1:37" x14ac:dyDescent="0.3">
      <c r="A902">
        <v>901</v>
      </c>
      <c r="B902" t="s">
        <v>1191</v>
      </c>
      <c r="C902">
        <v>13000000</v>
      </c>
      <c r="D902">
        <v>2683297849</v>
      </c>
      <c r="E902" t="s">
        <v>44</v>
      </c>
      <c r="F902" t="s">
        <v>1191</v>
      </c>
      <c r="G902">
        <v>838</v>
      </c>
      <c r="H902" t="s">
        <v>453</v>
      </c>
      <c r="I902" t="s">
        <v>454</v>
      </c>
      <c r="J902" t="s">
        <v>44</v>
      </c>
      <c r="K902">
        <v>3340</v>
      </c>
      <c r="L902">
        <v>2</v>
      </c>
      <c r="M902">
        <v>166</v>
      </c>
      <c r="N902">
        <v>29870000</v>
      </c>
      <c r="O902">
        <v>7500</v>
      </c>
      <c r="P902">
        <v>119500</v>
      </c>
      <c r="Q902">
        <v>89600</v>
      </c>
      <c r="R902">
        <v>1400000</v>
      </c>
      <c r="S902">
        <f>(YouTube_BI[[#This Row],[lowest_yearly_earnings]]+YouTube_BI[[#This Row],[highest_yearly_earnings]])/2</f>
        <v>744800</v>
      </c>
      <c r="T902">
        <v>100000</v>
      </c>
      <c r="U902">
        <v>2011</v>
      </c>
      <c r="V902" t="s">
        <v>57</v>
      </c>
      <c r="W902">
        <v>18</v>
      </c>
      <c r="X902">
        <v>61.9</v>
      </c>
      <c r="Y902">
        <v>60297396</v>
      </c>
      <c r="Z902">
        <v>9.89</v>
      </c>
      <c r="AA902">
        <v>42651966</v>
      </c>
      <c r="AB902">
        <v>41.871940000000002</v>
      </c>
      <c r="AC902">
        <v>12.56738</v>
      </c>
      <c r="AD902" s="1" t="s">
        <v>2017</v>
      </c>
      <c r="AE902" s="4">
        <f>YouTube_BI[[#This Row],[video views]]/YouTube_BI[[#This Row],[subscribers]]</f>
        <v>206.40752684615384</v>
      </c>
      <c r="AF902">
        <f>((YouTube_BI[[#This Row],[highest_yearly_earnings]]+YouTube_BI[[#This Row],[lowest_yearly_earnings]])/2)/YouTube_BI[[#This Row],[video views]]</f>
        <v>2.7756888795538257E-4</v>
      </c>
      <c r="AG902">
        <f>((YouTube_BI[[#This Row],[highest_monthly_earnings]]+YouTube_BI[[#This Row],[lowest_monthly_earnings]])/2)/YouTube_BI[[#This Row],[video_views_for_the_last_30_days]]</f>
        <v>2.125878808168731E-3</v>
      </c>
      <c r="AH902">
        <f>YouTube_BI[[#This Row],[highest_yearly_earnings]]/YouTube_BI[[#This Row],[subscribers]]</f>
        <v>0.1076923076923077</v>
      </c>
      <c r="AI902">
        <f>((YouTube_BI[[#This Row],[highest_yearly_earnings]]+YouTube_BI[[#This Row],[lowest_yearly_earnings]])/2)/YouTube_BI[[#This Row],[uploads]]</f>
        <v>888.78281622911697</v>
      </c>
      <c r="AJ902" s="7" t="str">
        <f>YouTube_BI[[#This Row],[created_date]]&amp;"-"&amp;YouTube_BI[[#This Row],[created_month]]&amp;"-"&amp;YouTube_BI[[#This Row],[created_year]]</f>
        <v>18-May-2011</v>
      </c>
      <c r="AK902" s="5">
        <f ca="1">_xlfn.DAYS(TODAY(),YouTube_BI[[#This Row],[Started Date]])/365</f>
        <v>12.493150684931507</v>
      </c>
    </row>
    <row r="903" spans="1:37" x14ac:dyDescent="0.3">
      <c r="A903">
        <v>902</v>
      </c>
      <c r="B903" t="s">
        <v>1192</v>
      </c>
      <c r="C903">
        <v>13000000</v>
      </c>
      <c r="D903">
        <v>1024467771</v>
      </c>
      <c r="E903" t="s">
        <v>209</v>
      </c>
      <c r="F903" t="s">
        <v>1192</v>
      </c>
      <c r="G903">
        <v>625</v>
      </c>
      <c r="H903" t="s">
        <v>114</v>
      </c>
      <c r="I903" t="s">
        <v>115</v>
      </c>
      <c r="J903" t="s">
        <v>44</v>
      </c>
      <c r="K903">
        <v>11340</v>
      </c>
      <c r="L903">
        <v>51</v>
      </c>
      <c r="M903">
        <v>166</v>
      </c>
      <c r="N903">
        <v>3052000</v>
      </c>
      <c r="O903">
        <v>763</v>
      </c>
      <c r="P903">
        <v>12200</v>
      </c>
      <c r="Q903">
        <v>9200</v>
      </c>
      <c r="R903">
        <v>146500</v>
      </c>
      <c r="S903">
        <f>(YouTube_BI[[#This Row],[lowest_yearly_earnings]]+YouTube_BI[[#This Row],[highest_yearly_earnings]])/2</f>
        <v>77850</v>
      </c>
      <c r="T903" t="s">
        <v>41</v>
      </c>
      <c r="U903">
        <v>2009</v>
      </c>
      <c r="V903" t="s">
        <v>33</v>
      </c>
      <c r="W903">
        <v>26</v>
      </c>
      <c r="X903">
        <v>51.3</v>
      </c>
      <c r="Y903">
        <v>212559417</v>
      </c>
      <c r="Z903">
        <v>12.08</v>
      </c>
      <c r="AA903">
        <v>183241641</v>
      </c>
      <c r="AB903">
        <v>-14.235004</v>
      </c>
      <c r="AC903">
        <v>-51.925280000000001</v>
      </c>
      <c r="AD903" s="1" t="s">
        <v>2018</v>
      </c>
      <c r="AE903" s="4">
        <f>YouTube_BI[[#This Row],[video views]]/YouTube_BI[[#This Row],[subscribers]]</f>
        <v>78.805213153846154</v>
      </c>
      <c r="AF903">
        <f>((YouTube_BI[[#This Row],[highest_yearly_earnings]]+YouTube_BI[[#This Row],[lowest_yearly_earnings]])/2)/YouTube_BI[[#This Row],[video views]]</f>
        <v>7.5990677504680622E-5</v>
      </c>
      <c r="AG903">
        <f>((YouTube_BI[[#This Row],[highest_monthly_earnings]]+YouTube_BI[[#This Row],[lowest_monthly_earnings]])/2)/YouTube_BI[[#This Row],[video_views_for_the_last_30_days]]</f>
        <v>2.1236893840104851E-3</v>
      </c>
      <c r="AH903">
        <f>YouTube_BI[[#This Row],[highest_yearly_earnings]]/YouTube_BI[[#This Row],[subscribers]]</f>
        <v>1.1269230769230769E-2</v>
      </c>
      <c r="AI903">
        <f>((YouTube_BI[[#This Row],[highest_yearly_earnings]]+YouTube_BI[[#This Row],[lowest_yearly_earnings]])/2)/YouTube_BI[[#This Row],[uploads]]</f>
        <v>124.56</v>
      </c>
      <c r="AJ903" s="7" t="str">
        <f>YouTube_BI[[#This Row],[created_date]]&amp;"-"&amp;YouTube_BI[[#This Row],[created_month]]&amp;"-"&amp;YouTube_BI[[#This Row],[created_year]]</f>
        <v>26-Mar-2009</v>
      </c>
      <c r="AK903" s="5">
        <f ca="1">_xlfn.DAYS(TODAY(),YouTube_BI[[#This Row],[Started Date]])/365</f>
        <v>14.638356164383561</v>
      </c>
    </row>
    <row r="904" spans="1:37" x14ac:dyDescent="0.3">
      <c r="A904">
        <v>903</v>
      </c>
      <c r="B904" t="s">
        <v>1193</v>
      </c>
      <c r="C904">
        <v>13000000</v>
      </c>
      <c r="D904">
        <v>10664585</v>
      </c>
      <c r="E904" t="s">
        <v>44</v>
      </c>
      <c r="F904" t="s">
        <v>1193</v>
      </c>
      <c r="G904">
        <v>29</v>
      </c>
      <c r="H904" t="s">
        <v>329</v>
      </c>
      <c r="I904" t="s">
        <v>330</v>
      </c>
      <c r="J904" t="s">
        <v>44</v>
      </c>
      <c r="K904">
        <v>772571</v>
      </c>
      <c r="L904">
        <v>31</v>
      </c>
      <c r="M904">
        <v>166</v>
      </c>
      <c r="N904">
        <v>2292000000</v>
      </c>
      <c r="O904">
        <v>0</v>
      </c>
      <c r="P904">
        <v>0</v>
      </c>
      <c r="Q904">
        <v>0</v>
      </c>
      <c r="R904">
        <v>0</v>
      </c>
      <c r="S904">
        <f>(YouTube_BI[[#This Row],[lowest_yearly_earnings]]+YouTube_BI[[#This Row],[highest_yearly_earnings]])/2</f>
        <v>0</v>
      </c>
      <c r="T904">
        <v>300000</v>
      </c>
      <c r="U904">
        <v>2016</v>
      </c>
      <c r="V904" t="s">
        <v>70</v>
      </c>
      <c r="W904">
        <v>20</v>
      </c>
      <c r="X904">
        <v>36.299999999999997</v>
      </c>
      <c r="Y904">
        <v>270203917</v>
      </c>
      <c r="Z904">
        <v>4.6900000000000004</v>
      </c>
      <c r="AA904">
        <v>151509724</v>
      </c>
      <c r="AB904">
        <v>-0.78927499999999995</v>
      </c>
      <c r="AC904">
        <v>113.92132700000001</v>
      </c>
      <c r="AD904" s="1" t="s">
        <v>2019</v>
      </c>
      <c r="AE904" s="4">
        <f>YouTube_BI[[#This Row],[video views]]/YouTube_BI[[#This Row],[subscribers]]</f>
        <v>0.82035269230769226</v>
      </c>
      <c r="AF904">
        <f>((YouTube_BI[[#This Row],[highest_yearly_earnings]]+YouTube_BI[[#This Row],[lowest_yearly_earnings]])/2)/YouTube_BI[[#This Row],[video views]]</f>
        <v>0</v>
      </c>
      <c r="AG904">
        <f>((YouTube_BI[[#This Row],[highest_monthly_earnings]]+YouTube_BI[[#This Row],[lowest_monthly_earnings]])/2)/YouTube_BI[[#This Row],[video_views_for_the_last_30_days]]</f>
        <v>0</v>
      </c>
      <c r="AH904">
        <f>YouTube_BI[[#This Row],[highest_yearly_earnings]]/YouTube_BI[[#This Row],[subscribers]]</f>
        <v>0</v>
      </c>
      <c r="AI904">
        <f>((YouTube_BI[[#This Row],[highest_yearly_earnings]]+YouTube_BI[[#This Row],[lowest_yearly_earnings]])/2)/YouTube_BI[[#This Row],[uploads]]</f>
        <v>0</v>
      </c>
      <c r="AJ904" s="7" t="str">
        <f>YouTube_BI[[#This Row],[created_date]]&amp;"-"&amp;YouTube_BI[[#This Row],[created_month]]&amp;"-"&amp;YouTube_BI[[#This Row],[created_year]]</f>
        <v>20-Jan-2016</v>
      </c>
      <c r="AK904" s="5">
        <f ca="1">_xlfn.DAYS(TODAY(),YouTube_BI[[#This Row],[Started Date]])/365</f>
        <v>7.8136986301369866</v>
      </c>
    </row>
    <row r="905" spans="1:37" x14ac:dyDescent="0.3">
      <c r="A905">
        <v>904</v>
      </c>
      <c r="B905" t="s">
        <v>1194</v>
      </c>
      <c r="C905">
        <v>13000000</v>
      </c>
      <c r="D905">
        <v>1698279553</v>
      </c>
      <c r="E905" t="s">
        <v>30</v>
      </c>
      <c r="F905" t="s">
        <v>1194</v>
      </c>
      <c r="G905">
        <v>409</v>
      </c>
      <c r="H905" t="s">
        <v>561</v>
      </c>
      <c r="I905" t="s">
        <v>562</v>
      </c>
      <c r="J905" t="s">
        <v>30</v>
      </c>
      <c r="K905">
        <v>6059</v>
      </c>
      <c r="L905">
        <v>3</v>
      </c>
      <c r="M905">
        <v>143</v>
      </c>
      <c r="N905">
        <v>30471000</v>
      </c>
      <c r="O905">
        <v>7600</v>
      </c>
      <c r="P905">
        <v>121900</v>
      </c>
      <c r="Q905">
        <v>91400</v>
      </c>
      <c r="R905">
        <v>1500000</v>
      </c>
      <c r="S905">
        <f>(YouTube_BI[[#This Row],[lowest_yearly_earnings]]+YouTube_BI[[#This Row],[highest_yearly_earnings]])/2</f>
        <v>795700</v>
      </c>
      <c r="T905">
        <v>100000</v>
      </c>
      <c r="U905">
        <v>2015</v>
      </c>
      <c r="V905" t="s">
        <v>33</v>
      </c>
      <c r="W905">
        <v>18</v>
      </c>
      <c r="X905">
        <v>65.599999999999994</v>
      </c>
      <c r="Y905">
        <v>67059887</v>
      </c>
      <c r="Z905">
        <v>8.43</v>
      </c>
      <c r="AA905">
        <v>54123364</v>
      </c>
      <c r="AB905">
        <v>46.227637999999999</v>
      </c>
      <c r="AC905">
        <v>2.213749</v>
      </c>
      <c r="AD905" s="1" t="s">
        <v>2020</v>
      </c>
      <c r="AE905" s="4">
        <f>YouTube_BI[[#This Row],[video views]]/YouTube_BI[[#This Row],[subscribers]]</f>
        <v>130.63688869230768</v>
      </c>
      <c r="AF905">
        <f>((YouTube_BI[[#This Row],[highest_yearly_earnings]]+YouTube_BI[[#This Row],[lowest_yearly_earnings]])/2)/YouTube_BI[[#This Row],[video views]]</f>
        <v>4.6853299187074414E-4</v>
      </c>
      <c r="AG905">
        <f>((YouTube_BI[[#This Row],[highest_monthly_earnings]]+YouTube_BI[[#This Row],[lowest_monthly_earnings]])/2)/YouTube_BI[[#This Row],[video_views_for_the_last_30_days]]</f>
        <v>2.1249712841718356E-3</v>
      </c>
      <c r="AH905">
        <f>YouTube_BI[[#This Row],[highest_yearly_earnings]]/YouTube_BI[[#This Row],[subscribers]]</f>
        <v>0.11538461538461539</v>
      </c>
      <c r="AI905">
        <f>((YouTube_BI[[#This Row],[highest_yearly_earnings]]+YouTube_BI[[#This Row],[lowest_yearly_earnings]])/2)/YouTube_BI[[#This Row],[uploads]]</f>
        <v>1945.4767726161369</v>
      </c>
      <c r="AJ905" s="7" t="str">
        <f>YouTube_BI[[#This Row],[created_date]]&amp;"-"&amp;YouTube_BI[[#This Row],[created_month]]&amp;"-"&amp;YouTube_BI[[#This Row],[created_year]]</f>
        <v>18-Mar-2015</v>
      </c>
      <c r="AK905" s="5">
        <f ca="1">_xlfn.DAYS(TODAY(),YouTube_BI[[#This Row],[Started Date]])/365</f>
        <v>8.6575342465753433</v>
      </c>
    </row>
    <row r="906" spans="1:37" x14ac:dyDescent="0.3">
      <c r="A906">
        <v>905</v>
      </c>
      <c r="B906" t="s">
        <v>1195</v>
      </c>
      <c r="C906">
        <v>13000000</v>
      </c>
      <c r="D906">
        <v>5057163256</v>
      </c>
      <c r="E906" t="s">
        <v>44</v>
      </c>
      <c r="F906" t="s">
        <v>1196</v>
      </c>
      <c r="G906">
        <v>8</v>
      </c>
      <c r="H906" t="s">
        <v>31</v>
      </c>
      <c r="I906" t="s">
        <v>32</v>
      </c>
      <c r="J906" t="s">
        <v>41</v>
      </c>
      <c r="K906">
        <v>3686280</v>
      </c>
      <c r="L906">
        <v>5227</v>
      </c>
      <c r="M906" t="s">
        <v>41</v>
      </c>
      <c r="N906">
        <v>2</v>
      </c>
      <c r="O906">
        <v>0</v>
      </c>
      <c r="P906">
        <v>0.01</v>
      </c>
      <c r="Q906">
        <v>0.01</v>
      </c>
      <c r="R906">
        <v>0.1</v>
      </c>
      <c r="S906">
        <f>(YouTube_BI[[#This Row],[lowest_yearly_earnings]]+YouTube_BI[[#This Row],[highest_yearly_earnings]])/2</f>
        <v>5.5E-2</v>
      </c>
      <c r="T906" t="s">
        <v>41</v>
      </c>
      <c r="U906">
        <v>2021</v>
      </c>
      <c r="V906" t="s">
        <v>33</v>
      </c>
      <c r="W906">
        <v>18</v>
      </c>
      <c r="X906">
        <v>28.1</v>
      </c>
      <c r="Y906">
        <v>1366417754</v>
      </c>
      <c r="Z906">
        <v>5.36</v>
      </c>
      <c r="AA906">
        <v>471031528</v>
      </c>
      <c r="AB906">
        <v>20.593684</v>
      </c>
      <c r="AC906">
        <v>78.962879999999998</v>
      </c>
      <c r="AD906" s="1" t="s">
        <v>2021</v>
      </c>
      <c r="AE906" s="4">
        <f>YouTube_BI[[#This Row],[video views]]/YouTube_BI[[#This Row],[subscribers]]</f>
        <v>389.01255815384616</v>
      </c>
      <c r="AF906">
        <f>((YouTube_BI[[#This Row],[highest_yearly_earnings]]+YouTube_BI[[#This Row],[lowest_yearly_earnings]])/2)/YouTube_BI[[#This Row],[video views]]</f>
        <v>1.087566234583114E-11</v>
      </c>
      <c r="AG906">
        <f>((YouTube_BI[[#This Row],[highest_monthly_earnings]]+YouTube_BI[[#This Row],[lowest_monthly_earnings]])/2)/YouTube_BI[[#This Row],[video_views_for_the_last_30_days]]</f>
        <v>2.5000000000000001E-3</v>
      </c>
      <c r="AH906">
        <f>YouTube_BI[[#This Row],[highest_yearly_earnings]]/YouTube_BI[[#This Row],[subscribers]]</f>
        <v>7.6923076923076926E-9</v>
      </c>
      <c r="AI906">
        <f>((YouTube_BI[[#This Row],[highest_yearly_earnings]]+YouTube_BI[[#This Row],[lowest_yearly_earnings]])/2)/YouTube_BI[[#This Row],[uploads]]</f>
        <v>6.875E-3</v>
      </c>
      <c r="AJ906" s="7" t="str">
        <f>YouTube_BI[[#This Row],[created_date]]&amp;"-"&amp;YouTube_BI[[#This Row],[created_month]]&amp;"-"&amp;YouTube_BI[[#This Row],[created_year]]</f>
        <v>18-Mar-2021</v>
      </c>
      <c r="AK906" s="5">
        <f ca="1">_xlfn.DAYS(TODAY(),YouTube_BI[[#This Row],[Started Date]])/365</f>
        <v>2.6520547945205482</v>
      </c>
    </row>
    <row r="907" spans="1:37" x14ac:dyDescent="0.3">
      <c r="A907">
        <v>906</v>
      </c>
      <c r="B907" t="s">
        <v>1197</v>
      </c>
      <c r="C907">
        <v>13000000</v>
      </c>
      <c r="D907">
        <v>8739174649</v>
      </c>
      <c r="E907" t="s">
        <v>60</v>
      </c>
      <c r="F907" t="s">
        <v>1197</v>
      </c>
      <c r="G907">
        <v>510</v>
      </c>
      <c r="H907" t="s">
        <v>82</v>
      </c>
      <c r="I907" t="s">
        <v>83</v>
      </c>
      <c r="J907" t="s">
        <v>40</v>
      </c>
      <c r="K907">
        <v>553</v>
      </c>
      <c r="L907">
        <v>15</v>
      </c>
      <c r="M907">
        <v>65</v>
      </c>
      <c r="N907">
        <v>1081000000</v>
      </c>
      <c r="O907">
        <v>270300</v>
      </c>
      <c r="P907">
        <v>4300000</v>
      </c>
      <c r="Q907">
        <v>3200000</v>
      </c>
      <c r="R907">
        <v>51900000</v>
      </c>
      <c r="S907">
        <f>(YouTube_BI[[#This Row],[lowest_yearly_earnings]]+YouTube_BI[[#This Row],[highest_yearly_earnings]])/2</f>
        <v>27550000</v>
      </c>
      <c r="T907">
        <v>1000000</v>
      </c>
      <c r="U907">
        <v>2020</v>
      </c>
      <c r="V907" t="s">
        <v>97</v>
      </c>
      <c r="W907">
        <v>7</v>
      </c>
      <c r="X907">
        <v>94.3</v>
      </c>
      <c r="Y907">
        <v>51709098</v>
      </c>
      <c r="Z907">
        <v>4.1500000000000004</v>
      </c>
      <c r="AA907">
        <v>42106719</v>
      </c>
      <c r="AB907">
        <v>35.907756999999997</v>
      </c>
      <c r="AC907">
        <v>127.76692199999999</v>
      </c>
      <c r="AD907" s="1" t="s">
        <v>2022</v>
      </c>
      <c r="AE907" s="4">
        <f>YouTube_BI[[#This Row],[video views]]/YouTube_BI[[#This Row],[subscribers]]</f>
        <v>672.24420376923081</v>
      </c>
      <c r="AF907">
        <f>((YouTube_BI[[#This Row],[highest_yearly_earnings]]+YouTube_BI[[#This Row],[lowest_yearly_earnings]])/2)/YouTube_BI[[#This Row],[video views]]</f>
        <v>3.1524716127686579E-3</v>
      </c>
      <c r="AG907">
        <f>((YouTube_BI[[#This Row],[highest_monthly_earnings]]+YouTube_BI[[#This Row],[lowest_monthly_earnings]])/2)/YouTube_BI[[#This Row],[video_views_for_the_last_30_days]]</f>
        <v>2.1139222941720629E-3</v>
      </c>
      <c r="AH907">
        <f>YouTube_BI[[#This Row],[highest_yearly_earnings]]/YouTube_BI[[#This Row],[subscribers]]</f>
        <v>3.9923076923076923</v>
      </c>
      <c r="AI907">
        <f>((YouTube_BI[[#This Row],[highest_yearly_earnings]]+YouTube_BI[[#This Row],[lowest_yearly_earnings]])/2)/YouTube_BI[[#This Row],[uploads]]</f>
        <v>54019.607843137252</v>
      </c>
      <c r="AJ907" s="7" t="str">
        <f>YouTube_BI[[#This Row],[created_date]]&amp;"-"&amp;YouTube_BI[[#This Row],[created_month]]&amp;"-"&amp;YouTube_BI[[#This Row],[created_year]]</f>
        <v>7-Jul-2020</v>
      </c>
      <c r="AK907" s="5">
        <f ca="1">_xlfn.DAYS(TODAY(),YouTube_BI[[#This Row],[Started Date]])/365</f>
        <v>3.3479452054794518</v>
      </c>
    </row>
    <row r="908" spans="1:37" x14ac:dyDescent="0.3">
      <c r="A908">
        <v>907</v>
      </c>
      <c r="B908" t="s">
        <v>1198</v>
      </c>
      <c r="C908">
        <v>13000000</v>
      </c>
      <c r="D908">
        <v>9999238237</v>
      </c>
      <c r="E908" t="s">
        <v>44</v>
      </c>
      <c r="F908" t="s">
        <v>1198</v>
      </c>
      <c r="G908">
        <v>716</v>
      </c>
      <c r="H908" t="s">
        <v>38</v>
      </c>
      <c r="I908" t="s">
        <v>39</v>
      </c>
      <c r="J908" t="s">
        <v>44</v>
      </c>
      <c r="K908">
        <v>440</v>
      </c>
      <c r="L908">
        <v>170</v>
      </c>
      <c r="M908">
        <v>166</v>
      </c>
      <c r="N908">
        <v>41109000</v>
      </c>
      <c r="O908">
        <v>10300</v>
      </c>
      <c r="P908">
        <v>164400</v>
      </c>
      <c r="Q908">
        <v>123300</v>
      </c>
      <c r="R908">
        <v>2000000</v>
      </c>
      <c r="S908">
        <f>(YouTube_BI[[#This Row],[lowest_yearly_earnings]]+YouTube_BI[[#This Row],[highest_yearly_earnings]])/2</f>
        <v>1061650</v>
      </c>
      <c r="T908" t="s">
        <v>41</v>
      </c>
      <c r="U908">
        <v>2007</v>
      </c>
      <c r="V908" t="s">
        <v>63</v>
      </c>
      <c r="W908">
        <v>29</v>
      </c>
      <c r="X908">
        <v>88.2</v>
      </c>
      <c r="Y908">
        <v>328239523</v>
      </c>
      <c r="Z908">
        <v>14.7</v>
      </c>
      <c r="AA908">
        <v>270663028</v>
      </c>
      <c r="AB908">
        <v>37.090240000000001</v>
      </c>
      <c r="AC908">
        <v>-95.712890999999999</v>
      </c>
      <c r="AD908" s="1" t="s">
        <v>2023</v>
      </c>
      <c r="AE908" s="4">
        <f>YouTube_BI[[#This Row],[video views]]/YouTube_BI[[#This Row],[subscribers]]</f>
        <v>769.17217207692306</v>
      </c>
      <c r="AF908">
        <f>((YouTube_BI[[#This Row],[highest_yearly_earnings]]+YouTube_BI[[#This Row],[lowest_yearly_earnings]])/2)/YouTube_BI[[#This Row],[video views]]</f>
        <v>1.0617308787299374E-4</v>
      </c>
      <c r="AG908">
        <f>((YouTube_BI[[#This Row],[highest_monthly_earnings]]+YouTube_BI[[#This Row],[lowest_monthly_earnings]])/2)/YouTube_BI[[#This Row],[video_views_for_the_last_30_days]]</f>
        <v>2.1248388430757255E-3</v>
      </c>
      <c r="AH908">
        <f>YouTube_BI[[#This Row],[highest_yearly_earnings]]/YouTube_BI[[#This Row],[subscribers]]</f>
        <v>0.15384615384615385</v>
      </c>
      <c r="AI908">
        <f>((YouTube_BI[[#This Row],[highest_yearly_earnings]]+YouTube_BI[[#This Row],[lowest_yearly_earnings]])/2)/YouTube_BI[[#This Row],[uploads]]</f>
        <v>1482.7513966480446</v>
      </c>
      <c r="AJ908" s="7" t="str">
        <f>YouTube_BI[[#This Row],[created_date]]&amp;"-"&amp;YouTube_BI[[#This Row],[created_month]]&amp;"-"&amp;YouTube_BI[[#This Row],[created_year]]</f>
        <v>29-Apr-2007</v>
      </c>
      <c r="AK908" s="5">
        <f ca="1">_xlfn.DAYS(TODAY(),YouTube_BI[[#This Row],[Started Date]])/365</f>
        <v>16.547945205479451</v>
      </c>
    </row>
    <row r="909" spans="1:37" x14ac:dyDescent="0.3">
      <c r="A909">
        <v>908</v>
      </c>
      <c r="B909" t="s">
        <v>1199</v>
      </c>
      <c r="C909">
        <v>13000000</v>
      </c>
      <c r="D909">
        <v>301547793</v>
      </c>
      <c r="E909" t="s">
        <v>41</v>
      </c>
      <c r="F909" t="s">
        <v>1199</v>
      </c>
      <c r="G909">
        <v>22</v>
      </c>
      <c r="H909" t="s">
        <v>200</v>
      </c>
      <c r="I909" t="s">
        <v>201</v>
      </c>
      <c r="J909" t="s">
        <v>69</v>
      </c>
      <c r="K909">
        <v>4035874</v>
      </c>
      <c r="L909">
        <v>3926</v>
      </c>
      <c r="M909">
        <v>7638</v>
      </c>
      <c r="N909">
        <v>590</v>
      </c>
      <c r="O909">
        <v>0.15</v>
      </c>
      <c r="P909">
        <v>2</v>
      </c>
      <c r="Q909">
        <v>2</v>
      </c>
      <c r="R909">
        <v>28</v>
      </c>
      <c r="S909">
        <f>(YouTube_BI[[#This Row],[lowest_yearly_earnings]]+YouTube_BI[[#This Row],[highest_yearly_earnings]])/2</f>
        <v>15</v>
      </c>
      <c r="T909">
        <v>8</v>
      </c>
      <c r="U909">
        <v>2021</v>
      </c>
      <c r="V909" t="s">
        <v>88</v>
      </c>
      <c r="W909">
        <v>11</v>
      </c>
      <c r="X909">
        <v>9</v>
      </c>
      <c r="Y909">
        <v>216565318</v>
      </c>
      <c r="Z909">
        <v>4.45</v>
      </c>
      <c r="AA909">
        <v>79927762</v>
      </c>
      <c r="AB909">
        <v>30.375321</v>
      </c>
      <c r="AC909">
        <v>69.345116000000004</v>
      </c>
      <c r="AD909" s="1" t="s">
        <v>2024</v>
      </c>
      <c r="AE909" s="4">
        <f>YouTube_BI[[#This Row],[video views]]/YouTube_BI[[#This Row],[subscribers]]</f>
        <v>23.195984076923075</v>
      </c>
      <c r="AF909">
        <f>((YouTube_BI[[#This Row],[highest_yearly_earnings]]+YouTube_BI[[#This Row],[lowest_yearly_earnings]])/2)/YouTube_BI[[#This Row],[video views]]</f>
        <v>4.9743358592579716E-8</v>
      </c>
      <c r="AG909">
        <f>((YouTube_BI[[#This Row],[highest_monthly_earnings]]+YouTube_BI[[#This Row],[lowest_monthly_earnings]])/2)/YouTube_BI[[#This Row],[video_views_for_the_last_30_days]]</f>
        <v>1.8220338983050846E-3</v>
      </c>
      <c r="AH909">
        <f>YouTube_BI[[#This Row],[highest_yearly_earnings]]/YouTube_BI[[#This Row],[subscribers]]</f>
        <v>2.1538461538461538E-6</v>
      </c>
      <c r="AI909">
        <f>((YouTube_BI[[#This Row],[highest_yearly_earnings]]+YouTube_BI[[#This Row],[lowest_yearly_earnings]])/2)/YouTube_BI[[#This Row],[uploads]]</f>
        <v>0.68181818181818177</v>
      </c>
      <c r="AJ909" s="7" t="str">
        <f>YouTube_BI[[#This Row],[created_date]]&amp;"-"&amp;YouTube_BI[[#This Row],[created_month]]&amp;"-"&amp;YouTube_BI[[#This Row],[created_year]]</f>
        <v>11-Aug-2021</v>
      </c>
      <c r="AK909" s="5">
        <f ca="1">_xlfn.DAYS(TODAY(),YouTube_BI[[#This Row],[Started Date]])/365</f>
        <v>2.2520547945205478</v>
      </c>
    </row>
    <row r="910" spans="1:37" x14ac:dyDescent="0.3">
      <c r="A910">
        <v>909</v>
      </c>
      <c r="B910" t="s">
        <v>1200</v>
      </c>
      <c r="C910">
        <v>13000000</v>
      </c>
      <c r="D910">
        <v>6270909026</v>
      </c>
      <c r="E910" t="s">
        <v>44</v>
      </c>
      <c r="F910" t="s">
        <v>1200</v>
      </c>
      <c r="G910">
        <v>1299</v>
      </c>
      <c r="H910" t="s">
        <v>245</v>
      </c>
      <c r="I910" t="s">
        <v>246</v>
      </c>
      <c r="J910" t="s">
        <v>44</v>
      </c>
      <c r="K910">
        <v>969</v>
      </c>
      <c r="L910">
        <v>31</v>
      </c>
      <c r="M910">
        <v>165</v>
      </c>
      <c r="N910">
        <v>368437000</v>
      </c>
      <c r="O910">
        <v>92100</v>
      </c>
      <c r="P910">
        <v>1500000</v>
      </c>
      <c r="Q910">
        <v>1100000</v>
      </c>
      <c r="R910">
        <v>17700000</v>
      </c>
      <c r="S910">
        <f>(YouTube_BI[[#This Row],[lowest_yearly_earnings]]+YouTube_BI[[#This Row],[highest_yearly_earnings]])/2</f>
        <v>9400000</v>
      </c>
      <c r="T910">
        <v>600000</v>
      </c>
      <c r="U910">
        <v>2017</v>
      </c>
      <c r="V910" t="s">
        <v>33</v>
      </c>
      <c r="W910">
        <v>18</v>
      </c>
      <c r="X910">
        <v>40.200000000000003</v>
      </c>
      <c r="Y910">
        <v>126014024</v>
      </c>
      <c r="Z910">
        <v>3.42</v>
      </c>
      <c r="AA910">
        <v>102626859</v>
      </c>
      <c r="AB910">
        <v>23.634501</v>
      </c>
      <c r="AC910">
        <v>-102.552784</v>
      </c>
      <c r="AD910" s="1" t="s">
        <v>2025</v>
      </c>
      <c r="AE910" s="4">
        <f>YouTube_BI[[#This Row],[video views]]/YouTube_BI[[#This Row],[subscribers]]</f>
        <v>482.37761738461541</v>
      </c>
      <c r="AF910">
        <f>((YouTube_BI[[#This Row],[highest_yearly_earnings]]+YouTube_BI[[#This Row],[lowest_yearly_earnings]])/2)/YouTube_BI[[#This Row],[video views]]</f>
        <v>1.4989852286209837E-3</v>
      </c>
      <c r="AG910">
        <f>((YouTube_BI[[#This Row],[highest_monthly_earnings]]+YouTube_BI[[#This Row],[lowest_monthly_earnings]])/2)/YouTube_BI[[#This Row],[video_views_for_the_last_30_days]]</f>
        <v>2.1606136191533423E-3</v>
      </c>
      <c r="AH910">
        <f>YouTube_BI[[#This Row],[highest_yearly_earnings]]/YouTube_BI[[#This Row],[subscribers]]</f>
        <v>1.3615384615384616</v>
      </c>
      <c r="AI910">
        <f>((YouTube_BI[[#This Row],[highest_yearly_earnings]]+YouTube_BI[[#This Row],[lowest_yearly_earnings]])/2)/YouTube_BI[[#This Row],[uploads]]</f>
        <v>7236.3356428021552</v>
      </c>
      <c r="AJ910" s="7" t="str">
        <f>YouTube_BI[[#This Row],[created_date]]&amp;"-"&amp;YouTube_BI[[#This Row],[created_month]]&amp;"-"&amp;YouTube_BI[[#This Row],[created_year]]</f>
        <v>18-Mar-2017</v>
      </c>
      <c r="AK910" s="5">
        <f ca="1">_xlfn.DAYS(TODAY(),YouTube_BI[[#This Row],[Started Date]])/365</f>
        <v>6.6547945205479451</v>
      </c>
    </row>
    <row r="911" spans="1:37" x14ac:dyDescent="0.3">
      <c r="A911">
        <v>910</v>
      </c>
      <c r="B911" t="s">
        <v>1201</v>
      </c>
      <c r="C911">
        <v>13000000</v>
      </c>
      <c r="D911">
        <v>4349562794</v>
      </c>
      <c r="E911" t="s">
        <v>30</v>
      </c>
      <c r="F911" t="s">
        <v>1201</v>
      </c>
      <c r="G911">
        <v>521</v>
      </c>
      <c r="H911" t="s">
        <v>114</v>
      </c>
      <c r="I911" t="s">
        <v>115</v>
      </c>
      <c r="J911" t="s">
        <v>30</v>
      </c>
      <c r="K911">
        <v>1692</v>
      </c>
      <c r="L911">
        <v>51</v>
      </c>
      <c r="M911">
        <v>144</v>
      </c>
      <c r="N911">
        <v>29526000</v>
      </c>
      <c r="O911">
        <v>7400</v>
      </c>
      <c r="P911">
        <v>118100</v>
      </c>
      <c r="Q911">
        <v>88600</v>
      </c>
      <c r="R911">
        <v>1400000</v>
      </c>
      <c r="S911">
        <f>(YouTube_BI[[#This Row],[lowest_yearly_earnings]]+YouTube_BI[[#This Row],[highest_yearly_earnings]])/2</f>
        <v>744300</v>
      </c>
      <c r="T911" t="s">
        <v>41</v>
      </c>
      <c r="U911">
        <v>2012</v>
      </c>
      <c r="V911" t="s">
        <v>84</v>
      </c>
      <c r="W911">
        <v>4</v>
      </c>
      <c r="X911">
        <v>51.3</v>
      </c>
      <c r="Y911">
        <v>212559417</v>
      </c>
      <c r="Z911">
        <v>12.08</v>
      </c>
      <c r="AA911">
        <v>183241641</v>
      </c>
      <c r="AB911">
        <v>-14.235004</v>
      </c>
      <c r="AC911">
        <v>-51.925280000000001</v>
      </c>
      <c r="AD911" s="1" t="s">
        <v>2026</v>
      </c>
      <c r="AE911" s="4">
        <f>YouTube_BI[[#This Row],[video views]]/YouTube_BI[[#This Row],[subscribers]]</f>
        <v>334.58175338461541</v>
      </c>
      <c r="AF911">
        <f>((YouTube_BI[[#This Row],[highest_yearly_earnings]]+YouTube_BI[[#This Row],[lowest_yearly_earnings]])/2)/YouTube_BI[[#This Row],[video views]]</f>
        <v>1.7112064712037815E-4</v>
      </c>
      <c r="AG911">
        <f>((YouTube_BI[[#This Row],[highest_monthly_earnings]]+YouTube_BI[[#This Row],[lowest_monthly_earnings]])/2)/YouTube_BI[[#This Row],[video_views_for_the_last_30_days]]</f>
        <v>2.1252455462981777E-3</v>
      </c>
      <c r="AH911">
        <f>YouTube_BI[[#This Row],[highest_yearly_earnings]]/YouTube_BI[[#This Row],[subscribers]]</f>
        <v>0.1076923076923077</v>
      </c>
      <c r="AI911">
        <f>((YouTube_BI[[#This Row],[highest_yearly_earnings]]+YouTube_BI[[#This Row],[lowest_yearly_earnings]])/2)/YouTube_BI[[#This Row],[uploads]]</f>
        <v>1428.5988483685221</v>
      </c>
      <c r="AJ911" s="7" t="str">
        <f>YouTube_BI[[#This Row],[created_date]]&amp;"-"&amp;YouTube_BI[[#This Row],[created_month]]&amp;"-"&amp;YouTube_BI[[#This Row],[created_year]]</f>
        <v>4-Jun-2012</v>
      </c>
      <c r="AK911" s="5">
        <f ca="1">_xlfn.DAYS(TODAY(),YouTube_BI[[#This Row],[Started Date]])/365</f>
        <v>11.443835616438356</v>
      </c>
    </row>
    <row r="912" spans="1:37" x14ac:dyDescent="0.3">
      <c r="A912">
        <v>911</v>
      </c>
      <c r="B912" t="s">
        <v>1202</v>
      </c>
      <c r="C912">
        <v>13000000</v>
      </c>
      <c r="D912">
        <v>4637474071</v>
      </c>
      <c r="E912" t="s">
        <v>209</v>
      </c>
      <c r="F912" t="s">
        <v>1202</v>
      </c>
      <c r="G912">
        <v>612</v>
      </c>
      <c r="H912" t="s">
        <v>38</v>
      </c>
      <c r="I912" t="s">
        <v>39</v>
      </c>
      <c r="J912" t="s">
        <v>69</v>
      </c>
      <c r="K912">
        <v>1557</v>
      </c>
      <c r="L912">
        <v>170</v>
      </c>
      <c r="M912">
        <v>57</v>
      </c>
      <c r="N912">
        <v>42412000</v>
      </c>
      <c r="O912">
        <v>0</v>
      </c>
      <c r="P912">
        <v>0</v>
      </c>
      <c r="Q912">
        <v>0</v>
      </c>
      <c r="R912">
        <v>0</v>
      </c>
      <c r="S912">
        <f>(YouTube_BI[[#This Row],[lowest_yearly_earnings]]+YouTube_BI[[#This Row],[highest_yearly_earnings]])/2</f>
        <v>0</v>
      </c>
      <c r="T912" t="s">
        <v>41</v>
      </c>
      <c r="U912">
        <v>2012</v>
      </c>
      <c r="V912" t="s">
        <v>88</v>
      </c>
      <c r="W912">
        <v>24</v>
      </c>
      <c r="X912">
        <v>88.2</v>
      </c>
      <c r="Y912">
        <v>328239523</v>
      </c>
      <c r="Z912">
        <v>14.7</v>
      </c>
      <c r="AA912">
        <v>270663028</v>
      </c>
      <c r="AB912">
        <v>37.090240000000001</v>
      </c>
      <c r="AC912">
        <v>-95.712890999999999</v>
      </c>
      <c r="AD912" s="1" t="s">
        <v>2027</v>
      </c>
      <c r="AE912" s="4">
        <f>YouTube_BI[[#This Row],[video views]]/YouTube_BI[[#This Row],[subscribers]]</f>
        <v>356.7287746923077</v>
      </c>
      <c r="AF912">
        <f>((YouTube_BI[[#This Row],[highest_yearly_earnings]]+YouTube_BI[[#This Row],[lowest_yearly_earnings]])/2)/YouTube_BI[[#This Row],[video views]]</f>
        <v>0</v>
      </c>
      <c r="AG912">
        <f>((YouTube_BI[[#This Row],[highest_monthly_earnings]]+YouTube_BI[[#This Row],[lowest_monthly_earnings]])/2)/YouTube_BI[[#This Row],[video_views_for_the_last_30_days]]</f>
        <v>0</v>
      </c>
      <c r="AH912">
        <f>YouTube_BI[[#This Row],[highest_yearly_earnings]]/YouTube_BI[[#This Row],[subscribers]]</f>
        <v>0</v>
      </c>
      <c r="AI912">
        <f>((YouTube_BI[[#This Row],[highest_yearly_earnings]]+YouTube_BI[[#This Row],[lowest_yearly_earnings]])/2)/YouTube_BI[[#This Row],[uploads]]</f>
        <v>0</v>
      </c>
      <c r="AJ912" s="7" t="str">
        <f>YouTube_BI[[#This Row],[created_date]]&amp;"-"&amp;YouTube_BI[[#This Row],[created_month]]&amp;"-"&amp;YouTube_BI[[#This Row],[created_year]]</f>
        <v>24-Aug-2012</v>
      </c>
      <c r="AK912" s="5">
        <f ca="1">_xlfn.DAYS(TODAY(),YouTube_BI[[#This Row],[Started Date]])/365</f>
        <v>11.221917808219178</v>
      </c>
    </row>
    <row r="913" spans="1:37" x14ac:dyDescent="0.3">
      <c r="A913">
        <v>912</v>
      </c>
      <c r="B913" t="s">
        <v>2312</v>
      </c>
      <c r="C913">
        <v>12900000</v>
      </c>
      <c r="D913">
        <v>2112274210</v>
      </c>
      <c r="E913" t="s">
        <v>56</v>
      </c>
      <c r="F913" t="s">
        <v>2312</v>
      </c>
      <c r="G913">
        <v>4712</v>
      </c>
      <c r="H913" t="s">
        <v>114</v>
      </c>
      <c r="I913" t="s">
        <v>115</v>
      </c>
      <c r="J913" t="s">
        <v>69</v>
      </c>
      <c r="K913">
        <v>4602</v>
      </c>
      <c r="L913">
        <v>52</v>
      </c>
      <c r="M913">
        <v>58</v>
      </c>
      <c r="N913">
        <v>31796000</v>
      </c>
      <c r="O913">
        <v>7900</v>
      </c>
      <c r="P913">
        <v>127200</v>
      </c>
      <c r="Q913">
        <v>95400</v>
      </c>
      <c r="R913">
        <v>1500000</v>
      </c>
      <c r="S913">
        <f>(YouTube_BI[[#This Row],[lowest_yearly_earnings]]+YouTube_BI[[#This Row],[highest_yearly_earnings]])/2</f>
        <v>797700</v>
      </c>
      <c r="T913">
        <v>100000</v>
      </c>
      <c r="U913">
        <v>2013</v>
      </c>
      <c r="V913" t="s">
        <v>70</v>
      </c>
      <c r="W913">
        <v>19</v>
      </c>
      <c r="X913">
        <v>51.3</v>
      </c>
      <c r="Y913">
        <v>212559417</v>
      </c>
      <c r="Z913">
        <v>12.08</v>
      </c>
      <c r="AA913">
        <v>183241641</v>
      </c>
      <c r="AB913">
        <v>-14.235004</v>
      </c>
      <c r="AC913">
        <v>-51.925280000000001</v>
      </c>
      <c r="AD913" s="1" t="s">
        <v>2111</v>
      </c>
      <c r="AE913" s="4">
        <f>YouTube_BI[[#This Row],[video views]]/YouTube_BI[[#This Row],[subscribers]]</f>
        <v>163.74218682170542</v>
      </c>
      <c r="AF913">
        <f>((YouTube_BI[[#This Row],[highest_yearly_earnings]]+YouTube_BI[[#This Row],[lowest_yearly_earnings]])/2)/YouTube_BI[[#This Row],[video views]]</f>
        <v>3.7764983174225285E-4</v>
      </c>
      <c r="AG913">
        <f>((YouTube_BI[[#This Row],[highest_monthly_earnings]]+YouTube_BI[[#This Row],[lowest_monthly_earnings]])/2)/YouTube_BI[[#This Row],[video_views_for_the_last_30_days]]</f>
        <v>2.1244810668008553E-3</v>
      </c>
      <c r="AH913">
        <f>YouTube_BI[[#This Row],[highest_yearly_earnings]]/YouTube_BI[[#This Row],[subscribers]]</f>
        <v>0.11627906976744186</v>
      </c>
      <c r="AI913">
        <f>((YouTube_BI[[#This Row],[highest_yearly_earnings]]+YouTube_BI[[#This Row],[lowest_yearly_earnings]])/2)/YouTube_BI[[#This Row],[uploads]]</f>
        <v>169.29117147707979</v>
      </c>
      <c r="AJ913" s="7" t="str">
        <f>YouTube_BI[[#This Row],[created_date]]&amp;"-"&amp;YouTube_BI[[#This Row],[created_month]]&amp;"-"&amp;YouTube_BI[[#This Row],[created_year]]</f>
        <v>19-Jan-2013</v>
      </c>
      <c r="AK913" s="5">
        <f ca="1">_xlfn.DAYS(TODAY(),YouTube_BI[[#This Row],[Started Date]])/365</f>
        <v>10.816438356164383</v>
      </c>
    </row>
    <row r="914" spans="1:37" x14ac:dyDescent="0.3">
      <c r="A914">
        <v>913</v>
      </c>
      <c r="B914" t="s">
        <v>1203</v>
      </c>
      <c r="C914">
        <v>12900000</v>
      </c>
      <c r="D914">
        <v>140022442</v>
      </c>
      <c r="E914" t="s">
        <v>44</v>
      </c>
      <c r="F914" t="s">
        <v>1203</v>
      </c>
      <c r="G914">
        <v>69</v>
      </c>
      <c r="H914" t="s">
        <v>114</v>
      </c>
      <c r="I914" t="s">
        <v>115</v>
      </c>
      <c r="J914" t="s">
        <v>44</v>
      </c>
      <c r="K914">
        <v>93531</v>
      </c>
      <c r="L914">
        <v>52</v>
      </c>
      <c r="M914">
        <v>167</v>
      </c>
      <c r="N914">
        <v>147626</v>
      </c>
      <c r="O914">
        <v>37</v>
      </c>
      <c r="P914">
        <v>591</v>
      </c>
      <c r="Q914">
        <v>443</v>
      </c>
      <c r="R914">
        <v>7100</v>
      </c>
      <c r="S914">
        <f>(YouTube_BI[[#This Row],[lowest_yearly_earnings]]+YouTube_BI[[#This Row],[highest_yearly_earnings]])/2</f>
        <v>3771.5</v>
      </c>
      <c r="T914" t="s">
        <v>41</v>
      </c>
      <c r="U914">
        <v>2015</v>
      </c>
      <c r="V914" t="s">
        <v>70</v>
      </c>
      <c r="W914">
        <v>27</v>
      </c>
      <c r="X914">
        <v>51.3</v>
      </c>
      <c r="Y914">
        <v>212559417</v>
      </c>
      <c r="Z914">
        <v>12.08</v>
      </c>
      <c r="AA914">
        <v>183241641</v>
      </c>
      <c r="AB914">
        <v>-14.235004</v>
      </c>
      <c r="AC914">
        <v>-51.925280000000001</v>
      </c>
      <c r="AD914" s="1" t="s">
        <v>2028</v>
      </c>
      <c r="AE914" s="4">
        <f>YouTube_BI[[#This Row],[video views]]/YouTube_BI[[#This Row],[subscribers]]</f>
        <v>10.854452868217054</v>
      </c>
      <c r="AF914">
        <f>((YouTube_BI[[#This Row],[highest_yearly_earnings]]+YouTube_BI[[#This Row],[lowest_yearly_earnings]])/2)/YouTube_BI[[#This Row],[video views]]</f>
        <v>2.6934968038909076E-5</v>
      </c>
      <c r="AG914">
        <f>((YouTube_BI[[#This Row],[highest_monthly_earnings]]+YouTube_BI[[#This Row],[lowest_monthly_earnings]])/2)/YouTube_BI[[#This Row],[video_views_for_the_last_30_days]]</f>
        <v>2.1269965995149905E-3</v>
      </c>
      <c r="AH914">
        <f>YouTube_BI[[#This Row],[highest_yearly_earnings]]/YouTube_BI[[#This Row],[subscribers]]</f>
        <v>5.5038759689922476E-4</v>
      </c>
      <c r="AI914">
        <f>((YouTube_BI[[#This Row],[highest_yearly_earnings]]+YouTube_BI[[#This Row],[lowest_yearly_earnings]])/2)/YouTube_BI[[#This Row],[uploads]]</f>
        <v>54.659420289855071</v>
      </c>
      <c r="AJ914" s="7" t="str">
        <f>YouTube_BI[[#This Row],[created_date]]&amp;"-"&amp;YouTube_BI[[#This Row],[created_month]]&amp;"-"&amp;YouTube_BI[[#This Row],[created_year]]</f>
        <v>27-Jan-2015</v>
      </c>
      <c r="AK914" s="5">
        <f ca="1">_xlfn.DAYS(TODAY(),YouTube_BI[[#This Row],[Started Date]])/365</f>
        <v>8.794520547945206</v>
      </c>
    </row>
    <row r="915" spans="1:37" x14ac:dyDescent="0.3">
      <c r="A915">
        <v>914</v>
      </c>
      <c r="B915" t="s">
        <v>1204</v>
      </c>
      <c r="C915">
        <v>12900000</v>
      </c>
      <c r="D915">
        <v>2509752944</v>
      </c>
      <c r="E915" t="s">
        <v>77</v>
      </c>
      <c r="F915" t="s">
        <v>1204</v>
      </c>
      <c r="G915">
        <v>1572</v>
      </c>
      <c r="H915" t="s">
        <v>270</v>
      </c>
      <c r="I915" t="s">
        <v>271</v>
      </c>
      <c r="J915" t="s">
        <v>77</v>
      </c>
      <c r="K915">
        <v>3645</v>
      </c>
      <c r="L915">
        <v>17</v>
      </c>
      <c r="M915">
        <v>12</v>
      </c>
      <c r="N915">
        <v>11993000</v>
      </c>
      <c r="O915">
        <v>3000</v>
      </c>
      <c r="P915">
        <v>48000</v>
      </c>
      <c r="Q915">
        <v>36000</v>
      </c>
      <c r="R915">
        <v>575700</v>
      </c>
      <c r="S915">
        <f>(YouTube_BI[[#This Row],[lowest_yearly_earnings]]+YouTube_BI[[#This Row],[highest_yearly_earnings]])/2</f>
        <v>305850</v>
      </c>
      <c r="T915">
        <v>100000</v>
      </c>
      <c r="U915">
        <v>2010</v>
      </c>
      <c r="V915" t="s">
        <v>154</v>
      </c>
      <c r="W915">
        <v>1</v>
      </c>
      <c r="X915">
        <v>88.9</v>
      </c>
      <c r="Y915">
        <v>47076781</v>
      </c>
      <c r="Z915">
        <v>13.96</v>
      </c>
      <c r="AA915">
        <v>37927409</v>
      </c>
      <c r="AB915">
        <v>40.463667000000001</v>
      </c>
      <c r="AC915">
        <v>-3.7492200000000002</v>
      </c>
      <c r="AD915" s="1" t="s">
        <v>2029</v>
      </c>
      <c r="AE915" s="4">
        <f>YouTube_BI[[#This Row],[video views]]/YouTube_BI[[#This Row],[subscribers]]</f>
        <v>194.55449178294575</v>
      </c>
      <c r="AF915">
        <f>((YouTube_BI[[#This Row],[highest_yearly_earnings]]+YouTube_BI[[#This Row],[lowest_yearly_earnings]])/2)/YouTube_BI[[#This Row],[video views]]</f>
        <v>1.2186458461227727E-4</v>
      </c>
      <c r="AG915">
        <f>((YouTube_BI[[#This Row],[highest_monthly_earnings]]+YouTube_BI[[#This Row],[lowest_monthly_earnings]])/2)/YouTube_BI[[#This Row],[video_views_for_the_last_30_days]]</f>
        <v>2.1262403068456602E-3</v>
      </c>
      <c r="AH915">
        <f>YouTube_BI[[#This Row],[highest_yearly_earnings]]/YouTube_BI[[#This Row],[subscribers]]</f>
        <v>4.4627906976744187E-2</v>
      </c>
      <c r="AI915">
        <f>((YouTube_BI[[#This Row],[highest_yearly_earnings]]+YouTube_BI[[#This Row],[lowest_yearly_earnings]])/2)/YouTube_BI[[#This Row],[uploads]]</f>
        <v>194.56106870229007</v>
      </c>
      <c r="AJ915" s="7" t="str">
        <f>YouTube_BI[[#This Row],[created_date]]&amp;"-"&amp;YouTube_BI[[#This Row],[created_month]]&amp;"-"&amp;YouTube_BI[[#This Row],[created_year]]</f>
        <v>1-Nov-2010</v>
      </c>
      <c r="AK915" s="5">
        <f ca="1">_xlfn.DAYS(TODAY(),YouTube_BI[[#This Row],[Started Date]])/365</f>
        <v>13.035616438356165</v>
      </c>
    </row>
    <row r="916" spans="1:37" x14ac:dyDescent="0.3">
      <c r="A916">
        <v>915</v>
      </c>
      <c r="B916" t="s">
        <v>2313</v>
      </c>
      <c r="C916">
        <v>12900000</v>
      </c>
      <c r="D916">
        <v>3178222797</v>
      </c>
      <c r="E916" t="s">
        <v>44</v>
      </c>
      <c r="F916" t="s">
        <v>2313</v>
      </c>
      <c r="G916">
        <v>193</v>
      </c>
      <c r="H916" t="s">
        <v>82</v>
      </c>
      <c r="I916" t="s">
        <v>83</v>
      </c>
      <c r="J916" t="s">
        <v>44</v>
      </c>
      <c r="K916">
        <v>2649</v>
      </c>
      <c r="L916">
        <v>16</v>
      </c>
      <c r="M916">
        <v>167</v>
      </c>
      <c r="N916">
        <v>4001000</v>
      </c>
      <c r="O916">
        <v>1000</v>
      </c>
      <c r="P916">
        <v>16000</v>
      </c>
      <c r="Q916">
        <v>12000</v>
      </c>
      <c r="R916">
        <v>192100</v>
      </c>
      <c r="S916">
        <f>(YouTube_BI[[#This Row],[lowest_yearly_earnings]]+YouTube_BI[[#This Row],[highest_yearly_earnings]])/2</f>
        <v>102050</v>
      </c>
      <c r="T916" t="s">
        <v>41</v>
      </c>
      <c r="U916">
        <v>2016</v>
      </c>
      <c r="V916" t="s">
        <v>88</v>
      </c>
      <c r="W916">
        <v>8</v>
      </c>
      <c r="X916">
        <v>94.3</v>
      </c>
      <c r="Y916">
        <v>51709098</v>
      </c>
      <c r="Z916">
        <v>4.1500000000000004</v>
      </c>
      <c r="AA916">
        <v>42106719</v>
      </c>
      <c r="AB916">
        <v>35.907756999999997</v>
      </c>
      <c r="AC916">
        <v>127.76692199999999</v>
      </c>
      <c r="AD916" s="1" t="s">
        <v>2112</v>
      </c>
      <c r="AE916" s="4">
        <f>YouTube_BI[[#This Row],[video views]]/YouTube_BI[[#This Row],[subscribers]]</f>
        <v>246.37386023255814</v>
      </c>
      <c r="AF916">
        <f>((YouTube_BI[[#This Row],[highest_yearly_earnings]]+YouTube_BI[[#This Row],[lowest_yearly_earnings]])/2)/YouTube_BI[[#This Row],[video views]]</f>
        <v>3.2109139767145151E-5</v>
      </c>
      <c r="AG916">
        <f>((YouTube_BI[[#This Row],[highest_monthly_earnings]]+YouTube_BI[[#This Row],[lowest_monthly_earnings]])/2)/YouTube_BI[[#This Row],[video_views_for_the_last_30_days]]</f>
        <v>2.124468882779305E-3</v>
      </c>
      <c r="AH916">
        <f>YouTube_BI[[#This Row],[highest_yearly_earnings]]/YouTube_BI[[#This Row],[subscribers]]</f>
        <v>1.4891472868217055E-2</v>
      </c>
      <c r="AI916">
        <f>((YouTube_BI[[#This Row],[highest_yearly_earnings]]+YouTube_BI[[#This Row],[lowest_yearly_earnings]])/2)/YouTube_BI[[#This Row],[uploads]]</f>
        <v>528.75647668393788</v>
      </c>
      <c r="AJ916" s="7" t="str">
        <f>YouTube_BI[[#This Row],[created_date]]&amp;"-"&amp;YouTube_BI[[#This Row],[created_month]]&amp;"-"&amp;YouTube_BI[[#This Row],[created_year]]</f>
        <v>8-Aug-2016</v>
      </c>
      <c r="AK916" s="5">
        <f ca="1">_xlfn.DAYS(TODAY(),YouTube_BI[[#This Row],[Started Date]])/365</f>
        <v>7.2630136986301368</v>
      </c>
    </row>
    <row r="917" spans="1:37" x14ac:dyDescent="0.3">
      <c r="A917">
        <v>916</v>
      </c>
      <c r="B917" t="s">
        <v>1205</v>
      </c>
      <c r="C917">
        <v>12900000</v>
      </c>
      <c r="D917">
        <v>3643698504</v>
      </c>
      <c r="E917" t="s">
        <v>44</v>
      </c>
      <c r="F917" t="s">
        <v>1205</v>
      </c>
      <c r="G917">
        <v>1598</v>
      </c>
      <c r="H917" t="s">
        <v>38</v>
      </c>
      <c r="I917" t="s">
        <v>39</v>
      </c>
      <c r="J917" t="s">
        <v>44</v>
      </c>
      <c r="K917">
        <v>2177</v>
      </c>
      <c r="L917">
        <v>171</v>
      </c>
      <c r="M917">
        <v>167</v>
      </c>
      <c r="N917">
        <v>29379000</v>
      </c>
      <c r="O917">
        <v>7300</v>
      </c>
      <c r="P917">
        <v>117500</v>
      </c>
      <c r="Q917">
        <v>88100</v>
      </c>
      <c r="R917">
        <v>1400000</v>
      </c>
      <c r="S917">
        <f>(YouTube_BI[[#This Row],[lowest_yearly_earnings]]+YouTube_BI[[#This Row],[highest_yearly_earnings]])/2</f>
        <v>744050</v>
      </c>
      <c r="T917">
        <v>100000</v>
      </c>
      <c r="U917">
        <v>2014</v>
      </c>
      <c r="V917" t="s">
        <v>70</v>
      </c>
      <c r="W917">
        <v>2</v>
      </c>
      <c r="X917">
        <v>88.2</v>
      </c>
      <c r="Y917">
        <v>328239523</v>
      </c>
      <c r="Z917">
        <v>14.7</v>
      </c>
      <c r="AA917">
        <v>270663028</v>
      </c>
      <c r="AB917">
        <v>37.090240000000001</v>
      </c>
      <c r="AC917">
        <v>-95.712890999999999</v>
      </c>
      <c r="AD917" s="1" t="s">
        <v>2030</v>
      </c>
      <c r="AE917" s="4">
        <f>YouTube_BI[[#This Row],[video views]]/YouTube_BI[[#This Row],[subscribers]]</f>
        <v>282.45724837209303</v>
      </c>
      <c r="AF917">
        <f>((YouTube_BI[[#This Row],[highest_yearly_earnings]]+YouTube_BI[[#This Row],[lowest_yearly_earnings]])/2)/YouTube_BI[[#This Row],[video views]]</f>
        <v>2.0420185676262527E-4</v>
      </c>
      <c r="AG917">
        <f>((YouTube_BI[[#This Row],[highest_monthly_earnings]]+YouTube_BI[[#This Row],[lowest_monthly_earnings]])/2)/YouTube_BI[[#This Row],[video_views_for_the_last_30_days]]</f>
        <v>2.1239660982334319E-3</v>
      </c>
      <c r="AH917">
        <f>YouTube_BI[[#This Row],[highest_yearly_earnings]]/YouTube_BI[[#This Row],[subscribers]]</f>
        <v>0.10852713178294573</v>
      </c>
      <c r="AI917">
        <f>((YouTube_BI[[#This Row],[highest_yearly_earnings]]+YouTube_BI[[#This Row],[lowest_yearly_earnings]])/2)/YouTube_BI[[#This Row],[uploads]]</f>
        <v>465.61326658322906</v>
      </c>
      <c r="AJ917" s="7" t="str">
        <f>YouTube_BI[[#This Row],[created_date]]&amp;"-"&amp;YouTube_BI[[#This Row],[created_month]]&amp;"-"&amp;YouTube_BI[[#This Row],[created_year]]</f>
        <v>2-Jan-2014</v>
      </c>
      <c r="AK917" s="5">
        <f ca="1">_xlfn.DAYS(TODAY(),YouTube_BI[[#This Row],[Started Date]])/365</f>
        <v>9.8630136986301373</v>
      </c>
    </row>
    <row r="918" spans="1:37" x14ac:dyDescent="0.3">
      <c r="A918">
        <v>917</v>
      </c>
      <c r="B918" t="s">
        <v>1206</v>
      </c>
      <c r="C918">
        <v>12900000</v>
      </c>
      <c r="D918">
        <v>6300933122</v>
      </c>
      <c r="E918" t="s">
        <v>30</v>
      </c>
      <c r="F918" t="s">
        <v>1206</v>
      </c>
      <c r="G918">
        <v>39</v>
      </c>
      <c r="H918" t="s">
        <v>38</v>
      </c>
      <c r="I918" t="s">
        <v>39</v>
      </c>
      <c r="J918" t="s">
        <v>30</v>
      </c>
      <c r="K918">
        <v>976</v>
      </c>
      <c r="L918">
        <v>171</v>
      </c>
      <c r="M918">
        <v>145</v>
      </c>
      <c r="N918">
        <v>91240000</v>
      </c>
      <c r="O918">
        <v>22800</v>
      </c>
      <c r="P918">
        <v>365000</v>
      </c>
      <c r="Q918">
        <v>273700</v>
      </c>
      <c r="R918">
        <v>4400000</v>
      </c>
      <c r="S918">
        <f>(YouTube_BI[[#This Row],[lowest_yearly_earnings]]+YouTube_BI[[#This Row],[highest_yearly_earnings]])/2</f>
        <v>2336850</v>
      </c>
      <c r="T918">
        <v>100000</v>
      </c>
      <c r="U918">
        <v>2005</v>
      </c>
      <c r="V918" t="s">
        <v>154</v>
      </c>
      <c r="W918">
        <v>5</v>
      </c>
      <c r="X918">
        <v>88.2</v>
      </c>
      <c r="Y918">
        <v>328239523</v>
      </c>
      <c r="Z918">
        <v>14.7</v>
      </c>
      <c r="AA918">
        <v>270663028</v>
      </c>
      <c r="AB918">
        <v>37.090240000000001</v>
      </c>
      <c r="AC918">
        <v>-95.712890999999999</v>
      </c>
      <c r="AD918" s="1" t="s">
        <v>2031</v>
      </c>
      <c r="AE918" s="4">
        <f>YouTube_BI[[#This Row],[video views]]/YouTube_BI[[#This Row],[subscribers]]</f>
        <v>488.4444280620155</v>
      </c>
      <c r="AF918">
        <f>((YouTube_BI[[#This Row],[highest_yearly_earnings]]+YouTube_BI[[#This Row],[lowest_yearly_earnings]])/2)/YouTube_BI[[#This Row],[video views]]</f>
        <v>3.7087363962661022E-4</v>
      </c>
      <c r="AG918">
        <f>((YouTube_BI[[#This Row],[highest_monthly_earnings]]+YouTube_BI[[#This Row],[lowest_monthly_earnings]])/2)/YouTube_BI[[#This Row],[video_views_for_the_last_30_days]]</f>
        <v>2.1251644015782552E-3</v>
      </c>
      <c r="AH918">
        <f>YouTube_BI[[#This Row],[highest_yearly_earnings]]/YouTube_BI[[#This Row],[subscribers]]</f>
        <v>0.34108527131782945</v>
      </c>
      <c r="AI918">
        <f>((YouTube_BI[[#This Row],[highest_yearly_earnings]]+YouTube_BI[[#This Row],[lowest_yearly_earnings]])/2)/YouTube_BI[[#This Row],[uploads]]</f>
        <v>59919.230769230766</v>
      </c>
      <c r="AJ918" s="7" t="str">
        <f>YouTube_BI[[#This Row],[created_date]]&amp;"-"&amp;YouTube_BI[[#This Row],[created_month]]&amp;"-"&amp;YouTube_BI[[#This Row],[created_year]]</f>
        <v>5-Nov-2005</v>
      </c>
      <c r="AK918" s="5">
        <f ca="1">_xlfn.DAYS(TODAY(),YouTube_BI[[#This Row],[Started Date]])/365</f>
        <v>18.027397260273972</v>
      </c>
    </row>
    <row r="919" spans="1:37" x14ac:dyDescent="0.3">
      <c r="A919">
        <v>918</v>
      </c>
      <c r="B919" t="s">
        <v>2314</v>
      </c>
      <c r="C919">
        <v>12900000</v>
      </c>
      <c r="D919">
        <v>7520379951</v>
      </c>
      <c r="E919" t="s">
        <v>56</v>
      </c>
      <c r="F919" t="s">
        <v>2314</v>
      </c>
      <c r="G919">
        <v>169304</v>
      </c>
      <c r="H919" t="s">
        <v>258</v>
      </c>
      <c r="I919" t="s">
        <v>259</v>
      </c>
      <c r="J919" t="s">
        <v>142</v>
      </c>
      <c r="K919">
        <v>737</v>
      </c>
      <c r="L919">
        <v>8</v>
      </c>
      <c r="M919">
        <v>23</v>
      </c>
      <c r="N919">
        <v>80219000</v>
      </c>
      <c r="O919">
        <v>20100</v>
      </c>
      <c r="P919">
        <v>320900</v>
      </c>
      <c r="Q919">
        <v>240700</v>
      </c>
      <c r="R919">
        <v>3900000</v>
      </c>
      <c r="S919">
        <f>(YouTube_BI[[#This Row],[lowest_yearly_earnings]]+YouTube_BI[[#This Row],[highest_yearly_earnings]])/2</f>
        <v>2070350</v>
      </c>
      <c r="T919">
        <v>100000</v>
      </c>
      <c r="U919">
        <v>2006</v>
      </c>
      <c r="V919" t="s">
        <v>49</v>
      </c>
      <c r="W919">
        <v>19</v>
      </c>
      <c r="X919">
        <v>36.799999999999997</v>
      </c>
      <c r="Y919">
        <v>9770529</v>
      </c>
      <c r="Z919">
        <v>2.35</v>
      </c>
      <c r="AA919">
        <v>8479744</v>
      </c>
      <c r="AB919">
        <v>23.424075999999999</v>
      </c>
      <c r="AC919">
        <v>53.847817999999997</v>
      </c>
      <c r="AD919" s="1" t="s">
        <v>2163</v>
      </c>
      <c r="AE919" s="4">
        <v>582.97519</v>
      </c>
      <c r="AF919">
        <v>2.7529859042889202E-4</v>
      </c>
      <c r="AG919">
        <v>2.1254316309103826E-3</v>
      </c>
      <c r="AH919">
        <v>0.30232558139534882</v>
      </c>
      <c r="AI919">
        <v>12.228594717195104</v>
      </c>
      <c r="AJ919" s="7" t="s">
        <v>2229</v>
      </c>
      <c r="AK919" s="5">
        <v>17.142465753424659</v>
      </c>
    </row>
    <row r="920" spans="1:37" x14ac:dyDescent="0.3">
      <c r="A920">
        <v>919</v>
      </c>
      <c r="B920" t="s">
        <v>1207</v>
      </c>
      <c r="C920">
        <v>12900000</v>
      </c>
      <c r="D920">
        <v>11504090820</v>
      </c>
      <c r="E920" t="s">
        <v>30</v>
      </c>
      <c r="F920" t="s">
        <v>1207</v>
      </c>
      <c r="G920">
        <v>168</v>
      </c>
      <c r="H920" t="s">
        <v>41</v>
      </c>
      <c r="I920" t="s">
        <v>41</v>
      </c>
      <c r="J920" t="s">
        <v>30</v>
      </c>
      <c r="K920">
        <v>348</v>
      </c>
      <c r="L920">
        <v>5</v>
      </c>
      <c r="M920">
        <v>145</v>
      </c>
      <c r="N920">
        <v>205548000</v>
      </c>
      <c r="O920">
        <v>51400</v>
      </c>
      <c r="P920">
        <v>822200</v>
      </c>
      <c r="Q920">
        <v>616600</v>
      </c>
      <c r="R920">
        <v>9900000</v>
      </c>
      <c r="S920">
        <f>(YouTube_BI[[#This Row],[lowest_yearly_earnings]]+YouTube_BI[[#This Row],[highest_yearly_earnings]])/2</f>
        <v>5258300</v>
      </c>
      <c r="T920">
        <v>100000</v>
      </c>
      <c r="U920">
        <v>2014</v>
      </c>
      <c r="V920" t="s">
        <v>79</v>
      </c>
      <c r="W920">
        <v>11</v>
      </c>
      <c r="X920" t="s">
        <v>41</v>
      </c>
      <c r="Y920" t="s">
        <v>41</v>
      </c>
      <c r="Z920" t="s">
        <v>41</v>
      </c>
      <c r="AA920" t="s">
        <v>41</v>
      </c>
      <c r="AB920" t="s">
        <v>41</v>
      </c>
      <c r="AC920" t="s">
        <v>41</v>
      </c>
      <c r="AD920" s="1" t="s">
        <v>2032</v>
      </c>
      <c r="AE920" s="4">
        <f>YouTube_BI[[#This Row],[video views]]/YouTube_BI[[#This Row],[subscribers]]</f>
        <v>891.78998604651167</v>
      </c>
      <c r="AF920">
        <f>((YouTube_BI[[#This Row],[highest_yearly_earnings]]+YouTube_BI[[#This Row],[lowest_yearly_earnings]])/2)/YouTube_BI[[#This Row],[video views]]</f>
        <v>4.5708088385901669E-4</v>
      </c>
      <c r="AG920">
        <f>((YouTube_BI[[#This Row],[highest_monthly_earnings]]+YouTube_BI[[#This Row],[lowest_monthly_earnings]])/2)/YouTube_BI[[#This Row],[video_views_for_the_last_30_days]]</f>
        <v>2.1250510829587252E-3</v>
      </c>
      <c r="AH920">
        <f>YouTube_BI[[#This Row],[highest_yearly_earnings]]/YouTube_BI[[#This Row],[subscribers]]</f>
        <v>0.76744186046511631</v>
      </c>
      <c r="AI920">
        <f>((YouTube_BI[[#This Row],[highest_yearly_earnings]]+YouTube_BI[[#This Row],[lowest_yearly_earnings]])/2)/YouTube_BI[[#This Row],[uploads]]</f>
        <v>31299.404761904763</v>
      </c>
      <c r="AJ920" s="7" t="str">
        <f>YouTube_BI[[#This Row],[created_date]]&amp;"-"&amp;YouTube_BI[[#This Row],[created_month]]&amp;"-"&amp;YouTube_BI[[#This Row],[created_year]]</f>
        <v>11-Dec-2014</v>
      </c>
      <c r="AK920" s="5">
        <f ca="1">_xlfn.DAYS(TODAY(),YouTube_BI[[#This Row],[Started Date]])/365</f>
        <v>8.9232876712328775</v>
      </c>
    </row>
    <row r="921" spans="1:37" x14ac:dyDescent="0.3">
      <c r="A921">
        <v>920</v>
      </c>
      <c r="B921" t="s">
        <v>1208</v>
      </c>
      <c r="C921">
        <v>12900000</v>
      </c>
      <c r="D921">
        <v>15446707595</v>
      </c>
      <c r="E921" t="s">
        <v>30</v>
      </c>
      <c r="F921" t="s">
        <v>1208</v>
      </c>
      <c r="G921">
        <v>137</v>
      </c>
      <c r="H921" t="s">
        <v>38</v>
      </c>
      <c r="I921" t="s">
        <v>39</v>
      </c>
      <c r="J921" t="s">
        <v>30</v>
      </c>
      <c r="K921">
        <v>210</v>
      </c>
      <c r="L921">
        <v>171</v>
      </c>
      <c r="M921">
        <v>145</v>
      </c>
      <c r="N921">
        <v>75773000</v>
      </c>
      <c r="O921">
        <v>18900</v>
      </c>
      <c r="P921">
        <v>303100</v>
      </c>
      <c r="Q921">
        <v>227300</v>
      </c>
      <c r="R921">
        <v>3600000</v>
      </c>
      <c r="S921">
        <f>(YouTube_BI[[#This Row],[lowest_yearly_earnings]]+YouTube_BI[[#This Row],[highest_yearly_earnings]])/2</f>
        <v>1913650</v>
      </c>
      <c r="T921">
        <v>100000</v>
      </c>
      <c r="U921">
        <v>2009</v>
      </c>
      <c r="V921" t="s">
        <v>57</v>
      </c>
      <c r="W921">
        <v>12</v>
      </c>
      <c r="X921">
        <v>88.2</v>
      </c>
      <c r="Y921">
        <v>328239523</v>
      </c>
      <c r="Z921">
        <v>14.7</v>
      </c>
      <c r="AA921">
        <v>270663028</v>
      </c>
      <c r="AB921">
        <v>37.090240000000001</v>
      </c>
      <c r="AC921">
        <v>-95.712890999999999</v>
      </c>
      <c r="AD921" s="1" t="s">
        <v>1441</v>
      </c>
      <c r="AE921" s="4">
        <f>YouTube_BI[[#This Row],[video views]]/YouTube_BI[[#This Row],[subscribers]]</f>
        <v>1197.4191934108528</v>
      </c>
      <c r="AF921">
        <f>((YouTube_BI[[#This Row],[highest_yearly_earnings]]+YouTube_BI[[#This Row],[lowest_yearly_earnings]])/2)/YouTube_BI[[#This Row],[video views]]</f>
        <v>1.2388724187537779E-4</v>
      </c>
      <c r="AG921">
        <f>((YouTube_BI[[#This Row],[highest_monthly_earnings]]+YouTube_BI[[#This Row],[lowest_monthly_earnings]])/2)/YouTube_BI[[#This Row],[video_views_for_the_last_30_days]]</f>
        <v>2.1247673973578979E-3</v>
      </c>
      <c r="AH921">
        <f>YouTube_BI[[#This Row],[highest_yearly_earnings]]/YouTube_BI[[#This Row],[subscribers]]</f>
        <v>0.27906976744186046</v>
      </c>
      <c r="AI921">
        <f>((YouTube_BI[[#This Row],[highest_yearly_earnings]]+YouTube_BI[[#This Row],[lowest_yearly_earnings]])/2)/YouTube_BI[[#This Row],[uploads]]</f>
        <v>13968.248175182482</v>
      </c>
      <c r="AJ921" s="7" t="str">
        <f>YouTube_BI[[#This Row],[created_date]]&amp;"-"&amp;YouTube_BI[[#This Row],[created_month]]&amp;"-"&amp;YouTube_BI[[#This Row],[created_year]]</f>
        <v>12-May-2009</v>
      </c>
      <c r="AK921" s="5">
        <f ca="1">_xlfn.DAYS(TODAY(),YouTube_BI[[#This Row],[Started Date]])/365</f>
        <v>14.509589041095891</v>
      </c>
    </row>
    <row r="922" spans="1:37" x14ac:dyDescent="0.3">
      <c r="A922">
        <v>921</v>
      </c>
      <c r="B922" t="s">
        <v>2315</v>
      </c>
      <c r="C922">
        <v>12900000</v>
      </c>
      <c r="D922">
        <v>5585085130</v>
      </c>
      <c r="E922" t="s">
        <v>52</v>
      </c>
      <c r="F922" t="s">
        <v>2315</v>
      </c>
      <c r="G922">
        <v>1255</v>
      </c>
      <c r="H922" t="s">
        <v>638</v>
      </c>
      <c r="I922" t="s">
        <v>639</v>
      </c>
      <c r="J922" t="s">
        <v>44</v>
      </c>
      <c r="K922">
        <v>1164</v>
      </c>
      <c r="L922">
        <v>6</v>
      </c>
      <c r="M922">
        <v>166</v>
      </c>
      <c r="N922">
        <v>71118000</v>
      </c>
      <c r="O922">
        <v>17800</v>
      </c>
      <c r="P922">
        <v>284500</v>
      </c>
      <c r="Q922">
        <v>213400</v>
      </c>
      <c r="R922">
        <v>3400000</v>
      </c>
      <c r="S922">
        <f>(YouTube_BI[[#This Row],[lowest_yearly_earnings]]+YouTube_BI[[#This Row],[highest_yearly_earnings]])/2</f>
        <v>1806700</v>
      </c>
      <c r="T922">
        <v>200000</v>
      </c>
      <c r="U922">
        <v>2014</v>
      </c>
      <c r="V922" t="s">
        <v>97</v>
      </c>
      <c r="W922">
        <v>17</v>
      </c>
      <c r="X922">
        <v>82.7</v>
      </c>
      <c r="Y922">
        <v>44385155</v>
      </c>
      <c r="Z922">
        <v>8.8800000000000008</v>
      </c>
      <c r="AA922">
        <v>30835699</v>
      </c>
      <c r="AB922">
        <v>48.379432999999999</v>
      </c>
      <c r="AC922">
        <v>31.165579999999999</v>
      </c>
      <c r="AD922" s="1" t="s">
        <v>2116</v>
      </c>
      <c r="AE922" s="4">
        <v>432.95233565891471</v>
      </c>
      <c r="AF922">
        <v>3.2348656429521602E-4</v>
      </c>
      <c r="AG922">
        <v>2.1253409825923112E-3</v>
      </c>
      <c r="AH922">
        <v>0.26356589147286824</v>
      </c>
      <c r="AI922">
        <v>1439.601593625498</v>
      </c>
      <c r="AJ922" s="7" t="s">
        <v>2230</v>
      </c>
      <c r="AK922" s="5">
        <v>9.3123287671232884</v>
      </c>
    </row>
    <row r="923" spans="1:37" x14ac:dyDescent="0.3">
      <c r="A923">
        <v>922</v>
      </c>
      <c r="B923" t="s">
        <v>1209</v>
      </c>
      <c r="C923">
        <v>12900000</v>
      </c>
      <c r="D923">
        <v>2848466522</v>
      </c>
      <c r="E923" t="s">
        <v>48</v>
      </c>
      <c r="F923" t="s">
        <v>1209</v>
      </c>
      <c r="G923">
        <v>2337</v>
      </c>
      <c r="H923" t="s">
        <v>329</v>
      </c>
      <c r="I923" t="s">
        <v>330</v>
      </c>
      <c r="J923" t="s">
        <v>44</v>
      </c>
      <c r="K923">
        <v>3109</v>
      </c>
      <c r="L923">
        <v>32</v>
      </c>
      <c r="M923">
        <v>167</v>
      </c>
      <c r="N923">
        <v>837700</v>
      </c>
      <c r="O923">
        <v>209</v>
      </c>
      <c r="P923">
        <v>3400</v>
      </c>
      <c r="Q923">
        <v>2500</v>
      </c>
      <c r="R923">
        <v>40200</v>
      </c>
      <c r="S923">
        <f>(YouTube_BI[[#This Row],[lowest_yearly_earnings]]+YouTube_BI[[#This Row],[highest_yearly_earnings]])/2</f>
        <v>21350</v>
      </c>
      <c r="T923" t="s">
        <v>41</v>
      </c>
      <c r="U923">
        <v>2016</v>
      </c>
      <c r="V923" t="s">
        <v>138</v>
      </c>
      <c r="W923">
        <v>26</v>
      </c>
      <c r="X923">
        <v>36.299999999999997</v>
      </c>
      <c r="Y923">
        <v>270203917</v>
      </c>
      <c r="Z923">
        <v>4.6900000000000004</v>
      </c>
      <c r="AA923">
        <v>151509724</v>
      </c>
      <c r="AB923">
        <v>-0.78927499999999995</v>
      </c>
      <c r="AC923">
        <v>113.92132700000001</v>
      </c>
      <c r="AD923" s="1" t="s">
        <v>2033</v>
      </c>
      <c r="AE923" s="4">
        <f>YouTube_BI[[#This Row],[video views]]/YouTube_BI[[#This Row],[subscribers]]</f>
        <v>220.81135829457364</v>
      </c>
      <c r="AF923">
        <f>((YouTube_BI[[#This Row],[highest_yearly_earnings]]+YouTube_BI[[#This Row],[lowest_yearly_earnings]])/2)/YouTube_BI[[#This Row],[video views]]</f>
        <v>7.4952609887124381E-6</v>
      </c>
      <c r="AG923">
        <f>((YouTube_BI[[#This Row],[highest_monthly_earnings]]+YouTube_BI[[#This Row],[lowest_monthly_earnings]])/2)/YouTube_BI[[#This Row],[video_views_for_the_last_30_days]]</f>
        <v>2.1541124507580278E-3</v>
      </c>
      <c r="AH923">
        <f>YouTube_BI[[#This Row],[highest_yearly_earnings]]/YouTube_BI[[#This Row],[subscribers]]</f>
        <v>3.1162790697674418E-3</v>
      </c>
      <c r="AI923">
        <f>((YouTube_BI[[#This Row],[highest_yearly_earnings]]+YouTube_BI[[#This Row],[lowest_yearly_earnings]])/2)/YouTube_BI[[#This Row],[uploads]]</f>
        <v>9.1356439880188276</v>
      </c>
      <c r="AJ923" s="7" t="str">
        <f>YouTube_BI[[#This Row],[created_date]]&amp;"-"&amp;YouTube_BI[[#This Row],[created_month]]&amp;"-"&amp;YouTube_BI[[#This Row],[created_year]]</f>
        <v>26-Oct-2016</v>
      </c>
      <c r="AK923" s="5">
        <f ca="1">_xlfn.DAYS(TODAY(),YouTube_BI[[#This Row],[Started Date]])/365</f>
        <v>7.0465753424657533</v>
      </c>
    </row>
    <row r="924" spans="1:37" x14ac:dyDescent="0.3">
      <c r="A924">
        <v>923</v>
      </c>
      <c r="B924" t="s">
        <v>1210</v>
      </c>
      <c r="C924">
        <v>12800000</v>
      </c>
      <c r="D924">
        <v>3632438963</v>
      </c>
      <c r="E924" t="s">
        <v>44</v>
      </c>
      <c r="F924" t="s">
        <v>1210</v>
      </c>
      <c r="G924">
        <v>233</v>
      </c>
      <c r="H924" t="s">
        <v>95</v>
      </c>
      <c r="I924" t="s">
        <v>96</v>
      </c>
      <c r="J924" t="s">
        <v>129</v>
      </c>
      <c r="K924">
        <v>2184</v>
      </c>
      <c r="L924">
        <v>31</v>
      </c>
      <c r="M924">
        <v>45</v>
      </c>
      <c r="N924">
        <v>27957000</v>
      </c>
      <c r="O924">
        <v>7000</v>
      </c>
      <c r="P924">
        <v>111800</v>
      </c>
      <c r="Q924">
        <v>83900</v>
      </c>
      <c r="R924">
        <v>1300000</v>
      </c>
      <c r="S924">
        <f>(YouTube_BI[[#This Row],[lowest_yearly_earnings]]+YouTube_BI[[#This Row],[highest_yearly_earnings]])/2</f>
        <v>691950</v>
      </c>
      <c r="T924" t="s">
        <v>41</v>
      </c>
      <c r="U924">
        <v>2014</v>
      </c>
      <c r="V924" t="s">
        <v>49</v>
      </c>
      <c r="W924">
        <v>2</v>
      </c>
      <c r="X924">
        <v>60</v>
      </c>
      <c r="Y924">
        <v>66834405</v>
      </c>
      <c r="Z924">
        <v>3.85</v>
      </c>
      <c r="AA924">
        <v>55908316</v>
      </c>
      <c r="AB924">
        <v>55.378050999999999</v>
      </c>
      <c r="AC924">
        <v>-3.4359730000000002</v>
      </c>
      <c r="AD924" s="1" t="s">
        <v>2034</v>
      </c>
      <c r="AE924" s="4">
        <f>YouTube_BI[[#This Row],[video views]]/YouTube_BI[[#This Row],[subscribers]]</f>
        <v>283.78429398437498</v>
      </c>
      <c r="AF924">
        <f>((YouTube_BI[[#This Row],[highest_yearly_earnings]]+YouTube_BI[[#This Row],[lowest_yearly_earnings]])/2)/YouTube_BI[[#This Row],[video views]]</f>
        <v>1.9049184502429312E-4</v>
      </c>
      <c r="AG924">
        <f>((YouTube_BI[[#This Row],[highest_monthly_earnings]]+YouTube_BI[[#This Row],[lowest_monthly_earnings]])/2)/YouTube_BI[[#This Row],[video_views_for_the_last_30_days]]</f>
        <v>2.1246914905032727E-3</v>
      </c>
      <c r="AH924">
        <f>YouTube_BI[[#This Row],[highest_yearly_earnings]]/YouTube_BI[[#This Row],[subscribers]]</f>
        <v>0.1015625</v>
      </c>
      <c r="AI924">
        <f>((YouTube_BI[[#This Row],[highest_yearly_earnings]]+YouTube_BI[[#This Row],[lowest_yearly_earnings]])/2)/YouTube_BI[[#This Row],[uploads]]</f>
        <v>2969.7424892703862</v>
      </c>
      <c r="AJ924" s="7" t="str">
        <f>YouTube_BI[[#This Row],[created_date]]&amp;"-"&amp;YouTube_BI[[#This Row],[created_month]]&amp;"-"&amp;YouTube_BI[[#This Row],[created_year]]</f>
        <v>2-Sep-2014</v>
      </c>
      <c r="AK924" s="5">
        <f ca="1">_xlfn.DAYS(TODAY(),YouTube_BI[[#This Row],[Started Date]])/365</f>
        <v>9.1972602739726028</v>
      </c>
    </row>
    <row r="925" spans="1:37" x14ac:dyDescent="0.3">
      <c r="A925">
        <v>924</v>
      </c>
      <c r="B925" t="s">
        <v>2330</v>
      </c>
      <c r="C925">
        <v>12800000</v>
      </c>
      <c r="D925">
        <v>5863456698</v>
      </c>
      <c r="E925" t="s">
        <v>209</v>
      </c>
      <c r="F925" t="s">
        <v>2316</v>
      </c>
      <c r="G925">
        <v>1727</v>
      </c>
      <c r="H925" t="s">
        <v>792</v>
      </c>
      <c r="I925" t="s">
        <v>793</v>
      </c>
      <c r="J925" t="s">
        <v>209</v>
      </c>
      <c r="K925">
        <v>1087</v>
      </c>
      <c r="L925">
        <v>2</v>
      </c>
      <c r="M925">
        <v>40</v>
      </c>
      <c r="N925">
        <v>35336000</v>
      </c>
      <c r="O925">
        <v>8800</v>
      </c>
      <c r="P925">
        <v>141300</v>
      </c>
      <c r="Q925">
        <v>106000</v>
      </c>
      <c r="R925">
        <v>1700000</v>
      </c>
      <c r="S925">
        <f>(YouTube_BI[[#This Row],[lowest_yearly_earnings]]+YouTube_BI[[#This Row],[highest_yearly_earnings]])/2</f>
        <v>903000</v>
      </c>
      <c r="T925" t="s">
        <v>41</v>
      </c>
      <c r="U925">
        <v>2016</v>
      </c>
      <c r="V925" t="s">
        <v>70</v>
      </c>
      <c r="W925">
        <v>30</v>
      </c>
      <c r="X925">
        <v>16.2</v>
      </c>
      <c r="Y925">
        <v>39309783</v>
      </c>
      <c r="Z925">
        <v>12.82</v>
      </c>
      <c r="AA925">
        <v>27783368</v>
      </c>
      <c r="AB925">
        <v>33.223191</v>
      </c>
      <c r="AC925">
        <v>43.679290999999999</v>
      </c>
      <c r="AD925" s="1" t="s">
        <v>2107</v>
      </c>
      <c r="AE925" s="4">
        <f>YouTube_BI[[#This Row],[video views]]/YouTube_BI[[#This Row],[subscribers]]</f>
        <v>458.08255453125003</v>
      </c>
      <c r="AF925">
        <f>((YouTube_BI[[#This Row],[highest_yearly_earnings]]+YouTube_BI[[#This Row],[lowest_yearly_earnings]])/2)/YouTube_BI[[#This Row],[video views]]</f>
        <v>1.5400471880486633E-4</v>
      </c>
      <c r="AG925">
        <f>((YouTube_BI[[#This Row],[highest_monthly_earnings]]+YouTube_BI[[#This Row],[lowest_monthly_earnings]])/2)/YouTube_BI[[#This Row],[video_views_for_the_last_30_days]]</f>
        <v>2.1238963097124745E-3</v>
      </c>
      <c r="AH925">
        <f>YouTube_BI[[#This Row],[highest_yearly_earnings]]/YouTube_BI[[#This Row],[subscribers]]</f>
        <v>0.1328125</v>
      </c>
      <c r="AI925">
        <f>((YouTube_BI[[#This Row],[highest_yearly_earnings]]+YouTube_BI[[#This Row],[lowest_yearly_earnings]])/2)/YouTube_BI[[#This Row],[uploads]]</f>
        <v>522.87203242617261</v>
      </c>
      <c r="AJ925" s="7" t="str">
        <f>YouTube_BI[[#This Row],[created_date]]&amp;"-"&amp;YouTube_BI[[#This Row],[created_month]]&amp;"-"&amp;YouTube_BI[[#This Row],[created_year]]</f>
        <v>30-Jan-2016</v>
      </c>
      <c r="AK925" s="5">
        <f ca="1">_xlfn.DAYS(TODAY(),YouTube_BI[[#This Row],[Started Date]])/365</f>
        <v>7.7863013698630139</v>
      </c>
    </row>
    <row r="926" spans="1:37" x14ac:dyDescent="0.3">
      <c r="A926">
        <v>925</v>
      </c>
      <c r="B926" t="s">
        <v>1211</v>
      </c>
      <c r="C926">
        <v>12800000</v>
      </c>
      <c r="D926">
        <v>6662288136</v>
      </c>
      <c r="E926" t="s">
        <v>30</v>
      </c>
      <c r="F926" t="s">
        <v>1211</v>
      </c>
      <c r="G926">
        <v>323</v>
      </c>
      <c r="H926" t="s">
        <v>270</v>
      </c>
      <c r="I926" t="s">
        <v>271</v>
      </c>
      <c r="J926" t="s">
        <v>48</v>
      </c>
      <c r="K926">
        <v>896</v>
      </c>
      <c r="L926">
        <v>17</v>
      </c>
      <c r="M926">
        <v>44</v>
      </c>
      <c r="N926">
        <v>53988000</v>
      </c>
      <c r="O926">
        <v>13500</v>
      </c>
      <c r="P926">
        <v>216000</v>
      </c>
      <c r="Q926">
        <v>162000</v>
      </c>
      <c r="R926">
        <v>2600000</v>
      </c>
      <c r="S926">
        <f>(YouTube_BI[[#This Row],[lowest_yearly_earnings]]+YouTube_BI[[#This Row],[highest_yearly_earnings]])/2</f>
        <v>1381000</v>
      </c>
      <c r="T926">
        <v>100000</v>
      </c>
      <c r="U926">
        <v>2013</v>
      </c>
      <c r="V926" t="s">
        <v>33</v>
      </c>
      <c r="W926">
        <v>26</v>
      </c>
      <c r="X926">
        <v>88.9</v>
      </c>
      <c r="Y926">
        <v>47076781</v>
      </c>
      <c r="Z926">
        <v>13.96</v>
      </c>
      <c r="AA926">
        <v>37927409</v>
      </c>
      <c r="AB926">
        <v>40.463667000000001</v>
      </c>
      <c r="AC926">
        <v>-3.7492200000000002</v>
      </c>
      <c r="AD926" s="1" t="s">
        <v>2035</v>
      </c>
      <c r="AE926" s="4">
        <f>YouTube_BI[[#This Row],[video views]]/YouTube_BI[[#This Row],[subscribers]]</f>
        <v>520.491260625</v>
      </c>
      <c r="AF926">
        <f>((YouTube_BI[[#This Row],[highest_yearly_earnings]]+YouTube_BI[[#This Row],[lowest_yearly_earnings]])/2)/YouTube_BI[[#This Row],[video views]]</f>
        <v>2.0728614130897444E-4</v>
      </c>
      <c r="AG926">
        <f>((YouTube_BI[[#This Row],[highest_monthly_earnings]]+YouTube_BI[[#This Row],[lowest_monthly_earnings]])/2)/YouTube_BI[[#This Row],[video_views_for_the_last_30_days]]</f>
        <v>2.1254723271838184E-3</v>
      </c>
      <c r="AH926">
        <f>YouTube_BI[[#This Row],[highest_yearly_earnings]]/YouTube_BI[[#This Row],[subscribers]]</f>
        <v>0.203125</v>
      </c>
      <c r="AI926">
        <f>((YouTube_BI[[#This Row],[highest_yearly_earnings]]+YouTube_BI[[#This Row],[lowest_yearly_earnings]])/2)/YouTube_BI[[#This Row],[uploads]]</f>
        <v>4275.5417956656347</v>
      </c>
      <c r="AJ926" s="7" t="str">
        <f>YouTube_BI[[#This Row],[created_date]]&amp;"-"&amp;YouTube_BI[[#This Row],[created_month]]&amp;"-"&amp;YouTube_BI[[#This Row],[created_year]]</f>
        <v>26-Mar-2013</v>
      </c>
      <c r="AK926" s="5">
        <f ca="1">_xlfn.DAYS(TODAY(),YouTube_BI[[#This Row],[Started Date]])/365</f>
        <v>10.635616438356164</v>
      </c>
    </row>
    <row r="927" spans="1:37" x14ac:dyDescent="0.3">
      <c r="A927">
        <v>926</v>
      </c>
      <c r="B927" t="s">
        <v>1212</v>
      </c>
      <c r="C927">
        <v>12800000</v>
      </c>
      <c r="D927">
        <v>6804072897</v>
      </c>
      <c r="E927" t="s">
        <v>93</v>
      </c>
      <c r="F927" t="s">
        <v>1212</v>
      </c>
      <c r="G927">
        <v>2385</v>
      </c>
      <c r="H927" t="s">
        <v>41</v>
      </c>
      <c r="I927" t="s">
        <v>41</v>
      </c>
      <c r="J927" t="s">
        <v>226</v>
      </c>
      <c r="K927">
        <v>873</v>
      </c>
      <c r="L927" t="s">
        <v>41</v>
      </c>
      <c r="M927">
        <v>35</v>
      </c>
      <c r="N927">
        <v>17270000</v>
      </c>
      <c r="O927">
        <v>4300</v>
      </c>
      <c r="P927">
        <v>69100</v>
      </c>
      <c r="Q927">
        <v>51800</v>
      </c>
      <c r="R927">
        <v>829000</v>
      </c>
      <c r="S927">
        <f>(YouTube_BI[[#This Row],[lowest_yearly_earnings]]+YouTube_BI[[#This Row],[highest_yearly_earnings]])/2</f>
        <v>440400</v>
      </c>
      <c r="T927" t="s">
        <v>41</v>
      </c>
      <c r="U927">
        <v>2015</v>
      </c>
      <c r="V927" t="s">
        <v>63</v>
      </c>
      <c r="W927">
        <v>19</v>
      </c>
      <c r="X927" t="s">
        <v>41</v>
      </c>
      <c r="Y927" t="s">
        <v>41</v>
      </c>
      <c r="Z927" t="s">
        <v>41</v>
      </c>
      <c r="AA927" t="s">
        <v>41</v>
      </c>
      <c r="AB927" t="s">
        <v>41</v>
      </c>
      <c r="AC927" t="s">
        <v>41</v>
      </c>
      <c r="AD927" s="1" t="s">
        <v>2036</v>
      </c>
      <c r="AE927" s="4">
        <f>YouTube_BI[[#This Row],[video views]]/YouTube_BI[[#This Row],[subscribers]]</f>
        <v>531.56819507812497</v>
      </c>
      <c r="AF927">
        <f>((YouTube_BI[[#This Row],[highest_yearly_earnings]]+YouTube_BI[[#This Row],[lowest_yearly_earnings]])/2)/YouTube_BI[[#This Row],[video views]]</f>
        <v>6.4725937929644732E-5</v>
      </c>
      <c r="AG927">
        <f>((YouTube_BI[[#This Row],[highest_monthly_earnings]]+YouTube_BI[[#This Row],[lowest_monthly_earnings]])/2)/YouTube_BI[[#This Row],[video_views_for_the_last_30_days]]</f>
        <v>2.1250723798494501E-3</v>
      </c>
      <c r="AH927">
        <f>YouTube_BI[[#This Row],[highest_yearly_earnings]]/YouTube_BI[[#This Row],[subscribers]]</f>
        <v>6.4765624999999993E-2</v>
      </c>
      <c r="AI927">
        <f>((YouTube_BI[[#This Row],[highest_yearly_earnings]]+YouTube_BI[[#This Row],[lowest_yearly_earnings]])/2)/YouTube_BI[[#This Row],[uploads]]</f>
        <v>184.65408805031447</v>
      </c>
      <c r="AJ927" s="7" t="str">
        <f>YouTube_BI[[#This Row],[created_date]]&amp;"-"&amp;YouTube_BI[[#This Row],[created_month]]&amp;"-"&amp;YouTube_BI[[#This Row],[created_year]]</f>
        <v>19-Apr-2015</v>
      </c>
      <c r="AK927" s="5">
        <f ca="1">_xlfn.DAYS(TODAY(),YouTube_BI[[#This Row],[Started Date]])/365</f>
        <v>8.5698630136986296</v>
      </c>
    </row>
    <row r="928" spans="1:37" x14ac:dyDescent="0.3">
      <c r="A928">
        <v>927</v>
      </c>
      <c r="B928" t="s">
        <v>1213</v>
      </c>
      <c r="C928">
        <v>12800000</v>
      </c>
      <c r="D928">
        <v>6970899521</v>
      </c>
      <c r="E928" t="s">
        <v>44</v>
      </c>
      <c r="F928" t="s">
        <v>1213</v>
      </c>
      <c r="G928">
        <v>3483</v>
      </c>
      <c r="H928" t="s">
        <v>104</v>
      </c>
      <c r="I928" t="s">
        <v>105</v>
      </c>
      <c r="J928" t="s">
        <v>44</v>
      </c>
      <c r="K928">
        <v>842</v>
      </c>
      <c r="L928">
        <v>13</v>
      </c>
      <c r="M928">
        <v>168</v>
      </c>
      <c r="N928">
        <v>18118000</v>
      </c>
      <c r="O928">
        <v>4500</v>
      </c>
      <c r="P928">
        <v>72500</v>
      </c>
      <c r="Q928">
        <v>54400</v>
      </c>
      <c r="R928">
        <v>869600</v>
      </c>
      <c r="S928">
        <f>(YouTube_BI[[#This Row],[lowest_yearly_earnings]]+YouTube_BI[[#This Row],[highest_yearly_earnings]])/2</f>
        <v>462000</v>
      </c>
      <c r="T928" t="s">
        <v>41</v>
      </c>
      <c r="U928">
        <v>2010</v>
      </c>
      <c r="V928" t="s">
        <v>63</v>
      </c>
      <c r="W928">
        <v>9</v>
      </c>
      <c r="X928">
        <v>68.900000000000006</v>
      </c>
      <c r="Y928">
        <v>36991981</v>
      </c>
      <c r="Z928">
        <v>5.56</v>
      </c>
      <c r="AA928">
        <v>30628482</v>
      </c>
      <c r="AB928">
        <v>56.130366000000002</v>
      </c>
      <c r="AC928">
        <v>-106.346771</v>
      </c>
      <c r="AD928" s="1" t="s">
        <v>2037</v>
      </c>
      <c r="AE928" s="4">
        <f>YouTube_BI[[#This Row],[video views]]/YouTube_BI[[#This Row],[subscribers]]</f>
        <v>544.60152507812495</v>
      </c>
      <c r="AF928">
        <f>((YouTube_BI[[#This Row],[highest_yearly_earnings]]+YouTube_BI[[#This Row],[lowest_yearly_earnings]])/2)/YouTube_BI[[#This Row],[video views]]</f>
        <v>6.6275521345303298E-5</v>
      </c>
      <c r="AG928">
        <f>((YouTube_BI[[#This Row],[highest_monthly_earnings]]+YouTube_BI[[#This Row],[lowest_monthly_earnings]])/2)/YouTube_BI[[#This Row],[video_views_for_the_last_30_days]]</f>
        <v>2.1249586047025057E-3</v>
      </c>
      <c r="AH928">
        <f>YouTube_BI[[#This Row],[highest_yearly_earnings]]/YouTube_BI[[#This Row],[subscribers]]</f>
        <v>6.7937499999999998E-2</v>
      </c>
      <c r="AI928">
        <f>((YouTube_BI[[#This Row],[highest_yearly_earnings]]+YouTube_BI[[#This Row],[lowest_yearly_earnings]])/2)/YouTube_BI[[#This Row],[uploads]]</f>
        <v>132.64427217915591</v>
      </c>
      <c r="AJ928" s="7" t="str">
        <f>YouTube_BI[[#This Row],[created_date]]&amp;"-"&amp;YouTube_BI[[#This Row],[created_month]]&amp;"-"&amp;YouTube_BI[[#This Row],[created_year]]</f>
        <v>9-Apr-2010</v>
      </c>
      <c r="AK928" s="5">
        <f ca="1">_xlfn.DAYS(TODAY(),YouTube_BI[[#This Row],[Started Date]])/365</f>
        <v>13.6</v>
      </c>
    </row>
    <row r="929" spans="1:37" x14ac:dyDescent="0.3">
      <c r="A929">
        <v>928</v>
      </c>
      <c r="B929" t="s">
        <v>1214</v>
      </c>
      <c r="C929">
        <v>12800000</v>
      </c>
      <c r="D929">
        <v>9502983550</v>
      </c>
      <c r="E929" t="s">
        <v>209</v>
      </c>
      <c r="F929" t="s">
        <v>1214</v>
      </c>
      <c r="G929">
        <v>681</v>
      </c>
      <c r="H929" t="s">
        <v>38</v>
      </c>
      <c r="I929" t="s">
        <v>39</v>
      </c>
      <c r="J929" t="s">
        <v>209</v>
      </c>
      <c r="K929">
        <v>492</v>
      </c>
      <c r="L929">
        <v>171</v>
      </c>
      <c r="M929">
        <v>39</v>
      </c>
      <c r="N929">
        <v>228951000</v>
      </c>
      <c r="O929">
        <v>57200</v>
      </c>
      <c r="P929">
        <v>915800</v>
      </c>
      <c r="Q929">
        <v>686900</v>
      </c>
      <c r="R929">
        <v>11000000</v>
      </c>
      <c r="S929">
        <f>(YouTube_BI[[#This Row],[lowest_yearly_earnings]]+YouTube_BI[[#This Row],[highest_yearly_earnings]])/2</f>
        <v>5843450</v>
      </c>
      <c r="T929">
        <v>200000</v>
      </c>
      <c r="U929">
        <v>2015</v>
      </c>
      <c r="V929" t="s">
        <v>138</v>
      </c>
      <c r="W929">
        <v>4</v>
      </c>
      <c r="X929">
        <v>88.2</v>
      </c>
      <c r="Y929">
        <v>328239523</v>
      </c>
      <c r="Z929">
        <v>14.7</v>
      </c>
      <c r="AA929">
        <v>270663028</v>
      </c>
      <c r="AB929">
        <v>37.090240000000001</v>
      </c>
      <c r="AC929">
        <v>-95.712890999999999</v>
      </c>
      <c r="AD929" s="1" t="s">
        <v>2038</v>
      </c>
      <c r="AE929" s="4">
        <f>YouTube_BI[[#This Row],[video views]]/YouTube_BI[[#This Row],[subscribers]]</f>
        <v>742.42058984375001</v>
      </c>
      <c r="AF929">
        <f>((YouTube_BI[[#This Row],[highest_yearly_earnings]]+YouTube_BI[[#This Row],[lowest_yearly_earnings]])/2)/YouTube_BI[[#This Row],[video views]]</f>
        <v>6.149068836386653E-4</v>
      </c>
      <c r="AG929">
        <f>((YouTube_BI[[#This Row],[highest_monthly_earnings]]+YouTube_BI[[#This Row],[lowest_monthly_earnings]])/2)/YouTube_BI[[#This Row],[video_views_for_the_last_30_days]]</f>
        <v>2.1249088232853318E-3</v>
      </c>
      <c r="AH929">
        <f>YouTube_BI[[#This Row],[highest_yearly_earnings]]/YouTube_BI[[#This Row],[subscribers]]</f>
        <v>0.859375</v>
      </c>
      <c r="AI929">
        <f>((YouTube_BI[[#This Row],[highest_yearly_earnings]]+YouTube_BI[[#This Row],[lowest_yearly_earnings]])/2)/YouTube_BI[[#This Row],[uploads]]</f>
        <v>8580.6901615271654</v>
      </c>
      <c r="AJ929" s="7" t="str">
        <f>YouTube_BI[[#This Row],[created_date]]&amp;"-"&amp;YouTube_BI[[#This Row],[created_month]]&amp;"-"&amp;YouTube_BI[[#This Row],[created_year]]</f>
        <v>4-Oct-2015</v>
      </c>
      <c r="AK929" s="5">
        <f ca="1">_xlfn.DAYS(TODAY(),YouTube_BI[[#This Row],[Started Date]])/365</f>
        <v>8.1095890410958908</v>
      </c>
    </row>
    <row r="930" spans="1:37" x14ac:dyDescent="0.3">
      <c r="A930">
        <v>929</v>
      </c>
      <c r="B930" t="s">
        <v>1215</v>
      </c>
      <c r="C930">
        <v>12800000</v>
      </c>
      <c r="D930">
        <v>7876740921</v>
      </c>
      <c r="E930" t="s">
        <v>48</v>
      </c>
      <c r="F930" t="s">
        <v>1215</v>
      </c>
      <c r="G930">
        <v>2044</v>
      </c>
      <c r="H930" t="s">
        <v>31</v>
      </c>
      <c r="I930" t="s">
        <v>32</v>
      </c>
      <c r="J930" t="s">
        <v>48</v>
      </c>
      <c r="K930">
        <v>670</v>
      </c>
      <c r="L930">
        <v>120</v>
      </c>
      <c r="M930">
        <v>45</v>
      </c>
      <c r="N930">
        <v>213738000</v>
      </c>
      <c r="O930">
        <v>53400</v>
      </c>
      <c r="P930">
        <v>855000</v>
      </c>
      <c r="Q930">
        <v>641200</v>
      </c>
      <c r="R930">
        <v>10300000</v>
      </c>
      <c r="S930">
        <f>(YouTube_BI[[#This Row],[lowest_yearly_earnings]]+YouTube_BI[[#This Row],[highest_yearly_earnings]])/2</f>
        <v>5470600</v>
      </c>
      <c r="T930">
        <v>300000</v>
      </c>
      <c r="U930">
        <v>2020</v>
      </c>
      <c r="V930" t="s">
        <v>63</v>
      </c>
      <c r="W930">
        <v>23</v>
      </c>
      <c r="X930">
        <v>28.1</v>
      </c>
      <c r="Y930">
        <v>1366417754</v>
      </c>
      <c r="Z930">
        <v>5.36</v>
      </c>
      <c r="AA930">
        <v>471031528</v>
      </c>
      <c r="AB930">
        <v>20.593684</v>
      </c>
      <c r="AC930">
        <v>78.962879999999998</v>
      </c>
      <c r="AD930" s="1" t="s">
        <v>2039</v>
      </c>
      <c r="AE930" s="4">
        <f>YouTube_BI[[#This Row],[video views]]/YouTube_BI[[#This Row],[subscribers]]</f>
        <v>615.37038445312498</v>
      </c>
      <c r="AF930">
        <f>((YouTube_BI[[#This Row],[highest_yearly_earnings]]+YouTube_BI[[#This Row],[lowest_yearly_earnings]])/2)/YouTube_BI[[#This Row],[video views]]</f>
        <v>6.9452582671786982E-4</v>
      </c>
      <c r="AG930">
        <f>((YouTube_BI[[#This Row],[highest_monthly_earnings]]+YouTube_BI[[#This Row],[lowest_monthly_earnings]])/2)/YouTube_BI[[#This Row],[video_views_for_the_last_30_days]]</f>
        <v>2.1250315807203211E-3</v>
      </c>
      <c r="AH930">
        <f>YouTube_BI[[#This Row],[highest_yearly_earnings]]/YouTube_BI[[#This Row],[subscribers]]</f>
        <v>0.8046875</v>
      </c>
      <c r="AI930">
        <f>((YouTube_BI[[#This Row],[highest_yearly_earnings]]+YouTube_BI[[#This Row],[lowest_yearly_earnings]])/2)/YouTube_BI[[#This Row],[uploads]]</f>
        <v>2676.4187866927591</v>
      </c>
      <c r="AJ930" s="7" t="str">
        <f>YouTube_BI[[#This Row],[created_date]]&amp;"-"&amp;YouTube_BI[[#This Row],[created_month]]&amp;"-"&amp;YouTube_BI[[#This Row],[created_year]]</f>
        <v>23-Apr-2020</v>
      </c>
      <c r="AK930" s="5">
        <f ca="1">_xlfn.DAYS(TODAY(),YouTube_BI[[#This Row],[Started Date]])/365</f>
        <v>3.5534246575342467</v>
      </c>
    </row>
    <row r="931" spans="1:37" x14ac:dyDescent="0.3">
      <c r="A931">
        <v>930</v>
      </c>
      <c r="B931" t="s">
        <v>2317</v>
      </c>
      <c r="C931">
        <v>12800000</v>
      </c>
      <c r="D931">
        <v>14185611472</v>
      </c>
      <c r="E931" t="s">
        <v>30</v>
      </c>
      <c r="F931" t="s">
        <v>2317</v>
      </c>
      <c r="G931">
        <v>168</v>
      </c>
      <c r="H931" t="s">
        <v>38</v>
      </c>
      <c r="I931" t="s">
        <v>39</v>
      </c>
      <c r="J931" t="s">
        <v>30</v>
      </c>
      <c r="K931">
        <v>250</v>
      </c>
      <c r="L931">
        <v>172</v>
      </c>
      <c r="M931">
        <v>146</v>
      </c>
      <c r="N931">
        <v>89566000</v>
      </c>
      <c r="O931">
        <v>22400</v>
      </c>
      <c r="P931">
        <v>358300</v>
      </c>
      <c r="Q931">
        <v>268700</v>
      </c>
      <c r="R931">
        <v>4300000</v>
      </c>
      <c r="S931">
        <f>(YouTube_BI[[#This Row],[lowest_yearly_earnings]]+YouTube_BI[[#This Row],[highest_yearly_earnings]])/2</f>
        <v>2284350</v>
      </c>
      <c r="T931" t="s">
        <v>41</v>
      </c>
      <c r="U931">
        <v>2009</v>
      </c>
      <c r="V931" t="s">
        <v>49</v>
      </c>
      <c r="W931">
        <v>2</v>
      </c>
      <c r="X931">
        <v>88.2</v>
      </c>
      <c r="Y931">
        <v>328239523</v>
      </c>
      <c r="Z931">
        <v>14.7</v>
      </c>
      <c r="AA931">
        <v>270663028</v>
      </c>
      <c r="AB931">
        <v>37.090240000000001</v>
      </c>
      <c r="AC931">
        <v>-95.712890999999999</v>
      </c>
      <c r="AD931" s="1" t="s">
        <v>2123</v>
      </c>
      <c r="AE931" s="4">
        <v>1108.2508962500001</v>
      </c>
      <c r="AF931">
        <v>1.6103288917146229E-4</v>
      </c>
      <c r="AG931">
        <v>2.1252484201594356E-3</v>
      </c>
      <c r="AH931">
        <v>0.3359375</v>
      </c>
      <c r="AI931">
        <v>13597.321428571429</v>
      </c>
      <c r="AJ931" s="7" t="s">
        <v>2231</v>
      </c>
      <c r="AK931" s="5">
        <v>14.186301369863013</v>
      </c>
    </row>
    <row r="932" spans="1:37" x14ac:dyDescent="0.3">
      <c r="A932">
        <v>931</v>
      </c>
      <c r="B932" t="s">
        <v>1216</v>
      </c>
      <c r="C932">
        <v>12700000</v>
      </c>
      <c r="D932">
        <v>1159290255</v>
      </c>
      <c r="E932" t="s">
        <v>41</v>
      </c>
      <c r="F932" t="s">
        <v>1216</v>
      </c>
      <c r="G932">
        <v>782</v>
      </c>
      <c r="H932" t="s">
        <v>31</v>
      </c>
      <c r="I932" t="s">
        <v>32</v>
      </c>
      <c r="J932" t="s">
        <v>40</v>
      </c>
      <c r="K932">
        <v>9683</v>
      </c>
      <c r="L932">
        <v>120</v>
      </c>
      <c r="M932">
        <v>66</v>
      </c>
      <c r="N932">
        <v>51291000</v>
      </c>
      <c r="O932">
        <v>12800</v>
      </c>
      <c r="P932">
        <v>205200</v>
      </c>
      <c r="Q932">
        <v>153900</v>
      </c>
      <c r="R932">
        <v>2500000</v>
      </c>
      <c r="S932">
        <f>(YouTube_BI[[#This Row],[lowest_yearly_earnings]]+YouTube_BI[[#This Row],[highest_yearly_earnings]])/2</f>
        <v>1326950</v>
      </c>
      <c r="T932">
        <v>500000</v>
      </c>
      <c r="U932">
        <v>2020</v>
      </c>
      <c r="V932" t="s">
        <v>97</v>
      </c>
      <c r="W932">
        <v>29</v>
      </c>
      <c r="X932">
        <v>28.1</v>
      </c>
      <c r="Y932">
        <v>1366417754</v>
      </c>
      <c r="Z932">
        <v>5.36</v>
      </c>
      <c r="AA932">
        <v>471031528</v>
      </c>
      <c r="AB932">
        <v>20.593684</v>
      </c>
      <c r="AC932">
        <v>78.962879999999998</v>
      </c>
      <c r="AD932" s="1" t="s">
        <v>2040</v>
      </c>
      <c r="AE932" s="4">
        <f>YouTube_BI[[#This Row],[video views]]/YouTube_BI[[#This Row],[subscribers]]</f>
        <v>91.282697244094493</v>
      </c>
      <c r="AF932">
        <f>((YouTube_BI[[#This Row],[highest_yearly_earnings]]+YouTube_BI[[#This Row],[lowest_yearly_earnings]])/2)/YouTube_BI[[#This Row],[video views]]</f>
        <v>1.1446227502360917E-3</v>
      </c>
      <c r="AG932">
        <f>((YouTube_BI[[#This Row],[highest_monthly_earnings]]+YouTube_BI[[#This Row],[lowest_monthly_earnings]])/2)/YouTube_BI[[#This Row],[video_views_for_the_last_30_days]]</f>
        <v>2.1251291649607143E-3</v>
      </c>
      <c r="AH932">
        <f>YouTube_BI[[#This Row],[highest_yearly_earnings]]/YouTube_BI[[#This Row],[subscribers]]</f>
        <v>0.19685039370078741</v>
      </c>
      <c r="AI932">
        <f>((YouTube_BI[[#This Row],[highest_yearly_earnings]]+YouTube_BI[[#This Row],[lowest_yearly_earnings]])/2)/YouTube_BI[[#This Row],[uploads]]</f>
        <v>1696.8670076726344</v>
      </c>
      <c r="AJ932" s="7" t="str">
        <f>YouTube_BI[[#This Row],[created_date]]&amp;"-"&amp;YouTube_BI[[#This Row],[created_month]]&amp;"-"&amp;YouTube_BI[[#This Row],[created_year]]</f>
        <v>29-Jul-2020</v>
      </c>
      <c r="AK932" s="5">
        <f ca="1">_xlfn.DAYS(TODAY(),YouTube_BI[[#This Row],[Started Date]])/365</f>
        <v>3.2876712328767121</v>
      </c>
    </row>
    <row r="933" spans="1:37" x14ac:dyDescent="0.3">
      <c r="A933">
        <v>932</v>
      </c>
      <c r="B933" t="s">
        <v>1217</v>
      </c>
      <c r="C933">
        <v>12700000</v>
      </c>
      <c r="D933">
        <v>1450874545</v>
      </c>
      <c r="E933" t="s">
        <v>44</v>
      </c>
      <c r="F933" t="s">
        <v>1217</v>
      </c>
      <c r="G933">
        <v>50</v>
      </c>
      <c r="H933" t="s">
        <v>41</v>
      </c>
      <c r="I933" t="s">
        <v>41</v>
      </c>
      <c r="J933" t="s">
        <v>44</v>
      </c>
      <c r="K933">
        <v>4052208</v>
      </c>
      <c r="L933" t="s">
        <v>41</v>
      </c>
      <c r="M933">
        <v>6682</v>
      </c>
      <c r="N933">
        <v>48</v>
      </c>
      <c r="O933">
        <v>0</v>
      </c>
      <c r="P933">
        <v>0</v>
      </c>
      <c r="Q933">
        <v>0</v>
      </c>
      <c r="R933">
        <v>0</v>
      </c>
      <c r="S933">
        <f>(YouTube_BI[[#This Row],[lowest_yearly_earnings]]+YouTube_BI[[#This Row],[highest_yearly_earnings]])/2</f>
        <v>0</v>
      </c>
      <c r="T933">
        <v>8</v>
      </c>
      <c r="U933">
        <v>2016</v>
      </c>
      <c r="V933" t="s">
        <v>63</v>
      </c>
      <c r="W933">
        <v>16</v>
      </c>
      <c r="X933" t="s">
        <v>41</v>
      </c>
      <c r="Y933" t="s">
        <v>41</v>
      </c>
      <c r="Z933" t="s">
        <v>41</v>
      </c>
      <c r="AA933" t="s">
        <v>41</v>
      </c>
      <c r="AB933" t="s">
        <v>41</v>
      </c>
      <c r="AC933" t="s">
        <v>41</v>
      </c>
      <c r="AD933" s="1" t="s">
        <v>2041</v>
      </c>
      <c r="AE933" s="4">
        <f>YouTube_BI[[#This Row],[video views]]/YouTube_BI[[#This Row],[subscribers]]</f>
        <v>114.24209015748032</v>
      </c>
      <c r="AF933">
        <f>((YouTube_BI[[#This Row],[highest_yearly_earnings]]+YouTube_BI[[#This Row],[lowest_yearly_earnings]])/2)/YouTube_BI[[#This Row],[video views]]</f>
        <v>0</v>
      </c>
      <c r="AG933">
        <f>((YouTube_BI[[#This Row],[highest_monthly_earnings]]+YouTube_BI[[#This Row],[lowest_monthly_earnings]])/2)/YouTube_BI[[#This Row],[video_views_for_the_last_30_days]]</f>
        <v>0</v>
      </c>
      <c r="AH933">
        <f>YouTube_BI[[#This Row],[highest_yearly_earnings]]/YouTube_BI[[#This Row],[subscribers]]</f>
        <v>0</v>
      </c>
      <c r="AI933">
        <f>((YouTube_BI[[#This Row],[highest_yearly_earnings]]+YouTube_BI[[#This Row],[lowest_yearly_earnings]])/2)/YouTube_BI[[#This Row],[uploads]]</f>
        <v>0</v>
      </c>
      <c r="AJ933" s="7" t="str">
        <f>YouTube_BI[[#This Row],[created_date]]&amp;"-"&amp;YouTube_BI[[#This Row],[created_month]]&amp;"-"&amp;YouTube_BI[[#This Row],[created_year]]</f>
        <v>16-Apr-2016</v>
      </c>
      <c r="AK933" s="5">
        <f ca="1">_xlfn.DAYS(TODAY(),YouTube_BI[[#This Row],[Started Date]])/365</f>
        <v>7.5753424657534243</v>
      </c>
    </row>
    <row r="934" spans="1:37" x14ac:dyDescent="0.3">
      <c r="A934">
        <v>933</v>
      </c>
      <c r="B934" t="s">
        <v>1218</v>
      </c>
      <c r="C934">
        <v>12700000</v>
      </c>
      <c r="D934">
        <v>4266957149</v>
      </c>
      <c r="E934" t="s">
        <v>209</v>
      </c>
      <c r="F934" t="s">
        <v>1218</v>
      </c>
      <c r="G934">
        <v>2483</v>
      </c>
      <c r="H934" t="s">
        <v>245</v>
      </c>
      <c r="I934" t="s">
        <v>246</v>
      </c>
      <c r="J934" t="s">
        <v>209</v>
      </c>
      <c r="K934">
        <v>1740</v>
      </c>
      <c r="L934">
        <v>32</v>
      </c>
      <c r="M934">
        <v>41</v>
      </c>
      <c r="N934">
        <v>77482000</v>
      </c>
      <c r="O934">
        <v>19400</v>
      </c>
      <c r="P934">
        <v>309900</v>
      </c>
      <c r="Q934">
        <v>232400</v>
      </c>
      <c r="R934">
        <v>3700000</v>
      </c>
      <c r="S934">
        <f>(YouTube_BI[[#This Row],[lowest_yearly_earnings]]+YouTube_BI[[#This Row],[highest_yearly_earnings]])/2</f>
        <v>1966200</v>
      </c>
      <c r="T934">
        <v>100000</v>
      </c>
      <c r="U934">
        <v>2007</v>
      </c>
      <c r="V934" t="s">
        <v>138</v>
      </c>
      <c r="W934">
        <v>19</v>
      </c>
      <c r="X934">
        <v>40.200000000000003</v>
      </c>
      <c r="Y934">
        <v>126014024</v>
      </c>
      <c r="Z934">
        <v>3.42</v>
      </c>
      <c r="AA934">
        <v>102626859</v>
      </c>
      <c r="AB934">
        <v>23.634501</v>
      </c>
      <c r="AC934">
        <v>-102.552784</v>
      </c>
      <c r="AD934" s="1" t="s">
        <v>2042</v>
      </c>
      <c r="AE934" s="4">
        <f>YouTube_BI[[#This Row],[video views]]/YouTube_BI[[#This Row],[subscribers]]</f>
        <v>335.98087787401573</v>
      </c>
      <c r="AF934">
        <f>((YouTube_BI[[#This Row],[highest_yearly_earnings]]+YouTube_BI[[#This Row],[lowest_yearly_earnings]])/2)/YouTube_BI[[#This Row],[video views]]</f>
        <v>4.607967531290528E-4</v>
      </c>
      <c r="AG934">
        <f>((YouTube_BI[[#This Row],[highest_monthly_earnings]]+YouTube_BI[[#This Row],[lowest_monthly_earnings]])/2)/YouTube_BI[[#This Row],[video_views_for_the_last_30_days]]</f>
        <v>2.1250096796675355E-3</v>
      </c>
      <c r="AH934">
        <f>YouTube_BI[[#This Row],[highest_yearly_earnings]]/YouTube_BI[[#This Row],[subscribers]]</f>
        <v>0.29133858267716534</v>
      </c>
      <c r="AI934">
        <f>((YouTube_BI[[#This Row],[highest_yearly_earnings]]+YouTube_BI[[#This Row],[lowest_yearly_earnings]])/2)/YouTube_BI[[#This Row],[uploads]]</f>
        <v>791.86467982279498</v>
      </c>
      <c r="AJ934" s="7" t="str">
        <f>YouTube_BI[[#This Row],[created_date]]&amp;"-"&amp;YouTube_BI[[#This Row],[created_month]]&amp;"-"&amp;YouTube_BI[[#This Row],[created_year]]</f>
        <v>19-Oct-2007</v>
      </c>
      <c r="AK934" s="5">
        <f ca="1">_xlfn.DAYS(TODAY(),YouTube_BI[[#This Row],[Started Date]])/365</f>
        <v>16.073972602739726</v>
      </c>
    </row>
    <row r="935" spans="1:37" x14ac:dyDescent="0.3">
      <c r="A935">
        <v>934</v>
      </c>
      <c r="B935" t="s">
        <v>1219</v>
      </c>
      <c r="C935">
        <v>12700000</v>
      </c>
      <c r="D935">
        <v>4579773883</v>
      </c>
      <c r="E935" t="s">
        <v>30</v>
      </c>
      <c r="F935" t="s">
        <v>1219</v>
      </c>
      <c r="G935">
        <v>594</v>
      </c>
      <c r="H935" t="s">
        <v>270</v>
      </c>
      <c r="I935" t="s">
        <v>271</v>
      </c>
      <c r="J935" t="s">
        <v>30</v>
      </c>
      <c r="K935">
        <v>1563</v>
      </c>
      <c r="L935">
        <v>18</v>
      </c>
      <c r="M935">
        <v>147</v>
      </c>
      <c r="N935">
        <v>10083000</v>
      </c>
      <c r="O935">
        <v>2500</v>
      </c>
      <c r="P935">
        <v>40300</v>
      </c>
      <c r="Q935">
        <v>30200</v>
      </c>
      <c r="R935">
        <v>484000</v>
      </c>
      <c r="S935">
        <f>(YouTube_BI[[#This Row],[lowest_yearly_earnings]]+YouTube_BI[[#This Row],[highest_yearly_earnings]])/2</f>
        <v>257100</v>
      </c>
      <c r="T935" t="s">
        <v>41</v>
      </c>
      <c r="U935">
        <v>2013</v>
      </c>
      <c r="V935" t="s">
        <v>79</v>
      </c>
      <c r="W935">
        <v>22</v>
      </c>
      <c r="X935">
        <v>88.9</v>
      </c>
      <c r="Y935">
        <v>47076781</v>
      </c>
      <c r="Z935">
        <v>13.96</v>
      </c>
      <c r="AA935">
        <v>37927409</v>
      </c>
      <c r="AB935">
        <v>40.463667000000001</v>
      </c>
      <c r="AC935">
        <v>-3.7492200000000002</v>
      </c>
      <c r="AD935" s="1" t="s">
        <v>2043</v>
      </c>
      <c r="AE935" s="4">
        <f>YouTube_BI[[#This Row],[video views]]/YouTube_BI[[#This Row],[subscribers]]</f>
        <v>360.61211677165352</v>
      </c>
      <c r="AF935">
        <f>((YouTube_BI[[#This Row],[highest_yearly_earnings]]+YouTube_BI[[#This Row],[lowest_yearly_earnings]])/2)/YouTube_BI[[#This Row],[video views]]</f>
        <v>5.6138142748564166E-5</v>
      </c>
      <c r="AG935">
        <f>((YouTube_BI[[#This Row],[highest_monthly_earnings]]+YouTube_BI[[#This Row],[lowest_monthly_earnings]])/2)/YouTube_BI[[#This Row],[video_views_for_the_last_30_days]]</f>
        <v>2.1223842110482992E-3</v>
      </c>
      <c r="AH935">
        <f>YouTube_BI[[#This Row],[highest_yearly_earnings]]/YouTube_BI[[#This Row],[subscribers]]</f>
        <v>3.8110236220472438E-2</v>
      </c>
      <c r="AI935">
        <f>((YouTube_BI[[#This Row],[highest_yearly_earnings]]+YouTube_BI[[#This Row],[lowest_yearly_earnings]])/2)/YouTube_BI[[#This Row],[uploads]]</f>
        <v>432.82828282828285</v>
      </c>
      <c r="AJ935" s="7" t="str">
        <f>YouTube_BI[[#This Row],[created_date]]&amp;"-"&amp;YouTube_BI[[#This Row],[created_month]]&amp;"-"&amp;YouTube_BI[[#This Row],[created_year]]</f>
        <v>22-Dec-2013</v>
      </c>
      <c r="AK935" s="5">
        <f ca="1">_xlfn.DAYS(TODAY(),YouTube_BI[[#This Row],[Started Date]])/365</f>
        <v>9.8931506849315074</v>
      </c>
    </row>
    <row r="936" spans="1:37" x14ac:dyDescent="0.3">
      <c r="A936">
        <v>935</v>
      </c>
      <c r="B936" t="s">
        <v>1220</v>
      </c>
      <c r="C936">
        <v>12700000</v>
      </c>
      <c r="D936">
        <v>5567832210</v>
      </c>
      <c r="E936" t="s">
        <v>41</v>
      </c>
      <c r="F936" t="s">
        <v>1220</v>
      </c>
      <c r="G936">
        <v>534</v>
      </c>
      <c r="H936" t="s">
        <v>38</v>
      </c>
      <c r="I936" t="s">
        <v>39</v>
      </c>
      <c r="J936" t="s">
        <v>44</v>
      </c>
      <c r="K936">
        <v>1173</v>
      </c>
      <c r="L936">
        <v>173</v>
      </c>
      <c r="M936">
        <v>169</v>
      </c>
      <c r="N936">
        <v>46602000</v>
      </c>
      <c r="O936">
        <v>11700</v>
      </c>
      <c r="P936">
        <v>186400</v>
      </c>
      <c r="Q936">
        <v>139800</v>
      </c>
      <c r="R936">
        <v>2200000</v>
      </c>
      <c r="S936">
        <f>(YouTube_BI[[#This Row],[lowest_yearly_earnings]]+YouTube_BI[[#This Row],[highest_yearly_earnings]])/2</f>
        <v>1169900</v>
      </c>
      <c r="T936">
        <v>100000</v>
      </c>
      <c r="U936">
        <v>2019</v>
      </c>
      <c r="V936" t="s">
        <v>154</v>
      </c>
      <c r="W936">
        <v>7</v>
      </c>
      <c r="X936">
        <v>88.2</v>
      </c>
      <c r="Y936">
        <v>328239523</v>
      </c>
      <c r="Z936">
        <v>14.7</v>
      </c>
      <c r="AA936">
        <v>270663028</v>
      </c>
      <c r="AB936">
        <v>37.090240000000001</v>
      </c>
      <c r="AC936">
        <v>-95.712890999999999</v>
      </c>
      <c r="AD936" s="1" t="s">
        <v>2044</v>
      </c>
      <c r="AE936" s="4">
        <f>YouTube_BI[[#This Row],[video views]]/YouTube_BI[[#This Row],[subscribers]]</f>
        <v>438.41198503937005</v>
      </c>
      <c r="AF936">
        <f>((YouTube_BI[[#This Row],[highest_yearly_earnings]]+YouTube_BI[[#This Row],[lowest_yearly_earnings]])/2)/YouTube_BI[[#This Row],[video views]]</f>
        <v>2.1011768240767443E-4</v>
      </c>
      <c r="AG936">
        <f>((YouTube_BI[[#This Row],[highest_monthly_earnings]]+YouTube_BI[[#This Row],[lowest_monthly_earnings]])/2)/YouTube_BI[[#This Row],[video_views_for_the_last_30_days]]</f>
        <v>2.1254452598600919E-3</v>
      </c>
      <c r="AH936">
        <f>YouTube_BI[[#This Row],[highest_yearly_earnings]]/YouTube_BI[[#This Row],[subscribers]]</f>
        <v>0.17322834645669291</v>
      </c>
      <c r="AI936">
        <f>((YouTube_BI[[#This Row],[highest_yearly_earnings]]+YouTube_BI[[#This Row],[lowest_yearly_earnings]])/2)/YouTube_BI[[#This Row],[uploads]]</f>
        <v>2190.8239700374534</v>
      </c>
      <c r="AJ936" s="7" t="str">
        <f>YouTube_BI[[#This Row],[created_date]]&amp;"-"&amp;YouTube_BI[[#This Row],[created_month]]&amp;"-"&amp;YouTube_BI[[#This Row],[created_year]]</f>
        <v>7-Nov-2019</v>
      </c>
      <c r="AK936" s="5">
        <f ca="1">_xlfn.DAYS(TODAY(),YouTube_BI[[#This Row],[Started Date]])/365</f>
        <v>4.0136986301369859</v>
      </c>
    </row>
    <row r="937" spans="1:37" x14ac:dyDescent="0.3">
      <c r="A937">
        <v>936</v>
      </c>
      <c r="B937" t="s">
        <v>1221</v>
      </c>
      <c r="C937">
        <v>12700000</v>
      </c>
      <c r="D937">
        <v>5958994201</v>
      </c>
      <c r="E937" t="s">
        <v>30</v>
      </c>
      <c r="F937" t="s">
        <v>1222</v>
      </c>
      <c r="G937">
        <v>1</v>
      </c>
      <c r="H937" t="s">
        <v>41</v>
      </c>
      <c r="I937" t="s">
        <v>41</v>
      </c>
      <c r="J937" t="s">
        <v>30</v>
      </c>
      <c r="K937">
        <v>4056853</v>
      </c>
      <c r="L937" t="s">
        <v>41</v>
      </c>
      <c r="M937">
        <v>5789</v>
      </c>
      <c r="N937">
        <v>1</v>
      </c>
      <c r="O937">
        <v>0</v>
      </c>
      <c r="P937">
        <v>0</v>
      </c>
      <c r="Q937">
        <v>0</v>
      </c>
      <c r="R937">
        <v>0.05</v>
      </c>
      <c r="S937">
        <f>(YouTube_BI[[#This Row],[lowest_yearly_earnings]]+YouTube_BI[[#This Row],[highest_yearly_earnings]])/2</f>
        <v>2.5000000000000001E-2</v>
      </c>
      <c r="T937" t="s">
        <v>41</v>
      </c>
      <c r="U937">
        <v>2012</v>
      </c>
      <c r="V937" t="s">
        <v>45</v>
      </c>
      <c r="W937">
        <v>10</v>
      </c>
      <c r="X937" t="s">
        <v>41</v>
      </c>
      <c r="Y937" t="s">
        <v>41</v>
      </c>
      <c r="Z937" t="s">
        <v>41</v>
      </c>
      <c r="AA937" t="s">
        <v>41</v>
      </c>
      <c r="AB937" t="s">
        <v>41</v>
      </c>
      <c r="AC937" t="s">
        <v>41</v>
      </c>
      <c r="AD937" s="1" t="s">
        <v>2045</v>
      </c>
      <c r="AE937" s="4">
        <f>YouTube_BI[[#This Row],[video views]]/YouTube_BI[[#This Row],[subscribers]]</f>
        <v>469.21214181102363</v>
      </c>
      <c r="AF937">
        <f>((YouTube_BI[[#This Row],[highest_yearly_earnings]]+YouTube_BI[[#This Row],[lowest_yearly_earnings]])/2)/YouTube_BI[[#This Row],[video views]]</f>
        <v>4.1953388704094836E-12</v>
      </c>
      <c r="AG937">
        <f>((YouTube_BI[[#This Row],[highest_monthly_earnings]]+YouTube_BI[[#This Row],[lowest_monthly_earnings]])/2)/YouTube_BI[[#This Row],[video_views_for_the_last_30_days]]</f>
        <v>0</v>
      </c>
      <c r="AH937">
        <f>YouTube_BI[[#This Row],[highest_yearly_earnings]]/YouTube_BI[[#This Row],[subscribers]]</f>
        <v>3.9370078740157481E-9</v>
      </c>
      <c r="AI937">
        <f>((YouTube_BI[[#This Row],[highest_yearly_earnings]]+YouTube_BI[[#This Row],[lowest_yearly_earnings]])/2)/YouTube_BI[[#This Row],[uploads]]</f>
        <v>2.5000000000000001E-2</v>
      </c>
      <c r="AJ937" s="7" t="str">
        <f>YouTube_BI[[#This Row],[created_date]]&amp;"-"&amp;YouTube_BI[[#This Row],[created_month]]&amp;"-"&amp;YouTube_BI[[#This Row],[created_year]]</f>
        <v>10-Feb-2012</v>
      </c>
      <c r="AK937" s="5">
        <f ca="1">_xlfn.DAYS(TODAY(),YouTube_BI[[#This Row],[Started Date]])/365</f>
        <v>11.758904109589041</v>
      </c>
    </row>
    <row r="938" spans="1:37" x14ac:dyDescent="0.3">
      <c r="A938">
        <v>937</v>
      </c>
      <c r="B938" t="s">
        <v>1223</v>
      </c>
      <c r="C938">
        <v>12700000</v>
      </c>
      <c r="D938">
        <v>9927699419</v>
      </c>
      <c r="E938" t="s">
        <v>30</v>
      </c>
      <c r="F938" t="s">
        <v>1224</v>
      </c>
      <c r="G938">
        <v>119</v>
      </c>
      <c r="H938" t="s">
        <v>38</v>
      </c>
      <c r="I938" t="s">
        <v>39</v>
      </c>
      <c r="J938" t="s">
        <v>129</v>
      </c>
      <c r="K938">
        <v>270216</v>
      </c>
      <c r="L938">
        <v>1944</v>
      </c>
      <c r="M938">
        <v>1473</v>
      </c>
      <c r="N938">
        <v>472367</v>
      </c>
      <c r="O938">
        <v>118</v>
      </c>
      <c r="P938">
        <v>1900</v>
      </c>
      <c r="Q938">
        <v>1400</v>
      </c>
      <c r="R938">
        <v>22700</v>
      </c>
      <c r="S938">
        <f>(YouTube_BI[[#This Row],[lowest_yearly_earnings]]+YouTube_BI[[#This Row],[highest_yearly_earnings]])/2</f>
        <v>12050</v>
      </c>
      <c r="T938">
        <v>1000</v>
      </c>
      <c r="U938">
        <v>2020</v>
      </c>
      <c r="V938" t="s">
        <v>154</v>
      </c>
      <c r="W938">
        <v>7</v>
      </c>
      <c r="X938">
        <v>88.2</v>
      </c>
      <c r="Y938">
        <v>328239523</v>
      </c>
      <c r="Z938">
        <v>14.7</v>
      </c>
      <c r="AA938">
        <v>270663028</v>
      </c>
      <c r="AB938">
        <v>37.090240000000001</v>
      </c>
      <c r="AC938">
        <v>-95.712890999999999</v>
      </c>
      <c r="AD938" s="1" t="s">
        <v>2046</v>
      </c>
      <c r="AE938" s="4">
        <f>YouTube_BI[[#This Row],[video views]]/YouTube_BI[[#This Row],[subscribers]]</f>
        <v>781.70861566929136</v>
      </c>
      <c r="AF938">
        <f>((YouTube_BI[[#This Row],[highest_yearly_earnings]]+YouTube_BI[[#This Row],[lowest_yearly_earnings]])/2)/YouTube_BI[[#This Row],[video views]]</f>
        <v>1.213775668604376E-6</v>
      </c>
      <c r="AG938">
        <f>((YouTube_BI[[#This Row],[highest_monthly_earnings]]+YouTube_BI[[#This Row],[lowest_monthly_earnings]])/2)/YouTube_BI[[#This Row],[video_views_for_the_last_30_days]]</f>
        <v>2.1360509942481166E-3</v>
      </c>
      <c r="AH938">
        <f>YouTube_BI[[#This Row],[highest_yearly_earnings]]/YouTube_BI[[#This Row],[subscribers]]</f>
        <v>1.7874015748031496E-3</v>
      </c>
      <c r="AI938">
        <f>((YouTube_BI[[#This Row],[highest_yearly_earnings]]+YouTube_BI[[#This Row],[lowest_yearly_earnings]])/2)/YouTube_BI[[#This Row],[uploads]]</f>
        <v>101.26050420168067</v>
      </c>
      <c r="AJ938" s="7" t="str">
        <f>YouTube_BI[[#This Row],[created_date]]&amp;"-"&amp;YouTube_BI[[#This Row],[created_month]]&amp;"-"&amp;YouTube_BI[[#This Row],[created_year]]</f>
        <v>7-Nov-2020</v>
      </c>
      <c r="AK938" s="5">
        <f ca="1">_xlfn.DAYS(TODAY(),YouTube_BI[[#This Row],[Started Date]])/365</f>
        <v>3.010958904109589</v>
      </c>
    </row>
    <row r="939" spans="1:37" x14ac:dyDescent="0.3">
      <c r="A939">
        <v>938</v>
      </c>
      <c r="B939" t="s">
        <v>1225</v>
      </c>
      <c r="C939">
        <v>12700000</v>
      </c>
      <c r="D939">
        <v>13174393401</v>
      </c>
      <c r="E939" t="s">
        <v>44</v>
      </c>
      <c r="F939" t="s">
        <v>1225</v>
      </c>
      <c r="G939">
        <v>142</v>
      </c>
      <c r="H939" t="s">
        <v>38</v>
      </c>
      <c r="I939" t="s">
        <v>39</v>
      </c>
      <c r="J939" t="s">
        <v>30</v>
      </c>
      <c r="K939">
        <v>279</v>
      </c>
      <c r="L939">
        <v>173</v>
      </c>
      <c r="M939">
        <v>147</v>
      </c>
      <c r="N939">
        <v>169968000</v>
      </c>
      <c r="O939">
        <v>42500</v>
      </c>
      <c r="P939">
        <v>679900</v>
      </c>
      <c r="Q939">
        <v>509900</v>
      </c>
      <c r="R939">
        <v>8200000</v>
      </c>
      <c r="S939">
        <f>(YouTube_BI[[#This Row],[lowest_yearly_earnings]]+YouTube_BI[[#This Row],[highest_yearly_earnings]])/2</f>
        <v>4354950</v>
      </c>
      <c r="T939">
        <v>100000</v>
      </c>
      <c r="U939">
        <v>2015</v>
      </c>
      <c r="V939" t="s">
        <v>70</v>
      </c>
      <c r="W939">
        <v>4</v>
      </c>
      <c r="X939">
        <v>88.2</v>
      </c>
      <c r="Y939">
        <v>328239523</v>
      </c>
      <c r="Z939">
        <v>14.7</v>
      </c>
      <c r="AA939">
        <v>270663028</v>
      </c>
      <c r="AB939">
        <v>37.090240000000001</v>
      </c>
      <c r="AC939">
        <v>-95.712890999999999</v>
      </c>
      <c r="AD939" s="1" t="s">
        <v>2047</v>
      </c>
      <c r="AE939" s="4">
        <f>YouTube_BI[[#This Row],[video views]]/YouTube_BI[[#This Row],[subscribers]]</f>
        <v>1037.3538111023622</v>
      </c>
      <c r="AF939">
        <f>((YouTube_BI[[#This Row],[highest_yearly_earnings]]+YouTube_BI[[#This Row],[lowest_yearly_earnings]])/2)/YouTube_BI[[#This Row],[video views]]</f>
        <v>3.3056170917663945E-4</v>
      </c>
      <c r="AG939">
        <f>((YouTube_BI[[#This Row],[highest_monthly_earnings]]+YouTube_BI[[#This Row],[lowest_monthly_earnings]])/2)/YouTube_BI[[#This Row],[video_views_for_the_last_30_days]]</f>
        <v>2.1251059022874895E-3</v>
      </c>
      <c r="AH939">
        <f>YouTube_BI[[#This Row],[highest_yearly_earnings]]/YouTube_BI[[#This Row],[subscribers]]</f>
        <v>0.64566929133858264</v>
      </c>
      <c r="AI939">
        <f>((YouTube_BI[[#This Row],[highest_yearly_earnings]]+YouTube_BI[[#This Row],[lowest_yearly_earnings]])/2)/YouTube_BI[[#This Row],[uploads]]</f>
        <v>30668.661971830985</v>
      </c>
      <c r="AJ939" s="7" t="str">
        <f>YouTube_BI[[#This Row],[created_date]]&amp;"-"&amp;YouTube_BI[[#This Row],[created_month]]&amp;"-"&amp;YouTube_BI[[#This Row],[created_year]]</f>
        <v>4-Jan-2015</v>
      </c>
      <c r="AK939" s="5">
        <f ca="1">_xlfn.DAYS(TODAY(),YouTube_BI[[#This Row],[Started Date]])/365</f>
        <v>8.8575342465753426</v>
      </c>
    </row>
    <row r="940" spans="1:37" x14ac:dyDescent="0.3">
      <c r="A940">
        <v>939</v>
      </c>
      <c r="B940" t="s">
        <v>1226</v>
      </c>
      <c r="C940">
        <v>12700000</v>
      </c>
      <c r="D940">
        <v>4733873025</v>
      </c>
      <c r="E940" t="s">
        <v>93</v>
      </c>
      <c r="F940" t="s">
        <v>1226</v>
      </c>
      <c r="G940">
        <v>812</v>
      </c>
      <c r="H940" t="s">
        <v>38</v>
      </c>
      <c r="I940" t="s">
        <v>39</v>
      </c>
      <c r="J940" t="s">
        <v>226</v>
      </c>
      <c r="K940">
        <v>1472</v>
      </c>
      <c r="L940">
        <v>173</v>
      </c>
      <c r="M940">
        <v>36</v>
      </c>
      <c r="N940">
        <v>43868000</v>
      </c>
      <c r="O940">
        <v>11000</v>
      </c>
      <c r="P940">
        <v>175500</v>
      </c>
      <c r="Q940">
        <v>131600</v>
      </c>
      <c r="R940">
        <v>2100000</v>
      </c>
      <c r="S940">
        <f>(YouTube_BI[[#This Row],[lowest_yearly_earnings]]+YouTube_BI[[#This Row],[highest_yearly_earnings]])/2</f>
        <v>1115800</v>
      </c>
      <c r="T940">
        <v>100000</v>
      </c>
      <c r="U940">
        <v>2017</v>
      </c>
      <c r="V940" t="s">
        <v>84</v>
      </c>
      <c r="W940">
        <v>1</v>
      </c>
      <c r="X940">
        <v>88.2</v>
      </c>
      <c r="Y940">
        <v>328239523</v>
      </c>
      <c r="Z940">
        <v>14.7</v>
      </c>
      <c r="AA940">
        <v>270663028</v>
      </c>
      <c r="AB940">
        <v>37.090240000000001</v>
      </c>
      <c r="AC940">
        <v>-95.712890999999999</v>
      </c>
      <c r="AD940" s="1" t="s">
        <v>2048</v>
      </c>
      <c r="AE940" s="4">
        <f>YouTube_BI[[#This Row],[video views]]/YouTube_BI[[#This Row],[subscribers]]</f>
        <v>372.74590748031494</v>
      </c>
      <c r="AF940">
        <f>((YouTube_BI[[#This Row],[highest_yearly_earnings]]+YouTube_BI[[#This Row],[lowest_yearly_earnings]])/2)/YouTube_BI[[#This Row],[video views]]</f>
        <v>2.3570551937226918E-4</v>
      </c>
      <c r="AG940">
        <f>((YouTube_BI[[#This Row],[highest_monthly_earnings]]+YouTube_BI[[#This Row],[lowest_monthly_earnings]])/2)/YouTube_BI[[#This Row],[video_views_for_the_last_30_days]]</f>
        <v>2.125695267621045E-3</v>
      </c>
      <c r="AH940">
        <f>YouTube_BI[[#This Row],[highest_yearly_earnings]]/YouTube_BI[[#This Row],[subscribers]]</f>
        <v>0.16535433070866143</v>
      </c>
      <c r="AI940">
        <f>((YouTube_BI[[#This Row],[highest_yearly_earnings]]+YouTube_BI[[#This Row],[lowest_yearly_earnings]])/2)/YouTube_BI[[#This Row],[uploads]]</f>
        <v>1374.1379310344828</v>
      </c>
      <c r="AJ940" s="7" t="str">
        <f>YouTube_BI[[#This Row],[created_date]]&amp;"-"&amp;YouTube_BI[[#This Row],[created_month]]&amp;"-"&amp;YouTube_BI[[#This Row],[created_year]]</f>
        <v>1-Jun-2017</v>
      </c>
      <c r="AK940" s="5">
        <f ca="1">_xlfn.DAYS(TODAY(),YouTube_BI[[#This Row],[Started Date]])/365</f>
        <v>6.4493150684931511</v>
      </c>
    </row>
    <row r="941" spans="1:37" x14ac:dyDescent="0.3">
      <c r="A941">
        <v>940</v>
      </c>
      <c r="B941" t="s">
        <v>2331</v>
      </c>
      <c r="C941">
        <v>12700000</v>
      </c>
      <c r="D941">
        <v>2709954270</v>
      </c>
      <c r="E941" t="s">
        <v>44</v>
      </c>
      <c r="F941" t="s">
        <v>1073</v>
      </c>
      <c r="G941">
        <v>846</v>
      </c>
      <c r="H941" t="s">
        <v>41</v>
      </c>
      <c r="I941" t="s">
        <v>41</v>
      </c>
      <c r="J941" t="s">
        <v>44</v>
      </c>
      <c r="K941">
        <v>2218</v>
      </c>
      <c r="L941" t="s">
        <v>41</v>
      </c>
      <c r="M941">
        <v>155</v>
      </c>
      <c r="N941">
        <v>6942000</v>
      </c>
      <c r="O941">
        <v>1700</v>
      </c>
      <c r="P941">
        <v>27800</v>
      </c>
      <c r="Q941">
        <v>20800</v>
      </c>
      <c r="R941">
        <v>333200</v>
      </c>
      <c r="S941">
        <f>(YouTube_BI[[#This Row],[lowest_yearly_earnings]]+YouTube_BI[[#This Row],[highest_yearly_earnings]])/2</f>
        <v>177000</v>
      </c>
      <c r="T941" t="s">
        <v>41</v>
      </c>
      <c r="U941">
        <v>2013</v>
      </c>
      <c r="V941" t="s">
        <v>88</v>
      </c>
      <c r="W941">
        <v>10</v>
      </c>
      <c r="X941" t="s">
        <v>41</v>
      </c>
      <c r="Y941" t="s">
        <v>41</v>
      </c>
      <c r="Z941" t="s">
        <v>41</v>
      </c>
      <c r="AA941" t="s">
        <v>41</v>
      </c>
      <c r="AB941" t="s">
        <v>41</v>
      </c>
      <c r="AC941" t="s">
        <v>41</v>
      </c>
      <c r="AD941" s="1" t="s">
        <v>2164</v>
      </c>
      <c r="AE941" s="4">
        <v>213.38222598425196</v>
      </c>
      <c r="AF941">
        <v>6.5314755292900195E-5</v>
      </c>
      <c r="AG941">
        <v>2.1247479112647652E-3</v>
      </c>
      <c r="AH941">
        <v>2.6236220472440945E-2</v>
      </c>
      <c r="AI941">
        <v>209.21985815602838</v>
      </c>
      <c r="AJ941" s="7" t="s">
        <v>2232</v>
      </c>
      <c r="AK941" s="5">
        <v>10.246575342465754</v>
      </c>
    </row>
    <row r="942" spans="1:37" x14ac:dyDescent="0.3">
      <c r="A942">
        <v>941</v>
      </c>
      <c r="B942" t="s">
        <v>1227</v>
      </c>
      <c r="C942">
        <v>12700000</v>
      </c>
      <c r="D942">
        <v>1081285962</v>
      </c>
      <c r="E942" t="s">
        <v>60</v>
      </c>
      <c r="F942" t="s">
        <v>1227</v>
      </c>
      <c r="G942">
        <v>504</v>
      </c>
      <c r="H942" t="s">
        <v>114</v>
      </c>
      <c r="I942" t="s">
        <v>115</v>
      </c>
      <c r="J942" t="s">
        <v>40</v>
      </c>
      <c r="K942">
        <v>10642</v>
      </c>
      <c r="L942">
        <v>53</v>
      </c>
      <c r="M942">
        <v>67</v>
      </c>
      <c r="N942">
        <v>3619000</v>
      </c>
      <c r="O942">
        <v>905</v>
      </c>
      <c r="P942">
        <v>14500</v>
      </c>
      <c r="Q942">
        <v>10900</v>
      </c>
      <c r="R942">
        <v>173700</v>
      </c>
      <c r="S942">
        <f>(YouTube_BI[[#This Row],[lowest_yearly_earnings]]+YouTube_BI[[#This Row],[highest_yearly_earnings]])/2</f>
        <v>92300</v>
      </c>
      <c r="T942" t="s">
        <v>41</v>
      </c>
      <c r="U942">
        <v>2015</v>
      </c>
      <c r="V942" t="s">
        <v>57</v>
      </c>
      <c r="W942">
        <v>13</v>
      </c>
      <c r="X942">
        <v>51.3</v>
      </c>
      <c r="Y942">
        <v>212559417</v>
      </c>
      <c r="Z942">
        <v>12.08</v>
      </c>
      <c r="AA942">
        <v>183241641</v>
      </c>
      <c r="AB942">
        <v>-14.235004</v>
      </c>
      <c r="AC942">
        <v>-51.925280000000001</v>
      </c>
      <c r="AD942" s="1" t="s">
        <v>2049</v>
      </c>
      <c r="AE942" s="4">
        <f>YouTube_BI[[#This Row],[video views]]/YouTube_BI[[#This Row],[subscribers]]</f>
        <v>85.140626929133859</v>
      </c>
      <c r="AF942">
        <f>((YouTube_BI[[#This Row],[highest_yearly_earnings]]+YouTube_BI[[#This Row],[lowest_yearly_earnings]])/2)/YouTube_BI[[#This Row],[video views]]</f>
        <v>8.5361322761721007E-5</v>
      </c>
      <c r="AG942">
        <f>((YouTube_BI[[#This Row],[highest_monthly_earnings]]+YouTube_BI[[#This Row],[lowest_monthly_earnings]])/2)/YouTube_BI[[#This Row],[video_views_for_the_last_30_days]]</f>
        <v>2.1283503730312242E-3</v>
      </c>
      <c r="AH942">
        <f>YouTube_BI[[#This Row],[highest_yearly_earnings]]/YouTube_BI[[#This Row],[subscribers]]</f>
        <v>1.3677165354330709E-2</v>
      </c>
      <c r="AI942">
        <f>((YouTube_BI[[#This Row],[highest_yearly_earnings]]+YouTube_BI[[#This Row],[lowest_yearly_earnings]])/2)/YouTube_BI[[#This Row],[uploads]]</f>
        <v>183.13492063492063</v>
      </c>
      <c r="AJ942" s="7" t="str">
        <f>YouTube_BI[[#This Row],[created_date]]&amp;"-"&amp;YouTube_BI[[#This Row],[created_month]]&amp;"-"&amp;YouTube_BI[[#This Row],[created_year]]</f>
        <v>13-May-2015</v>
      </c>
      <c r="AK942" s="5">
        <f ca="1">_xlfn.DAYS(TODAY(),YouTube_BI[[#This Row],[Started Date]])/365</f>
        <v>8.5041095890410965</v>
      </c>
    </row>
    <row r="943" spans="1:37" x14ac:dyDescent="0.3">
      <c r="A943">
        <v>942</v>
      </c>
      <c r="B943" t="s">
        <v>1228</v>
      </c>
      <c r="C943">
        <v>12700000</v>
      </c>
      <c r="D943">
        <v>6001189018</v>
      </c>
      <c r="E943" t="s">
        <v>41</v>
      </c>
      <c r="F943" t="s">
        <v>1228</v>
      </c>
      <c r="G943">
        <v>600</v>
      </c>
      <c r="H943" t="s">
        <v>38</v>
      </c>
      <c r="I943" t="s">
        <v>39</v>
      </c>
      <c r="J943" t="s">
        <v>69</v>
      </c>
      <c r="K943">
        <v>1052</v>
      </c>
      <c r="L943">
        <v>173</v>
      </c>
      <c r="M943">
        <v>60</v>
      </c>
      <c r="N943">
        <v>16117000</v>
      </c>
      <c r="O943">
        <v>4000</v>
      </c>
      <c r="P943">
        <v>64500</v>
      </c>
      <c r="Q943">
        <v>48400</v>
      </c>
      <c r="R943">
        <v>773600</v>
      </c>
      <c r="S943">
        <f>(YouTube_BI[[#This Row],[lowest_yearly_earnings]]+YouTube_BI[[#This Row],[highest_yearly_earnings]])/2</f>
        <v>411000</v>
      </c>
      <c r="T943" t="s">
        <v>41</v>
      </c>
      <c r="U943">
        <v>2019</v>
      </c>
      <c r="V943" t="s">
        <v>79</v>
      </c>
      <c r="W943">
        <v>2</v>
      </c>
      <c r="X943">
        <v>88.2</v>
      </c>
      <c r="Y943">
        <v>328239523</v>
      </c>
      <c r="Z943">
        <v>14.7</v>
      </c>
      <c r="AA943">
        <v>270663028</v>
      </c>
      <c r="AB943">
        <v>37.090240000000001</v>
      </c>
      <c r="AC943">
        <v>-95.712890999999999</v>
      </c>
      <c r="AD943" s="1" t="s">
        <v>2050</v>
      </c>
      <c r="AE943" s="4">
        <f>YouTube_BI[[#This Row],[video views]]/YouTube_BI[[#This Row],[subscribers]]</f>
        <v>472.53456834645669</v>
      </c>
      <c r="AF943">
        <f>((YouTube_BI[[#This Row],[highest_yearly_earnings]]+YouTube_BI[[#This Row],[lowest_yearly_earnings]])/2)/YouTube_BI[[#This Row],[video views]]</f>
        <v>6.8486428067378698E-5</v>
      </c>
      <c r="AG943">
        <f>((YouTube_BI[[#This Row],[highest_monthly_earnings]]+YouTube_BI[[#This Row],[lowest_monthly_earnings]])/2)/YouTube_BI[[#This Row],[video_views_for_the_last_30_days]]</f>
        <v>2.1250853136439785E-3</v>
      </c>
      <c r="AH943">
        <f>YouTube_BI[[#This Row],[highest_yearly_earnings]]/YouTube_BI[[#This Row],[subscribers]]</f>
        <v>6.0913385826771652E-2</v>
      </c>
      <c r="AI943">
        <f>((YouTube_BI[[#This Row],[highest_yearly_earnings]]+YouTube_BI[[#This Row],[lowest_yearly_earnings]])/2)/YouTube_BI[[#This Row],[uploads]]</f>
        <v>685</v>
      </c>
      <c r="AJ943" s="7" t="str">
        <f>YouTube_BI[[#This Row],[created_date]]&amp;"-"&amp;YouTube_BI[[#This Row],[created_month]]&amp;"-"&amp;YouTube_BI[[#This Row],[created_year]]</f>
        <v>2-Dec-2019</v>
      </c>
      <c r="AK943" s="5">
        <f ca="1">_xlfn.DAYS(TODAY(),YouTube_BI[[#This Row],[Started Date]])/365</f>
        <v>3.9452054794520546</v>
      </c>
    </row>
    <row r="944" spans="1:37" x14ac:dyDescent="0.3">
      <c r="A944">
        <v>943</v>
      </c>
      <c r="B944" t="s">
        <v>1229</v>
      </c>
      <c r="C944">
        <v>12700000</v>
      </c>
      <c r="D944">
        <v>1714955279</v>
      </c>
      <c r="E944" t="s">
        <v>56</v>
      </c>
      <c r="F944" t="s">
        <v>1229</v>
      </c>
      <c r="G944">
        <v>252</v>
      </c>
      <c r="H944" t="s">
        <v>224</v>
      </c>
      <c r="I944" t="s">
        <v>225</v>
      </c>
      <c r="J944" t="s">
        <v>69</v>
      </c>
      <c r="K944">
        <v>5821</v>
      </c>
      <c r="L944">
        <v>11</v>
      </c>
      <c r="M944">
        <v>57</v>
      </c>
      <c r="N944">
        <v>327600000</v>
      </c>
      <c r="O944">
        <v>81900</v>
      </c>
      <c r="P944">
        <v>1300000</v>
      </c>
      <c r="Q944">
        <v>982800</v>
      </c>
      <c r="R944">
        <v>15700000</v>
      </c>
      <c r="S944">
        <f>(YouTube_BI[[#This Row],[lowest_yearly_earnings]]+YouTube_BI[[#This Row],[highest_yearly_earnings]])/2</f>
        <v>8341400</v>
      </c>
      <c r="T944">
        <v>1500000</v>
      </c>
      <c r="U944">
        <v>2015</v>
      </c>
      <c r="V944" t="s">
        <v>79</v>
      </c>
      <c r="W944">
        <v>3</v>
      </c>
      <c r="X944">
        <v>55.3</v>
      </c>
      <c r="Y944">
        <v>50339443</v>
      </c>
      <c r="Z944">
        <v>9.7100000000000009</v>
      </c>
      <c r="AA944">
        <v>40827302</v>
      </c>
      <c r="AB944">
        <v>4.5708679999999999</v>
      </c>
      <c r="AC944">
        <v>-74.297332999999995</v>
      </c>
      <c r="AD944" s="1" t="s">
        <v>2051</v>
      </c>
      <c r="AE944" s="4">
        <f>YouTube_BI[[#This Row],[video views]]/YouTube_BI[[#This Row],[subscribers]]</f>
        <v>135.03584874015749</v>
      </c>
      <c r="AF944">
        <f>((YouTube_BI[[#This Row],[highest_yearly_earnings]]+YouTube_BI[[#This Row],[lowest_yearly_earnings]])/2)/YouTube_BI[[#This Row],[video views]]</f>
        <v>4.8639169208330125E-3</v>
      </c>
      <c r="AG944">
        <f>((YouTube_BI[[#This Row],[highest_monthly_earnings]]+YouTube_BI[[#This Row],[lowest_monthly_earnings]])/2)/YouTube_BI[[#This Row],[video_views_for_the_last_30_days]]</f>
        <v>2.1091269841269841E-3</v>
      </c>
      <c r="AH944">
        <f>YouTube_BI[[#This Row],[highest_yearly_earnings]]/YouTube_BI[[#This Row],[subscribers]]</f>
        <v>1.2362204724409449</v>
      </c>
      <c r="AI944">
        <f>((YouTube_BI[[#This Row],[highest_yearly_earnings]]+YouTube_BI[[#This Row],[lowest_yearly_earnings]])/2)/YouTube_BI[[#This Row],[uploads]]</f>
        <v>33100.793650793654</v>
      </c>
      <c r="AJ944" s="7" t="str">
        <f>YouTube_BI[[#This Row],[created_date]]&amp;"-"&amp;YouTube_BI[[#This Row],[created_month]]&amp;"-"&amp;YouTube_BI[[#This Row],[created_year]]</f>
        <v>3-Dec-2015</v>
      </c>
      <c r="AK944" s="5">
        <f ca="1">_xlfn.DAYS(TODAY(),YouTube_BI[[#This Row],[Started Date]])/365</f>
        <v>7.9452054794520546</v>
      </c>
    </row>
    <row r="945" spans="1:37" x14ac:dyDescent="0.3">
      <c r="A945">
        <v>944</v>
      </c>
      <c r="B945" t="s">
        <v>1230</v>
      </c>
      <c r="C945">
        <v>12600000</v>
      </c>
      <c r="D945">
        <v>3303595310</v>
      </c>
      <c r="E945" t="s">
        <v>60</v>
      </c>
      <c r="F945" t="s">
        <v>1230</v>
      </c>
      <c r="G945">
        <v>825</v>
      </c>
      <c r="H945" t="s">
        <v>95</v>
      </c>
      <c r="I945" t="s">
        <v>96</v>
      </c>
      <c r="J945" t="s">
        <v>44</v>
      </c>
      <c r="K945">
        <v>2491</v>
      </c>
      <c r="L945">
        <v>32</v>
      </c>
      <c r="M945">
        <v>170</v>
      </c>
      <c r="N945">
        <v>58838000</v>
      </c>
      <c r="O945">
        <v>14700</v>
      </c>
      <c r="P945">
        <v>235400</v>
      </c>
      <c r="Q945">
        <v>176500</v>
      </c>
      <c r="R945">
        <v>2800000</v>
      </c>
      <c r="S945">
        <f>(YouTube_BI[[#This Row],[lowest_yearly_earnings]]+YouTube_BI[[#This Row],[highest_yearly_earnings]])/2</f>
        <v>1488250</v>
      </c>
      <c r="T945">
        <v>100000</v>
      </c>
      <c r="U945">
        <v>2014</v>
      </c>
      <c r="V945" t="s">
        <v>84</v>
      </c>
      <c r="W945">
        <v>10</v>
      </c>
      <c r="X945">
        <v>60</v>
      </c>
      <c r="Y945">
        <v>66834405</v>
      </c>
      <c r="Z945">
        <v>3.85</v>
      </c>
      <c r="AA945">
        <v>55908316</v>
      </c>
      <c r="AB945">
        <v>55.378050999999999</v>
      </c>
      <c r="AC945">
        <v>-3.4359730000000002</v>
      </c>
      <c r="AD945" s="1" t="s">
        <v>2052</v>
      </c>
      <c r="AE945" s="4">
        <f>YouTube_BI[[#This Row],[video views]]/YouTube_BI[[#This Row],[subscribers]]</f>
        <v>262.19010396825399</v>
      </c>
      <c r="AF945">
        <f>((YouTube_BI[[#This Row],[highest_yearly_earnings]]+YouTube_BI[[#This Row],[lowest_yearly_earnings]])/2)/YouTube_BI[[#This Row],[video views]]</f>
        <v>4.5049404068805266E-4</v>
      </c>
      <c r="AG945">
        <f>((YouTube_BI[[#This Row],[highest_monthly_earnings]]+YouTube_BI[[#This Row],[lowest_monthly_earnings]])/2)/YouTube_BI[[#This Row],[video_views_for_the_last_30_days]]</f>
        <v>2.1253271695162992E-3</v>
      </c>
      <c r="AH945">
        <f>YouTube_BI[[#This Row],[highest_yearly_earnings]]/YouTube_BI[[#This Row],[subscribers]]</f>
        <v>0.22222222222222221</v>
      </c>
      <c r="AI945">
        <f>((YouTube_BI[[#This Row],[highest_yearly_earnings]]+YouTube_BI[[#This Row],[lowest_yearly_earnings]])/2)/YouTube_BI[[#This Row],[uploads]]</f>
        <v>1803.939393939394</v>
      </c>
      <c r="AJ945" s="7" t="str">
        <f>YouTube_BI[[#This Row],[created_date]]&amp;"-"&amp;YouTube_BI[[#This Row],[created_month]]&amp;"-"&amp;YouTube_BI[[#This Row],[created_year]]</f>
        <v>10-Jun-2014</v>
      </c>
      <c r="AK945" s="5">
        <f ca="1">_xlfn.DAYS(TODAY(),YouTube_BI[[#This Row],[Started Date]])/365</f>
        <v>9.4273972602739722</v>
      </c>
    </row>
    <row r="946" spans="1:37" x14ac:dyDescent="0.3">
      <c r="A946">
        <v>945</v>
      </c>
      <c r="B946" t="s">
        <v>1231</v>
      </c>
      <c r="C946">
        <v>12600000</v>
      </c>
      <c r="D946">
        <v>3152402405</v>
      </c>
      <c r="E946" t="s">
        <v>56</v>
      </c>
      <c r="F946" t="s">
        <v>1231</v>
      </c>
      <c r="G946">
        <v>1101</v>
      </c>
      <c r="H946" t="s">
        <v>38</v>
      </c>
      <c r="I946" t="s">
        <v>39</v>
      </c>
      <c r="J946" t="s">
        <v>69</v>
      </c>
      <c r="K946">
        <v>2681</v>
      </c>
      <c r="L946">
        <v>174</v>
      </c>
      <c r="M946">
        <v>61</v>
      </c>
      <c r="N946">
        <v>5952000</v>
      </c>
      <c r="O946">
        <v>1500</v>
      </c>
      <c r="P946">
        <v>23800</v>
      </c>
      <c r="Q946">
        <v>17900</v>
      </c>
      <c r="R946">
        <v>285700</v>
      </c>
      <c r="S946">
        <f>(YouTube_BI[[#This Row],[lowest_yearly_earnings]]+YouTube_BI[[#This Row],[highest_yearly_earnings]])/2</f>
        <v>151800</v>
      </c>
      <c r="T946">
        <v>100000</v>
      </c>
      <c r="U946">
        <v>2010</v>
      </c>
      <c r="V946" t="s">
        <v>45</v>
      </c>
      <c r="W946">
        <v>15</v>
      </c>
      <c r="X946">
        <v>88.2</v>
      </c>
      <c r="Y946">
        <v>328239523</v>
      </c>
      <c r="Z946">
        <v>14.7</v>
      </c>
      <c r="AA946">
        <v>270663028</v>
      </c>
      <c r="AB946">
        <v>37.090240000000001</v>
      </c>
      <c r="AC946">
        <v>-95.712890999999999</v>
      </c>
      <c r="AD946" s="1" t="s">
        <v>2053</v>
      </c>
      <c r="AE946" s="4">
        <f>YouTube_BI[[#This Row],[video views]]/YouTube_BI[[#This Row],[subscribers]]</f>
        <v>250.19066706349207</v>
      </c>
      <c r="AF946">
        <f>((YouTube_BI[[#This Row],[highest_yearly_earnings]]+YouTube_BI[[#This Row],[lowest_yearly_earnings]])/2)/YouTube_BI[[#This Row],[video views]]</f>
        <v>4.8153750853390813E-5</v>
      </c>
      <c r="AG946">
        <f>((YouTube_BI[[#This Row],[highest_monthly_earnings]]+YouTube_BI[[#This Row],[lowest_monthly_earnings]])/2)/YouTube_BI[[#This Row],[video_views_for_the_last_30_days]]</f>
        <v>2.1253360215053763E-3</v>
      </c>
      <c r="AH946">
        <f>YouTube_BI[[#This Row],[highest_yearly_earnings]]/YouTube_BI[[#This Row],[subscribers]]</f>
        <v>2.2674603174603174E-2</v>
      </c>
      <c r="AI946">
        <f>((YouTube_BI[[#This Row],[highest_yearly_earnings]]+YouTube_BI[[#This Row],[lowest_yearly_earnings]])/2)/YouTube_BI[[#This Row],[uploads]]</f>
        <v>137.87465940054497</v>
      </c>
      <c r="AJ946" s="7" t="str">
        <f>YouTube_BI[[#This Row],[created_date]]&amp;"-"&amp;YouTube_BI[[#This Row],[created_month]]&amp;"-"&amp;YouTube_BI[[#This Row],[created_year]]</f>
        <v>15-Feb-2010</v>
      </c>
      <c r="AK946" s="5">
        <f ca="1">_xlfn.DAYS(TODAY(),YouTube_BI[[#This Row],[Started Date]])/365</f>
        <v>13.745205479452055</v>
      </c>
    </row>
    <row r="947" spans="1:37" x14ac:dyDescent="0.3">
      <c r="A947">
        <v>946</v>
      </c>
      <c r="B947" t="s">
        <v>2318</v>
      </c>
      <c r="C947">
        <v>12600000</v>
      </c>
      <c r="D947">
        <v>3485373675</v>
      </c>
      <c r="E947" t="s">
        <v>56</v>
      </c>
      <c r="F947" t="s">
        <v>2318</v>
      </c>
      <c r="G947">
        <v>683</v>
      </c>
      <c r="H947" t="s">
        <v>82</v>
      </c>
      <c r="I947" t="s">
        <v>83</v>
      </c>
      <c r="J947" t="s">
        <v>69</v>
      </c>
      <c r="K947">
        <v>2313</v>
      </c>
      <c r="L947">
        <v>17</v>
      </c>
      <c r="M947">
        <v>61</v>
      </c>
      <c r="N947">
        <v>113132000</v>
      </c>
      <c r="O947">
        <v>28300</v>
      </c>
      <c r="P947">
        <v>452500</v>
      </c>
      <c r="Q947">
        <v>339400</v>
      </c>
      <c r="R947">
        <v>5400000</v>
      </c>
      <c r="S947">
        <f>(YouTube_BI[[#This Row],[lowest_yearly_earnings]]+YouTube_BI[[#This Row],[highest_yearly_earnings]])/2</f>
        <v>2869700</v>
      </c>
      <c r="T947">
        <v>300000</v>
      </c>
      <c r="U947">
        <v>2012</v>
      </c>
      <c r="V947" t="s">
        <v>154</v>
      </c>
      <c r="W947">
        <v>5</v>
      </c>
      <c r="X947">
        <v>94.3</v>
      </c>
      <c r="Y947">
        <v>51709098</v>
      </c>
      <c r="Z947">
        <v>4.1500000000000004</v>
      </c>
      <c r="AA947">
        <v>42106719</v>
      </c>
      <c r="AB947">
        <v>35.907756999999997</v>
      </c>
      <c r="AC947">
        <v>127.76692199999999</v>
      </c>
      <c r="AD947" s="1" t="s">
        <v>2165</v>
      </c>
      <c r="AE947" s="4">
        <v>276.61695833333334</v>
      </c>
      <c r="AF947">
        <v>8.2335504528076179E-4</v>
      </c>
      <c r="AG947">
        <v>2.1249513842237387E-3</v>
      </c>
      <c r="AH947">
        <v>0.42857142857142855</v>
      </c>
      <c r="AI947">
        <v>4201.6105417276722</v>
      </c>
      <c r="AJ947" s="7" t="s">
        <v>2233</v>
      </c>
      <c r="AK947" s="5">
        <v>11.008219178082191</v>
      </c>
    </row>
    <row r="948" spans="1:37" x14ac:dyDescent="0.3">
      <c r="A948">
        <v>947</v>
      </c>
      <c r="B948" t="s">
        <v>1232</v>
      </c>
      <c r="C948">
        <v>12600000</v>
      </c>
      <c r="D948">
        <v>8831179714</v>
      </c>
      <c r="E948" t="s">
        <v>30</v>
      </c>
      <c r="F948" t="s">
        <v>1232</v>
      </c>
      <c r="G948">
        <v>99</v>
      </c>
      <c r="H948" t="s">
        <v>38</v>
      </c>
      <c r="I948" t="s">
        <v>39</v>
      </c>
      <c r="J948" t="s">
        <v>30</v>
      </c>
      <c r="K948">
        <v>557</v>
      </c>
      <c r="L948">
        <v>174</v>
      </c>
      <c r="M948">
        <v>148</v>
      </c>
      <c r="N948">
        <v>35027000</v>
      </c>
      <c r="O948">
        <v>8800</v>
      </c>
      <c r="P948">
        <v>140100</v>
      </c>
      <c r="Q948">
        <v>105100</v>
      </c>
      <c r="R948">
        <v>1700000</v>
      </c>
      <c r="S948">
        <f>(YouTube_BI[[#This Row],[lowest_yearly_earnings]]+YouTube_BI[[#This Row],[highest_yearly_earnings]])/2</f>
        <v>902550</v>
      </c>
      <c r="T948" t="s">
        <v>41</v>
      </c>
      <c r="U948">
        <v>2010</v>
      </c>
      <c r="V948" t="s">
        <v>63</v>
      </c>
      <c r="W948">
        <v>1</v>
      </c>
      <c r="X948">
        <v>88.2</v>
      </c>
      <c r="Y948">
        <v>328239523</v>
      </c>
      <c r="Z948">
        <v>14.7</v>
      </c>
      <c r="AA948">
        <v>270663028</v>
      </c>
      <c r="AB948">
        <v>37.090240000000001</v>
      </c>
      <c r="AC948">
        <v>-95.712890999999999</v>
      </c>
      <c r="AD948" s="1" t="s">
        <v>1403</v>
      </c>
      <c r="AE948" s="4">
        <f>YouTube_BI[[#This Row],[video views]]/YouTube_BI[[#This Row],[subscribers]]</f>
        <v>700.88727888888889</v>
      </c>
      <c r="AF948">
        <f>((YouTube_BI[[#This Row],[highest_yearly_earnings]]+YouTube_BI[[#This Row],[lowest_yearly_earnings]])/2)/YouTube_BI[[#This Row],[video views]]</f>
        <v>1.0220038876223916E-4</v>
      </c>
      <c r="AG948">
        <f>((YouTube_BI[[#This Row],[highest_monthly_earnings]]+YouTube_BI[[#This Row],[lowest_monthly_earnings]])/2)/YouTube_BI[[#This Row],[video_views_for_the_last_30_days]]</f>
        <v>2.1255031832586291E-3</v>
      </c>
      <c r="AH948">
        <f>YouTube_BI[[#This Row],[highest_yearly_earnings]]/YouTube_BI[[#This Row],[subscribers]]</f>
        <v>0.13492063492063491</v>
      </c>
      <c r="AI948">
        <f>((YouTube_BI[[#This Row],[highest_yearly_earnings]]+YouTube_BI[[#This Row],[lowest_yearly_earnings]])/2)/YouTube_BI[[#This Row],[uploads]]</f>
        <v>9116.6666666666661</v>
      </c>
      <c r="AJ948" s="7" t="str">
        <f>YouTube_BI[[#This Row],[created_date]]&amp;"-"&amp;YouTube_BI[[#This Row],[created_month]]&amp;"-"&amp;YouTube_BI[[#This Row],[created_year]]</f>
        <v>1-Apr-2010</v>
      </c>
      <c r="AK948" s="5">
        <f ca="1">_xlfn.DAYS(TODAY(),YouTube_BI[[#This Row],[Started Date]])/365</f>
        <v>13.621917808219179</v>
      </c>
    </row>
    <row r="949" spans="1:37" x14ac:dyDescent="0.3">
      <c r="A949">
        <v>948</v>
      </c>
      <c r="B949" t="s">
        <v>1233</v>
      </c>
      <c r="C949">
        <v>12600000</v>
      </c>
      <c r="D949">
        <v>6969178081</v>
      </c>
      <c r="E949" t="s">
        <v>30</v>
      </c>
      <c r="F949" t="s">
        <v>1233</v>
      </c>
      <c r="G949">
        <v>218</v>
      </c>
      <c r="H949" t="s">
        <v>95</v>
      </c>
      <c r="I949" t="s">
        <v>96</v>
      </c>
      <c r="J949" t="s">
        <v>30</v>
      </c>
      <c r="K949">
        <v>841</v>
      </c>
      <c r="L949">
        <v>32</v>
      </c>
      <c r="M949">
        <v>148</v>
      </c>
      <c r="N949">
        <v>36681000</v>
      </c>
      <c r="O949">
        <v>9200</v>
      </c>
      <c r="P949">
        <v>146700</v>
      </c>
      <c r="Q949">
        <v>110000</v>
      </c>
      <c r="R949">
        <v>1800000</v>
      </c>
      <c r="S949">
        <f>(YouTube_BI[[#This Row],[lowest_yearly_earnings]]+YouTube_BI[[#This Row],[highest_yearly_earnings]])/2</f>
        <v>955000</v>
      </c>
      <c r="T949" t="s">
        <v>41</v>
      </c>
      <c r="U949">
        <v>2007</v>
      </c>
      <c r="V949" t="s">
        <v>70</v>
      </c>
      <c r="W949">
        <v>29</v>
      </c>
      <c r="X949">
        <v>60</v>
      </c>
      <c r="Y949">
        <v>66834405</v>
      </c>
      <c r="Z949">
        <v>3.85</v>
      </c>
      <c r="AA949">
        <v>55908316</v>
      </c>
      <c r="AB949">
        <v>55.378050999999999</v>
      </c>
      <c r="AC949">
        <v>-3.4359730000000002</v>
      </c>
      <c r="AD949" s="1" t="s">
        <v>2054</v>
      </c>
      <c r="AE949" s="4">
        <f>YouTube_BI[[#This Row],[video views]]/YouTube_BI[[#This Row],[subscribers]]</f>
        <v>553.10937150793654</v>
      </c>
      <c r="AF949">
        <f>((YouTube_BI[[#This Row],[highest_yearly_earnings]]+YouTube_BI[[#This Row],[lowest_yearly_earnings]])/2)/YouTube_BI[[#This Row],[video views]]</f>
        <v>1.3703194105537449E-4</v>
      </c>
      <c r="AG949">
        <f>((YouTube_BI[[#This Row],[highest_monthly_earnings]]+YouTube_BI[[#This Row],[lowest_monthly_earnings]])/2)/YouTube_BI[[#This Row],[video_views_for_the_last_30_days]]</f>
        <v>2.1250783784520595E-3</v>
      </c>
      <c r="AH949">
        <f>YouTube_BI[[#This Row],[highest_yearly_earnings]]/YouTube_BI[[#This Row],[subscribers]]</f>
        <v>0.14285714285714285</v>
      </c>
      <c r="AI949">
        <f>((YouTube_BI[[#This Row],[highest_yearly_earnings]]+YouTube_BI[[#This Row],[lowest_yearly_earnings]])/2)/YouTube_BI[[#This Row],[uploads]]</f>
        <v>4380.7339449541287</v>
      </c>
      <c r="AJ949" s="7" t="str">
        <f>YouTube_BI[[#This Row],[created_date]]&amp;"-"&amp;YouTube_BI[[#This Row],[created_month]]&amp;"-"&amp;YouTube_BI[[#This Row],[created_year]]</f>
        <v>29-Jan-2007</v>
      </c>
      <c r="AK949" s="5">
        <f ca="1">_xlfn.DAYS(TODAY(),YouTube_BI[[#This Row],[Started Date]])/365</f>
        <v>16.794520547945204</v>
      </c>
    </row>
    <row r="950" spans="1:37" x14ac:dyDescent="0.3">
      <c r="A950">
        <v>949</v>
      </c>
      <c r="B950" t="s">
        <v>1234</v>
      </c>
      <c r="C950">
        <v>12500000</v>
      </c>
      <c r="D950">
        <v>1612094871</v>
      </c>
      <c r="E950" t="s">
        <v>44</v>
      </c>
      <c r="F950" t="s">
        <v>1234</v>
      </c>
      <c r="G950">
        <v>385</v>
      </c>
      <c r="H950" t="s">
        <v>95</v>
      </c>
      <c r="I950" t="s">
        <v>96</v>
      </c>
      <c r="J950" t="s">
        <v>44</v>
      </c>
      <c r="K950">
        <v>6487</v>
      </c>
      <c r="L950">
        <v>33</v>
      </c>
      <c r="M950">
        <v>171</v>
      </c>
      <c r="N950">
        <v>8482000</v>
      </c>
      <c r="O950">
        <v>2100</v>
      </c>
      <c r="P950">
        <v>33900</v>
      </c>
      <c r="Q950">
        <v>25400</v>
      </c>
      <c r="R950">
        <v>407200</v>
      </c>
      <c r="S950">
        <f>(YouTube_BI[[#This Row],[lowest_yearly_earnings]]+YouTube_BI[[#This Row],[highest_yearly_earnings]])/2</f>
        <v>216300</v>
      </c>
      <c r="T950" t="s">
        <v>41</v>
      </c>
      <c r="U950">
        <v>2006</v>
      </c>
      <c r="V950" t="s">
        <v>154</v>
      </c>
      <c r="W950">
        <v>15</v>
      </c>
      <c r="X950">
        <v>60</v>
      </c>
      <c r="Y950">
        <v>66834405</v>
      </c>
      <c r="Z950">
        <v>3.85</v>
      </c>
      <c r="AA950">
        <v>55908316</v>
      </c>
      <c r="AB950">
        <v>55.378050999999999</v>
      </c>
      <c r="AC950">
        <v>-3.4359730000000002</v>
      </c>
      <c r="AD950" s="1" t="s">
        <v>2055</v>
      </c>
      <c r="AE950" s="4">
        <f>YouTube_BI[[#This Row],[video views]]/YouTube_BI[[#This Row],[subscribers]]</f>
        <v>128.96758968</v>
      </c>
      <c r="AF950">
        <f>((YouTube_BI[[#This Row],[highest_yearly_earnings]]+YouTube_BI[[#This Row],[lowest_yearly_earnings]])/2)/YouTube_BI[[#This Row],[video views]]</f>
        <v>1.3417324494421768E-4</v>
      </c>
      <c r="AG950">
        <f>((YouTube_BI[[#This Row],[highest_monthly_earnings]]+YouTube_BI[[#This Row],[lowest_monthly_earnings]])/2)/YouTube_BI[[#This Row],[video_views_for_the_last_30_days]]</f>
        <v>2.1221410044800753E-3</v>
      </c>
      <c r="AH950">
        <f>YouTube_BI[[#This Row],[highest_yearly_earnings]]/YouTube_BI[[#This Row],[subscribers]]</f>
        <v>3.2576000000000001E-2</v>
      </c>
      <c r="AI950">
        <f>((YouTube_BI[[#This Row],[highest_yearly_earnings]]+YouTube_BI[[#This Row],[lowest_yearly_earnings]])/2)/YouTube_BI[[#This Row],[uploads]]</f>
        <v>561.81818181818187</v>
      </c>
      <c r="AJ950" s="7" t="str">
        <f>YouTube_BI[[#This Row],[created_date]]&amp;"-"&amp;YouTube_BI[[#This Row],[created_month]]&amp;"-"&amp;YouTube_BI[[#This Row],[created_year]]</f>
        <v>15-Nov-2006</v>
      </c>
      <c r="AK950" s="5">
        <f ca="1">_xlfn.DAYS(TODAY(),YouTube_BI[[#This Row],[Started Date]])/365</f>
        <v>17</v>
      </c>
    </row>
    <row r="951" spans="1:37" x14ac:dyDescent="0.3">
      <c r="A951">
        <v>950</v>
      </c>
      <c r="B951" t="s">
        <v>1235</v>
      </c>
      <c r="C951">
        <v>12500000</v>
      </c>
      <c r="D951">
        <v>1136534702</v>
      </c>
      <c r="E951" t="s">
        <v>44</v>
      </c>
      <c r="F951" t="s">
        <v>1235</v>
      </c>
      <c r="G951">
        <v>601</v>
      </c>
      <c r="H951" t="s">
        <v>38</v>
      </c>
      <c r="I951" t="s">
        <v>39</v>
      </c>
      <c r="J951" t="s">
        <v>44</v>
      </c>
      <c r="K951">
        <v>9980</v>
      </c>
      <c r="L951">
        <v>175</v>
      </c>
      <c r="M951">
        <v>171</v>
      </c>
      <c r="N951">
        <v>15340000</v>
      </c>
      <c r="O951">
        <v>3800</v>
      </c>
      <c r="P951">
        <v>61400</v>
      </c>
      <c r="Q951">
        <v>46000</v>
      </c>
      <c r="R951">
        <v>736300</v>
      </c>
      <c r="S951">
        <f>(YouTube_BI[[#This Row],[lowest_yearly_earnings]]+YouTube_BI[[#This Row],[highest_yearly_earnings]])/2</f>
        <v>391150</v>
      </c>
      <c r="T951" t="s">
        <v>41</v>
      </c>
      <c r="U951">
        <v>2013</v>
      </c>
      <c r="V951" t="s">
        <v>97</v>
      </c>
      <c r="W951">
        <v>30</v>
      </c>
      <c r="X951">
        <v>88.2</v>
      </c>
      <c r="Y951">
        <v>328239523</v>
      </c>
      <c r="Z951">
        <v>14.7</v>
      </c>
      <c r="AA951">
        <v>270663028</v>
      </c>
      <c r="AB951">
        <v>37.090240000000001</v>
      </c>
      <c r="AC951">
        <v>-95.712890999999999</v>
      </c>
      <c r="AD951" s="1" t="s">
        <v>2056</v>
      </c>
      <c r="AE951" s="4">
        <f>YouTube_BI[[#This Row],[video views]]/YouTube_BI[[#This Row],[subscribers]]</f>
        <v>90.922776159999998</v>
      </c>
      <c r="AF951">
        <f>((YouTube_BI[[#This Row],[highest_yearly_earnings]]+YouTube_BI[[#This Row],[lowest_yearly_earnings]])/2)/YouTube_BI[[#This Row],[video views]]</f>
        <v>3.4416019089578137E-4</v>
      </c>
      <c r="AG951">
        <f>((YouTube_BI[[#This Row],[highest_monthly_earnings]]+YouTube_BI[[#This Row],[lowest_monthly_earnings]])/2)/YouTube_BI[[#This Row],[video_views_for_the_last_30_days]]</f>
        <v>2.1251629726205998E-3</v>
      </c>
      <c r="AH951">
        <f>YouTube_BI[[#This Row],[highest_yearly_earnings]]/YouTube_BI[[#This Row],[subscribers]]</f>
        <v>5.8903999999999998E-2</v>
      </c>
      <c r="AI951">
        <f>((YouTube_BI[[#This Row],[highest_yearly_earnings]]+YouTube_BI[[#This Row],[lowest_yearly_earnings]])/2)/YouTube_BI[[#This Row],[uploads]]</f>
        <v>650.83194675540767</v>
      </c>
      <c r="AJ951" s="7" t="str">
        <f>YouTube_BI[[#This Row],[created_date]]&amp;"-"&amp;YouTube_BI[[#This Row],[created_month]]&amp;"-"&amp;YouTube_BI[[#This Row],[created_year]]</f>
        <v>30-Jul-2013</v>
      </c>
      <c r="AK951" s="5">
        <f ca="1">_xlfn.DAYS(TODAY(),YouTube_BI[[#This Row],[Started Date]])/365</f>
        <v>10.29041095890411</v>
      </c>
    </row>
    <row r="952" spans="1:37" x14ac:dyDescent="0.3">
      <c r="A952">
        <v>951</v>
      </c>
      <c r="B952" t="s">
        <v>1236</v>
      </c>
      <c r="C952">
        <v>12500000</v>
      </c>
      <c r="D952">
        <v>161254021</v>
      </c>
      <c r="E952" t="s">
        <v>41</v>
      </c>
      <c r="F952" t="s">
        <v>1236</v>
      </c>
      <c r="G952">
        <v>61</v>
      </c>
      <c r="H952" t="s">
        <v>38</v>
      </c>
      <c r="I952" t="s">
        <v>39</v>
      </c>
      <c r="J952" t="s">
        <v>129</v>
      </c>
      <c r="K952">
        <v>81750</v>
      </c>
      <c r="L952">
        <v>175</v>
      </c>
      <c r="M952">
        <v>46</v>
      </c>
      <c r="N952">
        <v>757789000</v>
      </c>
      <c r="O952">
        <v>0</v>
      </c>
      <c r="P952">
        <v>0</v>
      </c>
      <c r="Q952">
        <v>0</v>
      </c>
      <c r="R952">
        <v>0</v>
      </c>
      <c r="S952">
        <f>(YouTube_BI[[#This Row],[lowest_yearly_earnings]]+YouTube_BI[[#This Row],[highest_yearly_earnings]])/2</f>
        <v>0</v>
      </c>
      <c r="T952" t="s">
        <v>41</v>
      </c>
      <c r="U952">
        <v>2019</v>
      </c>
      <c r="V952" t="s">
        <v>138</v>
      </c>
      <c r="W952">
        <v>21</v>
      </c>
      <c r="X952">
        <v>88.2</v>
      </c>
      <c r="Y952">
        <v>328239523</v>
      </c>
      <c r="Z952">
        <v>14.7</v>
      </c>
      <c r="AA952">
        <v>270663028</v>
      </c>
      <c r="AB952">
        <v>37.090240000000001</v>
      </c>
      <c r="AC952">
        <v>-95.712890999999999</v>
      </c>
      <c r="AD952" s="1" t="s">
        <v>2057</v>
      </c>
      <c r="AE952" s="4">
        <f>YouTube_BI[[#This Row],[video views]]/YouTube_BI[[#This Row],[subscribers]]</f>
        <v>12.900321679999999</v>
      </c>
      <c r="AF952">
        <f>((YouTube_BI[[#This Row],[highest_yearly_earnings]]+YouTube_BI[[#This Row],[lowest_yearly_earnings]])/2)/YouTube_BI[[#This Row],[video views]]</f>
        <v>0</v>
      </c>
      <c r="AG952">
        <f>((YouTube_BI[[#This Row],[highest_monthly_earnings]]+YouTube_BI[[#This Row],[lowest_monthly_earnings]])/2)/YouTube_BI[[#This Row],[video_views_for_the_last_30_days]]</f>
        <v>0</v>
      </c>
      <c r="AH952">
        <f>YouTube_BI[[#This Row],[highest_yearly_earnings]]/YouTube_BI[[#This Row],[subscribers]]</f>
        <v>0</v>
      </c>
      <c r="AI952">
        <f>((YouTube_BI[[#This Row],[highest_yearly_earnings]]+YouTube_BI[[#This Row],[lowest_yearly_earnings]])/2)/YouTube_BI[[#This Row],[uploads]]</f>
        <v>0</v>
      </c>
      <c r="AJ952" s="7" t="str">
        <f>YouTube_BI[[#This Row],[created_date]]&amp;"-"&amp;YouTube_BI[[#This Row],[created_month]]&amp;"-"&amp;YouTube_BI[[#This Row],[created_year]]</f>
        <v>21-Oct-2019</v>
      </c>
      <c r="AK952" s="5">
        <f ca="1">_xlfn.DAYS(TODAY(),YouTube_BI[[#This Row],[Started Date]])/365</f>
        <v>4.0602739726027401</v>
      </c>
    </row>
    <row r="953" spans="1:37" x14ac:dyDescent="0.3">
      <c r="A953">
        <v>952</v>
      </c>
      <c r="B953" t="s">
        <v>1237</v>
      </c>
      <c r="C953">
        <v>12500000</v>
      </c>
      <c r="D953">
        <v>1302818088</v>
      </c>
      <c r="E953" t="s">
        <v>56</v>
      </c>
      <c r="F953" t="s">
        <v>1238</v>
      </c>
      <c r="G953">
        <v>0</v>
      </c>
      <c r="H953" t="s">
        <v>41</v>
      </c>
      <c r="I953" t="s">
        <v>41</v>
      </c>
      <c r="J953" t="s">
        <v>41</v>
      </c>
      <c r="K953">
        <v>4048879</v>
      </c>
      <c r="L953" t="s">
        <v>41</v>
      </c>
      <c r="M953" t="s">
        <v>41</v>
      </c>
      <c r="N953" t="s">
        <v>41</v>
      </c>
      <c r="O953">
        <v>0</v>
      </c>
      <c r="P953">
        <v>0</v>
      </c>
      <c r="Q953">
        <v>0</v>
      </c>
      <c r="R953">
        <v>0</v>
      </c>
      <c r="S953">
        <f>(YouTube_BI[[#This Row],[lowest_yearly_earnings]]+YouTube_BI[[#This Row],[highest_yearly_earnings]])/2</f>
        <v>0</v>
      </c>
      <c r="T953" t="s">
        <v>41</v>
      </c>
      <c r="U953">
        <v>2006</v>
      </c>
      <c r="V953" t="s">
        <v>45</v>
      </c>
      <c r="W953">
        <v>22</v>
      </c>
      <c r="X953" t="s">
        <v>41</v>
      </c>
      <c r="Y953" t="s">
        <v>41</v>
      </c>
      <c r="Z953" t="s">
        <v>41</v>
      </c>
      <c r="AA953" t="s">
        <v>41</v>
      </c>
      <c r="AB953" t="s">
        <v>41</v>
      </c>
      <c r="AC953" t="s">
        <v>41</v>
      </c>
      <c r="AD953" s="1" t="s">
        <v>2058</v>
      </c>
      <c r="AE953" s="4">
        <f>YouTube_BI[[#This Row],[video views]]/YouTube_BI[[#This Row],[subscribers]]</f>
        <v>104.22544704000001</v>
      </c>
      <c r="AF953">
        <f>((YouTube_BI[[#This Row],[highest_yearly_earnings]]+YouTube_BI[[#This Row],[lowest_yearly_earnings]])/2)/YouTube_BI[[#This Row],[video views]]</f>
        <v>0</v>
      </c>
      <c r="AG953" t="e">
        <f>((YouTube_BI[[#This Row],[highest_monthly_earnings]]+YouTube_BI[[#This Row],[lowest_monthly_earnings]])/2)/YouTube_BI[[#This Row],[video_views_for_the_last_30_days]]</f>
        <v>#VALUE!</v>
      </c>
      <c r="AH953">
        <f>YouTube_BI[[#This Row],[highest_yearly_earnings]]/YouTube_BI[[#This Row],[subscribers]]</f>
        <v>0</v>
      </c>
      <c r="AI953" t="e">
        <f>((YouTube_BI[[#This Row],[highest_yearly_earnings]]+YouTube_BI[[#This Row],[lowest_yearly_earnings]])/2)/YouTube_BI[[#This Row],[uploads]]</f>
        <v>#DIV/0!</v>
      </c>
      <c r="AJ953" s="7" t="str">
        <f>YouTube_BI[[#This Row],[created_date]]&amp;"-"&amp;YouTube_BI[[#This Row],[created_month]]&amp;"-"&amp;YouTube_BI[[#This Row],[created_year]]</f>
        <v>22-Feb-2006</v>
      </c>
      <c r="AK953" s="5">
        <f ca="1">_xlfn.DAYS(TODAY(),YouTube_BI[[#This Row],[Started Date]])/365</f>
        <v>17.728767123287671</v>
      </c>
    </row>
    <row r="954" spans="1:37" x14ac:dyDescent="0.3">
      <c r="A954">
        <v>953</v>
      </c>
      <c r="B954" t="s">
        <v>1239</v>
      </c>
      <c r="C954">
        <v>12500000</v>
      </c>
      <c r="D954">
        <v>1002219689</v>
      </c>
      <c r="E954" t="s">
        <v>93</v>
      </c>
      <c r="F954" t="s">
        <v>1239</v>
      </c>
      <c r="G954">
        <v>1810</v>
      </c>
      <c r="H954" t="s">
        <v>31</v>
      </c>
      <c r="I954" t="s">
        <v>32</v>
      </c>
      <c r="J954" t="s">
        <v>69</v>
      </c>
      <c r="K954">
        <v>11667</v>
      </c>
      <c r="L954">
        <v>123</v>
      </c>
      <c r="M954">
        <v>62</v>
      </c>
      <c r="N954">
        <v>1395000</v>
      </c>
      <c r="O954">
        <v>349</v>
      </c>
      <c r="P954">
        <v>5600</v>
      </c>
      <c r="Q954">
        <v>4200</v>
      </c>
      <c r="R954">
        <v>66900</v>
      </c>
      <c r="S954">
        <f>(YouTube_BI[[#This Row],[lowest_yearly_earnings]]+YouTube_BI[[#This Row],[highest_yearly_earnings]])/2</f>
        <v>35550</v>
      </c>
      <c r="T954" t="s">
        <v>41</v>
      </c>
      <c r="U954">
        <v>2016</v>
      </c>
      <c r="V954" t="s">
        <v>49</v>
      </c>
      <c r="W954">
        <v>25</v>
      </c>
      <c r="X954">
        <v>28.1</v>
      </c>
      <c r="Y954">
        <v>1366417754</v>
      </c>
      <c r="Z954">
        <v>5.36</v>
      </c>
      <c r="AA954">
        <v>471031528</v>
      </c>
      <c r="AB954">
        <v>20.593684</v>
      </c>
      <c r="AC954">
        <v>78.962879999999998</v>
      </c>
      <c r="AD954" s="1" t="s">
        <v>2059</v>
      </c>
      <c r="AE954" s="4">
        <f>YouTube_BI[[#This Row],[video views]]/YouTube_BI[[#This Row],[subscribers]]</f>
        <v>80.17757512</v>
      </c>
      <c r="AF954">
        <f>((YouTube_BI[[#This Row],[highest_yearly_earnings]]+YouTube_BI[[#This Row],[lowest_yearly_earnings]])/2)/YouTube_BI[[#This Row],[video views]]</f>
        <v>3.5471264823654847E-5</v>
      </c>
      <c r="AG954">
        <f>((YouTube_BI[[#This Row],[highest_monthly_earnings]]+YouTube_BI[[#This Row],[lowest_monthly_earnings]])/2)/YouTube_BI[[#This Row],[video_views_for_the_last_30_days]]</f>
        <v>2.1322580645161291E-3</v>
      </c>
      <c r="AH954">
        <f>YouTube_BI[[#This Row],[highest_yearly_earnings]]/YouTube_BI[[#This Row],[subscribers]]</f>
        <v>5.352E-3</v>
      </c>
      <c r="AI954">
        <f>((YouTube_BI[[#This Row],[highest_yearly_earnings]]+YouTube_BI[[#This Row],[lowest_yearly_earnings]])/2)/YouTube_BI[[#This Row],[uploads]]</f>
        <v>19.640883977900554</v>
      </c>
      <c r="AJ954" s="7" t="str">
        <f>YouTube_BI[[#This Row],[created_date]]&amp;"-"&amp;YouTube_BI[[#This Row],[created_month]]&amp;"-"&amp;YouTube_BI[[#This Row],[created_year]]</f>
        <v>25-Sep-2016</v>
      </c>
      <c r="AK954" s="5">
        <f ca="1">_xlfn.DAYS(TODAY(),YouTube_BI[[#This Row],[Started Date]])/365</f>
        <v>7.1315068493150688</v>
      </c>
    </row>
    <row r="955" spans="1:37" x14ac:dyDescent="0.3">
      <c r="A955">
        <v>954</v>
      </c>
      <c r="B955" t="s">
        <v>1240</v>
      </c>
      <c r="C955">
        <v>12500000</v>
      </c>
      <c r="D955">
        <v>1402042328</v>
      </c>
      <c r="E955" t="s">
        <v>60</v>
      </c>
      <c r="F955" t="s">
        <v>1240</v>
      </c>
      <c r="G955">
        <v>1109</v>
      </c>
      <c r="H955" t="s">
        <v>245</v>
      </c>
      <c r="I955" t="s">
        <v>246</v>
      </c>
      <c r="J955" t="s">
        <v>40</v>
      </c>
      <c r="K955">
        <v>7741</v>
      </c>
      <c r="L955">
        <v>33</v>
      </c>
      <c r="M955">
        <v>68</v>
      </c>
      <c r="N955">
        <v>8869000</v>
      </c>
      <c r="O955">
        <v>2200</v>
      </c>
      <c r="P955">
        <v>35500</v>
      </c>
      <c r="Q955">
        <v>26600</v>
      </c>
      <c r="R955">
        <v>425700</v>
      </c>
      <c r="S955">
        <f>(YouTube_BI[[#This Row],[lowest_yearly_earnings]]+YouTube_BI[[#This Row],[highest_yearly_earnings]])/2</f>
        <v>226150</v>
      </c>
      <c r="T955" t="s">
        <v>41</v>
      </c>
      <c r="U955">
        <v>2014</v>
      </c>
      <c r="V955" t="s">
        <v>70</v>
      </c>
      <c r="W955">
        <v>22</v>
      </c>
      <c r="X955">
        <v>40.200000000000003</v>
      </c>
      <c r="Y955">
        <v>126014024</v>
      </c>
      <c r="Z955">
        <v>3.42</v>
      </c>
      <c r="AA955">
        <v>102626859</v>
      </c>
      <c r="AB955">
        <v>23.634501</v>
      </c>
      <c r="AC955">
        <v>-102.552784</v>
      </c>
      <c r="AD955" s="1" t="s">
        <v>2060</v>
      </c>
      <c r="AE955" s="4">
        <f>YouTube_BI[[#This Row],[video views]]/YouTube_BI[[#This Row],[subscribers]]</f>
        <v>112.16338623999999</v>
      </c>
      <c r="AF955">
        <f>((YouTube_BI[[#This Row],[highest_yearly_earnings]]+YouTube_BI[[#This Row],[lowest_yearly_earnings]])/2)/YouTube_BI[[#This Row],[video views]]</f>
        <v>1.6130040832832831E-4</v>
      </c>
      <c r="AG955">
        <f>((YouTube_BI[[#This Row],[highest_monthly_earnings]]+YouTube_BI[[#This Row],[lowest_monthly_earnings]])/2)/YouTube_BI[[#This Row],[video_views_for_the_last_30_days]]</f>
        <v>2.1253805389559138E-3</v>
      </c>
      <c r="AH955">
        <f>YouTube_BI[[#This Row],[highest_yearly_earnings]]/YouTube_BI[[#This Row],[subscribers]]</f>
        <v>3.4056000000000003E-2</v>
      </c>
      <c r="AI955">
        <f>((YouTube_BI[[#This Row],[highest_yearly_earnings]]+YouTube_BI[[#This Row],[lowest_yearly_earnings]])/2)/YouTube_BI[[#This Row],[uploads]]</f>
        <v>203.92245266005409</v>
      </c>
      <c r="AJ955" s="7" t="str">
        <f>YouTube_BI[[#This Row],[created_date]]&amp;"-"&amp;YouTube_BI[[#This Row],[created_month]]&amp;"-"&amp;YouTube_BI[[#This Row],[created_year]]</f>
        <v>22-Jan-2014</v>
      </c>
      <c r="AK955" s="5">
        <f ca="1">_xlfn.DAYS(TODAY(),YouTube_BI[[#This Row],[Started Date]])/365</f>
        <v>9.8082191780821919</v>
      </c>
    </row>
    <row r="956" spans="1:37" x14ac:dyDescent="0.3">
      <c r="A956">
        <v>955</v>
      </c>
      <c r="B956" t="s">
        <v>2319</v>
      </c>
      <c r="C956">
        <v>12500000</v>
      </c>
      <c r="D956">
        <v>6956320454</v>
      </c>
      <c r="E956" t="s">
        <v>48</v>
      </c>
      <c r="F956" t="s">
        <v>2319</v>
      </c>
      <c r="G956">
        <v>1459</v>
      </c>
      <c r="H956" t="s">
        <v>270</v>
      </c>
      <c r="I956" t="s">
        <v>271</v>
      </c>
      <c r="J956" t="s">
        <v>48</v>
      </c>
      <c r="K956">
        <v>843</v>
      </c>
      <c r="L956">
        <v>19</v>
      </c>
      <c r="M956">
        <v>46</v>
      </c>
      <c r="N956">
        <v>16319000</v>
      </c>
      <c r="O956">
        <v>4100</v>
      </c>
      <c r="P956">
        <v>65300</v>
      </c>
      <c r="Q956">
        <v>49000</v>
      </c>
      <c r="R956">
        <v>783300</v>
      </c>
      <c r="S956">
        <f>(YouTube_BI[[#This Row],[lowest_yearly_earnings]]+YouTube_BI[[#This Row],[highest_yearly_earnings]])/2</f>
        <v>416150</v>
      </c>
      <c r="T956" t="s">
        <v>41</v>
      </c>
      <c r="U956">
        <v>2014</v>
      </c>
      <c r="V956" t="s">
        <v>84</v>
      </c>
      <c r="W956">
        <v>6</v>
      </c>
      <c r="X956">
        <v>88.9</v>
      </c>
      <c r="Y956">
        <v>47076781</v>
      </c>
      <c r="Z956">
        <v>13.96</v>
      </c>
      <c r="AA956">
        <v>37927409</v>
      </c>
      <c r="AB956">
        <v>40.463667000000001</v>
      </c>
      <c r="AC956">
        <v>-3.7492200000000002</v>
      </c>
      <c r="AD956" s="1" t="s">
        <v>2105</v>
      </c>
      <c r="AE956" s="4">
        <f>YouTube_BI[[#This Row],[video views]]/YouTube_BI[[#This Row],[subscribers]]</f>
        <v>556.50563632000001</v>
      </c>
      <c r="AF956">
        <f>((YouTube_BI[[#This Row],[highest_yearly_earnings]]+YouTube_BI[[#This Row],[lowest_yearly_earnings]])/2)/YouTube_BI[[#This Row],[video views]]</f>
        <v>5.9823293471292975E-5</v>
      </c>
      <c r="AG956">
        <f>((YouTube_BI[[#This Row],[highest_monthly_earnings]]+YouTube_BI[[#This Row],[lowest_monthly_earnings]])/2)/YouTube_BI[[#This Row],[video_views_for_the_last_30_days]]</f>
        <v>2.1263557816042652E-3</v>
      </c>
      <c r="AH956">
        <f>YouTube_BI[[#This Row],[highest_yearly_earnings]]/YouTube_BI[[#This Row],[subscribers]]</f>
        <v>6.2663999999999997E-2</v>
      </c>
      <c r="AI956">
        <f>((YouTube_BI[[#This Row],[highest_yearly_earnings]]+YouTube_BI[[#This Row],[lowest_yearly_earnings]])/2)/YouTube_BI[[#This Row],[uploads]]</f>
        <v>285.22960932145304</v>
      </c>
      <c r="AJ956" s="7" t="str">
        <f>YouTube_BI[[#This Row],[created_date]]&amp;"-"&amp;YouTube_BI[[#This Row],[created_month]]&amp;"-"&amp;YouTube_BI[[#This Row],[created_year]]</f>
        <v>6-Jun-2014</v>
      </c>
      <c r="AK956" s="5">
        <f ca="1">_xlfn.DAYS(TODAY(),YouTube_BI[[#This Row],[Started Date]])/365</f>
        <v>9.4383561643835616</v>
      </c>
    </row>
    <row r="957" spans="1:37" x14ac:dyDescent="0.3">
      <c r="A957">
        <v>956</v>
      </c>
      <c r="B957" t="s">
        <v>1241</v>
      </c>
      <c r="C957">
        <v>12500000</v>
      </c>
      <c r="D957">
        <v>2983799729</v>
      </c>
      <c r="E957" t="s">
        <v>93</v>
      </c>
      <c r="F957" t="s">
        <v>1241</v>
      </c>
      <c r="G957">
        <v>1076</v>
      </c>
      <c r="H957" t="s">
        <v>38</v>
      </c>
      <c r="I957" t="s">
        <v>39</v>
      </c>
      <c r="J957" t="s">
        <v>44</v>
      </c>
      <c r="K957">
        <v>2892</v>
      </c>
      <c r="L957">
        <v>175</v>
      </c>
      <c r="M957">
        <v>171</v>
      </c>
      <c r="N957">
        <v>111252000</v>
      </c>
      <c r="O957">
        <v>27800</v>
      </c>
      <c r="P957">
        <v>445000</v>
      </c>
      <c r="Q957">
        <v>333800</v>
      </c>
      <c r="R957">
        <v>5300000</v>
      </c>
      <c r="S957">
        <f>(YouTube_BI[[#This Row],[lowest_yearly_earnings]]+YouTube_BI[[#This Row],[highest_yearly_earnings]])/2</f>
        <v>2816900</v>
      </c>
      <c r="T957">
        <v>200000</v>
      </c>
      <c r="U957">
        <v>2014</v>
      </c>
      <c r="V957" t="s">
        <v>45</v>
      </c>
      <c r="W957">
        <v>28</v>
      </c>
      <c r="X957">
        <v>88.2</v>
      </c>
      <c r="Y957">
        <v>328239523</v>
      </c>
      <c r="Z957">
        <v>14.7</v>
      </c>
      <c r="AA957">
        <v>270663028</v>
      </c>
      <c r="AB957">
        <v>37.090240000000001</v>
      </c>
      <c r="AC957">
        <v>-95.712890999999999</v>
      </c>
      <c r="AD957" s="1" t="s">
        <v>2061</v>
      </c>
      <c r="AE957" s="4">
        <f>YouTube_BI[[#This Row],[video views]]/YouTube_BI[[#This Row],[subscribers]]</f>
        <v>238.70397832</v>
      </c>
      <c r="AF957">
        <f>((YouTube_BI[[#This Row],[highest_yearly_earnings]]+YouTube_BI[[#This Row],[lowest_yearly_earnings]])/2)/YouTube_BI[[#This Row],[video views]]</f>
        <v>9.4406470133438368E-4</v>
      </c>
      <c r="AG957">
        <f>((YouTube_BI[[#This Row],[highest_monthly_earnings]]+YouTube_BI[[#This Row],[lowest_monthly_earnings]])/2)/YouTube_BI[[#This Row],[video_views_for_the_last_30_days]]</f>
        <v>2.1249056196742532E-3</v>
      </c>
      <c r="AH957">
        <f>YouTube_BI[[#This Row],[highest_yearly_earnings]]/YouTube_BI[[#This Row],[subscribers]]</f>
        <v>0.42399999999999999</v>
      </c>
      <c r="AI957">
        <f>((YouTube_BI[[#This Row],[highest_yearly_earnings]]+YouTube_BI[[#This Row],[lowest_yearly_earnings]])/2)/YouTube_BI[[#This Row],[uploads]]</f>
        <v>2617.9368029739776</v>
      </c>
      <c r="AJ957" s="7" t="str">
        <f>YouTube_BI[[#This Row],[created_date]]&amp;"-"&amp;YouTube_BI[[#This Row],[created_month]]&amp;"-"&amp;YouTube_BI[[#This Row],[created_year]]</f>
        <v>28-Feb-2014</v>
      </c>
      <c r="AK957" s="5">
        <f ca="1">_xlfn.DAYS(TODAY(),YouTube_BI[[#This Row],[Started Date]])/365</f>
        <v>9.706849315068494</v>
      </c>
    </row>
    <row r="958" spans="1:37" x14ac:dyDescent="0.3">
      <c r="A958">
        <v>957</v>
      </c>
      <c r="B958" t="s">
        <v>2320</v>
      </c>
      <c r="C958">
        <v>12500000</v>
      </c>
      <c r="D958">
        <v>3140883140</v>
      </c>
      <c r="E958" t="s">
        <v>1242</v>
      </c>
      <c r="F958" t="s">
        <v>2320</v>
      </c>
      <c r="G958">
        <v>766</v>
      </c>
      <c r="H958" t="s">
        <v>245</v>
      </c>
      <c r="I958" t="s">
        <v>246</v>
      </c>
      <c r="J958" t="s">
        <v>44</v>
      </c>
      <c r="K958">
        <v>2691</v>
      </c>
      <c r="L958">
        <v>33</v>
      </c>
      <c r="M958">
        <v>171</v>
      </c>
      <c r="N958">
        <v>31007000</v>
      </c>
      <c r="O958">
        <v>7800</v>
      </c>
      <c r="P958">
        <v>124000</v>
      </c>
      <c r="Q958">
        <v>93000</v>
      </c>
      <c r="R958">
        <v>1500000</v>
      </c>
      <c r="S958">
        <f>(YouTube_BI[[#This Row],[lowest_yearly_earnings]]+YouTube_BI[[#This Row],[highest_yearly_earnings]])/2</f>
        <v>796500</v>
      </c>
      <c r="T958" t="s">
        <v>41</v>
      </c>
      <c r="U958">
        <v>2015</v>
      </c>
      <c r="V958" t="s">
        <v>97</v>
      </c>
      <c r="W958">
        <v>6</v>
      </c>
      <c r="X958">
        <v>40.200000000000003</v>
      </c>
      <c r="Y958">
        <v>126014024</v>
      </c>
      <c r="Z958">
        <v>3.42</v>
      </c>
      <c r="AA958">
        <v>102626859</v>
      </c>
      <c r="AB958">
        <v>23.634501</v>
      </c>
      <c r="AC958">
        <v>-102.552784</v>
      </c>
      <c r="AD958" s="1" t="s">
        <v>2166</v>
      </c>
      <c r="AE958" s="4">
        <v>251.2706512</v>
      </c>
      <c r="AF958">
        <v>2.5359109667480337E-4</v>
      </c>
      <c r="AG958">
        <v>2.1253265391685747E-3</v>
      </c>
      <c r="AH958">
        <v>0.12</v>
      </c>
      <c r="AI958">
        <v>1039.8172323759791</v>
      </c>
      <c r="AJ958" s="7" t="s">
        <v>2234</v>
      </c>
      <c r="AK958" s="5">
        <v>8.3424657534246567</v>
      </c>
    </row>
    <row r="959" spans="1:37" x14ac:dyDescent="0.3">
      <c r="A959">
        <v>958</v>
      </c>
      <c r="B959" t="s">
        <v>1243</v>
      </c>
      <c r="C959">
        <v>12500000</v>
      </c>
      <c r="D959">
        <v>4163639093</v>
      </c>
      <c r="E959" t="s">
        <v>41</v>
      </c>
      <c r="F959" t="s">
        <v>1243</v>
      </c>
      <c r="G959">
        <v>322</v>
      </c>
      <c r="H959" t="s">
        <v>38</v>
      </c>
      <c r="I959" t="s">
        <v>39</v>
      </c>
      <c r="J959" t="s">
        <v>44</v>
      </c>
      <c r="K959">
        <v>1794</v>
      </c>
      <c r="L959">
        <v>175</v>
      </c>
      <c r="M959">
        <v>171</v>
      </c>
      <c r="N959">
        <v>565459000</v>
      </c>
      <c r="O959">
        <v>0</v>
      </c>
      <c r="P959">
        <v>0</v>
      </c>
      <c r="Q959">
        <v>0</v>
      </c>
      <c r="R959">
        <v>0</v>
      </c>
      <c r="S959">
        <f>(YouTube_BI[[#This Row],[lowest_yearly_earnings]]+YouTube_BI[[#This Row],[highest_yearly_earnings]])/2</f>
        <v>0</v>
      </c>
      <c r="T959">
        <v>500000</v>
      </c>
      <c r="U959">
        <v>2022</v>
      </c>
      <c r="V959" t="s">
        <v>33</v>
      </c>
      <c r="W959">
        <v>30</v>
      </c>
      <c r="X959">
        <v>88.2</v>
      </c>
      <c r="Y959">
        <v>328239523</v>
      </c>
      <c r="Z959">
        <v>14.7</v>
      </c>
      <c r="AA959">
        <v>270663028</v>
      </c>
      <c r="AB959">
        <v>37.090240000000001</v>
      </c>
      <c r="AC959">
        <v>-95.712890999999999</v>
      </c>
      <c r="AD959" s="1" t="s">
        <v>2062</v>
      </c>
      <c r="AE959" s="4">
        <f>YouTube_BI[[#This Row],[video views]]/YouTube_BI[[#This Row],[subscribers]]</f>
        <v>333.09112743999998</v>
      </c>
      <c r="AF959">
        <f>((YouTube_BI[[#This Row],[highest_yearly_earnings]]+YouTube_BI[[#This Row],[lowest_yearly_earnings]])/2)/YouTube_BI[[#This Row],[video views]]</f>
        <v>0</v>
      </c>
      <c r="AG959">
        <f>((YouTube_BI[[#This Row],[highest_monthly_earnings]]+YouTube_BI[[#This Row],[lowest_monthly_earnings]])/2)/YouTube_BI[[#This Row],[video_views_for_the_last_30_days]]</f>
        <v>0</v>
      </c>
      <c r="AH959">
        <f>YouTube_BI[[#This Row],[highest_yearly_earnings]]/YouTube_BI[[#This Row],[subscribers]]</f>
        <v>0</v>
      </c>
      <c r="AI959">
        <f>((YouTube_BI[[#This Row],[highest_yearly_earnings]]+YouTube_BI[[#This Row],[lowest_yearly_earnings]])/2)/YouTube_BI[[#This Row],[uploads]]</f>
        <v>0</v>
      </c>
      <c r="AJ959" s="7" t="str">
        <f>YouTube_BI[[#This Row],[created_date]]&amp;"-"&amp;YouTube_BI[[#This Row],[created_month]]&amp;"-"&amp;YouTube_BI[[#This Row],[created_year]]</f>
        <v>30-Mar-2022</v>
      </c>
      <c r="AK959" s="5">
        <f ca="1">_xlfn.DAYS(TODAY(),YouTube_BI[[#This Row],[Started Date]])/365</f>
        <v>1.6191780821917807</v>
      </c>
    </row>
    <row r="960" spans="1:37" x14ac:dyDescent="0.3">
      <c r="A960">
        <v>959</v>
      </c>
      <c r="B960" t="s">
        <v>1244</v>
      </c>
      <c r="C960">
        <v>12500000</v>
      </c>
      <c r="D960">
        <v>4384177908</v>
      </c>
      <c r="E960" t="s">
        <v>93</v>
      </c>
      <c r="F960" t="s">
        <v>1244</v>
      </c>
      <c r="G960">
        <v>2738</v>
      </c>
      <c r="H960" t="s">
        <v>41</v>
      </c>
      <c r="I960" t="s">
        <v>41</v>
      </c>
      <c r="J960" t="s">
        <v>226</v>
      </c>
      <c r="K960">
        <v>1667</v>
      </c>
      <c r="L960" t="s">
        <v>41</v>
      </c>
      <c r="M960">
        <v>37</v>
      </c>
      <c r="N960">
        <v>13501000</v>
      </c>
      <c r="O960">
        <v>3400</v>
      </c>
      <c r="P960">
        <v>54000</v>
      </c>
      <c r="Q960">
        <v>40500</v>
      </c>
      <c r="R960">
        <v>648100</v>
      </c>
      <c r="S960">
        <f>(YouTube_BI[[#This Row],[lowest_yearly_earnings]]+YouTube_BI[[#This Row],[highest_yearly_earnings]])/2</f>
        <v>344300</v>
      </c>
      <c r="T960" t="s">
        <v>41</v>
      </c>
      <c r="U960">
        <v>2015</v>
      </c>
      <c r="V960" t="s">
        <v>63</v>
      </c>
      <c r="W960">
        <v>19</v>
      </c>
      <c r="X960" t="s">
        <v>41</v>
      </c>
      <c r="Y960" t="s">
        <v>41</v>
      </c>
      <c r="Z960" t="s">
        <v>41</v>
      </c>
      <c r="AA960" t="s">
        <v>41</v>
      </c>
      <c r="AB960" t="s">
        <v>41</v>
      </c>
      <c r="AC960" t="s">
        <v>41</v>
      </c>
      <c r="AD960" s="1" t="s">
        <v>2063</v>
      </c>
      <c r="AE960" s="4">
        <f>YouTube_BI[[#This Row],[video views]]/YouTube_BI[[#This Row],[subscribers]]</f>
        <v>350.73423264000002</v>
      </c>
      <c r="AF960">
        <f>((YouTube_BI[[#This Row],[highest_yearly_earnings]]+YouTube_BI[[#This Row],[lowest_yearly_earnings]])/2)/YouTube_BI[[#This Row],[video views]]</f>
        <v>7.8532397002352663E-5</v>
      </c>
      <c r="AG960">
        <f>((YouTube_BI[[#This Row],[highest_monthly_earnings]]+YouTube_BI[[#This Row],[lowest_monthly_earnings]])/2)/YouTube_BI[[#This Row],[video_views_for_the_last_30_days]]</f>
        <v>2.1257684615954373E-3</v>
      </c>
      <c r="AH960">
        <f>YouTube_BI[[#This Row],[highest_yearly_earnings]]/YouTube_BI[[#This Row],[subscribers]]</f>
        <v>5.1847999999999998E-2</v>
      </c>
      <c r="AI960">
        <f>((YouTube_BI[[#This Row],[highest_yearly_earnings]]+YouTube_BI[[#This Row],[lowest_yearly_earnings]])/2)/YouTube_BI[[#This Row],[uploads]]</f>
        <v>125.74872169466764</v>
      </c>
      <c r="AJ960" s="7" t="str">
        <f>YouTube_BI[[#This Row],[created_date]]&amp;"-"&amp;YouTube_BI[[#This Row],[created_month]]&amp;"-"&amp;YouTube_BI[[#This Row],[created_year]]</f>
        <v>19-Apr-2015</v>
      </c>
      <c r="AK960" s="5">
        <f ca="1">_xlfn.DAYS(TODAY(),YouTube_BI[[#This Row],[Started Date]])/365</f>
        <v>8.5698630136986296</v>
      </c>
    </row>
    <row r="961" spans="1:37" x14ac:dyDescent="0.3">
      <c r="A961">
        <v>960</v>
      </c>
      <c r="B961" t="s">
        <v>1245</v>
      </c>
      <c r="C961">
        <v>12500000</v>
      </c>
      <c r="D961">
        <v>4625777945</v>
      </c>
      <c r="E961" t="s">
        <v>44</v>
      </c>
      <c r="F961" t="s">
        <v>1245</v>
      </c>
      <c r="G961">
        <v>1888</v>
      </c>
      <c r="H961" t="s">
        <v>114</v>
      </c>
      <c r="I961" t="s">
        <v>115</v>
      </c>
      <c r="J961" t="s">
        <v>44</v>
      </c>
      <c r="K961">
        <v>1532</v>
      </c>
      <c r="L961">
        <v>54</v>
      </c>
      <c r="M961">
        <v>171</v>
      </c>
      <c r="N961">
        <v>7158000</v>
      </c>
      <c r="O961">
        <v>1800</v>
      </c>
      <c r="P961">
        <v>28600</v>
      </c>
      <c r="Q961">
        <v>21500</v>
      </c>
      <c r="R961">
        <v>343600</v>
      </c>
      <c r="S961">
        <f>(YouTube_BI[[#This Row],[lowest_yearly_earnings]]+YouTube_BI[[#This Row],[highest_yearly_earnings]])/2</f>
        <v>182550</v>
      </c>
      <c r="T961" t="s">
        <v>41</v>
      </c>
      <c r="U961">
        <v>2011</v>
      </c>
      <c r="V961" t="s">
        <v>57</v>
      </c>
      <c r="W961">
        <v>13</v>
      </c>
      <c r="X961">
        <v>51.3</v>
      </c>
      <c r="Y961">
        <v>212559417</v>
      </c>
      <c r="Z961">
        <v>12.08</v>
      </c>
      <c r="AA961">
        <v>183241641</v>
      </c>
      <c r="AB961">
        <v>-14.235004</v>
      </c>
      <c r="AC961">
        <v>-51.925280000000001</v>
      </c>
      <c r="AD961" s="1" t="s">
        <v>2064</v>
      </c>
      <c r="AE961" s="4">
        <f>YouTube_BI[[#This Row],[video views]]/YouTube_BI[[#This Row],[subscribers]]</f>
        <v>370.06223560000001</v>
      </c>
      <c r="AF961">
        <f>((YouTube_BI[[#This Row],[highest_yearly_earnings]]+YouTube_BI[[#This Row],[lowest_yearly_earnings]])/2)/YouTube_BI[[#This Row],[video views]]</f>
        <v>3.9463632316661065E-5</v>
      </c>
      <c r="AG961">
        <f>((YouTube_BI[[#This Row],[highest_monthly_earnings]]+YouTube_BI[[#This Row],[lowest_monthly_earnings]])/2)/YouTube_BI[[#This Row],[video_views_for_the_last_30_days]]</f>
        <v>2.1234981838502377E-3</v>
      </c>
      <c r="AH961">
        <f>YouTube_BI[[#This Row],[highest_yearly_earnings]]/YouTube_BI[[#This Row],[subscribers]]</f>
        <v>2.7487999999999999E-2</v>
      </c>
      <c r="AI961">
        <f>((YouTube_BI[[#This Row],[highest_yearly_earnings]]+YouTube_BI[[#This Row],[lowest_yearly_earnings]])/2)/YouTube_BI[[#This Row],[uploads]]</f>
        <v>96.689618644067792</v>
      </c>
      <c r="AJ961" s="7" t="str">
        <f>YouTube_BI[[#This Row],[created_date]]&amp;"-"&amp;YouTube_BI[[#This Row],[created_month]]&amp;"-"&amp;YouTube_BI[[#This Row],[created_year]]</f>
        <v>13-May-2011</v>
      </c>
      <c r="AK961" s="5">
        <f ca="1">_xlfn.DAYS(TODAY(),YouTube_BI[[#This Row],[Started Date]])/365</f>
        <v>12.506849315068493</v>
      </c>
    </row>
    <row r="962" spans="1:37" x14ac:dyDescent="0.3">
      <c r="A962">
        <v>961</v>
      </c>
      <c r="B962" t="s">
        <v>1246</v>
      </c>
      <c r="C962">
        <v>12500000</v>
      </c>
      <c r="D962">
        <v>4935793409</v>
      </c>
      <c r="E962" t="s">
        <v>44</v>
      </c>
      <c r="F962" t="s">
        <v>1246</v>
      </c>
      <c r="G962">
        <v>151136</v>
      </c>
      <c r="H962" t="s">
        <v>31</v>
      </c>
      <c r="I962" t="s">
        <v>32</v>
      </c>
      <c r="J962" t="s">
        <v>142</v>
      </c>
      <c r="K962">
        <v>1395</v>
      </c>
      <c r="L962">
        <v>123</v>
      </c>
      <c r="M962">
        <v>24</v>
      </c>
      <c r="N962">
        <v>58527000</v>
      </c>
      <c r="O962">
        <v>14600</v>
      </c>
      <c r="P962">
        <v>234100</v>
      </c>
      <c r="Q962">
        <v>175600</v>
      </c>
      <c r="R962">
        <v>2800000</v>
      </c>
      <c r="S962">
        <f>(YouTube_BI[[#This Row],[lowest_yearly_earnings]]+YouTube_BI[[#This Row],[highest_yearly_earnings]])/2</f>
        <v>1487800</v>
      </c>
      <c r="T962">
        <v>100000</v>
      </c>
      <c r="U962">
        <v>2006</v>
      </c>
      <c r="V962" t="s">
        <v>57</v>
      </c>
      <c r="W962">
        <v>8</v>
      </c>
      <c r="X962">
        <v>28.1</v>
      </c>
      <c r="Y962">
        <v>1366417754</v>
      </c>
      <c r="Z962">
        <v>5.36</v>
      </c>
      <c r="AA962">
        <v>471031528</v>
      </c>
      <c r="AB962">
        <v>20.593684</v>
      </c>
      <c r="AC962">
        <v>78.962879999999998</v>
      </c>
      <c r="AD962" s="1" t="s">
        <v>2065</v>
      </c>
      <c r="AE962" s="4">
        <f>YouTube_BI[[#This Row],[video views]]/YouTube_BI[[#This Row],[subscribers]]</f>
        <v>394.86347272</v>
      </c>
      <c r="AF962">
        <f>((YouTube_BI[[#This Row],[highest_yearly_earnings]]+YouTube_BI[[#This Row],[lowest_yearly_earnings]])/2)/YouTube_BI[[#This Row],[video views]]</f>
        <v>3.0143076841245486E-4</v>
      </c>
      <c r="AG962">
        <f>((YouTube_BI[[#This Row],[highest_monthly_earnings]]+YouTube_BI[[#This Row],[lowest_monthly_earnings]])/2)/YouTube_BI[[#This Row],[video_views_for_the_last_30_days]]</f>
        <v>2.124660413142652E-3</v>
      </c>
      <c r="AH962">
        <f>YouTube_BI[[#This Row],[highest_yearly_earnings]]/YouTube_BI[[#This Row],[subscribers]]</f>
        <v>0.224</v>
      </c>
      <c r="AI962">
        <f>((YouTube_BI[[#This Row],[highest_yearly_earnings]]+YouTube_BI[[#This Row],[lowest_yearly_earnings]])/2)/YouTube_BI[[#This Row],[uploads]]</f>
        <v>9.8441139106500106</v>
      </c>
      <c r="AJ962" s="7" t="str">
        <f>YouTube_BI[[#This Row],[created_date]]&amp;"-"&amp;YouTube_BI[[#This Row],[created_month]]&amp;"-"&amp;YouTube_BI[[#This Row],[created_year]]</f>
        <v>8-May-2006</v>
      </c>
      <c r="AK962" s="5">
        <f ca="1">_xlfn.DAYS(TODAY(),YouTube_BI[[#This Row],[Started Date]])/365</f>
        <v>17.523287671232875</v>
      </c>
    </row>
    <row r="963" spans="1:37" x14ac:dyDescent="0.3">
      <c r="A963">
        <v>962</v>
      </c>
      <c r="B963" t="s">
        <v>1247</v>
      </c>
      <c r="C963">
        <v>12500000</v>
      </c>
      <c r="D963">
        <v>7489455451</v>
      </c>
      <c r="E963" t="s">
        <v>30</v>
      </c>
      <c r="F963" t="s">
        <v>1247</v>
      </c>
      <c r="G963">
        <v>377</v>
      </c>
      <c r="H963" t="s">
        <v>245</v>
      </c>
      <c r="I963" t="s">
        <v>246</v>
      </c>
      <c r="J963" t="s">
        <v>44</v>
      </c>
      <c r="K963">
        <v>743</v>
      </c>
      <c r="L963">
        <v>33</v>
      </c>
      <c r="M963">
        <v>171</v>
      </c>
      <c r="N963">
        <v>115881000</v>
      </c>
      <c r="O963">
        <v>29000</v>
      </c>
      <c r="P963">
        <v>463500</v>
      </c>
      <c r="Q963">
        <v>347600</v>
      </c>
      <c r="R963">
        <v>5600000</v>
      </c>
      <c r="S963">
        <f>(YouTube_BI[[#This Row],[lowest_yearly_earnings]]+YouTube_BI[[#This Row],[highest_yearly_earnings]])/2</f>
        <v>2973800</v>
      </c>
      <c r="T963">
        <v>100000</v>
      </c>
      <c r="U963">
        <v>2008</v>
      </c>
      <c r="V963" t="s">
        <v>154</v>
      </c>
      <c r="W963">
        <v>27</v>
      </c>
      <c r="X963">
        <v>40.200000000000003</v>
      </c>
      <c r="Y963">
        <v>126014024</v>
      </c>
      <c r="Z963">
        <v>3.42</v>
      </c>
      <c r="AA963">
        <v>102626859</v>
      </c>
      <c r="AB963">
        <v>23.634501</v>
      </c>
      <c r="AC963">
        <v>-102.552784</v>
      </c>
      <c r="AD963" s="1" t="s">
        <v>2066</v>
      </c>
      <c r="AE963" s="4">
        <f>YouTube_BI[[#This Row],[video views]]/YouTube_BI[[#This Row],[subscribers]]</f>
        <v>599.15643608000005</v>
      </c>
      <c r="AF963">
        <f>((YouTube_BI[[#This Row],[highest_yearly_earnings]]+YouTube_BI[[#This Row],[lowest_yearly_earnings]])/2)/YouTube_BI[[#This Row],[video views]]</f>
        <v>3.9706491606181265E-4</v>
      </c>
      <c r="AG963">
        <f>((YouTube_BI[[#This Row],[highest_monthly_earnings]]+YouTube_BI[[#This Row],[lowest_monthly_earnings]])/2)/YouTube_BI[[#This Row],[video_views_for_the_last_30_days]]</f>
        <v>2.1250248099343293E-3</v>
      </c>
      <c r="AH963">
        <f>YouTube_BI[[#This Row],[highest_yearly_earnings]]/YouTube_BI[[#This Row],[subscribers]]</f>
        <v>0.44800000000000001</v>
      </c>
      <c r="AI963">
        <f>((YouTube_BI[[#This Row],[highest_yearly_earnings]]+YouTube_BI[[#This Row],[lowest_yearly_earnings]])/2)/YouTube_BI[[#This Row],[uploads]]</f>
        <v>7888.0636604774536</v>
      </c>
      <c r="AJ963" s="7" t="str">
        <f>YouTube_BI[[#This Row],[created_date]]&amp;"-"&amp;YouTube_BI[[#This Row],[created_month]]&amp;"-"&amp;YouTube_BI[[#This Row],[created_year]]</f>
        <v>27-Nov-2008</v>
      </c>
      <c r="AK963" s="5">
        <f ca="1">_xlfn.DAYS(TODAY(),YouTube_BI[[#This Row],[Started Date]])/365</f>
        <v>14.964383561643835</v>
      </c>
    </row>
    <row r="964" spans="1:37" x14ac:dyDescent="0.3">
      <c r="A964">
        <v>963</v>
      </c>
      <c r="B964" t="s">
        <v>1248</v>
      </c>
      <c r="C964">
        <v>12500000</v>
      </c>
      <c r="D964">
        <v>10384848759</v>
      </c>
      <c r="E964" t="s">
        <v>44</v>
      </c>
      <c r="F964" t="s">
        <v>1248</v>
      </c>
      <c r="G964">
        <v>1699</v>
      </c>
      <c r="H964" t="s">
        <v>31</v>
      </c>
      <c r="I964" t="s">
        <v>32</v>
      </c>
      <c r="J964" t="s">
        <v>44</v>
      </c>
      <c r="K964">
        <v>413</v>
      </c>
      <c r="L964">
        <v>123</v>
      </c>
      <c r="M964">
        <v>171</v>
      </c>
      <c r="N964">
        <v>235715000</v>
      </c>
      <c r="O964">
        <v>58900</v>
      </c>
      <c r="P964">
        <v>942900</v>
      </c>
      <c r="Q964">
        <v>707100</v>
      </c>
      <c r="R964">
        <v>11300000</v>
      </c>
      <c r="S964">
        <f>(YouTube_BI[[#This Row],[lowest_yearly_earnings]]+YouTube_BI[[#This Row],[highest_yearly_earnings]])/2</f>
        <v>6003550</v>
      </c>
      <c r="T964">
        <v>400000</v>
      </c>
      <c r="U964">
        <v>2017</v>
      </c>
      <c r="V964" t="s">
        <v>70</v>
      </c>
      <c r="W964">
        <v>18</v>
      </c>
      <c r="X964">
        <v>28.1</v>
      </c>
      <c r="Y964">
        <v>1366417754</v>
      </c>
      <c r="Z964">
        <v>5.36</v>
      </c>
      <c r="AA964">
        <v>471031528</v>
      </c>
      <c r="AB964">
        <v>20.593684</v>
      </c>
      <c r="AC964">
        <v>78.962879999999998</v>
      </c>
      <c r="AD964" s="1" t="s">
        <v>2067</v>
      </c>
      <c r="AE964" s="4">
        <f>YouTube_BI[[#This Row],[video views]]/YouTube_BI[[#This Row],[subscribers]]</f>
        <v>830.78790072000004</v>
      </c>
      <c r="AF964">
        <f>((YouTube_BI[[#This Row],[highest_yearly_earnings]]+YouTube_BI[[#This Row],[lowest_yearly_earnings]])/2)/YouTube_BI[[#This Row],[video views]]</f>
        <v>5.7810663778777138E-4</v>
      </c>
      <c r="AG964">
        <f>((YouTube_BI[[#This Row],[highest_monthly_earnings]]+YouTube_BI[[#This Row],[lowest_monthly_earnings]])/2)/YouTube_BI[[#This Row],[video_views_for_the_last_30_days]]</f>
        <v>2.1250238635640499E-3</v>
      </c>
      <c r="AH964">
        <f>YouTube_BI[[#This Row],[highest_yearly_earnings]]/YouTube_BI[[#This Row],[subscribers]]</f>
        <v>0.90400000000000003</v>
      </c>
      <c r="AI964">
        <f>((YouTube_BI[[#This Row],[highest_yearly_earnings]]+YouTube_BI[[#This Row],[lowest_yearly_earnings]])/2)/YouTube_BI[[#This Row],[uploads]]</f>
        <v>3533.578575632725</v>
      </c>
      <c r="AJ964" s="7" t="str">
        <f>YouTube_BI[[#This Row],[created_date]]&amp;"-"&amp;YouTube_BI[[#This Row],[created_month]]&amp;"-"&amp;YouTube_BI[[#This Row],[created_year]]</f>
        <v>18-Jan-2017</v>
      </c>
      <c r="AK964" s="5">
        <f ca="1">_xlfn.DAYS(TODAY(),YouTube_BI[[#This Row],[Started Date]])/365</f>
        <v>6.816438356164384</v>
      </c>
    </row>
    <row r="965" spans="1:37" x14ac:dyDescent="0.3">
      <c r="A965">
        <v>964</v>
      </c>
      <c r="B965" t="s">
        <v>1249</v>
      </c>
      <c r="C965">
        <v>12500000</v>
      </c>
      <c r="D965">
        <v>11552190002</v>
      </c>
      <c r="E965" t="s">
        <v>44</v>
      </c>
      <c r="F965" t="s">
        <v>1249</v>
      </c>
      <c r="G965">
        <v>102699</v>
      </c>
      <c r="H965" t="s">
        <v>31</v>
      </c>
      <c r="I965" t="s">
        <v>32</v>
      </c>
      <c r="J965" t="s">
        <v>44</v>
      </c>
      <c r="K965">
        <v>342</v>
      </c>
      <c r="L965">
        <v>123</v>
      </c>
      <c r="M965">
        <v>171</v>
      </c>
      <c r="N965">
        <v>349940000</v>
      </c>
      <c r="O965">
        <v>87500</v>
      </c>
      <c r="P965">
        <v>1400000</v>
      </c>
      <c r="Q965">
        <v>1000000</v>
      </c>
      <c r="R965">
        <v>16800000</v>
      </c>
      <c r="S965">
        <f>(YouTube_BI[[#This Row],[lowest_yearly_earnings]]+YouTube_BI[[#This Row],[highest_yearly_earnings]])/2</f>
        <v>8900000</v>
      </c>
      <c r="T965">
        <v>200000</v>
      </c>
      <c r="U965">
        <v>2008</v>
      </c>
      <c r="V965" t="s">
        <v>88</v>
      </c>
      <c r="W965">
        <v>26</v>
      </c>
      <c r="X965">
        <v>28.1</v>
      </c>
      <c r="Y965">
        <v>1366417754</v>
      </c>
      <c r="Z965">
        <v>5.36</v>
      </c>
      <c r="AA965">
        <v>471031528</v>
      </c>
      <c r="AB965">
        <v>20.593684</v>
      </c>
      <c r="AC965">
        <v>78.962879999999998</v>
      </c>
      <c r="AD965" s="1" t="s">
        <v>2068</v>
      </c>
      <c r="AE965" s="4">
        <f>YouTube_BI[[#This Row],[video views]]/YouTube_BI[[#This Row],[subscribers]]</f>
        <v>924.17520016000003</v>
      </c>
      <c r="AF965">
        <f>((YouTube_BI[[#This Row],[highest_yearly_earnings]]+YouTube_BI[[#This Row],[lowest_yearly_earnings]])/2)/YouTube_BI[[#This Row],[video views]]</f>
        <v>7.7041669142034253E-4</v>
      </c>
      <c r="AG965">
        <f>((YouTube_BI[[#This Row],[highest_monthly_earnings]]+YouTube_BI[[#This Row],[lowest_monthly_earnings]])/2)/YouTube_BI[[#This Row],[video_views_for_the_last_30_days]]</f>
        <v>2.1253643481739725E-3</v>
      </c>
      <c r="AH965">
        <f>YouTube_BI[[#This Row],[highest_yearly_earnings]]/YouTube_BI[[#This Row],[subscribers]]</f>
        <v>1.3440000000000001</v>
      </c>
      <c r="AI965">
        <f>((YouTube_BI[[#This Row],[highest_yearly_earnings]]+YouTube_BI[[#This Row],[lowest_yearly_earnings]])/2)/YouTube_BI[[#This Row],[uploads]]</f>
        <v>86.661019094635776</v>
      </c>
      <c r="AJ965" s="7" t="str">
        <f>YouTube_BI[[#This Row],[created_date]]&amp;"-"&amp;YouTube_BI[[#This Row],[created_month]]&amp;"-"&amp;YouTube_BI[[#This Row],[created_year]]</f>
        <v>26-Aug-2008</v>
      </c>
      <c r="AK965" s="5">
        <f ca="1">_xlfn.DAYS(TODAY(),YouTube_BI[[#This Row],[Started Date]])/365</f>
        <v>15.219178082191782</v>
      </c>
    </row>
    <row r="966" spans="1:37" x14ac:dyDescent="0.3">
      <c r="A966">
        <v>965</v>
      </c>
      <c r="B966" t="s">
        <v>1250</v>
      </c>
      <c r="C966">
        <v>12500000</v>
      </c>
      <c r="D966">
        <v>11691081301</v>
      </c>
      <c r="E966" t="s">
        <v>44</v>
      </c>
      <c r="F966" t="s">
        <v>1250</v>
      </c>
      <c r="G966">
        <v>11907</v>
      </c>
      <c r="H966" t="s">
        <v>31</v>
      </c>
      <c r="I966" t="s">
        <v>32</v>
      </c>
      <c r="J966" t="s">
        <v>44</v>
      </c>
      <c r="K966">
        <v>337</v>
      </c>
      <c r="L966">
        <v>122</v>
      </c>
      <c r="M966">
        <v>170</v>
      </c>
      <c r="N966">
        <v>180021000</v>
      </c>
      <c r="O966">
        <v>45000</v>
      </c>
      <c r="P966">
        <v>720100</v>
      </c>
      <c r="Q966">
        <v>540100</v>
      </c>
      <c r="R966">
        <v>8600000</v>
      </c>
      <c r="S966">
        <f>(YouTube_BI[[#This Row],[lowest_yearly_earnings]]+YouTube_BI[[#This Row],[highest_yearly_earnings]])/2</f>
        <v>4570050</v>
      </c>
      <c r="T966">
        <v>100000</v>
      </c>
      <c r="U966">
        <v>2015</v>
      </c>
      <c r="V966" t="s">
        <v>88</v>
      </c>
      <c r="W966">
        <v>19</v>
      </c>
      <c r="X966">
        <v>28.1</v>
      </c>
      <c r="Y966">
        <v>1366417754</v>
      </c>
      <c r="Z966">
        <v>5.36</v>
      </c>
      <c r="AA966">
        <v>471031528</v>
      </c>
      <c r="AB966">
        <v>20.593684</v>
      </c>
      <c r="AC966">
        <v>78.962879999999998</v>
      </c>
      <c r="AD966" s="1" t="s">
        <v>2069</v>
      </c>
      <c r="AE966" s="4">
        <f>YouTube_BI[[#This Row],[video views]]/YouTube_BI[[#This Row],[subscribers]]</f>
        <v>935.28650407999999</v>
      </c>
      <c r="AF966">
        <f>((YouTube_BI[[#This Row],[highest_yearly_earnings]]+YouTube_BI[[#This Row],[lowest_yearly_earnings]])/2)/YouTube_BI[[#This Row],[video views]]</f>
        <v>3.9090054053504014E-4</v>
      </c>
      <c r="AG966">
        <f>((YouTube_BI[[#This Row],[highest_monthly_earnings]]+YouTube_BI[[#This Row],[lowest_monthly_earnings]])/2)/YouTube_BI[[#This Row],[video_views_for_the_last_30_days]]</f>
        <v>2.1250298576277211E-3</v>
      </c>
      <c r="AH966">
        <f>YouTube_BI[[#This Row],[highest_yearly_earnings]]/YouTube_BI[[#This Row],[subscribers]]</f>
        <v>0.68799999999999994</v>
      </c>
      <c r="AI966">
        <f>((YouTube_BI[[#This Row],[highest_yearly_earnings]]+YouTube_BI[[#This Row],[lowest_yearly_earnings]])/2)/YouTube_BI[[#This Row],[uploads]]</f>
        <v>383.81204333585288</v>
      </c>
      <c r="AJ966" s="7" t="str">
        <f>YouTube_BI[[#This Row],[created_date]]&amp;"-"&amp;YouTube_BI[[#This Row],[created_month]]&amp;"-"&amp;YouTube_BI[[#This Row],[created_year]]</f>
        <v>19-Aug-2015</v>
      </c>
      <c r="AK966" s="5">
        <f ca="1">_xlfn.DAYS(TODAY(),YouTube_BI[[#This Row],[Started Date]])/365</f>
        <v>8.2356164383561641</v>
      </c>
    </row>
    <row r="967" spans="1:37" x14ac:dyDescent="0.3">
      <c r="A967">
        <v>966</v>
      </c>
      <c r="B967" t="s">
        <v>1251</v>
      </c>
      <c r="C967">
        <v>12500000</v>
      </c>
      <c r="D967">
        <v>16690788752</v>
      </c>
      <c r="E967" t="s">
        <v>30</v>
      </c>
      <c r="F967" t="s">
        <v>1251</v>
      </c>
      <c r="G967">
        <v>253</v>
      </c>
      <c r="H967" t="s">
        <v>114</v>
      </c>
      <c r="I967" t="s">
        <v>115</v>
      </c>
      <c r="J967" t="s">
        <v>30</v>
      </c>
      <c r="K967">
        <v>171</v>
      </c>
      <c r="L967">
        <v>54</v>
      </c>
      <c r="M967">
        <v>149</v>
      </c>
      <c r="N967">
        <v>213700000</v>
      </c>
      <c r="O967">
        <v>53400</v>
      </c>
      <c r="P967">
        <v>854800</v>
      </c>
      <c r="Q967">
        <v>641100</v>
      </c>
      <c r="R967">
        <v>10300000</v>
      </c>
      <c r="S967">
        <f>(YouTube_BI[[#This Row],[lowest_yearly_earnings]]+YouTube_BI[[#This Row],[highest_yearly_earnings]])/2</f>
        <v>5470550</v>
      </c>
      <c r="T967">
        <v>100000</v>
      </c>
      <c r="U967">
        <v>2011</v>
      </c>
      <c r="V967" t="s">
        <v>49</v>
      </c>
      <c r="W967">
        <v>29</v>
      </c>
      <c r="X967">
        <v>51.3</v>
      </c>
      <c r="Y967">
        <v>212559417</v>
      </c>
      <c r="Z967">
        <v>12.08</v>
      </c>
      <c r="AA967">
        <v>183241641</v>
      </c>
      <c r="AB967">
        <v>-14.235004</v>
      </c>
      <c r="AC967">
        <v>-51.925280000000001</v>
      </c>
      <c r="AD967" s="1" t="s">
        <v>2070</v>
      </c>
      <c r="AE967" s="4">
        <f>YouTube_BI[[#This Row],[video views]]/YouTube_BI[[#This Row],[subscribers]]</f>
        <v>1335.26310016</v>
      </c>
      <c r="AF967">
        <f>((YouTube_BI[[#This Row],[highest_yearly_earnings]]+YouTube_BI[[#This Row],[lowest_yearly_earnings]])/2)/YouTube_BI[[#This Row],[video views]]</f>
        <v>3.2775862670627128E-4</v>
      </c>
      <c r="AG967">
        <f>((YouTube_BI[[#This Row],[highest_monthly_earnings]]+YouTube_BI[[#This Row],[lowest_monthly_earnings]])/2)/YouTube_BI[[#This Row],[video_views_for_the_last_30_days]]</f>
        <v>2.1249415067852127E-3</v>
      </c>
      <c r="AH967">
        <f>YouTube_BI[[#This Row],[highest_yearly_earnings]]/YouTube_BI[[#This Row],[subscribers]]</f>
        <v>0.82399999999999995</v>
      </c>
      <c r="AI967">
        <f>((YouTube_BI[[#This Row],[highest_yearly_earnings]]+YouTube_BI[[#This Row],[lowest_yearly_earnings]])/2)/YouTube_BI[[#This Row],[uploads]]</f>
        <v>21622.727272727272</v>
      </c>
      <c r="AJ967" s="7" t="str">
        <f>YouTube_BI[[#This Row],[created_date]]&amp;"-"&amp;YouTube_BI[[#This Row],[created_month]]&amp;"-"&amp;YouTube_BI[[#This Row],[created_year]]</f>
        <v>29-Sep-2011</v>
      </c>
      <c r="AK967" s="5">
        <f ca="1">_xlfn.DAYS(TODAY(),YouTube_BI[[#This Row],[Started Date]])/365</f>
        <v>12.126027397260273</v>
      </c>
    </row>
    <row r="968" spans="1:37" x14ac:dyDescent="0.3">
      <c r="A968">
        <v>967</v>
      </c>
      <c r="B968" t="s">
        <v>1252</v>
      </c>
      <c r="C968">
        <v>12500000</v>
      </c>
      <c r="D968">
        <v>5146004207</v>
      </c>
      <c r="E968" t="s">
        <v>30</v>
      </c>
      <c r="F968" t="s">
        <v>1252</v>
      </c>
      <c r="G968">
        <v>19899</v>
      </c>
      <c r="H968" t="s">
        <v>31</v>
      </c>
      <c r="I968" t="s">
        <v>32</v>
      </c>
      <c r="J968" t="s">
        <v>30</v>
      </c>
      <c r="K968">
        <v>1299</v>
      </c>
      <c r="L968">
        <v>123</v>
      </c>
      <c r="M968">
        <v>149</v>
      </c>
      <c r="N968">
        <v>11079000</v>
      </c>
      <c r="O968">
        <v>2800</v>
      </c>
      <c r="P968">
        <v>44300</v>
      </c>
      <c r="Q968">
        <v>33200</v>
      </c>
      <c r="R968">
        <v>531800</v>
      </c>
      <c r="S968">
        <f>(YouTube_BI[[#This Row],[lowest_yearly_earnings]]+YouTube_BI[[#This Row],[highest_yearly_earnings]])/2</f>
        <v>282500</v>
      </c>
      <c r="T968" t="s">
        <v>41</v>
      </c>
      <c r="U968">
        <v>2011</v>
      </c>
      <c r="V968" t="s">
        <v>63</v>
      </c>
      <c r="W968">
        <v>19</v>
      </c>
      <c r="X968">
        <v>28.1</v>
      </c>
      <c r="Y968">
        <v>1366417754</v>
      </c>
      <c r="Z968">
        <v>5.36</v>
      </c>
      <c r="AA968">
        <v>471031528</v>
      </c>
      <c r="AB968">
        <v>20.593684</v>
      </c>
      <c r="AC968">
        <v>78.962879999999998</v>
      </c>
      <c r="AD968" s="1" t="s">
        <v>2071</v>
      </c>
      <c r="AE968" s="4">
        <f>YouTube_BI[[#This Row],[video views]]/YouTube_BI[[#This Row],[subscribers]]</f>
        <v>411.68033656</v>
      </c>
      <c r="AF968">
        <f>((YouTube_BI[[#This Row],[highest_yearly_earnings]]+YouTube_BI[[#This Row],[lowest_yearly_earnings]])/2)/YouTube_BI[[#This Row],[video views]]</f>
        <v>5.489696250456252E-5</v>
      </c>
      <c r="AG968">
        <f>((YouTube_BI[[#This Row],[highest_monthly_earnings]]+YouTube_BI[[#This Row],[lowest_monthly_earnings]])/2)/YouTube_BI[[#This Row],[video_views_for_the_last_30_days]]</f>
        <v>2.1256431085838073E-3</v>
      </c>
      <c r="AH968">
        <f>YouTube_BI[[#This Row],[highest_yearly_earnings]]/YouTube_BI[[#This Row],[subscribers]]</f>
        <v>4.2543999999999998E-2</v>
      </c>
      <c r="AI968">
        <f>((YouTube_BI[[#This Row],[highest_yearly_earnings]]+YouTube_BI[[#This Row],[lowest_yearly_earnings]])/2)/YouTube_BI[[#This Row],[uploads]]</f>
        <v>14.196693301170914</v>
      </c>
      <c r="AJ968" s="7" t="str">
        <f>YouTube_BI[[#This Row],[created_date]]&amp;"-"&amp;YouTube_BI[[#This Row],[created_month]]&amp;"-"&amp;YouTube_BI[[#This Row],[created_year]]</f>
        <v>19-Apr-2011</v>
      </c>
      <c r="AK968" s="5">
        <f ca="1">_xlfn.DAYS(TODAY(),YouTube_BI[[#This Row],[Started Date]])/365</f>
        <v>12.572602739726028</v>
      </c>
    </row>
    <row r="969" spans="1:37" x14ac:dyDescent="0.3">
      <c r="A969">
        <v>968</v>
      </c>
      <c r="B969" t="s">
        <v>1253</v>
      </c>
      <c r="C969">
        <v>12500000</v>
      </c>
      <c r="D969">
        <v>5379684248</v>
      </c>
      <c r="E969" t="s">
        <v>56</v>
      </c>
      <c r="F969" t="s">
        <v>1254</v>
      </c>
      <c r="G969">
        <v>8</v>
      </c>
      <c r="H969" t="s">
        <v>41</v>
      </c>
      <c r="I969" t="s">
        <v>41</v>
      </c>
      <c r="J969" t="s">
        <v>69</v>
      </c>
      <c r="K969">
        <v>4057418</v>
      </c>
      <c r="L969" t="s">
        <v>41</v>
      </c>
      <c r="M969">
        <v>7712</v>
      </c>
      <c r="N969">
        <v>1</v>
      </c>
      <c r="O969">
        <v>0</v>
      </c>
      <c r="P969">
        <v>0</v>
      </c>
      <c r="Q969">
        <v>0</v>
      </c>
      <c r="R969">
        <v>0.05</v>
      </c>
      <c r="S969">
        <f>(YouTube_BI[[#This Row],[lowest_yearly_earnings]]+YouTube_BI[[#This Row],[highest_yearly_earnings]])/2</f>
        <v>2.5000000000000001E-2</v>
      </c>
      <c r="T969" t="s">
        <v>41</v>
      </c>
      <c r="U969">
        <v>2020</v>
      </c>
      <c r="V969" t="s">
        <v>97</v>
      </c>
      <c r="W969">
        <v>29</v>
      </c>
      <c r="X969" t="s">
        <v>41</v>
      </c>
      <c r="Y969" t="s">
        <v>41</v>
      </c>
      <c r="Z969" t="s">
        <v>41</v>
      </c>
      <c r="AA969" t="s">
        <v>41</v>
      </c>
      <c r="AB969" t="s">
        <v>41</v>
      </c>
      <c r="AC969" t="s">
        <v>41</v>
      </c>
      <c r="AD969" s="1" t="s">
        <v>2072</v>
      </c>
      <c r="AE969" s="4">
        <f>YouTube_BI[[#This Row],[video views]]/YouTube_BI[[#This Row],[subscribers]]</f>
        <v>430.37473984000002</v>
      </c>
      <c r="AF969">
        <f>((YouTube_BI[[#This Row],[highest_yearly_earnings]]+YouTube_BI[[#This Row],[lowest_yearly_earnings]])/2)/YouTube_BI[[#This Row],[video views]]</f>
        <v>4.6471128875815024E-12</v>
      </c>
      <c r="AG969">
        <f>((YouTube_BI[[#This Row],[highest_monthly_earnings]]+YouTube_BI[[#This Row],[lowest_monthly_earnings]])/2)/YouTube_BI[[#This Row],[video_views_for_the_last_30_days]]</f>
        <v>0</v>
      </c>
      <c r="AH969">
        <f>YouTube_BI[[#This Row],[highest_yearly_earnings]]/YouTube_BI[[#This Row],[subscribers]]</f>
        <v>4.0000000000000002E-9</v>
      </c>
      <c r="AI969">
        <f>((YouTube_BI[[#This Row],[highest_yearly_earnings]]+YouTube_BI[[#This Row],[lowest_yearly_earnings]])/2)/YouTube_BI[[#This Row],[uploads]]</f>
        <v>3.1250000000000002E-3</v>
      </c>
      <c r="AJ969" s="7" t="str">
        <f>YouTube_BI[[#This Row],[created_date]]&amp;"-"&amp;YouTube_BI[[#This Row],[created_month]]&amp;"-"&amp;YouTube_BI[[#This Row],[created_year]]</f>
        <v>29-Jul-2020</v>
      </c>
      <c r="AK969" s="5">
        <f ca="1">_xlfn.DAYS(TODAY(),YouTube_BI[[#This Row],[Started Date]])/365</f>
        <v>3.2876712328767121</v>
      </c>
    </row>
    <row r="970" spans="1:37" x14ac:dyDescent="0.3">
      <c r="A970">
        <v>969</v>
      </c>
      <c r="B970" t="s">
        <v>1255</v>
      </c>
      <c r="C970">
        <v>12500000</v>
      </c>
      <c r="D970">
        <v>4465772496</v>
      </c>
      <c r="E970" t="s">
        <v>209</v>
      </c>
      <c r="F970" t="s">
        <v>1255</v>
      </c>
      <c r="G970">
        <v>117</v>
      </c>
      <c r="H970" t="s">
        <v>31</v>
      </c>
      <c r="I970" t="s">
        <v>32</v>
      </c>
      <c r="J970" t="s">
        <v>209</v>
      </c>
      <c r="K970">
        <v>1621</v>
      </c>
      <c r="L970">
        <v>123</v>
      </c>
      <c r="M970">
        <v>42</v>
      </c>
      <c r="N970">
        <v>13142000</v>
      </c>
      <c r="O970">
        <v>3300</v>
      </c>
      <c r="P970">
        <v>52600</v>
      </c>
      <c r="Q970">
        <v>39400</v>
      </c>
      <c r="R970">
        <v>630800</v>
      </c>
      <c r="S970">
        <f>(YouTube_BI[[#This Row],[lowest_yearly_earnings]]+YouTube_BI[[#This Row],[highest_yearly_earnings]])/2</f>
        <v>335100</v>
      </c>
      <c r="T970" t="s">
        <v>41</v>
      </c>
      <c r="U970">
        <v>2018</v>
      </c>
      <c r="V970" t="s">
        <v>45</v>
      </c>
      <c r="W970">
        <v>20</v>
      </c>
      <c r="X970">
        <v>28.1</v>
      </c>
      <c r="Y970">
        <v>1366417754</v>
      </c>
      <c r="Z970">
        <v>5.36</v>
      </c>
      <c r="AA970">
        <v>471031528</v>
      </c>
      <c r="AB970">
        <v>20.593684</v>
      </c>
      <c r="AC970">
        <v>78.962879999999998</v>
      </c>
      <c r="AD970" s="1" t="s">
        <v>2073</v>
      </c>
      <c r="AE970" s="4">
        <f>YouTube_BI[[#This Row],[video views]]/YouTube_BI[[#This Row],[subscribers]]</f>
        <v>357.26179968000002</v>
      </c>
      <c r="AF970">
        <f>((YouTube_BI[[#This Row],[highest_yearly_earnings]]+YouTube_BI[[#This Row],[lowest_yearly_earnings]])/2)/YouTube_BI[[#This Row],[video views]]</f>
        <v>7.5037409608337557E-5</v>
      </c>
      <c r="AG970">
        <f>((YouTube_BI[[#This Row],[highest_monthly_earnings]]+YouTube_BI[[#This Row],[lowest_monthly_earnings]])/2)/YouTube_BI[[#This Row],[video_views_for_the_last_30_days]]</f>
        <v>2.1267691371176381E-3</v>
      </c>
      <c r="AH970">
        <f>YouTube_BI[[#This Row],[highest_yearly_earnings]]/YouTube_BI[[#This Row],[subscribers]]</f>
        <v>5.0464000000000002E-2</v>
      </c>
      <c r="AI970">
        <f>((YouTube_BI[[#This Row],[highest_yearly_earnings]]+YouTube_BI[[#This Row],[lowest_yearly_earnings]])/2)/YouTube_BI[[#This Row],[uploads]]</f>
        <v>2864.102564102564</v>
      </c>
      <c r="AJ970" s="7" t="str">
        <f>YouTube_BI[[#This Row],[created_date]]&amp;"-"&amp;YouTube_BI[[#This Row],[created_month]]&amp;"-"&amp;YouTube_BI[[#This Row],[created_year]]</f>
        <v>20-Feb-2018</v>
      </c>
      <c r="AK970" s="5">
        <f ca="1">_xlfn.DAYS(TODAY(),YouTube_BI[[#This Row],[Started Date]])/365</f>
        <v>5.7260273972602738</v>
      </c>
    </row>
    <row r="971" spans="1:37" x14ac:dyDescent="0.3">
      <c r="A971">
        <v>970</v>
      </c>
      <c r="B971" t="s">
        <v>1256</v>
      </c>
      <c r="C971">
        <v>12500000</v>
      </c>
      <c r="D971">
        <v>4340213066</v>
      </c>
      <c r="E971" t="s">
        <v>361</v>
      </c>
      <c r="F971" t="s">
        <v>1257</v>
      </c>
      <c r="G971">
        <v>223</v>
      </c>
      <c r="H971" t="s">
        <v>200</v>
      </c>
      <c r="I971" t="s">
        <v>201</v>
      </c>
      <c r="J971" t="s">
        <v>41</v>
      </c>
      <c r="K971">
        <v>3956586</v>
      </c>
      <c r="L971">
        <v>3554</v>
      </c>
      <c r="M971" t="s">
        <v>41</v>
      </c>
      <c r="N971">
        <v>8721</v>
      </c>
      <c r="O971">
        <v>2</v>
      </c>
      <c r="P971">
        <v>35</v>
      </c>
      <c r="Q971">
        <v>26</v>
      </c>
      <c r="R971">
        <v>419</v>
      </c>
      <c r="S971">
        <f>(YouTube_BI[[#This Row],[lowest_yearly_earnings]]+YouTube_BI[[#This Row],[highest_yearly_earnings]])/2</f>
        <v>222.5</v>
      </c>
      <c r="T971">
        <v>32</v>
      </c>
      <c r="U971">
        <v>2022</v>
      </c>
      <c r="V971" t="s">
        <v>63</v>
      </c>
      <c r="W971">
        <v>23</v>
      </c>
      <c r="X971">
        <v>9</v>
      </c>
      <c r="Y971">
        <v>216565318</v>
      </c>
      <c r="Z971">
        <v>4.45</v>
      </c>
      <c r="AA971">
        <v>79927762</v>
      </c>
      <c r="AB971">
        <v>30.375321</v>
      </c>
      <c r="AC971">
        <v>69.345116000000004</v>
      </c>
      <c r="AD971" s="1" t="s">
        <v>2074</v>
      </c>
      <c r="AE971" s="4">
        <f>YouTube_BI[[#This Row],[video views]]/YouTube_BI[[#This Row],[subscribers]]</f>
        <v>347.21704527999998</v>
      </c>
      <c r="AF971">
        <f>((YouTube_BI[[#This Row],[highest_yearly_earnings]]+YouTube_BI[[#This Row],[lowest_yearly_earnings]])/2)/YouTube_BI[[#This Row],[video views]]</f>
        <v>5.1264764336802263E-8</v>
      </c>
      <c r="AG971">
        <f>((YouTube_BI[[#This Row],[highest_monthly_earnings]]+YouTube_BI[[#This Row],[lowest_monthly_earnings]])/2)/YouTube_BI[[#This Row],[video_views_for_the_last_30_days]]</f>
        <v>2.1213163628024307E-3</v>
      </c>
      <c r="AH971">
        <f>YouTube_BI[[#This Row],[highest_yearly_earnings]]/YouTube_BI[[#This Row],[subscribers]]</f>
        <v>3.3519999999999998E-5</v>
      </c>
      <c r="AI971">
        <f>((YouTube_BI[[#This Row],[highest_yearly_earnings]]+YouTube_BI[[#This Row],[lowest_yearly_earnings]])/2)/YouTube_BI[[#This Row],[uploads]]</f>
        <v>0.99775784753363228</v>
      </c>
      <c r="AJ971" s="7" t="str">
        <f>YouTube_BI[[#This Row],[created_date]]&amp;"-"&amp;YouTube_BI[[#This Row],[created_month]]&amp;"-"&amp;YouTube_BI[[#This Row],[created_year]]</f>
        <v>23-Apr-2022</v>
      </c>
      <c r="AK971" s="5">
        <f ca="1">_xlfn.DAYS(TODAY(),YouTube_BI[[#This Row],[Started Date]])/365</f>
        <v>1.5534246575342465</v>
      </c>
    </row>
    <row r="972" spans="1:37" x14ac:dyDescent="0.3">
      <c r="A972">
        <v>971</v>
      </c>
      <c r="B972" t="s">
        <v>1258</v>
      </c>
      <c r="C972">
        <v>12400000</v>
      </c>
      <c r="D972">
        <v>7597013023</v>
      </c>
      <c r="E972" t="s">
        <v>209</v>
      </c>
      <c r="F972" t="s">
        <v>1258</v>
      </c>
      <c r="G972">
        <v>398</v>
      </c>
      <c r="H972" t="s">
        <v>38</v>
      </c>
      <c r="I972" t="s">
        <v>39</v>
      </c>
      <c r="J972" t="s">
        <v>209</v>
      </c>
      <c r="K972">
        <v>720</v>
      </c>
      <c r="L972">
        <v>176</v>
      </c>
      <c r="M972">
        <v>43</v>
      </c>
      <c r="N972">
        <v>903672000</v>
      </c>
      <c r="O972">
        <v>225900</v>
      </c>
      <c r="P972">
        <v>3600000</v>
      </c>
      <c r="Q972">
        <v>2700000</v>
      </c>
      <c r="R972">
        <v>43400000</v>
      </c>
      <c r="S972">
        <f>(YouTube_BI[[#This Row],[lowest_yearly_earnings]]+YouTube_BI[[#This Row],[highest_yearly_earnings]])/2</f>
        <v>23050000</v>
      </c>
      <c r="T972">
        <v>1200000</v>
      </c>
      <c r="U972">
        <v>2019</v>
      </c>
      <c r="V972" t="s">
        <v>33</v>
      </c>
      <c r="W972">
        <v>24</v>
      </c>
      <c r="X972">
        <v>88.2</v>
      </c>
      <c r="Y972">
        <v>328239523</v>
      </c>
      <c r="Z972">
        <v>14.7</v>
      </c>
      <c r="AA972">
        <v>270663028</v>
      </c>
      <c r="AB972">
        <v>37.090240000000001</v>
      </c>
      <c r="AC972">
        <v>-95.712890999999999</v>
      </c>
      <c r="AD972" s="1" t="s">
        <v>2075</v>
      </c>
      <c r="AE972" s="4">
        <f>YouTube_BI[[#This Row],[video views]]/YouTube_BI[[#This Row],[subscribers]]</f>
        <v>612.66234056451617</v>
      </c>
      <c r="AF972">
        <f>((YouTube_BI[[#This Row],[highest_yearly_earnings]]+YouTube_BI[[#This Row],[lowest_yearly_earnings]])/2)/YouTube_BI[[#This Row],[video views]]</f>
        <v>3.034087203775483E-3</v>
      </c>
      <c r="AG972">
        <f>((YouTube_BI[[#This Row],[highest_monthly_earnings]]+YouTube_BI[[#This Row],[lowest_monthly_earnings]])/2)/YouTube_BI[[#This Row],[video_views_for_the_last_30_days]]</f>
        <v>2.1168631981515417E-3</v>
      </c>
      <c r="AH972">
        <f>YouTube_BI[[#This Row],[highest_yearly_earnings]]/YouTube_BI[[#This Row],[subscribers]]</f>
        <v>3.5</v>
      </c>
      <c r="AI972">
        <f>((YouTube_BI[[#This Row],[highest_yearly_earnings]]+YouTube_BI[[#This Row],[lowest_yearly_earnings]])/2)/YouTube_BI[[#This Row],[uploads]]</f>
        <v>57914.572864321606</v>
      </c>
      <c r="AJ972" s="7" t="str">
        <f>YouTube_BI[[#This Row],[created_date]]&amp;"-"&amp;YouTube_BI[[#This Row],[created_month]]&amp;"-"&amp;YouTube_BI[[#This Row],[created_year]]</f>
        <v>24-Mar-2019</v>
      </c>
      <c r="AK972" s="5">
        <f ca="1">_xlfn.DAYS(TODAY(),YouTube_BI[[#This Row],[Started Date]])/365</f>
        <v>4.6383561643835618</v>
      </c>
    </row>
    <row r="973" spans="1:37" x14ac:dyDescent="0.3">
      <c r="A973">
        <v>972</v>
      </c>
      <c r="B973" t="s">
        <v>1259</v>
      </c>
      <c r="C973">
        <v>12400000</v>
      </c>
      <c r="D973">
        <v>1971226335</v>
      </c>
      <c r="E973" t="s">
        <v>41</v>
      </c>
      <c r="F973" t="s">
        <v>1259</v>
      </c>
      <c r="G973">
        <v>218</v>
      </c>
      <c r="H973" t="s">
        <v>31</v>
      </c>
      <c r="I973" t="s">
        <v>32</v>
      </c>
      <c r="J973" t="s">
        <v>48</v>
      </c>
      <c r="K973">
        <v>5034</v>
      </c>
      <c r="L973">
        <v>124</v>
      </c>
      <c r="M973">
        <v>47</v>
      </c>
      <c r="N973">
        <v>273670000</v>
      </c>
      <c r="O973">
        <v>68400</v>
      </c>
      <c r="P973">
        <v>1100000</v>
      </c>
      <c r="Q973">
        <v>821000</v>
      </c>
      <c r="R973">
        <v>13100000</v>
      </c>
      <c r="S973">
        <f>(YouTube_BI[[#This Row],[lowest_yearly_earnings]]+YouTube_BI[[#This Row],[highest_yearly_earnings]])/2</f>
        <v>6960500</v>
      </c>
      <c r="T973">
        <v>600000</v>
      </c>
      <c r="U973">
        <v>2012</v>
      </c>
      <c r="V973" t="s">
        <v>49</v>
      </c>
      <c r="W973">
        <v>29</v>
      </c>
      <c r="X973">
        <v>28.1</v>
      </c>
      <c r="Y973">
        <v>1366417754</v>
      </c>
      <c r="Z973">
        <v>5.36</v>
      </c>
      <c r="AA973">
        <v>471031528</v>
      </c>
      <c r="AB973">
        <v>20.593684</v>
      </c>
      <c r="AC973">
        <v>78.962879999999998</v>
      </c>
      <c r="AD973" s="1" t="s">
        <v>2076</v>
      </c>
      <c r="AE973" s="4">
        <f>YouTube_BI[[#This Row],[video views]]/YouTube_BI[[#This Row],[subscribers]]</f>
        <v>158.96986572580644</v>
      </c>
      <c r="AF973">
        <f>((YouTube_BI[[#This Row],[highest_yearly_earnings]]+YouTube_BI[[#This Row],[lowest_yearly_earnings]])/2)/YouTube_BI[[#This Row],[video views]]</f>
        <v>3.5310506340206741E-3</v>
      </c>
      <c r="AG973">
        <f>((YouTube_BI[[#This Row],[highest_monthly_earnings]]+YouTube_BI[[#This Row],[lowest_monthly_earnings]])/2)/YouTube_BI[[#This Row],[video_views_for_the_last_30_days]]</f>
        <v>2.134687762633829E-3</v>
      </c>
      <c r="AH973">
        <f>YouTube_BI[[#This Row],[highest_yearly_earnings]]/YouTube_BI[[#This Row],[subscribers]]</f>
        <v>1.0564516129032258</v>
      </c>
      <c r="AI973">
        <f>((YouTube_BI[[#This Row],[highest_yearly_earnings]]+YouTube_BI[[#This Row],[lowest_yearly_earnings]])/2)/YouTube_BI[[#This Row],[uploads]]</f>
        <v>31928.899082568809</v>
      </c>
      <c r="AJ973" s="7" t="str">
        <f>YouTube_BI[[#This Row],[created_date]]&amp;"-"&amp;YouTube_BI[[#This Row],[created_month]]&amp;"-"&amp;YouTube_BI[[#This Row],[created_year]]</f>
        <v>29-Sep-2012</v>
      </c>
      <c r="AK973" s="5">
        <f ca="1">_xlfn.DAYS(TODAY(),YouTube_BI[[#This Row],[Started Date]])/365</f>
        <v>11.123287671232877</v>
      </c>
    </row>
    <row r="974" spans="1:37" x14ac:dyDescent="0.3">
      <c r="A974">
        <v>973</v>
      </c>
      <c r="B974" t="s">
        <v>1260</v>
      </c>
      <c r="C974">
        <v>12400000</v>
      </c>
      <c r="D974">
        <v>1689090619</v>
      </c>
      <c r="E974" t="s">
        <v>56</v>
      </c>
      <c r="F974" t="s">
        <v>1260</v>
      </c>
      <c r="G974">
        <v>689</v>
      </c>
      <c r="H974" t="s">
        <v>41</v>
      </c>
      <c r="I974" t="s">
        <v>41</v>
      </c>
      <c r="J974" t="s">
        <v>69</v>
      </c>
      <c r="K974">
        <v>6116</v>
      </c>
      <c r="L974" t="s">
        <v>41</v>
      </c>
      <c r="M974">
        <v>63</v>
      </c>
      <c r="N974">
        <v>21837000</v>
      </c>
      <c r="O974">
        <v>5500</v>
      </c>
      <c r="P974">
        <v>87300</v>
      </c>
      <c r="Q974">
        <v>65500</v>
      </c>
      <c r="R974">
        <v>1000000</v>
      </c>
      <c r="S974">
        <f>(YouTube_BI[[#This Row],[lowest_yearly_earnings]]+YouTube_BI[[#This Row],[highest_yearly_earnings]])/2</f>
        <v>532750</v>
      </c>
      <c r="T974" t="s">
        <v>41</v>
      </c>
      <c r="U974">
        <v>2017</v>
      </c>
      <c r="V974" t="s">
        <v>45</v>
      </c>
      <c r="W974">
        <v>22</v>
      </c>
      <c r="X974" t="s">
        <v>41</v>
      </c>
      <c r="Y974" t="s">
        <v>41</v>
      </c>
      <c r="Z974" t="s">
        <v>41</v>
      </c>
      <c r="AA974" t="s">
        <v>41</v>
      </c>
      <c r="AB974" t="s">
        <v>41</v>
      </c>
      <c r="AC974" t="s">
        <v>41</v>
      </c>
      <c r="AD974" s="1" t="s">
        <v>2077</v>
      </c>
      <c r="AE974" s="4">
        <f>YouTube_BI[[#This Row],[video views]]/YouTube_BI[[#This Row],[subscribers]]</f>
        <v>136.21698540322581</v>
      </c>
      <c r="AF974">
        <f>((YouTube_BI[[#This Row],[highest_yearly_earnings]]+YouTube_BI[[#This Row],[lowest_yearly_earnings]])/2)/YouTube_BI[[#This Row],[video views]]</f>
        <v>3.1540640508406022E-4</v>
      </c>
      <c r="AG974">
        <f>((YouTube_BI[[#This Row],[highest_monthly_earnings]]+YouTube_BI[[#This Row],[lowest_monthly_earnings]])/2)/YouTube_BI[[#This Row],[video_views_for_the_last_30_days]]</f>
        <v>2.1248339973439574E-3</v>
      </c>
      <c r="AH974">
        <f>YouTube_BI[[#This Row],[highest_yearly_earnings]]/YouTube_BI[[#This Row],[subscribers]]</f>
        <v>8.0645161290322578E-2</v>
      </c>
      <c r="AI974">
        <f>((YouTube_BI[[#This Row],[highest_yearly_earnings]]+YouTube_BI[[#This Row],[lowest_yearly_earnings]])/2)/YouTube_BI[[#This Row],[uploads]]</f>
        <v>773.22206095791</v>
      </c>
      <c r="AJ974" s="7" t="str">
        <f>YouTube_BI[[#This Row],[created_date]]&amp;"-"&amp;YouTube_BI[[#This Row],[created_month]]&amp;"-"&amp;YouTube_BI[[#This Row],[created_year]]</f>
        <v>22-Feb-2017</v>
      </c>
      <c r="AK974" s="5">
        <f ca="1">_xlfn.DAYS(TODAY(),YouTube_BI[[#This Row],[Started Date]])/365</f>
        <v>6.720547945205479</v>
      </c>
    </row>
    <row r="975" spans="1:37" x14ac:dyDescent="0.3">
      <c r="A975">
        <v>974</v>
      </c>
      <c r="B975" t="s">
        <v>1261</v>
      </c>
      <c r="C975">
        <v>12400000</v>
      </c>
      <c r="D975">
        <v>2394143260</v>
      </c>
      <c r="E975" t="s">
        <v>60</v>
      </c>
      <c r="F975" t="s">
        <v>1262</v>
      </c>
      <c r="G975">
        <v>690</v>
      </c>
      <c r="H975" t="s">
        <v>38</v>
      </c>
      <c r="I975" t="s">
        <v>39</v>
      </c>
      <c r="J975" t="s">
        <v>44</v>
      </c>
      <c r="K975">
        <v>186431</v>
      </c>
      <c r="L975">
        <v>1795</v>
      </c>
      <c r="M975">
        <v>1759</v>
      </c>
      <c r="N975">
        <v>27596</v>
      </c>
      <c r="O975">
        <v>7</v>
      </c>
      <c r="P975">
        <v>110</v>
      </c>
      <c r="Q975">
        <v>83</v>
      </c>
      <c r="R975">
        <v>1300</v>
      </c>
      <c r="S975">
        <f>(YouTube_BI[[#This Row],[lowest_yearly_earnings]]+YouTube_BI[[#This Row],[highest_yearly_earnings]])/2</f>
        <v>691.5</v>
      </c>
      <c r="T975" t="s">
        <v>41</v>
      </c>
      <c r="U975">
        <v>2006</v>
      </c>
      <c r="V975" t="s">
        <v>70</v>
      </c>
      <c r="W975">
        <v>4</v>
      </c>
      <c r="X975">
        <v>88.2</v>
      </c>
      <c r="Y975">
        <v>328239523</v>
      </c>
      <c r="Z975">
        <v>14.7</v>
      </c>
      <c r="AA975">
        <v>270663028</v>
      </c>
      <c r="AB975">
        <v>37.090240000000001</v>
      </c>
      <c r="AC975">
        <v>-95.712890999999999</v>
      </c>
      <c r="AD975" s="1" t="s">
        <v>2078</v>
      </c>
      <c r="AE975" s="4">
        <f>YouTube_BI[[#This Row],[video views]]/YouTube_BI[[#This Row],[subscribers]]</f>
        <v>193.07606935483872</v>
      </c>
      <c r="AF975">
        <f>((YouTube_BI[[#This Row],[highest_yearly_earnings]]+YouTube_BI[[#This Row],[lowest_yearly_earnings]])/2)/YouTube_BI[[#This Row],[video views]]</f>
        <v>2.8882983385046057E-7</v>
      </c>
      <c r="AG975">
        <f>((YouTube_BI[[#This Row],[highest_monthly_earnings]]+YouTube_BI[[#This Row],[lowest_monthly_earnings]])/2)/YouTube_BI[[#This Row],[video_views_for_the_last_30_days]]</f>
        <v>2.1198724452819251E-3</v>
      </c>
      <c r="AH975">
        <f>YouTube_BI[[#This Row],[highest_yearly_earnings]]/YouTube_BI[[#This Row],[subscribers]]</f>
        <v>1.0483870967741936E-4</v>
      </c>
      <c r="AI975">
        <f>((YouTube_BI[[#This Row],[highest_yearly_earnings]]+YouTube_BI[[#This Row],[lowest_yearly_earnings]])/2)/YouTube_BI[[#This Row],[uploads]]</f>
        <v>1.0021739130434784</v>
      </c>
      <c r="AJ975" s="7" t="str">
        <f>YouTube_BI[[#This Row],[created_date]]&amp;"-"&amp;YouTube_BI[[#This Row],[created_month]]&amp;"-"&amp;YouTube_BI[[#This Row],[created_year]]</f>
        <v>4-Jan-2006</v>
      </c>
      <c r="AK975" s="5">
        <f ca="1">_xlfn.DAYS(TODAY(),YouTube_BI[[#This Row],[Started Date]])/365</f>
        <v>17.863013698630137</v>
      </c>
    </row>
    <row r="976" spans="1:37" x14ac:dyDescent="0.3">
      <c r="A976">
        <v>975</v>
      </c>
      <c r="B976" t="s">
        <v>1263</v>
      </c>
      <c r="C976">
        <v>12400000</v>
      </c>
      <c r="D976">
        <v>2862685032</v>
      </c>
      <c r="E976" t="s">
        <v>56</v>
      </c>
      <c r="F976" t="s">
        <v>1263</v>
      </c>
      <c r="G976">
        <v>226</v>
      </c>
      <c r="H976" t="s">
        <v>245</v>
      </c>
      <c r="I976" t="s">
        <v>246</v>
      </c>
      <c r="J976" t="s">
        <v>69</v>
      </c>
      <c r="K976">
        <v>3087</v>
      </c>
      <c r="L976">
        <v>34</v>
      </c>
      <c r="M976">
        <v>63</v>
      </c>
      <c r="N976">
        <v>10278000</v>
      </c>
      <c r="O976">
        <v>2600</v>
      </c>
      <c r="P976">
        <v>41100</v>
      </c>
      <c r="Q976">
        <v>30800</v>
      </c>
      <c r="R976">
        <v>493300</v>
      </c>
      <c r="S976">
        <f>(YouTube_BI[[#This Row],[lowest_yearly_earnings]]+YouTube_BI[[#This Row],[highest_yearly_earnings]])/2</f>
        <v>262050</v>
      </c>
      <c r="T976" t="s">
        <v>41</v>
      </c>
      <c r="U976">
        <v>2014</v>
      </c>
      <c r="V976" t="s">
        <v>88</v>
      </c>
      <c r="W976">
        <v>30</v>
      </c>
      <c r="X976">
        <v>40.200000000000003</v>
      </c>
      <c r="Y976">
        <v>126014024</v>
      </c>
      <c r="Z976">
        <v>3.42</v>
      </c>
      <c r="AA976">
        <v>102626859</v>
      </c>
      <c r="AB976">
        <v>23.634501</v>
      </c>
      <c r="AC976">
        <v>-102.552784</v>
      </c>
      <c r="AD976" s="1" t="s">
        <v>2079</v>
      </c>
      <c r="AE976" s="4">
        <f>YouTube_BI[[#This Row],[video views]]/YouTube_BI[[#This Row],[subscribers]]</f>
        <v>230.86169612903225</v>
      </c>
      <c r="AF976">
        <f>((YouTube_BI[[#This Row],[highest_yearly_earnings]]+YouTube_BI[[#This Row],[lowest_yearly_earnings]])/2)/YouTube_BI[[#This Row],[video views]]</f>
        <v>9.1539934387025509E-5</v>
      </c>
      <c r="AG976">
        <f>((YouTube_BI[[#This Row],[highest_monthly_earnings]]+YouTube_BI[[#This Row],[lowest_monthly_earnings]])/2)/YouTube_BI[[#This Row],[video_views_for_the_last_30_days]]</f>
        <v>2.1258999805409615E-3</v>
      </c>
      <c r="AH976">
        <f>YouTube_BI[[#This Row],[highest_yearly_earnings]]/YouTube_BI[[#This Row],[subscribers]]</f>
        <v>3.9782258064516129E-2</v>
      </c>
      <c r="AI976">
        <f>((YouTube_BI[[#This Row],[highest_yearly_earnings]]+YouTube_BI[[#This Row],[lowest_yearly_earnings]])/2)/YouTube_BI[[#This Row],[uploads]]</f>
        <v>1159.5132743362831</v>
      </c>
      <c r="AJ976" s="7" t="str">
        <f>YouTube_BI[[#This Row],[created_date]]&amp;"-"&amp;YouTube_BI[[#This Row],[created_month]]&amp;"-"&amp;YouTube_BI[[#This Row],[created_year]]</f>
        <v>30-Aug-2014</v>
      </c>
      <c r="AK976" s="5">
        <f ca="1">_xlfn.DAYS(TODAY(),YouTube_BI[[#This Row],[Started Date]])/365</f>
        <v>9.205479452054794</v>
      </c>
    </row>
    <row r="977" spans="1:37" x14ac:dyDescent="0.3">
      <c r="A977">
        <v>976</v>
      </c>
      <c r="B977" t="s">
        <v>2332</v>
      </c>
      <c r="C977">
        <v>12400000</v>
      </c>
      <c r="D977">
        <v>2602614088</v>
      </c>
      <c r="E977" t="s">
        <v>209</v>
      </c>
      <c r="F977" t="s">
        <v>1264</v>
      </c>
      <c r="G977">
        <v>9</v>
      </c>
      <c r="H977" t="s">
        <v>114</v>
      </c>
      <c r="I977" t="s">
        <v>115</v>
      </c>
      <c r="J977" t="s">
        <v>209</v>
      </c>
      <c r="K977">
        <v>4050768</v>
      </c>
      <c r="L977">
        <v>5075</v>
      </c>
      <c r="M977">
        <v>4894</v>
      </c>
      <c r="N977" t="s">
        <v>41</v>
      </c>
      <c r="O977">
        <v>0</v>
      </c>
      <c r="P977">
        <v>0</v>
      </c>
      <c r="Q977">
        <v>0</v>
      </c>
      <c r="R977">
        <v>0</v>
      </c>
      <c r="S977">
        <f>(YouTube_BI[[#This Row],[lowest_yearly_earnings]]+YouTube_BI[[#This Row],[highest_yearly_earnings]])/2</f>
        <v>0</v>
      </c>
      <c r="T977" t="s">
        <v>41</v>
      </c>
      <c r="U977">
        <v>2010</v>
      </c>
      <c r="V977" t="s">
        <v>88</v>
      </c>
      <c r="W977">
        <v>24</v>
      </c>
      <c r="X977">
        <v>51.3</v>
      </c>
      <c r="Y977">
        <v>212559417</v>
      </c>
      <c r="Z977">
        <v>12.08</v>
      </c>
      <c r="AA977">
        <v>183241641</v>
      </c>
      <c r="AB977">
        <v>-14.235004</v>
      </c>
      <c r="AC977">
        <v>-51.925280000000001</v>
      </c>
      <c r="AD977" s="1" t="s">
        <v>2106</v>
      </c>
      <c r="AE977" s="4">
        <f>YouTube_BI[[#This Row],[video views]]/YouTube_BI[[#This Row],[subscribers]]</f>
        <v>209.8882329032258</v>
      </c>
      <c r="AF977">
        <f>((YouTube_BI[[#This Row],[highest_yearly_earnings]]+YouTube_BI[[#This Row],[lowest_yearly_earnings]])/2)/YouTube_BI[[#This Row],[video views]]</f>
        <v>0</v>
      </c>
      <c r="AG977" t="e">
        <f>((YouTube_BI[[#This Row],[highest_monthly_earnings]]+YouTube_BI[[#This Row],[lowest_monthly_earnings]])/2)/YouTube_BI[[#This Row],[video_views_for_the_last_30_days]]</f>
        <v>#VALUE!</v>
      </c>
      <c r="AH977">
        <f>YouTube_BI[[#This Row],[highest_yearly_earnings]]/YouTube_BI[[#This Row],[subscribers]]</f>
        <v>0</v>
      </c>
      <c r="AI977">
        <f>((YouTube_BI[[#This Row],[highest_yearly_earnings]]+YouTube_BI[[#This Row],[lowest_yearly_earnings]])/2)/YouTube_BI[[#This Row],[uploads]]</f>
        <v>0</v>
      </c>
      <c r="AJ977" s="7" t="str">
        <f>YouTube_BI[[#This Row],[created_date]]&amp;"-"&amp;YouTube_BI[[#This Row],[created_month]]&amp;"-"&amp;YouTube_BI[[#This Row],[created_year]]</f>
        <v>24-Aug-2010</v>
      </c>
      <c r="AK977" s="5">
        <f ca="1">_xlfn.DAYS(TODAY(),YouTube_BI[[#This Row],[Started Date]])/365</f>
        <v>13.224657534246575</v>
      </c>
    </row>
    <row r="978" spans="1:37" x14ac:dyDescent="0.3">
      <c r="A978">
        <v>977</v>
      </c>
      <c r="B978" t="s">
        <v>1265</v>
      </c>
      <c r="C978">
        <v>12400000</v>
      </c>
      <c r="D978">
        <v>1113066203</v>
      </c>
      <c r="E978" t="s">
        <v>44</v>
      </c>
      <c r="F978" t="s">
        <v>1265</v>
      </c>
      <c r="G978">
        <v>409</v>
      </c>
      <c r="H978" t="s">
        <v>329</v>
      </c>
      <c r="I978" t="s">
        <v>330</v>
      </c>
      <c r="J978" t="s">
        <v>44</v>
      </c>
      <c r="K978">
        <v>10271</v>
      </c>
      <c r="L978">
        <v>34</v>
      </c>
      <c r="M978">
        <v>172</v>
      </c>
      <c r="N978">
        <v>806075</v>
      </c>
      <c r="O978">
        <v>202</v>
      </c>
      <c r="P978">
        <v>3200</v>
      </c>
      <c r="Q978">
        <v>2400</v>
      </c>
      <c r="R978">
        <v>38700</v>
      </c>
      <c r="S978">
        <f>(YouTube_BI[[#This Row],[lowest_yearly_earnings]]+YouTube_BI[[#This Row],[highest_yearly_earnings]])/2</f>
        <v>20550</v>
      </c>
      <c r="T978" t="s">
        <v>41</v>
      </c>
      <c r="U978">
        <v>2012</v>
      </c>
      <c r="V978" t="s">
        <v>63</v>
      </c>
      <c r="W978">
        <v>28</v>
      </c>
      <c r="X978">
        <v>36.299999999999997</v>
      </c>
      <c r="Y978">
        <v>270203917</v>
      </c>
      <c r="Z978">
        <v>4.6900000000000004</v>
      </c>
      <c r="AA978">
        <v>151509724</v>
      </c>
      <c r="AB978">
        <v>-0.78927499999999995</v>
      </c>
      <c r="AC978">
        <v>113.92132700000001</v>
      </c>
      <c r="AD978" s="1" t="s">
        <v>2080</v>
      </c>
      <c r="AE978" s="4">
        <f>YouTube_BI[[#This Row],[video views]]/YouTube_BI[[#This Row],[subscribers]]</f>
        <v>89.763403467741938</v>
      </c>
      <c r="AF978">
        <f>((YouTube_BI[[#This Row],[highest_yearly_earnings]]+YouTube_BI[[#This Row],[lowest_yearly_earnings]])/2)/YouTube_BI[[#This Row],[video views]]</f>
        <v>1.8462513680329579E-5</v>
      </c>
      <c r="AG978">
        <f>((YouTube_BI[[#This Row],[highest_monthly_earnings]]+YouTube_BI[[#This Row],[lowest_monthly_earnings]])/2)/YouTube_BI[[#This Row],[video_views_for_the_last_30_days]]</f>
        <v>2.1102254752969635E-3</v>
      </c>
      <c r="AH978">
        <f>YouTube_BI[[#This Row],[highest_yearly_earnings]]/YouTube_BI[[#This Row],[subscribers]]</f>
        <v>3.1209677419354841E-3</v>
      </c>
      <c r="AI978">
        <f>((YouTube_BI[[#This Row],[highest_yearly_earnings]]+YouTube_BI[[#This Row],[lowest_yearly_earnings]])/2)/YouTube_BI[[#This Row],[uploads]]</f>
        <v>50.244498777506109</v>
      </c>
      <c r="AJ978" s="7" t="str">
        <f>YouTube_BI[[#This Row],[created_date]]&amp;"-"&amp;YouTube_BI[[#This Row],[created_month]]&amp;"-"&amp;YouTube_BI[[#This Row],[created_year]]</f>
        <v>28-Apr-2012</v>
      </c>
      <c r="AK978" s="5">
        <f ca="1">_xlfn.DAYS(TODAY(),YouTube_BI[[#This Row],[Started Date]])/365</f>
        <v>11.545205479452054</v>
      </c>
    </row>
    <row r="979" spans="1:37" x14ac:dyDescent="0.3">
      <c r="A979">
        <v>978</v>
      </c>
      <c r="B979" t="s">
        <v>1266</v>
      </c>
      <c r="C979">
        <v>12400000</v>
      </c>
      <c r="D979">
        <v>2840137980</v>
      </c>
      <c r="E979" t="s">
        <v>60</v>
      </c>
      <c r="F979" t="s">
        <v>1266</v>
      </c>
      <c r="G979">
        <v>1024</v>
      </c>
      <c r="H979" t="s">
        <v>270</v>
      </c>
      <c r="I979" t="s">
        <v>271</v>
      </c>
      <c r="J979" t="s">
        <v>40</v>
      </c>
      <c r="K979">
        <v>3116</v>
      </c>
      <c r="L979">
        <v>19</v>
      </c>
      <c r="M979">
        <v>68</v>
      </c>
      <c r="N979">
        <v>24022000</v>
      </c>
      <c r="O979">
        <v>6000</v>
      </c>
      <c r="P979">
        <v>96100</v>
      </c>
      <c r="Q979">
        <v>72100</v>
      </c>
      <c r="R979">
        <v>1200000</v>
      </c>
      <c r="S979">
        <f>(YouTube_BI[[#This Row],[lowest_yearly_earnings]]+YouTube_BI[[#This Row],[highest_yearly_earnings]])/2</f>
        <v>636050</v>
      </c>
      <c r="T979">
        <v>100000</v>
      </c>
      <c r="U979">
        <v>2012</v>
      </c>
      <c r="V979" t="s">
        <v>84</v>
      </c>
      <c r="W979">
        <v>16</v>
      </c>
      <c r="X979">
        <v>88.9</v>
      </c>
      <c r="Y979">
        <v>47076781</v>
      </c>
      <c r="Z979">
        <v>13.96</v>
      </c>
      <c r="AA979">
        <v>37927409</v>
      </c>
      <c r="AB979">
        <v>40.463667000000001</v>
      </c>
      <c r="AC979">
        <v>-3.7492200000000002</v>
      </c>
      <c r="AD979" s="1" t="s">
        <v>2081</v>
      </c>
      <c r="AE979" s="4">
        <f>YouTube_BI[[#This Row],[video views]]/YouTube_BI[[#This Row],[subscribers]]</f>
        <v>229.04338548387096</v>
      </c>
      <c r="AF979">
        <f>((YouTube_BI[[#This Row],[highest_yearly_earnings]]+YouTube_BI[[#This Row],[lowest_yearly_earnings]])/2)/YouTube_BI[[#This Row],[video views]]</f>
        <v>2.2395038708647528E-4</v>
      </c>
      <c r="AG979">
        <f>((YouTube_BI[[#This Row],[highest_monthly_earnings]]+YouTube_BI[[#This Row],[lowest_monthly_earnings]])/2)/YouTube_BI[[#This Row],[video_views_for_the_last_30_days]]</f>
        <v>2.1251352926484057E-3</v>
      </c>
      <c r="AH979">
        <f>YouTube_BI[[#This Row],[highest_yearly_earnings]]/YouTube_BI[[#This Row],[subscribers]]</f>
        <v>9.6774193548387094E-2</v>
      </c>
      <c r="AI979">
        <f>((YouTube_BI[[#This Row],[highest_yearly_earnings]]+YouTube_BI[[#This Row],[lowest_yearly_earnings]])/2)/YouTube_BI[[#This Row],[uploads]]</f>
        <v>621.142578125</v>
      </c>
      <c r="AJ979" s="7" t="str">
        <f>YouTube_BI[[#This Row],[created_date]]&amp;"-"&amp;YouTube_BI[[#This Row],[created_month]]&amp;"-"&amp;YouTube_BI[[#This Row],[created_year]]</f>
        <v>16-Jun-2012</v>
      </c>
      <c r="AK979" s="5">
        <f ca="1">_xlfn.DAYS(TODAY(),YouTube_BI[[#This Row],[Started Date]])/365</f>
        <v>11.41095890410959</v>
      </c>
    </row>
    <row r="980" spans="1:37" x14ac:dyDescent="0.3">
      <c r="A980">
        <v>979</v>
      </c>
      <c r="B980" t="s">
        <v>1267</v>
      </c>
      <c r="C980">
        <v>12400000</v>
      </c>
      <c r="D980">
        <v>4021409291</v>
      </c>
      <c r="E980" t="s">
        <v>44</v>
      </c>
      <c r="F980" t="s">
        <v>1267</v>
      </c>
      <c r="G980">
        <v>813</v>
      </c>
      <c r="H980" t="s">
        <v>104</v>
      </c>
      <c r="I980" t="s">
        <v>105</v>
      </c>
      <c r="J980" t="s">
        <v>44</v>
      </c>
      <c r="K980">
        <v>1900</v>
      </c>
      <c r="L980">
        <v>14</v>
      </c>
      <c r="M980">
        <v>172</v>
      </c>
      <c r="N980">
        <v>9595000</v>
      </c>
      <c r="O980">
        <v>2400</v>
      </c>
      <c r="P980">
        <v>38400</v>
      </c>
      <c r="Q980">
        <v>28800</v>
      </c>
      <c r="R980">
        <v>460600</v>
      </c>
      <c r="S980">
        <f>(YouTube_BI[[#This Row],[lowest_yearly_earnings]]+YouTube_BI[[#This Row],[highest_yearly_earnings]])/2</f>
        <v>244700</v>
      </c>
      <c r="T980" t="s">
        <v>41</v>
      </c>
      <c r="U980">
        <v>2015</v>
      </c>
      <c r="V980" t="s">
        <v>154</v>
      </c>
      <c r="W980">
        <v>24</v>
      </c>
      <c r="X980">
        <v>68.900000000000006</v>
      </c>
      <c r="Y980">
        <v>36991981</v>
      </c>
      <c r="Z980">
        <v>5.56</v>
      </c>
      <c r="AA980">
        <v>30628482</v>
      </c>
      <c r="AB980">
        <v>56.130366000000002</v>
      </c>
      <c r="AC980">
        <v>-106.346771</v>
      </c>
      <c r="AD980" s="1" t="s">
        <v>2082</v>
      </c>
      <c r="AE980" s="4">
        <f>YouTube_BI[[#This Row],[video views]]/YouTube_BI[[#This Row],[subscribers]]</f>
        <v>324.30720088709677</v>
      </c>
      <c r="AF980">
        <f>((YouTube_BI[[#This Row],[highest_yearly_earnings]]+YouTube_BI[[#This Row],[lowest_yearly_earnings]])/2)/YouTube_BI[[#This Row],[video views]]</f>
        <v>6.0849314827924587E-5</v>
      </c>
      <c r="AG980">
        <f>((YouTube_BI[[#This Row],[highest_monthly_earnings]]+YouTube_BI[[#This Row],[lowest_monthly_earnings]])/2)/YouTube_BI[[#This Row],[video_views_for_the_last_30_days]]</f>
        <v>2.126107347576863E-3</v>
      </c>
      <c r="AH980">
        <f>YouTube_BI[[#This Row],[highest_yearly_earnings]]/YouTube_BI[[#This Row],[subscribers]]</f>
        <v>3.7145161290322581E-2</v>
      </c>
      <c r="AI980">
        <f>((YouTube_BI[[#This Row],[highest_yearly_earnings]]+YouTube_BI[[#This Row],[lowest_yearly_earnings]])/2)/YouTube_BI[[#This Row],[uploads]]</f>
        <v>300.98400984009839</v>
      </c>
      <c r="AJ980" s="7" t="str">
        <f>YouTube_BI[[#This Row],[created_date]]&amp;"-"&amp;YouTube_BI[[#This Row],[created_month]]&amp;"-"&amp;YouTube_BI[[#This Row],[created_year]]</f>
        <v>24-Nov-2015</v>
      </c>
      <c r="AK980" s="5">
        <f ca="1">_xlfn.DAYS(TODAY(),YouTube_BI[[#This Row],[Started Date]])/365</f>
        <v>7.9698630136986299</v>
      </c>
    </row>
    <row r="981" spans="1:37" x14ac:dyDescent="0.3">
      <c r="A981">
        <v>980</v>
      </c>
      <c r="B981" t="s">
        <v>1268</v>
      </c>
      <c r="C981">
        <v>12400000</v>
      </c>
      <c r="D981">
        <v>6933660906</v>
      </c>
      <c r="E981" t="s">
        <v>60</v>
      </c>
      <c r="F981" t="s">
        <v>1268</v>
      </c>
      <c r="G981">
        <v>12419</v>
      </c>
      <c r="H981" t="s">
        <v>270</v>
      </c>
      <c r="I981" t="s">
        <v>271</v>
      </c>
      <c r="J981" t="s">
        <v>40</v>
      </c>
      <c r="K981">
        <v>847</v>
      </c>
      <c r="L981">
        <v>19</v>
      </c>
      <c r="M981">
        <v>68</v>
      </c>
      <c r="N981">
        <v>82648000</v>
      </c>
      <c r="O981">
        <v>20700</v>
      </c>
      <c r="P981">
        <v>330600</v>
      </c>
      <c r="Q981">
        <v>247900</v>
      </c>
      <c r="R981">
        <v>4000000</v>
      </c>
      <c r="S981">
        <f>(YouTube_BI[[#This Row],[lowest_yearly_earnings]]+YouTube_BI[[#This Row],[highest_yearly_earnings]])/2</f>
        <v>2123950</v>
      </c>
      <c r="T981">
        <v>100000</v>
      </c>
      <c r="U981">
        <v>2012</v>
      </c>
      <c r="V981" t="s">
        <v>138</v>
      </c>
      <c r="W981">
        <v>29</v>
      </c>
      <c r="X981">
        <v>88.9</v>
      </c>
      <c r="Y981">
        <v>47076781</v>
      </c>
      <c r="Z981">
        <v>13.96</v>
      </c>
      <c r="AA981">
        <v>37927409</v>
      </c>
      <c r="AB981">
        <v>40.463667000000001</v>
      </c>
      <c r="AC981">
        <v>-3.7492200000000002</v>
      </c>
      <c r="AD981" s="1" t="s">
        <v>2083</v>
      </c>
      <c r="AE981" s="4">
        <f>YouTube_BI[[#This Row],[video views]]/YouTube_BI[[#This Row],[subscribers]]</f>
        <v>559.16620209677421</v>
      </c>
      <c r="AF981">
        <f>((YouTube_BI[[#This Row],[highest_yearly_earnings]]+YouTube_BI[[#This Row],[lowest_yearly_earnings]])/2)/YouTube_BI[[#This Row],[video views]]</f>
        <v>3.0632446968412505E-4</v>
      </c>
      <c r="AG981">
        <f>((YouTube_BI[[#This Row],[highest_monthly_earnings]]+YouTube_BI[[#This Row],[lowest_monthly_earnings]])/2)/YouTube_BI[[#This Row],[video_views_for_the_last_30_days]]</f>
        <v>2.1252782886458234E-3</v>
      </c>
      <c r="AH981">
        <f>YouTube_BI[[#This Row],[highest_yearly_earnings]]/YouTube_BI[[#This Row],[subscribers]]</f>
        <v>0.32258064516129031</v>
      </c>
      <c r="AI981">
        <f>((YouTube_BI[[#This Row],[highest_yearly_earnings]]+YouTube_BI[[#This Row],[lowest_yearly_earnings]])/2)/YouTube_BI[[#This Row],[uploads]]</f>
        <v>171.0242370561237</v>
      </c>
      <c r="AJ981" s="7" t="str">
        <f>YouTube_BI[[#This Row],[created_date]]&amp;"-"&amp;YouTube_BI[[#This Row],[created_month]]&amp;"-"&amp;YouTube_BI[[#This Row],[created_year]]</f>
        <v>29-Oct-2012</v>
      </c>
      <c r="AK981" s="5">
        <f ca="1">_xlfn.DAYS(TODAY(),YouTube_BI[[#This Row],[Started Date]])/365</f>
        <v>11.04109589041096</v>
      </c>
    </row>
    <row r="982" spans="1:37" x14ac:dyDescent="0.3">
      <c r="A982">
        <v>981</v>
      </c>
      <c r="B982" t="s">
        <v>1269</v>
      </c>
      <c r="C982">
        <v>12400000</v>
      </c>
      <c r="D982">
        <v>7683670251</v>
      </c>
      <c r="E982" t="s">
        <v>36</v>
      </c>
      <c r="F982" t="s">
        <v>1269</v>
      </c>
      <c r="G982">
        <v>1212</v>
      </c>
      <c r="H982" t="s">
        <v>31</v>
      </c>
      <c r="I982" t="s">
        <v>32</v>
      </c>
      <c r="J982" t="s">
        <v>44</v>
      </c>
      <c r="K982">
        <v>709</v>
      </c>
      <c r="L982">
        <v>124</v>
      </c>
      <c r="M982">
        <v>172</v>
      </c>
      <c r="N982">
        <v>95163000</v>
      </c>
      <c r="O982">
        <v>23800</v>
      </c>
      <c r="P982">
        <v>380700</v>
      </c>
      <c r="Q982">
        <v>285500</v>
      </c>
      <c r="R982">
        <v>4600000</v>
      </c>
      <c r="S982">
        <f>(YouTube_BI[[#This Row],[lowest_yearly_earnings]]+YouTube_BI[[#This Row],[highest_yearly_earnings]])/2</f>
        <v>2442750</v>
      </c>
      <c r="T982">
        <v>100000</v>
      </c>
      <c r="U982">
        <v>2012</v>
      </c>
      <c r="V982" t="s">
        <v>97</v>
      </c>
      <c r="W982">
        <v>6</v>
      </c>
      <c r="X982">
        <v>28.1</v>
      </c>
      <c r="Y982">
        <v>1366417754</v>
      </c>
      <c r="Z982">
        <v>5.36</v>
      </c>
      <c r="AA982">
        <v>471031528</v>
      </c>
      <c r="AB982">
        <v>20.593684</v>
      </c>
      <c r="AC982">
        <v>78.962879999999998</v>
      </c>
      <c r="AD982" s="1" t="s">
        <v>2084</v>
      </c>
      <c r="AE982" s="4">
        <f>YouTube_BI[[#This Row],[video views]]/YouTube_BI[[#This Row],[subscribers]]</f>
        <v>619.65082669354842</v>
      </c>
      <c r="AF982">
        <f>((YouTube_BI[[#This Row],[highest_yearly_earnings]]+YouTube_BI[[#This Row],[lowest_yearly_earnings]])/2)/YouTube_BI[[#This Row],[video views]]</f>
        <v>3.1791447579131675E-4</v>
      </c>
      <c r="AG982">
        <f>((YouTube_BI[[#This Row],[highest_monthly_earnings]]+YouTube_BI[[#This Row],[lowest_monthly_earnings]])/2)/YouTube_BI[[#This Row],[video_views_for_the_last_30_days]]</f>
        <v>2.125300799680548E-3</v>
      </c>
      <c r="AH982">
        <f>YouTube_BI[[#This Row],[highest_yearly_earnings]]/YouTube_BI[[#This Row],[subscribers]]</f>
        <v>0.37096774193548387</v>
      </c>
      <c r="AI982">
        <f>((YouTube_BI[[#This Row],[highest_yearly_earnings]]+YouTube_BI[[#This Row],[lowest_yearly_earnings]])/2)/YouTube_BI[[#This Row],[uploads]]</f>
        <v>2015.470297029703</v>
      </c>
      <c r="AJ982" s="7" t="str">
        <f>YouTube_BI[[#This Row],[created_date]]&amp;"-"&amp;YouTube_BI[[#This Row],[created_month]]&amp;"-"&amp;YouTube_BI[[#This Row],[created_year]]</f>
        <v>6-Jul-2012</v>
      </c>
      <c r="AK982" s="5">
        <f ca="1">_xlfn.DAYS(TODAY(),YouTube_BI[[#This Row],[Started Date]])/365</f>
        <v>11.356164383561644</v>
      </c>
    </row>
    <row r="983" spans="1:37" x14ac:dyDescent="0.3">
      <c r="A983">
        <v>982</v>
      </c>
      <c r="B983" t="s">
        <v>1270</v>
      </c>
      <c r="C983">
        <v>12400000</v>
      </c>
      <c r="D983">
        <v>7741764747</v>
      </c>
      <c r="E983" t="s">
        <v>56</v>
      </c>
      <c r="F983" t="s">
        <v>1270</v>
      </c>
      <c r="G983">
        <v>459</v>
      </c>
      <c r="H983" t="s">
        <v>31</v>
      </c>
      <c r="I983" t="s">
        <v>32</v>
      </c>
      <c r="J983" t="s">
        <v>69</v>
      </c>
      <c r="K983">
        <v>702</v>
      </c>
      <c r="L983">
        <v>124</v>
      </c>
      <c r="M983">
        <v>63</v>
      </c>
      <c r="N983">
        <v>38165000</v>
      </c>
      <c r="O983">
        <v>9500</v>
      </c>
      <c r="P983">
        <v>152700</v>
      </c>
      <c r="Q983">
        <v>114500</v>
      </c>
      <c r="R983">
        <v>1800000</v>
      </c>
      <c r="S983">
        <f>(YouTube_BI[[#This Row],[lowest_yearly_earnings]]+YouTube_BI[[#This Row],[highest_yearly_earnings]])/2</f>
        <v>957250</v>
      </c>
      <c r="T983" t="s">
        <v>41</v>
      </c>
      <c r="U983">
        <v>2018</v>
      </c>
      <c r="V983" t="s">
        <v>154</v>
      </c>
      <c r="W983">
        <v>26</v>
      </c>
      <c r="X983">
        <v>28.1</v>
      </c>
      <c r="Y983">
        <v>1366417754</v>
      </c>
      <c r="Z983">
        <v>5.36</v>
      </c>
      <c r="AA983">
        <v>471031528</v>
      </c>
      <c r="AB983">
        <v>20.593684</v>
      </c>
      <c r="AC983">
        <v>78.962879999999998</v>
      </c>
      <c r="AD983" s="1" t="s">
        <v>2085</v>
      </c>
      <c r="AE983" s="4">
        <f>YouTube_BI[[#This Row],[video views]]/YouTube_BI[[#This Row],[subscribers]]</f>
        <v>624.33586669354838</v>
      </c>
      <c r="AF983">
        <f>((YouTube_BI[[#This Row],[highest_yearly_earnings]]+YouTube_BI[[#This Row],[lowest_yearly_earnings]])/2)/YouTube_BI[[#This Row],[video views]]</f>
        <v>1.2364751852876214E-4</v>
      </c>
      <c r="AG983">
        <f>((YouTube_BI[[#This Row],[highest_monthly_earnings]]+YouTube_BI[[#This Row],[lowest_monthly_earnings]])/2)/YouTube_BI[[#This Row],[video_views_for_the_last_30_days]]</f>
        <v>2.1249836237390279E-3</v>
      </c>
      <c r="AH983">
        <f>YouTube_BI[[#This Row],[highest_yearly_earnings]]/YouTube_BI[[#This Row],[subscribers]]</f>
        <v>0.14516129032258066</v>
      </c>
      <c r="AI983">
        <f>((YouTube_BI[[#This Row],[highest_yearly_earnings]]+YouTube_BI[[#This Row],[lowest_yearly_earnings]])/2)/YouTube_BI[[#This Row],[uploads]]</f>
        <v>2085.5119825708061</v>
      </c>
      <c r="AJ983" s="7" t="str">
        <f>YouTube_BI[[#This Row],[created_date]]&amp;"-"&amp;YouTube_BI[[#This Row],[created_month]]&amp;"-"&amp;YouTube_BI[[#This Row],[created_year]]</f>
        <v>26-Nov-2018</v>
      </c>
      <c r="AK983" s="5">
        <f ca="1">_xlfn.DAYS(TODAY(),YouTube_BI[[#This Row],[Started Date]])/365</f>
        <v>4.9616438356164387</v>
      </c>
    </row>
    <row r="984" spans="1:37" x14ac:dyDescent="0.3">
      <c r="A984">
        <v>983</v>
      </c>
      <c r="B984" t="s">
        <v>1271</v>
      </c>
      <c r="C984">
        <v>12400000</v>
      </c>
      <c r="D984">
        <v>12607488647</v>
      </c>
      <c r="E984" t="s">
        <v>30</v>
      </c>
      <c r="F984" t="s">
        <v>1271</v>
      </c>
      <c r="G984">
        <v>4422</v>
      </c>
      <c r="H984" t="s">
        <v>95</v>
      </c>
      <c r="I984" t="s">
        <v>96</v>
      </c>
      <c r="J984" t="s">
        <v>44</v>
      </c>
      <c r="K984">
        <v>306</v>
      </c>
      <c r="L984">
        <v>34</v>
      </c>
      <c r="M984">
        <v>172</v>
      </c>
      <c r="N984">
        <v>34758000</v>
      </c>
      <c r="O984">
        <v>8700</v>
      </c>
      <c r="P984">
        <v>139000</v>
      </c>
      <c r="Q984">
        <v>104300</v>
      </c>
      <c r="R984">
        <v>1700000</v>
      </c>
      <c r="S984">
        <f>(YouTube_BI[[#This Row],[lowest_yearly_earnings]]+YouTube_BI[[#This Row],[highest_yearly_earnings]])/2</f>
        <v>902150</v>
      </c>
      <c r="T984" t="s">
        <v>41</v>
      </c>
      <c r="U984">
        <v>2007</v>
      </c>
      <c r="V984" t="s">
        <v>79</v>
      </c>
      <c r="W984">
        <v>6</v>
      </c>
      <c r="X984">
        <v>60</v>
      </c>
      <c r="Y984">
        <v>66834405</v>
      </c>
      <c r="Z984">
        <v>3.85</v>
      </c>
      <c r="AA984">
        <v>55908316</v>
      </c>
      <c r="AB984">
        <v>55.378050999999999</v>
      </c>
      <c r="AC984">
        <v>-3.4359730000000002</v>
      </c>
      <c r="AD984" s="1" t="s">
        <v>2086</v>
      </c>
      <c r="AE984" s="4">
        <f>YouTube_BI[[#This Row],[video views]]/YouTube_BI[[#This Row],[subscribers]]</f>
        <v>1016.7329554032258</v>
      </c>
      <c r="AF984">
        <f>((YouTube_BI[[#This Row],[highest_yearly_earnings]]+YouTube_BI[[#This Row],[lowest_yearly_earnings]])/2)/YouTube_BI[[#This Row],[video views]]</f>
        <v>7.1556677563589956E-5</v>
      </c>
      <c r="AG984">
        <f>((YouTube_BI[[#This Row],[highest_monthly_earnings]]+YouTube_BI[[#This Row],[lowest_monthly_earnings]])/2)/YouTube_BI[[#This Row],[video_views_for_the_last_30_days]]</f>
        <v>2.1246907186834685E-3</v>
      </c>
      <c r="AH984">
        <f>YouTube_BI[[#This Row],[highest_yearly_earnings]]/YouTube_BI[[#This Row],[subscribers]]</f>
        <v>0.13709677419354838</v>
      </c>
      <c r="AI984">
        <f>((YouTube_BI[[#This Row],[highest_yearly_earnings]]+YouTube_BI[[#This Row],[lowest_yearly_earnings]])/2)/YouTube_BI[[#This Row],[uploads]]</f>
        <v>204.01402080506557</v>
      </c>
      <c r="AJ984" s="7" t="str">
        <f>YouTube_BI[[#This Row],[created_date]]&amp;"-"&amp;YouTube_BI[[#This Row],[created_month]]&amp;"-"&amp;YouTube_BI[[#This Row],[created_year]]</f>
        <v>6-Dec-2007</v>
      </c>
      <c r="AK984" s="5">
        <f ca="1">_xlfn.DAYS(TODAY(),YouTube_BI[[#This Row],[Started Date]])/365</f>
        <v>15.942465753424658</v>
      </c>
    </row>
    <row r="985" spans="1:37" x14ac:dyDescent="0.3">
      <c r="A985">
        <v>984</v>
      </c>
      <c r="B985" t="s">
        <v>1272</v>
      </c>
      <c r="C985">
        <v>12400000</v>
      </c>
      <c r="D985">
        <v>16086808918</v>
      </c>
      <c r="E985" t="s">
        <v>209</v>
      </c>
      <c r="F985" t="s">
        <v>1273</v>
      </c>
      <c r="G985">
        <v>0</v>
      </c>
      <c r="H985" t="s">
        <v>38</v>
      </c>
      <c r="I985" t="s">
        <v>39</v>
      </c>
      <c r="J985" t="s">
        <v>69</v>
      </c>
      <c r="K985">
        <v>4057944</v>
      </c>
      <c r="L985">
        <v>2774</v>
      </c>
      <c r="M985">
        <v>2499</v>
      </c>
      <c r="N985" t="s">
        <v>41</v>
      </c>
      <c r="O985">
        <v>0</v>
      </c>
      <c r="P985">
        <v>0</v>
      </c>
      <c r="Q985">
        <v>0</v>
      </c>
      <c r="R985">
        <v>0</v>
      </c>
      <c r="S985">
        <f>(YouTube_BI[[#This Row],[lowest_yearly_earnings]]+YouTube_BI[[#This Row],[highest_yearly_earnings]])/2</f>
        <v>0</v>
      </c>
      <c r="T985">
        <v>100</v>
      </c>
      <c r="U985">
        <v>2016</v>
      </c>
      <c r="V985" t="s">
        <v>57</v>
      </c>
      <c r="W985">
        <v>10</v>
      </c>
      <c r="X985">
        <v>88.2</v>
      </c>
      <c r="Y985">
        <v>328239523</v>
      </c>
      <c r="Z985">
        <v>14.7</v>
      </c>
      <c r="AA985">
        <v>270663028</v>
      </c>
      <c r="AB985">
        <v>37.090240000000001</v>
      </c>
      <c r="AC985">
        <v>-95.712890999999999</v>
      </c>
      <c r="AD985" s="1" t="s">
        <v>2087</v>
      </c>
      <c r="AE985" s="4">
        <f>YouTube_BI[[#This Row],[video views]]/YouTube_BI[[#This Row],[subscribers]]</f>
        <v>1297.3232998387098</v>
      </c>
      <c r="AF985">
        <f>((YouTube_BI[[#This Row],[highest_yearly_earnings]]+YouTube_BI[[#This Row],[lowest_yearly_earnings]])/2)/YouTube_BI[[#This Row],[video views]]</f>
        <v>0</v>
      </c>
      <c r="AG985" t="e">
        <f>((YouTube_BI[[#This Row],[highest_monthly_earnings]]+YouTube_BI[[#This Row],[lowest_monthly_earnings]])/2)/YouTube_BI[[#This Row],[video_views_for_the_last_30_days]]</f>
        <v>#VALUE!</v>
      </c>
      <c r="AH985">
        <f>YouTube_BI[[#This Row],[highest_yearly_earnings]]/YouTube_BI[[#This Row],[subscribers]]</f>
        <v>0</v>
      </c>
      <c r="AI985" t="e">
        <f>((YouTube_BI[[#This Row],[highest_yearly_earnings]]+YouTube_BI[[#This Row],[lowest_yearly_earnings]])/2)/YouTube_BI[[#This Row],[uploads]]</f>
        <v>#DIV/0!</v>
      </c>
      <c r="AJ985" s="7" t="str">
        <f>YouTube_BI[[#This Row],[created_date]]&amp;"-"&amp;YouTube_BI[[#This Row],[created_month]]&amp;"-"&amp;YouTube_BI[[#This Row],[created_year]]</f>
        <v>10-May-2016</v>
      </c>
      <c r="AK985" s="5">
        <f ca="1">_xlfn.DAYS(TODAY(),YouTube_BI[[#This Row],[Started Date]])/365</f>
        <v>7.5095890410958903</v>
      </c>
    </row>
    <row r="986" spans="1:37" x14ac:dyDescent="0.3">
      <c r="A986">
        <v>985</v>
      </c>
      <c r="B986" t="s">
        <v>1274</v>
      </c>
      <c r="C986">
        <v>12400000</v>
      </c>
      <c r="D986">
        <v>2315226648</v>
      </c>
      <c r="E986" t="s">
        <v>93</v>
      </c>
      <c r="F986" t="s">
        <v>1274</v>
      </c>
      <c r="G986">
        <v>729</v>
      </c>
      <c r="H986" t="s">
        <v>31</v>
      </c>
      <c r="I986" t="s">
        <v>32</v>
      </c>
      <c r="J986" t="s">
        <v>226</v>
      </c>
      <c r="K986">
        <v>4042</v>
      </c>
      <c r="L986">
        <v>124</v>
      </c>
      <c r="M986">
        <v>38</v>
      </c>
      <c r="N986">
        <v>30968000</v>
      </c>
      <c r="O986">
        <v>7700</v>
      </c>
      <c r="P986">
        <v>123900</v>
      </c>
      <c r="Q986">
        <v>92900</v>
      </c>
      <c r="R986">
        <v>1500000</v>
      </c>
      <c r="S986">
        <f>(YouTube_BI[[#This Row],[lowest_yearly_earnings]]+YouTube_BI[[#This Row],[highest_yearly_earnings]])/2</f>
        <v>796450</v>
      </c>
      <c r="T986">
        <v>100000</v>
      </c>
      <c r="U986">
        <v>2016</v>
      </c>
      <c r="V986" t="s">
        <v>88</v>
      </c>
      <c r="W986">
        <v>10</v>
      </c>
      <c r="X986">
        <v>28.1</v>
      </c>
      <c r="Y986">
        <v>1366417754</v>
      </c>
      <c r="Z986">
        <v>5.36</v>
      </c>
      <c r="AA986">
        <v>471031528</v>
      </c>
      <c r="AB986">
        <v>20.593684</v>
      </c>
      <c r="AC986">
        <v>78.962879999999998</v>
      </c>
      <c r="AD986" s="1" t="s">
        <v>2088</v>
      </c>
      <c r="AE986" s="4">
        <f>YouTube_BI[[#This Row],[video views]]/YouTube_BI[[#This Row],[subscribers]]</f>
        <v>186.71182645161289</v>
      </c>
      <c r="AF986">
        <f>((YouTube_BI[[#This Row],[highest_yearly_earnings]]+YouTube_BI[[#This Row],[lowest_yearly_earnings]])/2)/YouTube_BI[[#This Row],[video views]]</f>
        <v>3.4400519736934194E-4</v>
      </c>
      <c r="AG986">
        <f>((YouTube_BI[[#This Row],[highest_monthly_earnings]]+YouTube_BI[[#This Row],[lowest_monthly_earnings]])/2)/YouTube_BI[[#This Row],[video_views_for_the_last_30_days]]</f>
        <v>2.1247739602169983E-3</v>
      </c>
      <c r="AH986">
        <f>YouTube_BI[[#This Row],[highest_yearly_earnings]]/YouTube_BI[[#This Row],[subscribers]]</f>
        <v>0.12096774193548387</v>
      </c>
      <c r="AI986">
        <f>((YouTube_BI[[#This Row],[highest_yearly_earnings]]+YouTube_BI[[#This Row],[lowest_yearly_earnings]])/2)/YouTube_BI[[#This Row],[uploads]]</f>
        <v>1092.5240054869685</v>
      </c>
      <c r="AJ986" s="7" t="str">
        <f>YouTube_BI[[#This Row],[created_date]]&amp;"-"&amp;YouTube_BI[[#This Row],[created_month]]&amp;"-"&amp;YouTube_BI[[#This Row],[created_year]]</f>
        <v>10-Aug-2016</v>
      </c>
      <c r="AK986" s="5">
        <f ca="1">_xlfn.DAYS(TODAY(),YouTube_BI[[#This Row],[Started Date]])/365</f>
        <v>7.2575342465753421</v>
      </c>
    </row>
    <row r="987" spans="1:37" x14ac:dyDescent="0.3">
      <c r="A987">
        <v>986</v>
      </c>
      <c r="B987" t="s">
        <v>1275</v>
      </c>
      <c r="C987">
        <v>12400000</v>
      </c>
      <c r="D987">
        <v>3392022527</v>
      </c>
      <c r="E987" t="s">
        <v>48</v>
      </c>
      <c r="F987" t="s">
        <v>1276</v>
      </c>
      <c r="G987">
        <v>0</v>
      </c>
      <c r="H987" t="s">
        <v>41</v>
      </c>
      <c r="I987" t="s">
        <v>41</v>
      </c>
      <c r="J987" t="s">
        <v>69</v>
      </c>
      <c r="K987">
        <v>4057944</v>
      </c>
      <c r="L987" t="s">
        <v>41</v>
      </c>
      <c r="M987">
        <v>7741</v>
      </c>
      <c r="N987" t="s">
        <v>41</v>
      </c>
      <c r="O987">
        <v>0</v>
      </c>
      <c r="P987">
        <v>0</v>
      </c>
      <c r="Q987">
        <v>0</v>
      </c>
      <c r="R987">
        <v>0</v>
      </c>
      <c r="S987">
        <f>(YouTube_BI[[#This Row],[lowest_yearly_earnings]]+YouTube_BI[[#This Row],[highest_yearly_earnings]])/2</f>
        <v>0</v>
      </c>
      <c r="T987" t="s">
        <v>41</v>
      </c>
      <c r="U987">
        <v>2006</v>
      </c>
      <c r="V987" t="s">
        <v>88</v>
      </c>
      <c r="W987">
        <v>16</v>
      </c>
      <c r="X987" t="s">
        <v>41</v>
      </c>
      <c r="Y987" t="s">
        <v>41</v>
      </c>
      <c r="Z987" t="s">
        <v>41</v>
      </c>
      <c r="AA987" t="s">
        <v>41</v>
      </c>
      <c r="AB987" t="s">
        <v>41</v>
      </c>
      <c r="AC987" t="s">
        <v>41</v>
      </c>
      <c r="AD987" s="1" t="s">
        <v>2089</v>
      </c>
      <c r="AE987" s="4">
        <f>YouTube_BI[[#This Row],[video views]]/YouTube_BI[[#This Row],[subscribers]]</f>
        <v>273.5502037903226</v>
      </c>
      <c r="AF987">
        <f>((YouTube_BI[[#This Row],[highest_yearly_earnings]]+YouTube_BI[[#This Row],[lowest_yearly_earnings]])/2)/YouTube_BI[[#This Row],[video views]]</f>
        <v>0</v>
      </c>
      <c r="AG987" t="e">
        <f>((YouTube_BI[[#This Row],[highest_monthly_earnings]]+YouTube_BI[[#This Row],[lowest_monthly_earnings]])/2)/YouTube_BI[[#This Row],[video_views_for_the_last_30_days]]</f>
        <v>#VALUE!</v>
      </c>
      <c r="AH987">
        <f>YouTube_BI[[#This Row],[highest_yearly_earnings]]/YouTube_BI[[#This Row],[subscribers]]</f>
        <v>0</v>
      </c>
      <c r="AI987" t="e">
        <f>((YouTube_BI[[#This Row],[highest_yearly_earnings]]+YouTube_BI[[#This Row],[lowest_yearly_earnings]])/2)/YouTube_BI[[#This Row],[uploads]]</f>
        <v>#DIV/0!</v>
      </c>
      <c r="AJ987" s="7" t="str">
        <f>YouTube_BI[[#This Row],[created_date]]&amp;"-"&amp;YouTube_BI[[#This Row],[created_month]]&amp;"-"&amp;YouTube_BI[[#This Row],[created_year]]</f>
        <v>16-Aug-2006</v>
      </c>
      <c r="AK987" s="5">
        <f ca="1">_xlfn.DAYS(TODAY(),YouTube_BI[[#This Row],[Started Date]])/365</f>
        <v>17.24931506849315</v>
      </c>
    </row>
    <row r="988" spans="1:37" x14ac:dyDescent="0.3">
      <c r="A988">
        <v>987</v>
      </c>
      <c r="B988" t="s">
        <v>1277</v>
      </c>
      <c r="C988">
        <v>12400000</v>
      </c>
      <c r="D988">
        <v>13959586308</v>
      </c>
      <c r="E988" t="s">
        <v>56</v>
      </c>
      <c r="F988" t="s">
        <v>1278</v>
      </c>
      <c r="G988">
        <v>1</v>
      </c>
      <c r="H988" t="s">
        <v>41</v>
      </c>
      <c r="I988" t="s">
        <v>41</v>
      </c>
      <c r="J988" t="s">
        <v>129</v>
      </c>
      <c r="K988">
        <v>4049634</v>
      </c>
      <c r="L988" t="s">
        <v>41</v>
      </c>
      <c r="M988">
        <v>5307</v>
      </c>
      <c r="N988">
        <v>2</v>
      </c>
      <c r="O988">
        <v>0</v>
      </c>
      <c r="P988">
        <v>0.01</v>
      </c>
      <c r="Q988">
        <v>0.01</v>
      </c>
      <c r="R988">
        <v>0.1</v>
      </c>
      <c r="S988">
        <f>(YouTube_BI[[#This Row],[lowest_yearly_earnings]]+YouTube_BI[[#This Row],[highest_yearly_earnings]])/2</f>
        <v>5.5E-2</v>
      </c>
      <c r="T988" t="s">
        <v>41</v>
      </c>
      <c r="U988">
        <v>2006</v>
      </c>
      <c r="V988" t="s">
        <v>84</v>
      </c>
      <c r="W988">
        <v>18</v>
      </c>
      <c r="X988" t="s">
        <v>41</v>
      </c>
      <c r="Y988" t="s">
        <v>41</v>
      </c>
      <c r="Z988" t="s">
        <v>41</v>
      </c>
      <c r="AA988" t="s">
        <v>41</v>
      </c>
      <c r="AB988" t="s">
        <v>41</v>
      </c>
      <c r="AC988" t="s">
        <v>41</v>
      </c>
      <c r="AD988" s="1" t="s">
        <v>2090</v>
      </c>
      <c r="AE988" s="4">
        <f>YouTube_BI[[#This Row],[video views]]/YouTube_BI[[#This Row],[subscribers]]</f>
        <v>1125.7730893548387</v>
      </c>
      <c r="AF988">
        <f>((YouTube_BI[[#This Row],[highest_yearly_earnings]]+YouTube_BI[[#This Row],[lowest_yearly_earnings]])/2)/YouTube_BI[[#This Row],[video views]]</f>
        <v>3.9399448369383587E-12</v>
      </c>
      <c r="AG988">
        <f>((YouTube_BI[[#This Row],[highest_monthly_earnings]]+YouTube_BI[[#This Row],[lowest_monthly_earnings]])/2)/YouTube_BI[[#This Row],[video_views_for_the_last_30_days]]</f>
        <v>2.5000000000000001E-3</v>
      </c>
      <c r="AH988">
        <f>YouTube_BI[[#This Row],[highest_yearly_earnings]]/YouTube_BI[[#This Row],[subscribers]]</f>
        <v>8.0645161290322588E-9</v>
      </c>
      <c r="AI988">
        <f>((YouTube_BI[[#This Row],[highest_yearly_earnings]]+YouTube_BI[[#This Row],[lowest_yearly_earnings]])/2)/YouTube_BI[[#This Row],[uploads]]</f>
        <v>5.5E-2</v>
      </c>
      <c r="AJ988" s="7" t="str">
        <f>YouTube_BI[[#This Row],[created_date]]&amp;"-"&amp;YouTube_BI[[#This Row],[created_month]]&amp;"-"&amp;YouTube_BI[[#This Row],[created_year]]</f>
        <v>18-Jun-2006</v>
      </c>
      <c r="AK988" s="5">
        <f ca="1">_xlfn.DAYS(TODAY(),YouTube_BI[[#This Row],[Started Date]])/365</f>
        <v>17.410958904109588</v>
      </c>
    </row>
    <row r="989" spans="1:37" x14ac:dyDescent="0.3">
      <c r="A989">
        <v>988</v>
      </c>
      <c r="B989" t="s">
        <v>1279</v>
      </c>
      <c r="C989">
        <v>12400000</v>
      </c>
      <c r="D989">
        <v>6202090191</v>
      </c>
      <c r="E989" t="s">
        <v>30</v>
      </c>
      <c r="F989" t="s">
        <v>1279</v>
      </c>
      <c r="G989">
        <v>205</v>
      </c>
      <c r="H989" t="s">
        <v>38</v>
      </c>
      <c r="I989" t="s">
        <v>39</v>
      </c>
      <c r="J989" t="s">
        <v>30</v>
      </c>
      <c r="K989">
        <v>999</v>
      </c>
      <c r="L989">
        <v>176</v>
      </c>
      <c r="M989">
        <v>150</v>
      </c>
      <c r="N989">
        <v>50188000</v>
      </c>
      <c r="O989">
        <v>12500</v>
      </c>
      <c r="P989">
        <v>200800</v>
      </c>
      <c r="Q989">
        <v>150600</v>
      </c>
      <c r="R989">
        <v>2400000</v>
      </c>
      <c r="S989">
        <f>(YouTube_BI[[#This Row],[lowest_yearly_earnings]]+YouTube_BI[[#This Row],[highest_yearly_earnings]])/2</f>
        <v>1275300</v>
      </c>
      <c r="T989" t="s">
        <v>41</v>
      </c>
      <c r="U989">
        <v>2005</v>
      </c>
      <c r="V989" t="s">
        <v>138</v>
      </c>
      <c r="W989">
        <v>8</v>
      </c>
      <c r="X989">
        <v>88.2</v>
      </c>
      <c r="Y989">
        <v>328239523</v>
      </c>
      <c r="Z989">
        <v>14.7</v>
      </c>
      <c r="AA989">
        <v>270663028</v>
      </c>
      <c r="AB989">
        <v>37.090240000000001</v>
      </c>
      <c r="AC989">
        <v>-95.712890999999999</v>
      </c>
      <c r="AD989" s="1" t="s">
        <v>2091</v>
      </c>
      <c r="AE989" s="4">
        <f>YouTube_BI[[#This Row],[video views]]/YouTube_BI[[#This Row],[subscribers]]</f>
        <v>500.16856379032259</v>
      </c>
      <c r="AF989">
        <f>((YouTube_BI[[#This Row],[highest_yearly_earnings]]+YouTube_BI[[#This Row],[lowest_yearly_earnings]])/2)/YouTube_BI[[#This Row],[video views]]</f>
        <v>2.0562422678899737E-4</v>
      </c>
      <c r="AG989">
        <f>((YouTube_BI[[#This Row],[highest_monthly_earnings]]+YouTube_BI[[#This Row],[lowest_monthly_earnings]])/2)/YouTube_BI[[#This Row],[video_views_for_the_last_30_days]]</f>
        <v>2.1250099625408463E-3</v>
      </c>
      <c r="AH989">
        <f>YouTube_BI[[#This Row],[highest_yearly_earnings]]/YouTube_BI[[#This Row],[subscribers]]</f>
        <v>0.19354838709677419</v>
      </c>
      <c r="AI989">
        <f>((YouTube_BI[[#This Row],[highest_yearly_earnings]]+YouTube_BI[[#This Row],[lowest_yearly_earnings]])/2)/YouTube_BI[[#This Row],[uploads]]</f>
        <v>6220.9756097560976</v>
      </c>
      <c r="AJ989" s="7" t="str">
        <f>YouTube_BI[[#This Row],[created_date]]&amp;"-"&amp;YouTube_BI[[#This Row],[created_month]]&amp;"-"&amp;YouTube_BI[[#This Row],[created_year]]</f>
        <v>8-Oct-2005</v>
      </c>
      <c r="AK989" s="5">
        <f ca="1">_xlfn.DAYS(TODAY(),YouTube_BI[[#This Row],[Started Date]])/365</f>
        <v>18.104109589041094</v>
      </c>
    </row>
    <row r="990" spans="1:37" x14ac:dyDescent="0.3">
      <c r="A990">
        <v>989</v>
      </c>
      <c r="B990" t="s">
        <v>1280</v>
      </c>
      <c r="C990">
        <v>12400000</v>
      </c>
      <c r="D990">
        <v>4779139505</v>
      </c>
      <c r="E990" t="s">
        <v>48</v>
      </c>
      <c r="F990" t="s">
        <v>1280</v>
      </c>
      <c r="G990">
        <v>1340</v>
      </c>
      <c r="H990" t="s">
        <v>38</v>
      </c>
      <c r="I990" t="s">
        <v>39</v>
      </c>
      <c r="J990" t="s">
        <v>40</v>
      </c>
      <c r="K990">
        <v>1442</v>
      </c>
      <c r="L990">
        <v>175</v>
      </c>
      <c r="M990">
        <v>68</v>
      </c>
      <c r="N990">
        <v>177600000</v>
      </c>
      <c r="O990">
        <v>44400</v>
      </c>
      <c r="P990">
        <v>710400</v>
      </c>
      <c r="Q990">
        <v>532800</v>
      </c>
      <c r="R990">
        <v>8500000</v>
      </c>
      <c r="S990">
        <f>(YouTube_BI[[#This Row],[lowest_yearly_earnings]]+YouTube_BI[[#This Row],[highest_yearly_earnings]])/2</f>
        <v>4516400</v>
      </c>
      <c r="T990">
        <v>400000</v>
      </c>
      <c r="U990">
        <v>2016</v>
      </c>
      <c r="V990" t="s">
        <v>63</v>
      </c>
      <c r="W990">
        <v>6</v>
      </c>
      <c r="X990">
        <v>88.2</v>
      </c>
      <c r="Y990">
        <v>328239523</v>
      </c>
      <c r="Z990">
        <v>14.7</v>
      </c>
      <c r="AA990">
        <v>270663028</v>
      </c>
      <c r="AB990">
        <v>37.090240000000001</v>
      </c>
      <c r="AC990">
        <v>-95.712890999999999</v>
      </c>
      <c r="AD990" s="1" t="s">
        <v>2092</v>
      </c>
      <c r="AE990" s="4">
        <f>YouTube_BI[[#This Row],[video views]]/YouTube_BI[[#This Row],[subscribers]]</f>
        <v>385.41447620967745</v>
      </c>
      <c r="AF990">
        <f>((YouTube_BI[[#This Row],[highest_yearly_earnings]]+YouTube_BI[[#This Row],[lowest_yearly_earnings]])/2)/YouTube_BI[[#This Row],[video views]]</f>
        <v>9.450236795295223E-4</v>
      </c>
      <c r="AG990">
        <f>((YouTube_BI[[#This Row],[highest_monthly_earnings]]+YouTube_BI[[#This Row],[lowest_monthly_earnings]])/2)/YouTube_BI[[#This Row],[video_views_for_the_last_30_days]]</f>
        <v>2.1250000000000002E-3</v>
      </c>
      <c r="AH990">
        <f>YouTube_BI[[#This Row],[highest_yearly_earnings]]/YouTube_BI[[#This Row],[subscribers]]</f>
        <v>0.68548387096774188</v>
      </c>
      <c r="AI990">
        <f>((YouTube_BI[[#This Row],[highest_yearly_earnings]]+YouTube_BI[[#This Row],[lowest_yearly_earnings]])/2)/YouTube_BI[[#This Row],[uploads]]</f>
        <v>3370.4477611940297</v>
      </c>
      <c r="AJ990" s="7" t="str">
        <f>YouTube_BI[[#This Row],[created_date]]&amp;"-"&amp;YouTube_BI[[#This Row],[created_month]]&amp;"-"&amp;YouTube_BI[[#This Row],[created_year]]</f>
        <v>6-Apr-2016</v>
      </c>
      <c r="AK990" s="5">
        <f ca="1">_xlfn.DAYS(TODAY(),YouTube_BI[[#This Row],[Started Date]])/365</f>
        <v>7.602739726027397</v>
      </c>
    </row>
    <row r="991" spans="1:37" x14ac:dyDescent="0.3">
      <c r="A991">
        <v>990</v>
      </c>
      <c r="B991" t="s">
        <v>1281</v>
      </c>
      <c r="C991">
        <v>12400000</v>
      </c>
      <c r="D991">
        <v>6993406259</v>
      </c>
      <c r="E991" t="s">
        <v>30</v>
      </c>
      <c r="F991" t="s">
        <v>1281</v>
      </c>
      <c r="G991">
        <v>99</v>
      </c>
      <c r="H991" t="s">
        <v>38</v>
      </c>
      <c r="I991" t="s">
        <v>39</v>
      </c>
      <c r="J991" t="s">
        <v>44</v>
      </c>
      <c r="K991">
        <v>833</v>
      </c>
      <c r="L991">
        <v>175</v>
      </c>
      <c r="M991">
        <v>171</v>
      </c>
      <c r="N991">
        <v>49412000</v>
      </c>
      <c r="O991">
        <v>12400</v>
      </c>
      <c r="P991">
        <v>197600</v>
      </c>
      <c r="Q991">
        <v>148200</v>
      </c>
      <c r="R991">
        <v>2400000</v>
      </c>
      <c r="S991">
        <f>(YouTube_BI[[#This Row],[lowest_yearly_earnings]]+YouTube_BI[[#This Row],[highest_yearly_earnings]])/2</f>
        <v>1274100</v>
      </c>
      <c r="T991">
        <v>100000</v>
      </c>
      <c r="U991">
        <v>2012</v>
      </c>
      <c r="V991" t="s">
        <v>70</v>
      </c>
      <c r="W991">
        <v>17</v>
      </c>
      <c r="X991">
        <v>88.2</v>
      </c>
      <c r="Y991">
        <v>328239523</v>
      </c>
      <c r="Z991">
        <v>14.7</v>
      </c>
      <c r="AA991">
        <v>270663028</v>
      </c>
      <c r="AB991">
        <v>37.090240000000001</v>
      </c>
      <c r="AC991">
        <v>-95.712890999999999</v>
      </c>
      <c r="AD991" s="1" t="s">
        <v>2093</v>
      </c>
      <c r="AE991" s="4">
        <f>YouTube_BI[[#This Row],[video views]]/YouTube_BI[[#This Row],[subscribers]]</f>
        <v>563.98437572580644</v>
      </c>
      <c r="AF991">
        <f>((YouTube_BI[[#This Row],[highest_yearly_earnings]]+YouTube_BI[[#This Row],[lowest_yearly_earnings]])/2)/YouTube_BI[[#This Row],[video views]]</f>
        <v>1.8218589808940771E-4</v>
      </c>
      <c r="AG991">
        <f>((YouTube_BI[[#This Row],[highest_monthly_earnings]]+YouTube_BI[[#This Row],[lowest_monthly_earnings]])/2)/YouTube_BI[[#This Row],[video_views_for_the_last_30_days]]</f>
        <v>2.1249898810005666E-3</v>
      </c>
      <c r="AH991">
        <f>YouTube_BI[[#This Row],[highest_yearly_earnings]]/YouTube_BI[[#This Row],[subscribers]]</f>
        <v>0.19354838709677419</v>
      </c>
      <c r="AI991">
        <f>((YouTube_BI[[#This Row],[highest_yearly_earnings]]+YouTube_BI[[#This Row],[lowest_yearly_earnings]])/2)/YouTube_BI[[#This Row],[uploads]]</f>
        <v>12869.69696969697</v>
      </c>
      <c r="AJ991" s="7" t="str">
        <f>YouTube_BI[[#This Row],[created_date]]&amp;"-"&amp;YouTube_BI[[#This Row],[created_month]]&amp;"-"&amp;YouTube_BI[[#This Row],[created_year]]</f>
        <v>17-Jan-2012</v>
      </c>
      <c r="AK991" s="5">
        <f ca="1">_xlfn.DAYS(TODAY(),YouTube_BI[[#This Row],[Started Date]])/365</f>
        <v>11.824657534246576</v>
      </c>
    </row>
    <row r="992" spans="1:37" x14ac:dyDescent="0.3">
      <c r="A992">
        <v>991</v>
      </c>
      <c r="B992" t="s">
        <v>1282</v>
      </c>
      <c r="C992">
        <v>12300000</v>
      </c>
      <c r="D992">
        <v>9029609749</v>
      </c>
      <c r="E992" t="s">
        <v>77</v>
      </c>
      <c r="F992" t="s">
        <v>1282</v>
      </c>
      <c r="G992">
        <v>1200</v>
      </c>
      <c r="H992" t="s">
        <v>114</v>
      </c>
      <c r="I992" t="s">
        <v>115</v>
      </c>
      <c r="J992" t="s">
        <v>44</v>
      </c>
      <c r="K992">
        <v>525</v>
      </c>
      <c r="L992">
        <v>55</v>
      </c>
      <c r="M992">
        <v>172</v>
      </c>
      <c r="N992">
        <v>552513000</v>
      </c>
      <c r="O992">
        <v>138100</v>
      </c>
      <c r="P992">
        <v>2200000</v>
      </c>
      <c r="Q992">
        <v>1700000</v>
      </c>
      <c r="R992">
        <v>26500000</v>
      </c>
      <c r="S992">
        <f>(YouTube_BI[[#This Row],[lowest_yearly_earnings]]+YouTube_BI[[#This Row],[highest_yearly_earnings]])/2</f>
        <v>14100000</v>
      </c>
      <c r="T992">
        <v>700000</v>
      </c>
      <c r="U992">
        <v>2017</v>
      </c>
      <c r="V992" t="s">
        <v>45</v>
      </c>
      <c r="W992">
        <v>12</v>
      </c>
      <c r="X992">
        <v>51.3</v>
      </c>
      <c r="Y992">
        <v>212559417</v>
      </c>
      <c r="Z992">
        <v>12.08</v>
      </c>
      <c r="AA992">
        <v>183241641</v>
      </c>
      <c r="AB992">
        <v>-14.235004</v>
      </c>
      <c r="AC992">
        <v>-51.925280000000001</v>
      </c>
      <c r="AD992" s="1" t="s">
        <v>2094</v>
      </c>
      <c r="AE992" s="4">
        <f>YouTube_BI[[#This Row],[video views]]/YouTube_BI[[#This Row],[subscribers]]</f>
        <v>734.11461373983741</v>
      </c>
      <c r="AF992">
        <f>((YouTube_BI[[#This Row],[highest_yearly_earnings]]+YouTube_BI[[#This Row],[lowest_yearly_earnings]])/2)/YouTube_BI[[#This Row],[video views]]</f>
        <v>1.5615292788884402E-3</v>
      </c>
      <c r="AG992">
        <f>((YouTube_BI[[#This Row],[highest_monthly_earnings]]+YouTube_BI[[#This Row],[lowest_monthly_earnings]])/2)/YouTube_BI[[#This Row],[video_views_for_the_last_30_days]]</f>
        <v>2.1158778164495676E-3</v>
      </c>
      <c r="AH992">
        <f>YouTube_BI[[#This Row],[highest_yearly_earnings]]/YouTube_BI[[#This Row],[subscribers]]</f>
        <v>2.154471544715447</v>
      </c>
      <c r="AI992">
        <f>((YouTube_BI[[#This Row],[highest_yearly_earnings]]+YouTube_BI[[#This Row],[lowest_yearly_earnings]])/2)/YouTube_BI[[#This Row],[uploads]]</f>
        <v>11750</v>
      </c>
      <c r="AJ992" s="7" t="str">
        <f>YouTube_BI[[#This Row],[created_date]]&amp;"-"&amp;YouTube_BI[[#This Row],[created_month]]&amp;"-"&amp;YouTube_BI[[#This Row],[created_year]]</f>
        <v>12-Feb-2017</v>
      </c>
      <c r="AK992" s="5">
        <f ca="1">_xlfn.DAYS(TODAY(),YouTube_BI[[#This Row],[Started Date]])/365</f>
        <v>6.7479452054794518</v>
      </c>
    </row>
    <row r="993" spans="1:37" x14ac:dyDescent="0.3">
      <c r="A993">
        <v>992</v>
      </c>
      <c r="B993" t="s">
        <v>1283</v>
      </c>
      <c r="C993">
        <v>12300000</v>
      </c>
      <c r="D993">
        <v>1674409945</v>
      </c>
      <c r="E993" t="s">
        <v>56</v>
      </c>
      <c r="F993" t="s">
        <v>1283</v>
      </c>
      <c r="G993">
        <v>1500</v>
      </c>
      <c r="H993" t="s">
        <v>31</v>
      </c>
      <c r="I993" t="s">
        <v>32</v>
      </c>
      <c r="J993" t="s">
        <v>40</v>
      </c>
      <c r="K993">
        <v>6141</v>
      </c>
      <c r="L993">
        <v>125</v>
      </c>
      <c r="M993">
        <v>69</v>
      </c>
      <c r="N993">
        <v>64735000</v>
      </c>
      <c r="O993">
        <v>16200</v>
      </c>
      <c r="P993">
        <v>258900</v>
      </c>
      <c r="Q993">
        <v>194200</v>
      </c>
      <c r="R993">
        <v>3100000</v>
      </c>
      <c r="S993">
        <f>(YouTube_BI[[#This Row],[lowest_yearly_earnings]]+YouTube_BI[[#This Row],[highest_yearly_earnings]])/2</f>
        <v>1647100</v>
      </c>
      <c r="T993">
        <v>300000</v>
      </c>
      <c r="U993">
        <v>2018</v>
      </c>
      <c r="V993" t="s">
        <v>49</v>
      </c>
      <c r="W993">
        <v>14</v>
      </c>
      <c r="X993">
        <v>28.1</v>
      </c>
      <c r="Y993">
        <v>1366417754</v>
      </c>
      <c r="Z993">
        <v>5.36</v>
      </c>
      <c r="AA993">
        <v>471031528</v>
      </c>
      <c r="AB993">
        <v>20.593684</v>
      </c>
      <c r="AC993">
        <v>78.962879999999998</v>
      </c>
      <c r="AD993" s="1" t="s">
        <v>2095</v>
      </c>
      <c r="AE993" s="4">
        <f>YouTube_BI[[#This Row],[video views]]/YouTube_BI[[#This Row],[subscribers]]</f>
        <v>136.13088983739837</v>
      </c>
      <c r="AF993">
        <f>((YouTube_BI[[#This Row],[highest_yearly_earnings]]+YouTube_BI[[#This Row],[lowest_yearly_earnings]])/2)/YouTube_BI[[#This Row],[video views]]</f>
        <v>9.8368980960633276E-4</v>
      </c>
      <c r="AG993">
        <f>((YouTube_BI[[#This Row],[highest_monthly_earnings]]+YouTube_BI[[#This Row],[lowest_monthly_earnings]])/2)/YouTube_BI[[#This Row],[video_views_for_the_last_30_days]]</f>
        <v>2.1248165598208081E-3</v>
      </c>
      <c r="AH993">
        <f>YouTube_BI[[#This Row],[highest_yearly_earnings]]/YouTube_BI[[#This Row],[subscribers]]</f>
        <v>0.25203252032520324</v>
      </c>
      <c r="AI993">
        <f>((YouTube_BI[[#This Row],[highest_yearly_earnings]]+YouTube_BI[[#This Row],[lowest_yearly_earnings]])/2)/YouTube_BI[[#This Row],[uploads]]</f>
        <v>1098.0666666666666</v>
      </c>
      <c r="AJ993" s="7" t="str">
        <f>YouTube_BI[[#This Row],[created_date]]&amp;"-"&amp;YouTube_BI[[#This Row],[created_month]]&amp;"-"&amp;YouTube_BI[[#This Row],[created_year]]</f>
        <v>14-Sep-2018</v>
      </c>
      <c r="AK993" s="5">
        <f ca="1">_xlfn.DAYS(TODAY(),YouTube_BI[[#This Row],[Started Date]])/365</f>
        <v>5.161643835616438</v>
      </c>
    </row>
    <row r="994" spans="1:37" x14ac:dyDescent="0.3">
      <c r="A994">
        <v>993</v>
      </c>
      <c r="B994" t="s">
        <v>1284</v>
      </c>
      <c r="C994">
        <v>12300000</v>
      </c>
      <c r="D994">
        <v>2214684303</v>
      </c>
      <c r="E994" t="s">
        <v>41</v>
      </c>
      <c r="F994" t="s">
        <v>1285</v>
      </c>
      <c r="G994">
        <v>2452</v>
      </c>
      <c r="H994" t="s">
        <v>95</v>
      </c>
      <c r="I994" t="s">
        <v>96</v>
      </c>
      <c r="J994" t="s">
        <v>40</v>
      </c>
      <c r="K994">
        <v>129005</v>
      </c>
      <c r="L994">
        <v>867</v>
      </c>
      <c r="M994">
        <v>1202</v>
      </c>
      <c r="N994">
        <v>67035</v>
      </c>
      <c r="O994">
        <v>17</v>
      </c>
      <c r="P994">
        <v>268</v>
      </c>
      <c r="Q994">
        <v>201</v>
      </c>
      <c r="R994">
        <v>3200</v>
      </c>
      <c r="S994">
        <f>(YouTube_BI[[#This Row],[lowest_yearly_earnings]]+YouTube_BI[[#This Row],[highest_yearly_earnings]])/2</f>
        <v>1700.5</v>
      </c>
      <c r="T994">
        <v>1000</v>
      </c>
      <c r="U994">
        <v>2006</v>
      </c>
      <c r="V994" t="s">
        <v>49</v>
      </c>
      <c r="W994">
        <v>11</v>
      </c>
      <c r="X994">
        <v>60</v>
      </c>
      <c r="Y994">
        <v>66834405</v>
      </c>
      <c r="Z994">
        <v>3.85</v>
      </c>
      <c r="AA994">
        <v>55908316</v>
      </c>
      <c r="AB994">
        <v>55.378050999999999</v>
      </c>
      <c r="AC994">
        <v>-3.4359730000000002</v>
      </c>
      <c r="AD994" s="1" t="s">
        <v>2096</v>
      </c>
      <c r="AE994" s="4">
        <f>YouTube_BI[[#This Row],[video views]]/YouTube_BI[[#This Row],[subscribers]]</f>
        <v>180.05563439024391</v>
      </c>
      <c r="AF994">
        <f>((YouTube_BI[[#This Row],[highest_yearly_earnings]]+YouTube_BI[[#This Row],[lowest_yearly_earnings]])/2)/YouTube_BI[[#This Row],[video views]]</f>
        <v>7.6782952662666699E-7</v>
      </c>
      <c r="AG994">
        <f>((YouTube_BI[[#This Row],[highest_monthly_earnings]]+YouTube_BI[[#This Row],[lowest_monthly_earnings]])/2)/YouTube_BI[[#This Row],[video_views_for_the_last_30_days]]</f>
        <v>2.1257552025061533E-3</v>
      </c>
      <c r="AH994">
        <f>YouTube_BI[[#This Row],[highest_yearly_earnings]]/YouTube_BI[[#This Row],[subscribers]]</f>
        <v>2.6016260162601624E-4</v>
      </c>
      <c r="AI994">
        <f>((YouTube_BI[[#This Row],[highest_yearly_earnings]]+YouTube_BI[[#This Row],[lowest_yearly_earnings]])/2)/YouTube_BI[[#This Row],[uploads]]</f>
        <v>0.69351549755301789</v>
      </c>
      <c r="AJ994" s="7" t="str">
        <f>YouTube_BI[[#This Row],[created_date]]&amp;"-"&amp;YouTube_BI[[#This Row],[created_month]]&amp;"-"&amp;YouTube_BI[[#This Row],[created_year]]</f>
        <v>11-Sep-2006</v>
      </c>
      <c r="AK994" s="5">
        <f ca="1">_xlfn.DAYS(TODAY(),YouTube_BI[[#This Row],[Started Date]])/365</f>
        <v>17.17808219178082</v>
      </c>
    </row>
    <row r="995" spans="1:37" x14ac:dyDescent="0.3">
      <c r="A995">
        <v>994</v>
      </c>
      <c r="B995" t="s">
        <v>1286</v>
      </c>
      <c r="C995">
        <v>12300000</v>
      </c>
      <c r="D995">
        <v>374123483</v>
      </c>
      <c r="E995" t="s">
        <v>60</v>
      </c>
      <c r="F995" t="s">
        <v>1286</v>
      </c>
      <c r="G995">
        <v>39</v>
      </c>
      <c r="H995" t="s">
        <v>626</v>
      </c>
      <c r="I995" t="s">
        <v>627</v>
      </c>
      <c r="J995" t="s">
        <v>40</v>
      </c>
      <c r="K995">
        <v>35112</v>
      </c>
      <c r="L995">
        <v>4</v>
      </c>
      <c r="M995">
        <v>69</v>
      </c>
      <c r="N995">
        <v>3871000</v>
      </c>
      <c r="O995">
        <v>968</v>
      </c>
      <c r="P995">
        <v>15500</v>
      </c>
      <c r="Q995">
        <v>11600</v>
      </c>
      <c r="R995">
        <v>185800</v>
      </c>
      <c r="S995">
        <f>(YouTube_BI[[#This Row],[lowest_yearly_earnings]]+YouTube_BI[[#This Row],[highest_yearly_earnings]])/2</f>
        <v>98700</v>
      </c>
      <c r="T995">
        <v>100000</v>
      </c>
      <c r="U995">
        <v>2012</v>
      </c>
      <c r="V995" t="s">
        <v>57</v>
      </c>
      <c r="W995">
        <v>9</v>
      </c>
      <c r="X995">
        <v>67</v>
      </c>
      <c r="Y995">
        <v>10285453</v>
      </c>
      <c r="Z995">
        <v>6.48</v>
      </c>
      <c r="AA995">
        <v>9021165</v>
      </c>
      <c r="AB995">
        <v>60.128160999999999</v>
      </c>
      <c r="AC995">
        <v>18.643501000000001</v>
      </c>
      <c r="AD995" s="1" t="s">
        <v>2097</v>
      </c>
      <c r="AE995" s="4">
        <f>YouTube_BI[[#This Row],[video views]]/YouTube_BI[[#This Row],[subscribers]]</f>
        <v>30.416543333333333</v>
      </c>
      <c r="AF995">
        <f>((YouTube_BI[[#This Row],[highest_yearly_earnings]]+YouTube_BI[[#This Row],[lowest_yearly_earnings]])/2)/YouTube_BI[[#This Row],[video views]]</f>
        <v>2.6381663938480974E-4</v>
      </c>
      <c r="AG995">
        <f>((YouTube_BI[[#This Row],[highest_monthly_earnings]]+YouTube_BI[[#This Row],[lowest_monthly_earnings]])/2)/YouTube_BI[[#This Row],[video_views_for_the_last_30_days]]</f>
        <v>2.1270989408421598E-3</v>
      </c>
      <c r="AH995">
        <f>YouTube_BI[[#This Row],[highest_yearly_earnings]]/YouTube_BI[[#This Row],[subscribers]]</f>
        <v>1.5105691056910569E-2</v>
      </c>
      <c r="AI995">
        <f>((YouTube_BI[[#This Row],[highest_yearly_earnings]]+YouTube_BI[[#This Row],[lowest_yearly_earnings]])/2)/YouTube_BI[[#This Row],[uploads]]</f>
        <v>2530.7692307692309</v>
      </c>
      <c r="AJ995" s="7" t="str">
        <f>YouTube_BI[[#This Row],[created_date]]&amp;"-"&amp;YouTube_BI[[#This Row],[created_month]]&amp;"-"&amp;YouTube_BI[[#This Row],[created_year]]</f>
        <v>9-May-2012</v>
      </c>
      <c r="AK995" s="5">
        <f ca="1">_xlfn.DAYS(TODAY(),YouTube_BI[[#This Row],[Started Date]])/365</f>
        <v>11.515068493150684</v>
      </c>
    </row>
    <row r="996" spans="1:37" x14ac:dyDescent="0.3">
      <c r="A996">
        <v>995</v>
      </c>
      <c r="B996" t="s">
        <v>1287</v>
      </c>
      <c r="C996">
        <v>12300000</v>
      </c>
      <c r="D996">
        <v>2129773714</v>
      </c>
      <c r="E996" t="s">
        <v>209</v>
      </c>
      <c r="F996" t="s">
        <v>1287</v>
      </c>
      <c r="G996">
        <v>62</v>
      </c>
      <c r="H996" t="s">
        <v>31</v>
      </c>
      <c r="I996" t="s">
        <v>32</v>
      </c>
      <c r="J996" t="s">
        <v>209</v>
      </c>
      <c r="K996">
        <v>4568</v>
      </c>
      <c r="L996">
        <v>125</v>
      </c>
      <c r="M996">
        <v>44</v>
      </c>
      <c r="N996">
        <v>24000000</v>
      </c>
      <c r="O996">
        <v>6000</v>
      </c>
      <c r="P996">
        <v>96000</v>
      </c>
      <c r="Q996">
        <v>72000</v>
      </c>
      <c r="R996">
        <v>1200000</v>
      </c>
      <c r="S996">
        <f>(YouTube_BI[[#This Row],[lowest_yearly_earnings]]+YouTube_BI[[#This Row],[highest_yearly_earnings]])/2</f>
        <v>636000</v>
      </c>
      <c r="T996">
        <v>100000</v>
      </c>
      <c r="U996">
        <v>2017</v>
      </c>
      <c r="V996" t="s">
        <v>88</v>
      </c>
      <c r="W996">
        <v>1</v>
      </c>
      <c r="X996">
        <v>28.1</v>
      </c>
      <c r="Y996">
        <v>1366417754</v>
      </c>
      <c r="Z996">
        <v>5.36</v>
      </c>
      <c r="AA996">
        <v>471031528</v>
      </c>
      <c r="AB996">
        <v>20.593684</v>
      </c>
      <c r="AC996">
        <v>78.962879999999998</v>
      </c>
      <c r="AD996" s="1" t="s">
        <v>2098</v>
      </c>
      <c r="AE996" s="4">
        <f>YouTube_BI[[#This Row],[video views]]/YouTube_BI[[#This Row],[subscribers]]</f>
        <v>173.15233447154472</v>
      </c>
      <c r="AF996">
        <f>((YouTube_BI[[#This Row],[highest_yearly_earnings]]+YouTube_BI[[#This Row],[lowest_yearly_earnings]])/2)/YouTube_BI[[#This Row],[video views]]</f>
        <v>2.9862327430340332E-4</v>
      </c>
      <c r="AG996">
        <f>((YouTube_BI[[#This Row],[highest_monthly_earnings]]+YouTube_BI[[#This Row],[lowest_monthly_earnings]])/2)/YouTube_BI[[#This Row],[video_views_for_the_last_30_days]]</f>
        <v>2.1250000000000002E-3</v>
      </c>
      <c r="AH996">
        <f>YouTube_BI[[#This Row],[highest_yearly_earnings]]/YouTube_BI[[#This Row],[subscribers]]</f>
        <v>9.7560975609756101E-2</v>
      </c>
      <c r="AI996">
        <f>((YouTube_BI[[#This Row],[highest_yearly_earnings]]+YouTube_BI[[#This Row],[lowest_yearly_earnings]])/2)/YouTube_BI[[#This Row],[uploads]]</f>
        <v>10258.064516129032</v>
      </c>
      <c r="AJ996" s="7" t="str">
        <f>YouTube_BI[[#This Row],[created_date]]&amp;"-"&amp;YouTube_BI[[#This Row],[created_month]]&amp;"-"&amp;YouTube_BI[[#This Row],[created_year]]</f>
        <v>1-Aug-2017</v>
      </c>
      <c r="AK996" s="5">
        <f ca="1">_xlfn.DAYS(TODAY(),YouTube_BI[[#This Row],[Started Date]])/365</f>
        <v>6.2821917808219174</v>
      </c>
    </row>
  </sheetData>
  <phoneticPr fontId="18" type="noConversion"/>
  <conditionalFormatting sqref="A2:AK996">
    <cfRule type="containsText" dxfId="10" priority="2" operator="containsText" text="nan">
      <formula>NOT(ISERROR(SEARCH("nan",A2)))</formula>
    </cfRule>
  </conditionalFormatting>
  <conditionalFormatting sqref="AM2">
    <cfRule type="containsText" dxfId="9" priority="1" operator="containsText" text="nan">
      <formula>NOT(ISERROR(SEARCH("nan",AM2)))</formula>
    </cfRule>
  </conditionalFormatting>
  <hyperlinks>
    <hyperlink ref="AD7" r:id="rId1" xr:uid="{4DBE14E0-2668-4840-BD11-E9343FAB6916}"/>
    <hyperlink ref="AD2" r:id="rId2" xr:uid="{78FF343B-7027-4BE8-AD04-06F4F0FDCD90}"/>
    <hyperlink ref="AD510" r:id="rId3" xr:uid="{3DC05EA1-797D-416A-AE52-BA6F2017903D}"/>
  </hyperlinks>
  <pageMargins left="0.7" right="0.7" top="0.75" bottom="0.75" header="0.3" footer="0.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FB3E-ED85-460D-86B6-52DFDA53A1C2}">
  <dimension ref="A1:M30"/>
  <sheetViews>
    <sheetView workbookViewId="0">
      <selection activeCell="J2" sqref="J2:J11"/>
    </sheetView>
  </sheetViews>
  <sheetFormatPr defaultRowHeight="14.4" x14ac:dyDescent="0.3"/>
  <cols>
    <col min="1" max="1" width="10.44140625" customWidth="1"/>
    <col min="2" max="2" width="33.44140625" bestFit="1" customWidth="1"/>
    <col min="3" max="3" width="15.44140625" customWidth="1"/>
    <col min="4" max="4" width="48.109375" customWidth="1"/>
    <col min="8" max="8" width="17.21875" bestFit="1" customWidth="1"/>
    <col min="9" max="9" width="17.44140625" bestFit="1" customWidth="1"/>
    <col min="10" max="10" width="34.5546875" bestFit="1" customWidth="1"/>
    <col min="11" max="11" width="11.44140625" bestFit="1" customWidth="1"/>
    <col min="12" max="12" width="9.77734375" bestFit="1" customWidth="1"/>
    <col min="13" max="13" width="29.33203125" bestFit="1" customWidth="1"/>
  </cols>
  <sheetData>
    <row r="1" spans="1:13" x14ac:dyDescent="0.3">
      <c r="A1" t="s">
        <v>1660</v>
      </c>
      <c r="B1" t="s">
        <v>1661</v>
      </c>
      <c r="C1" t="s">
        <v>1664</v>
      </c>
      <c r="D1" t="s">
        <v>1662</v>
      </c>
      <c r="H1" t="s">
        <v>2333</v>
      </c>
      <c r="I1" t="s">
        <v>2334</v>
      </c>
      <c r="J1" t="s">
        <v>2335</v>
      </c>
      <c r="K1" t="s">
        <v>2336</v>
      </c>
      <c r="L1" t="s">
        <v>2337</v>
      </c>
      <c r="M1" t="s">
        <v>2338</v>
      </c>
    </row>
    <row r="2" spans="1:13" x14ac:dyDescent="0.3">
      <c r="A2">
        <v>1</v>
      </c>
      <c r="B2" t="s">
        <v>0</v>
      </c>
      <c r="H2" s="15" t="s">
        <v>1</v>
      </c>
      <c r="I2" s="14" t="s">
        <v>0</v>
      </c>
      <c r="J2" s="15" t="s">
        <v>2</v>
      </c>
      <c r="K2" s="17" t="s">
        <v>1674</v>
      </c>
      <c r="L2" s="15" t="s">
        <v>26</v>
      </c>
      <c r="M2" s="17" t="s">
        <v>1669</v>
      </c>
    </row>
    <row r="3" spans="1:13" x14ac:dyDescent="0.3">
      <c r="A3">
        <v>2</v>
      </c>
      <c r="B3" s="11" t="s">
        <v>1</v>
      </c>
      <c r="C3">
        <v>3</v>
      </c>
      <c r="D3" t="s">
        <v>1663</v>
      </c>
      <c r="H3" s="15" t="s">
        <v>4</v>
      </c>
      <c r="I3" s="15" t="s">
        <v>10</v>
      </c>
      <c r="J3" s="15" t="s">
        <v>3</v>
      </c>
      <c r="L3" s="15" t="s">
        <v>27</v>
      </c>
      <c r="M3" s="17" t="s">
        <v>1673</v>
      </c>
    </row>
    <row r="4" spans="1:13" x14ac:dyDescent="0.3">
      <c r="A4">
        <v>3</v>
      </c>
      <c r="B4" s="3" t="s">
        <v>2</v>
      </c>
      <c r="H4" s="15" t="s">
        <v>5</v>
      </c>
      <c r="I4" s="15" t="s">
        <v>11</v>
      </c>
      <c r="J4" s="15" t="s">
        <v>6</v>
      </c>
      <c r="M4" s="17" t="s">
        <v>1672</v>
      </c>
    </row>
    <row r="5" spans="1:13" x14ac:dyDescent="0.3">
      <c r="A5">
        <v>4</v>
      </c>
      <c r="B5" s="3" t="s">
        <v>3</v>
      </c>
      <c r="C5">
        <v>3</v>
      </c>
      <c r="D5" t="s">
        <v>1668</v>
      </c>
      <c r="H5" s="15" t="s">
        <v>7</v>
      </c>
      <c r="I5" s="15" t="s">
        <v>12</v>
      </c>
      <c r="J5" s="15" t="s">
        <v>13</v>
      </c>
      <c r="M5" s="17" t="s">
        <v>1670</v>
      </c>
    </row>
    <row r="6" spans="1:13" x14ac:dyDescent="0.3">
      <c r="A6">
        <v>5</v>
      </c>
      <c r="B6" s="11" t="s">
        <v>4</v>
      </c>
      <c r="H6" s="15" t="s">
        <v>9</v>
      </c>
      <c r="J6" s="15" t="s">
        <v>14</v>
      </c>
      <c r="M6" s="17" t="s">
        <v>1675</v>
      </c>
    </row>
    <row r="7" spans="1:13" x14ac:dyDescent="0.3">
      <c r="A7">
        <v>6</v>
      </c>
      <c r="B7" t="s">
        <v>5</v>
      </c>
      <c r="J7" s="15" t="s">
        <v>15</v>
      </c>
    </row>
    <row r="8" spans="1:13" x14ac:dyDescent="0.3">
      <c r="A8">
        <v>7</v>
      </c>
      <c r="B8" s="3" t="s">
        <v>6</v>
      </c>
      <c r="H8" s="15" t="s">
        <v>28</v>
      </c>
      <c r="J8" s="15" t="s">
        <v>16</v>
      </c>
    </row>
    <row r="9" spans="1:13" x14ac:dyDescent="0.3">
      <c r="A9">
        <v>8</v>
      </c>
      <c r="B9" s="11" t="s">
        <v>7</v>
      </c>
      <c r="J9" s="15" t="s">
        <v>17</v>
      </c>
    </row>
    <row r="10" spans="1:13" x14ac:dyDescent="0.3">
      <c r="A10">
        <v>9</v>
      </c>
      <c r="B10" t="s">
        <v>8</v>
      </c>
      <c r="J10" s="15" t="s">
        <v>18</v>
      </c>
    </row>
    <row r="11" spans="1:13" x14ac:dyDescent="0.3">
      <c r="A11">
        <v>10</v>
      </c>
      <c r="B11" s="11" t="s">
        <v>9</v>
      </c>
      <c r="C11">
        <v>3</v>
      </c>
      <c r="D11" t="s">
        <v>1665</v>
      </c>
      <c r="J11" s="18" t="s">
        <v>1671</v>
      </c>
    </row>
    <row r="12" spans="1:13" x14ac:dyDescent="0.3">
      <c r="A12">
        <v>11</v>
      </c>
      <c r="B12" t="s">
        <v>10</v>
      </c>
    </row>
    <row r="13" spans="1:13" x14ac:dyDescent="0.3">
      <c r="A13">
        <v>12</v>
      </c>
      <c r="B13" s="3" t="s">
        <v>11</v>
      </c>
      <c r="J13" s="15" t="s">
        <v>22</v>
      </c>
    </row>
    <row r="14" spans="1:13" x14ac:dyDescent="0.3">
      <c r="A14">
        <v>13</v>
      </c>
      <c r="B14" s="3" t="s">
        <v>12</v>
      </c>
      <c r="J14" s="15" t="s">
        <v>23</v>
      </c>
    </row>
    <row r="15" spans="1:13" x14ac:dyDescent="0.3">
      <c r="A15">
        <v>14</v>
      </c>
      <c r="B15" t="s">
        <v>13</v>
      </c>
      <c r="J15" s="15" t="s">
        <v>24</v>
      </c>
    </row>
    <row r="16" spans="1:13" x14ac:dyDescent="0.3">
      <c r="A16">
        <v>15</v>
      </c>
      <c r="B16" t="s">
        <v>14</v>
      </c>
      <c r="J16" s="15" t="s">
        <v>25</v>
      </c>
    </row>
    <row r="17" spans="1:4" x14ac:dyDescent="0.3">
      <c r="A17">
        <v>16</v>
      </c>
      <c r="B17" t="s">
        <v>15</v>
      </c>
    </row>
    <row r="18" spans="1:4" x14ac:dyDescent="0.3">
      <c r="A18">
        <v>17</v>
      </c>
      <c r="B18" t="s">
        <v>16</v>
      </c>
    </row>
    <row r="19" spans="1:4" x14ac:dyDescent="0.3">
      <c r="A19">
        <v>18</v>
      </c>
      <c r="B19" t="s">
        <v>17</v>
      </c>
    </row>
    <row r="20" spans="1:4" x14ac:dyDescent="0.3">
      <c r="A20">
        <v>19</v>
      </c>
      <c r="B20" t="s">
        <v>18</v>
      </c>
    </row>
    <row r="21" spans="1:4" x14ac:dyDescent="0.3">
      <c r="A21">
        <v>20</v>
      </c>
      <c r="B21" t="s">
        <v>19</v>
      </c>
    </row>
    <row r="22" spans="1:4" x14ac:dyDescent="0.3">
      <c r="A22">
        <v>21</v>
      </c>
      <c r="B22" t="s">
        <v>20</v>
      </c>
    </row>
    <row r="23" spans="1:4" x14ac:dyDescent="0.3">
      <c r="A23">
        <v>22</v>
      </c>
      <c r="B23" t="s">
        <v>21</v>
      </c>
    </row>
    <row r="24" spans="1:4" x14ac:dyDescent="0.3">
      <c r="A24">
        <v>23</v>
      </c>
      <c r="B24" t="s">
        <v>22</v>
      </c>
    </row>
    <row r="25" spans="1:4" x14ac:dyDescent="0.3">
      <c r="A25">
        <v>24</v>
      </c>
      <c r="B25" t="s">
        <v>23</v>
      </c>
    </row>
    <row r="26" spans="1:4" x14ac:dyDescent="0.3">
      <c r="A26">
        <v>25</v>
      </c>
      <c r="B26" t="s">
        <v>24</v>
      </c>
    </row>
    <row r="27" spans="1:4" x14ac:dyDescent="0.3">
      <c r="A27">
        <v>26</v>
      </c>
      <c r="B27" t="s">
        <v>25</v>
      </c>
    </row>
    <row r="28" spans="1:4" ht="28.8" x14ac:dyDescent="0.3">
      <c r="A28">
        <v>27</v>
      </c>
      <c r="B28" t="s">
        <v>26</v>
      </c>
      <c r="C28" t="s">
        <v>1666</v>
      </c>
      <c r="D28" s="2" t="s">
        <v>1667</v>
      </c>
    </row>
    <row r="29" spans="1:4" x14ac:dyDescent="0.3">
      <c r="A29">
        <v>28</v>
      </c>
      <c r="B29" t="s">
        <v>27</v>
      </c>
      <c r="C29" t="s">
        <v>1666</v>
      </c>
    </row>
    <row r="30" spans="1:4" x14ac:dyDescent="0.3">
      <c r="A30">
        <v>29</v>
      </c>
      <c r="B30" t="s">
        <v>28</v>
      </c>
    </row>
  </sheetData>
  <phoneticPr fontId="1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5066-11D7-40B2-9B8A-48F53BABF76C}">
  <dimension ref="A1:H30"/>
  <sheetViews>
    <sheetView topLeftCell="A13" workbookViewId="0">
      <selection activeCell="E14" sqref="E14"/>
    </sheetView>
  </sheetViews>
  <sheetFormatPr defaultRowHeight="14.4" x14ac:dyDescent="0.3"/>
  <cols>
    <col min="1" max="1" width="12.6640625" bestFit="1" customWidth="1"/>
    <col min="2" max="2" width="17.44140625" bestFit="1" customWidth="1"/>
    <col min="4" max="4" width="12.6640625" bestFit="1" customWidth="1"/>
    <col min="5" max="5" width="29" bestFit="1" customWidth="1"/>
    <col min="6" max="6" width="14.21875" bestFit="1" customWidth="1"/>
    <col min="7" max="7" width="25.44140625" bestFit="1" customWidth="1"/>
    <col min="8" max="8" width="17.44140625" bestFit="1" customWidth="1"/>
  </cols>
  <sheetData>
    <row r="1" spans="1:8" x14ac:dyDescent="0.3">
      <c r="A1" s="9" t="s">
        <v>1676</v>
      </c>
      <c r="B1" t="s">
        <v>1678</v>
      </c>
      <c r="D1" s="9" t="s">
        <v>1676</v>
      </c>
      <c r="E1" t="s">
        <v>1679</v>
      </c>
      <c r="G1" s="9" t="s">
        <v>1676</v>
      </c>
      <c r="H1" t="s">
        <v>1681</v>
      </c>
    </row>
    <row r="2" spans="1:8" x14ac:dyDescent="0.3">
      <c r="A2" s="10" t="s">
        <v>29</v>
      </c>
      <c r="B2" s="19">
        <v>245000000</v>
      </c>
      <c r="D2" s="10" t="s">
        <v>2235</v>
      </c>
      <c r="E2" s="19">
        <v>163400000</v>
      </c>
      <c r="G2" s="10" t="s">
        <v>29</v>
      </c>
      <c r="H2" s="6">
        <v>228000000000</v>
      </c>
    </row>
    <row r="3" spans="1:8" x14ac:dyDescent="0.3">
      <c r="A3" s="10" t="s">
        <v>35</v>
      </c>
      <c r="B3" s="19">
        <v>170000000</v>
      </c>
      <c r="D3" s="10" t="s">
        <v>685</v>
      </c>
      <c r="E3" s="19">
        <v>110600000</v>
      </c>
      <c r="G3" s="10" t="s">
        <v>47</v>
      </c>
      <c r="H3" s="6">
        <v>164000000000</v>
      </c>
    </row>
    <row r="4" spans="1:8" x14ac:dyDescent="0.3">
      <c r="A4" s="10" t="s">
        <v>43</v>
      </c>
      <c r="B4" s="19">
        <v>166000000</v>
      </c>
      <c r="D4" s="10" t="s">
        <v>29</v>
      </c>
      <c r="E4" s="19">
        <v>108400000</v>
      </c>
      <c r="G4" s="10" t="s">
        <v>51</v>
      </c>
      <c r="H4" s="6">
        <v>148000000000</v>
      </c>
    </row>
    <row r="5" spans="1:8" x14ac:dyDescent="0.3">
      <c r="A5" s="10" t="s">
        <v>47</v>
      </c>
      <c r="B5" s="19">
        <v>162000000</v>
      </c>
      <c r="D5" s="10" t="s">
        <v>546</v>
      </c>
      <c r="E5" s="19">
        <v>97600000</v>
      </c>
      <c r="G5" s="10" t="s">
        <v>90</v>
      </c>
      <c r="H5" s="6">
        <v>101000000000</v>
      </c>
    </row>
    <row r="6" spans="1:8" x14ac:dyDescent="0.3">
      <c r="A6" s="10" t="s">
        <v>51</v>
      </c>
      <c r="B6" s="19">
        <v>159000000</v>
      </c>
      <c r="D6" s="10" t="s">
        <v>47</v>
      </c>
      <c r="E6" s="19">
        <v>94800000</v>
      </c>
      <c r="G6" s="10" t="s">
        <v>55</v>
      </c>
      <c r="H6" s="6">
        <v>93247040539</v>
      </c>
    </row>
    <row r="7" spans="1:8" x14ac:dyDescent="0.3">
      <c r="A7" s="10" t="s">
        <v>30</v>
      </c>
      <c r="B7" s="19">
        <v>119000000</v>
      </c>
      <c r="D7" s="10" t="s">
        <v>51</v>
      </c>
      <c r="E7" s="19">
        <v>87500000</v>
      </c>
      <c r="G7" s="10" t="s">
        <v>65</v>
      </c>
      <c r="H7" s="6">
        <v>90479060027</v>
      </c>
    </row>
    <row r="8" spans="1:8" x14ac:dyDescent="0.3">
      <c r="A8" s="10" t="s">
        <v>1680</v>
      </c>
      <c r="B8" s="19">
        <v>112000000</v>
      </c>
      <c r="D8" s="10" t="s">
        <v>109</v>
      </c>
      <c r="E8" s="19">
        <v>81900000</v>
      </c>
      <c r="G8" s="10" t="s">
        <v>76</v>
      </c>
      <c r="H8" s="6">
        <v>77428473662</v>
      </c>
    </row>
    <row r="9" spans="1:8" x14ac:dyDescent="0.3">
      <c r="A9" s="10" t="s">
        <v>59</v>
      </c>
      <c r="B9" s="19">
        <v>111000000</v>
      </c>
      <c r="D9" s="10" t="s">
        <v>356</v>
      </c>
      <c r="E9" s="19">
        <v>80000000</v>
      </c>
      <c r="G9" s="10" t="s">
        <v>72</v>
      </c>
      <c r="H9" s="6">
        <v>77180169894</v>
      </c>
    </row>
    <row r="10" spans="1:8" x14ac:dyDescent="0.3">
      <c r="A10" s="10" t="s">
        <v>65</v>
      </c>
      <c r="B10" s="19">
        <v>106000000</v>
      </c>
      <c r="D10" s="10" t="s">
        <v>90</v>
      </c>
      <c r="E10" s="19">
        <v>79600000</v>
      </c>
      <c r="G10" s="10" t="s">
        <v>109</v>
      </c>
      <c r="H10" s="6">
        <v>73139054467</v>
      </c>
    </row>
    <row r="11" spans="1:8" x14ac:dyDescent="0.3">
      <c r="A11" s="10" t="s">
        <v>72</v>
      </c>
      <c r="B11" s="19">
        <v>98900000</v>
      </c>
      <c r="D11" s="10" t="s">
        <v>275</v>
      </c>
      <c r="E11" s="19">
        <v>78500000</v>
      </c>
      <c r="G11" s="10" t="s">
        <v>121</v>
      </c>
      <c r="H11" s="6">
        <v>61510906457</v>
      </c>
    </row>
    <row r="12" spans="1:8" x14ac:dyDescent="0.3">
      <c r="A12" s="10" t="s">
        <v>1677</v>
      </c>
      <c r="B12" s="19">
        <v>1448900000</v>
      </c>
      <c r="D12" s="10" t="s">
        <v>1677</v>
      </c>
      <c r="E12" s="19">
        <v>982300000</v>
      </c>
      <c r="G12" s="10" t="s">
        <v>1677</v>
      </c>
      <c r="H12" s="6">
        <v>1113984705046</v>
      </c>
    </row>
    <row r="14" spans="1:8" x14ac:dyDescent="0.3">
      <c r="A14" s="9" t="s">
        <v>1676</v>
      </c>
      <c r="B14" t="s">
        <v>1681</v>
      </c>
      <c r="D14" s="9" t="s">
        <v>1676</v>
      </c>
      <c r="E14" t="s">
        <v>2340</v>
      </c>
      <c r="F14" t="s">
        <v>2341</v>
      </c>
    </row>
    <row r="15" spans="1:8" x14ac:dyDescent="0.3">
      <c r="A15" s="10" t="s">
        <v>44</v>
      </c>
      <c r="B15" s="6">
        <v>3371893086218</v>
      </c>
      <c r="D15" s="10" t="s">
        <v>44</v>
      </c>
      <c r="E15" s="6">
        <v>1363476667.1000004</v>
      </c>
      <c r="F15" s="6">
        <v>3345035</v>
      </c>
    </row>
    <row r="16" spans="1:8" x14ac:dyDescent="0.3">
      <c r="A16" s="10" t="s">
        <v>30</v>
      </c>
      <c r="B16" s="6">
        <v>3268257022708</v>
      </c>
      <c r="D16" s="10" t="s">
        <v>30</v>
      </c>
      <c r="E16" s="6">
        <v>788849853.96999991</v>
      </c>
      <c r="F16" s="6">
        <v>424950</v>
      </c>
    </row>
    <row r="17" spans="1:6" x14ac:dyDescent="0.3">
      <c r="A17" s="10" t="s">
        <v>69</v>
      </c>
      <c r="B17" s="6">
        <v>885919109792</v>
      </c>
      <c r="D17" s="10" t="s">
        <v>69</v>
      </c>
      <c r="E17" s="6">
        <v>434975431.27000004</v>
      </c>
      <c r="F17" s="6">
        <v>117424</v>
      </c>
    </row>
    <row r="18" spans="1:6" x14ac:dyDescent="0.3">
      <c r="A18" s="10" t="s">
        <v>48</v>
      </c>
      <c r="B18" s="6">
        <v>764805933171</v>
      </c>
      <c r="D18" s="10" t="s">
        <v>209</v>
      </c>
      <c r="E18" s="6">
        <v>242826792.60500002</v>
      </c>
      <c r="F18" s="6">
        <v>81722</v>
      </c>
    </row>
    <row r="19" spans="1:6" x14ac:dyDescent="0.3">
      <c r="A19" s="10" t="s">
        <v>40</v>
      </c>
      <c r="B19" s="6">
        <v>726607151373</v>
      </c>
      <c r="D19" s="10" t="s">
        <v>48</v>
      </c>
      <c r="E19" s="6">
        <v>235162000.02500001</v>
      </c>
      <c r="F19" s="6">
        <v>146355</v>
      </c>
    </row>
    <row r="20" spans="1:6" x14ac:dyDescent="0.3">
      <c r="A20" s="10" t="s">
        <v>129</v>
      </c>
      <c r="B20" s="6">
        <v>459242749807</v>
      </c>
      <c r="D20" s="10" t="s">
        <v>40</v>
      </c>
      <c r="E20" s="6">
        <v>219036710.53</v>
      </c>
      <c r="F20" s="6">
        <v>399473</v>
      </c>
    </row>
    <row r="21" spans="1:6" x14ac:dyDescent="0.3">
      <c r="A21" s="10" t="s">
        <v>209</v>
      </c>
      <c r="B21" s="6">
        <v>453140574157</v>
      </c>
      <c r="D21" s="10" t="s">
        <v>142</v>
      </c>
      <c r="E21" s="6">
        <v>133816885.5</v>
      </c>
      <c r="F21" s="6">
        <v>3989151</v>
      </c>
    </row>
    <row r="22" spans="1:6" x14ac:dyDescent="0.3">
      <c r="A22" s="10" t="s">
        <v>142</v>
      </c>
      <c r="B22" s="6">
        <v>311352817910</v>
      </c>
      <c r="D22" s="10" t="s">
        <v>129</v>
      </c>
      <c r="E22" s="6">
        <v>124545902.73</v>
      </c>
      <c r="F22" s="6">
        <v>114654</v>
      </c>
    </row>
    <row r="23" spans="1:6" x14ac:dyDescent="0.3">
      <c r="A23" s="10" t="s">
        <v>41</v>
      </c>
      <c r="B23" s="6">
        <v>232434071717</v>
      </c>
      <c r="D23" s="10" t="s">
        <v>226</v>
      </c>
      <c r="E23" s="6">
        <v>54334950</v>
      </c>
      <c r="F23" s="6">
        <v>79417</v>
      </c>
    </row>
    <row r="24" spans="1:6" x14ac:dyDescent="0.3">
      <c r="A24" s="10" t="s">
        <v>226</v>
      </c>
      <c r="B24" s="6">
        <v>195650627890</v>
      </c>
      <c r="D24" s="10" t="s">
        <v>77</v>
      </c>
      <c r="E24" s="6">
        <v>54299250.100000001</v>
      </c>
      <c r="F24" s="6">
        <v>158995</v>
      </c>
    </row>
    <row r="25" spans="1:6" x14ac:dyDescent="0.3">
      <c r="A25" s="10" t="s">
        <v>77</v>
      </c>
      <c r="B25" s="6">
        <v>181104971711</v>
      </c>
      <c r="D25" s="10" t="s">
        <v>1677</v>
      </c>
      <c r="E25" s="6">
        <v>3651324443.8300004</v>
      </c>
      <c r="F25" s="6">
        <v>8857176</v>
      </c>
    </row>
    <row r="26" spans="1:6" x14ac:dyDescent="0.3">
      <c r="A26" s="10" t="s">
        <v>362</v>
      </c>
      <c r="B26" s="6">
        <v>59355536528</v>
      </c>
    </row>
    <row r="27" spans="1:6" x14ac:dyDescent="0.3">
      <c r="A27" s="10" t="s">
        <v>519</v>
      </c>
      <c r="B27" s="6">
        <v>44135255601</v>
      </c>
    </row>
    <row r="28" spans="1:6" x14ac:dyDescent="0.3">
      <c r="A28" s="10" t="s">
        <v>317</v>
      </c>
      <c r="B28" s="6">
        <v>19577546410</v>
      </c>
    </row>
    <row r="29" spans="1:6" x14ac:dyDescent="0.3">
      <c r="A29" s="10" t="s">
        <v>279</v>
      </c>
      <c r="B29" s="6">
        <v>10862911785</v>
      </c>
    </row>
    <row r="30" spans="1:6" x14ac:dyDescent="0.3">
      <c r="A30" s="10" t="s">
        <v>1677</v>
      </c>
      <c r="B30" s="6">
        <v>10984339366778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Onyx Data -DataDNA Dataset Chal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Pramanik</dc:creator>
  <cp:lastModifiedBy>Subham Pramanik</cp:lastModifiedBy>
  <dcterms:created xsi:type="dcterms:W3CDTF">2023-11-01T19:07:19Z</dcterms:created>
  <dcterms:modified xsi:type="dcterms:W3CDTF">2023-11-10T20:48:20Z</dcterms:modified>
</cp:coreProperties>
</file>