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171" documentId="8_{4AF729D3-AA10-4C77-9CA8-EB357270C5E2}" xr6:coauthVersionLast="47" xr6:coauthVersionMax="47" xr10:uidLastSave="{EBD5856C-15AE-483A-A3F2-9FC63BCFC28F}"/>
  <bookViews>
    <workbookView xWindow="22932" yWindow="-3264" windowWidth="23256" windowHeight="12576" activeTab="1" xr2:uid="{00000000-000D-0000-FFFF-FFFF00000000}"/>
  </bookViews>
  <sheets>
    <sheet name="unit 2" sheetId="11" r:id="rId1"/>
    <sheet name="unit 1" sheetId="13" r:id="rId2"/>
    <sheet name="About" sheetId="12" r:id="rId3"/>
  </sheets>
  <definedNames>
    <definedName name="Display_Week">'unit 2'!$E$4</definedName>
    <definedName name="_xlnm.Print_Titles" localSheetId="0">'unit 2'!$4:$6</definedName>
    <definedName name="Project_Start">'unit 2'!$E$3</definedName>
    <definedName name="task_end" localSheetId="1">'unit 2'!$F1</definedName>
    <definedName name="task_end" localSheetId="0">'unit 2'!$F1</definedName>
    <definedName name="task_progress" localSheetId="1">'unit 2'!$D1</definedName>
    <definedName name="task_progress" localSheetId="0">'unit 2'!$D1</definedName>
    <definedName name="task_start" localSheetId="1">'unit 2'!$E1</definedName>
    <definedName name="task_start" localSheetId="0">'unit 2'!$E1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3" i="13" l="1"/>
  <c r="H32" i="13"/>
  <c r="H31" i="13"/>
  <c r="H30" i="13"/>
  <c r="H29" i="13"/>
  <c r="H28" i="13"/>
  <c r="H27" i="13"/>
  <c r="H26" i="13"/>
  <c r="H25" i="13"/>
  <c r="H24" i="13"/>
  <c r="H23" i="13"/>
  <c r="H22" i="13"/>
  <c r="H21" i="13"/>
  <c r="H20" i="13"/>
  <c r="H19" i="13"/>
  <c r="H18" i="13"/>
  <c r="H17" i="13"/>
  <c r="H16" i="13"/>
  <c r="H15" i="13"/>
  <c r="H14" i="13"/>
  <c r="H13" i="13"/>
  <c r="H12" i="13"/>
  <c r="H11" i="13"/>
  <c r="H10" i="13"/>
  <c r="H9" i="13"/>
  <c r="H8" i="13"/>
  <c r="H7" i="13"/>
  <c r="DJ6" i="11"/>
  <c r="DC6" i="11"/>
  <c r="CV6" i="11"/>
  <c r="CO6" i="11"/>
  <c r="CH6" i="11"/>
  <c r="CA6" i="11"/>
  <c r="BT6" i="11"/>
  <c r="BM6" i="11"/>
  <c r="BF6" i="11"/>
  <c r="AY6" i="11"/>
  <c r="AR6" i="11"/>
  <c r="AK6" i="11"/>
  <c r="AD6" i="11"/>
  <c r="W6" i="11"/>
  <c r="P6" i="11"/>
  <c r="H7" i="11"/>
  <c r="H22" i="11" l="1"/>
  <c r="H33" i="11"/>
  <c r="H32" i="11"/>
  <c r="H31" i="11"/>
  <c r="H30" i="11"/>
  <c r="H29" i="11"/>
  <c r="H28" i="11"/>
  <c r="H26" i="11"/>
  <c r="H21" i="11"/>
  <c r="H20" i="11"/>
  <c r="H14" i="11"/>
  <c r="H8" i="11"/>
  <c r="H9" i="11" l="1"/>
  <c r="E15" i="11"/>
  <c r="H27" i="11" l="1"/>
  <c r="H25" i="11"/>
  <c r="H10" i="11"/>
  <c r="H23" i="11"/>
  <c r="F15" i="11"/>
  <c r="H15" i="11" s="1"/>
  <c r="H13" i="11"/>
  <c r="J5" i="11"/>
  <c r="K5" i="11" s="1"/>
  <c r="L5" i="11" s="1"/>
  <c r="M5" i="11" s="1"/>
  <c r="N5" i="11" s="1"/>
  <c r="O5" i="11" s="1"/>
  <c r="P5" i="11" s="1"/>
  <c r="H24" i="11" l="1"/>
  <c r="H16" i="11"/>
  <c r="H11" i="11"/>
  <c r="H12" i="11"/>
  <c r="Q5" i="11"/>
  <c r="R5" i="11" s="1"/>
  <c r="S5" i="11" s="1"/>
  <c r="T5" i="11" s="1"/>
  <c r="U5" i="11" s="1"/>
  <c r="V5" i="11" s="1"/>
  <c r="W5" i="11" s="1"/>
  <c r="AT5" i="13" l="1"/>
  <c r="AU5" i="13" s="1"/>
  <c r="AV5" i="13" s="1"/>
  <c r="AW5" i="13" s="1"/>
  <c r="AX5" i="13" s="1"/>
  <c r="H19" i="11"/>
  <c r="H18" i="11"/>
  <c r="H17" i="11"/>
  <c r="X5" i="11"/>
  <c r="Y5" i="11" s="1"/>
  <c r="Z5" i="11" s="1"/>
  <c r="AA5" i="11" s="1"/>
  <c r="AB5" i="11" s="1"/>
  <c r="AC5" i="11" s="1"/>
  <c r="AD5" i="11" s="1"/>
  <c r="AY5" i="13" l="1"/>
  <c r="AZ5" i="13" s="1"/>
  <c r="BA5" i="13" s="1"/>
  <c r="BB5" i="13" s="1"/>
  <c r="BC5" i="13" s="1"/>
  <c r="BD5" i="13" s="1"/>
  <c r="BE5" i="13" s="1"/>
  <c r="AE5" i="11"/>
  <c r="AF5" i="11" s="1"/>
  <c r="AG5" i="11" s="1"/>
  <c r="AH5" i="11" s="1"/>
  <c r="AI5" i="11" s="1"/>
  <c r="AJ5" i="11" s="1"/>
  <c r="BF5" i="13" l="1"/>
  <c r="BG5" i="13" s="1"/>
  <c r="BH5" i="13" s="1"/>
  <c r="BI5" i="13" s="1"/>
  <c r="BJ5" i="13" s="1"/>
  <c r="BK5" i="13" s="1"/>
  <c r="BL5" i="13" s="1"/>
  <c r="AK5" i="11"/>
  <c r="AL5" i="11" s="1"/>
  <c r="AM5" i="11" s="1"/>
  <c r="AN5" i="11" s="1"/>
  <c r="AO5" i="11" s="1"/>
  <c r="AP5" i="11" s="1"/>
  <c r="AQ5" i="11" s="1"/>
  <c r="BM5" i="13" l="1"/>
  <c r="BN5" i="13" s="1"/>
  <c r="BO5" i="13" s="1"/>
  <c r="BP5" i="13" s="1"/>
  <c r="BQ5" i="13" s="1"/>
  <c r="BR5" i="13" s="1"/>
  <c r="BS5" i="13" s="1"/>
  <c r="AR5" i="11"/>
  <c r="AS5" i="11" s="1"/>
  <c r="BT5" i="13" l="1"/>
  <c r="BU5" i="13" s="1"/>
  <c r="BV5" i="13" s="1"/>
  <c r="BW5" i="13" s="1"/>
  <c r="BX5" i="13" s="1"/>
  <c r="BY5" i="13" s="1"/>
  <c r="BZ5" i="13" s="1"/>
  <c r="AT5" i="11"/>
  <c r="I6" i="11"/>
  <c r="CA5" i="13" l="1"/>
  <c r="CB5" i="13" s="1"/>
  <c r="CC5" i="13" s="1"/>
  <c r="CD5" i="13" s="1"/>
  <c r="CE5" i="13" s="1"/>
  <c r="CF5" i="13" s="1"/>
  <c r="CG5" i="13" s="1"/>
  <c r="AU5" i="11"/>
  <c r="CH5" i="13" l="1"/>
  <c r="CI5" i="13" s="1"/>
  <c r="CJ5" i="13" s="1"/>
  <c r="CK5" i="13" s="1"/>
  <c r="CL5" i="13" s="1"/>
  <c r="CM5" i="13" s="1"/>
  <c r="CN5" i="13" s="1"/>
  <c r="AV5" i="11"/>
  <c r="CO5" i="13" l="1"/>
  <c r="CP5" i="13" s="1"/>
  <c r="CQ5" i="13" s="1"/>
  <c r="CR5" i="13" s="1"/>
  <c r="CS5" i="13" s="1"/>
  <c r="CT5" i="13" s="1"/>
  <c r="CU5" i="13" s="1"/>
  <c r="AW5" i="11"/>
  <c r="CO6" i="13" l="1"/>
  <c r="CV5" i="13"/>
  <c r="CW5" i="13" s="1"/>
  <c r="CX5" i="13" s="1"/>
  <c r="CY5" i="13" s="1"/>
  <c r="CZ5" i="13" s="1"/>
  <c r="DA5" i="13" s="1"/>
  <c r="DB5" i="13" s="1"/>
  <c r="AX5" i="11"/>
  <c r="AY5" i="11" s="1"/>
  <c r="DC5" i="13" l="1"/>
  <c r="DD5" i="13" s="1"/>
  <c r="DE5" i="13" s="1"/>
  <c r="DF5" i="13" s="1"/>
  <c r="DG5" i="13" s="1"/>
  <c r="DH5" i="13" s="1"/>
  <c r="DI5" i="13" s="1"/>
  <c r="CV6" i="13"/>
  <c r="AZ5" i="11"/>
  <c r="DJ5" i="13" l="1"/>
  <c r="DK5" i="13" s="1"/>
  <c r="DL5" i="13" s="1"/>
  <c r="DM5" i="13" s="1"/>
  <c r="DN5" i="13" s="1"/>
  <c r="DO5" i="13" s="1"/>
  <c r="DP5" i="13" s="1"/>
  <c r="DJ6" i="13" s="1"/>
  <c r="DC6" i="13"/>
  <c r="BA5" i="11"/>
  <c r="BB5" i="11" l="1"/>
  <c r="BC5" i="11" l="1"/>
  <c r="BD5" i="11" l="1"/>
  <c r="BE5" i="11" l="1"/>
  <c r="BF5" i="11" l="1"/>
  <c r="BG5" i="11" l="1"/>
  <c r="BH5" i="11" l="1"/>
  <c r="BI5" i="11" l="1"/>
  <c r="BJ5" i="11" l="1"/>
  <c r="BK5" i="11" l="1"/>
  <c r="BL5" i="11" l="1"/>
  <c r="BM5" i="11" s="1"/>
  <c r="BN5" i="11" l="1"/>
  <c r="BO5" i="11" l="1"/>
  <c r="BP5" i="11" l="1"/>
  <c r="BQ5" i="11" l="1"/>
  <c r="BR5" i="11" l="1"/>
  <c r="BS5" i="11" l="1"/>
  <c r="BT5" i="11" l="1"/>
  <c r="BU5" i="11" l="1"/>
  <c r="BV5" i="11" l="1"/>
  <c r="BW5" i="11" l="1"/>
  <c r="BX5" i="11" l="1"/>
  <c r="BY5" i="11" l="1"/>
  <c r="BZ5" i="11" l="1"/>
  <c r="CA5" i="11" l="1"/>
  <c r="CB5" i="11" l="1"/>
  <c r="CC5" i="11" l="1"/>
  <c r="CD5" i="11" l="1"/>
  <c r="CE5" i="11" l="1"/>
  <c r="CF5" i="11" l="1"/>
  <c r="CG5" i="11" l="1"/>
  <c r="CH5" i="11" l="1"/>
  <c r="CI5" i="11" l="1"/>
  <c r="CJ5" i="11" l="1"/>
  <c r="CK5" i="11" l="1"/>
  <c r="CL5" i="11" l="1"/>
  <c r="CM5" i="11" l="1"/>
  <c r="CN5" i="11" l="1"/>
  <c r="CO5" i="11" l="1"/>
  <c r="CP5" i="11" l="1"/>
  <c r="CQ5" i="11" l="1"/>
  <c r="CR5" i="11" l="1"/>
  <c r="CS5" i="11" l="1"/>
  <c r="CT5" i="11" l="1"/>
  <c r="CU5" i="11" l="1"/>
  <c r="CV5" i="11" l="1"/>
  <c r="CW5" i="11" l="1"/>
  <c r="CX5" i="11" l="1"/>
  <c r="CY5" i="11" l="1"/>
  <c r="CZ5" i="11" l="1"/>
  <c r="DA5" i="11" l="1"/>
  <c r="DB5" i="11" l="1"/>
  <c r="DC5" i="11" s="1"/>
  <c r="DD5" i="11" l="1"/>
  <c r="DE5" i="11" l="1"/>
  <c r="DF5" i="11" l="1"/>
  <c r="DG5" i="11" l="1"/>
  <c r="DH5" i="11" l="1"/>
  <c r="DI5" i="11" l="1"/>
  <c r="DJ5" i="11" l="1"/>
  <c r="DK5" i="11" l="1"/>
  <c r="DL5" i="11" l="1"/>
  <c r="DM5" i="11" l="1"/>
  <c r="DN5" i="11" l="1"/>
  <c r="DO5" i="11" l="1"/>
  <c r="DP5" i="11" l="1"/>
</calcChain>
</file>

<file path=xl/sharedStrings.xml><?xml version="1.0" encoding="utf-8"?>
<sst xmlns="http://schemas.openxmlformats.org/spreadsheetml/2006/main" count="321" uniqueCount="110">
  <si>
    <t>Phase 2 Title</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</si>
  <si>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</si>
  <si>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</si>
  <si>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</si>
  <si>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</si>
  <si>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</si>
  <si>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</si>
  <si>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</si>
  <si>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</si>
  <si>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</si>
  <si>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</si>
  <si>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</si>
  <si>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</si>
  <si>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</si>
  <si>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</si>
  <si>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</si>
  <si>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</si>
  <si>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</si>
  <si>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</si>
  <si>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</si>
  <si>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</si>
  <si>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</si>
  <si>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</si>
  <si>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</si>
  <si>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</si>
  <si>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</si>
  <si>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</si>
  <si>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</si>
  <si>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</si>
  <si>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</si>
  <si>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</si>
  <si>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</si>
  <si>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</si>
  <si>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</si>
  <si>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</si>
  <si>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</si>
  <si>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</si>
  <si>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</si>
  <si>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</si>
  <si>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Jan 31, 2022</t>
  </si>
  <si>
    <t>Jan 24, 2022</t>
  </si>
  <si>
    <t>Feb 7, 2022</t>
  </si>
  <si>
    <t>Feb 14, 2022</t>
  </si>
  <si>
    <t>Feb 21, 2022</t>
  </si>
  <si>
    <t>Feb 28, 2022</t>
  </si>
  <si>
    <t>March 7, 2022</t>
  </si>
  <si>
    <t>March 14, 2022</t>
  </si>
  <si>
    <t>March 21, 2022</t>
  </si>
  <si>
    <t>March 28, 2022</t>
  </si>
  <si>
    <t>April  4, 2022</t>
  </si>
  <si>
    <t>April 11, 2022</t>
  </si>
  <si>
    <t>April 18, 2022</t>
  </si>
  <si>
    <t>April 25, 2022</t>
  </si>
  <si>
    <t>May 2, 2022</t>
  </si>
  <si>
    <t>May 9, 2022</t>
  </si>
  <si>
    <t>plan website</t>
  </si>
  <si>
    <t>unit 2-1.1</t>
  </si>
  <si>
    <t>Wire Diagrams</t>
  </si>
  <si>
    <t>html templates of diagrams</t>
  </si>
  <si>
    <t>learn basic html</t>
  </si>
  <si>
    <t>learn basic CSS</t>
  </si>
  <si>
    <t xml:space="preserve">  Navigation</t>
  </si>
  <si>
    <t>Graphics</t>
  </si>
  <si>
    <t>Copyright</t>
  </si>
  <si>
    <t>Text</t>
  </si>
  <si>
    <t>Authencity</t>
  </si>
  <si>
    <t>Colour schemes</t>
  </si>
  <si>
    <t>Header/Footer</t>
  </si>
  <si>
    <t>Test website</t>
  </si>
  <si>
    <t>Test navigation</t>
  </si>
  <si>
    <t>Image links</t>
  </si>
  <si>
    <t>Deployment</t>
  </si>
  <si>
    <t xml:space="preserve">      Filetypes</t>
  </si>
  <si>
    <t>T</t>
  </si>
  <si>
    <t>W</t>
  </si>
  <si>
    <t>s</t>
  </si>
  <si>
    <t>F</t>
  </si>
  <si>
    <t>1/25/2022</t>
  </si>
  <si>
    <t>1/26/2022</t>
  </si>
  <si>
    <t>1/28/2022</t>
  </si>
  <si>
    <t>1/31/2022</t>
  </si>
  <si>
    <t>2/18/2022</t>
  </si>
  <si>
    <t>BootCamp</t>
  </si>
  <si>
    <t>Keith Jones</t>
  </si>
  <si>
    <t>1.7,1.8,2.5</t>
  </si>
  <si>
    <t>1.6,2.6,3.1</t>
  </si>
  <si>
    <t>1.3,2.4</t>
  </si>
  <si>
    <t>29/2/22</t>
  </si>
  <si>
    <t>1.4,2.1</t>
  </si>
  <si>
    <t>1.4,2.1,2.2</t>
  </si>
  <si>
    <t>2.3,2.5</t>
  </si>
  <si>
    <t>1.3,1.6,2.4,2.6</t>
  </si>
  <si>
    <t>1.6,2.6,3.1,3.2</t>
  </si>
  <si>
    <t>2.5,3.3,3.4</t>
  </si>
  <si>
    <t xml:space="preserve"> forming templates</t>
  </si>
  <si>
    <t>mo</t>
  </si>
  <si>
    <t>build Cv</t>
  </si>
  <si>
    <t>adapt forms</t>
  </si>
  <si>
    <t>Macros</t>
  </si>
  <si>
    <t>Table of contents</t>
  </si>
  <si>
    <t>Table of figures</t>
  </si>
  <si>
    <t>Index</t>
  </si>
  <si>
    <t>sources&amp;tools</t>
  </si>
  <si>
    <t>endnote</t>
  </si>
  <si>
    <t>Citation</t>
  </si>
  <si>
    <t>Bibliology</t>
  </si>
  <si>
    <t>References</t>
  </si>
  <si>
    <t>*note</t>
  </si>
  <si>
    <t>Progress is ongoing throughout the course</t>
  </si>
  <si>
    <t>Gnatt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</si>
</sst>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theme="4" tint="-0.499984740745262"/>
      <name val="Calibri"/>
      <family val="2"/>
      <scheme val="minor"/>
    </font>
  </fonts>
  <fills count="2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3" tint="0.39997558519241921"/>
        <bgColor indexed="64"/>
      </patternFill>
    </fill>
    <fill>
      <patternFill patternType="solid">
        <fgColor theme="9" tint="0.79998168889431442"/>
        <bgColor indexed="64"/>
      </patternFill>
    </fill>
  </fills>
  <borders count="1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8">
    <xf numFmtId="0" fontId="0" fillId="0" borderId="0" xfId="0"/>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8" borderId="1" xfId="0" applyFont="1" applyFill="1" applyBorder="1" applyAlignment="1">
      <alignment horizontal="left" vertical="center" indent="1"/>
    </xf>
    <xf numFmtId="0" fontId="7" fillId="8" borderId="1" xfId="0" applyFont="1" applyFill="1" applyBorder="1" applyAlignment="1">
      <alignment horizontal="center" vertical="center" wrapText="1"/>
    </xf>
    <xf numFmtId="168" fontId="11" fillId="5" borderId="0" xfId="0" applyNumberFormat="1" applyFont="1" applyFill="1" applyAlignment="1">
      <alignment horizontal="center" vertical="center"/>
    </xf>
    <xf numFmtId="168" fontId="11" fillId="5" borderId="6" xfId="0" applyNumberFormat="1" applyFont="1" applyFill="1" applyBorder="1" applyAlignment="1">
      <alignment horizontal="center" vertical="center"/>
    </xf>
    <xf numFmtId="168" fontId="11" fillId="5" borderId="7" xfId="0" applyNumberFormat="1" applyFont="1" applyFill="1" applyBorder="1" applyAlignment="1">
      <alignment horizontal="center" vertical="center"/>
    </xf>
    <xf numFmtId="0" fontId="12" fillId="7"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0" borderId="2" xfId="10">
      <alignment horizontal="center" vertical="center"/>
    </xf>
    <xf numFmtId="0" fontId="9" fillId="6" borderId="2" xfId="11" applyFill="1">
      <alignment horizontal="center" vertical="center"/>
    </xf>
    <xf numFmtId="0" fontId="9" fillId="3"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5" fontId="0" fillId="3" borderId="2" xfId="0" applyNumberFormat="1" applyFill="1" applyBorder="1" applyAlignment="1">
      <alignment horizontal="center" vertical="center"/>
    </xf>
    <xf numFmtId="165" fontId="5" fillId="3" borderId="2" xfId="0" applyNumberFormat="1" applyFont="1" applyFill="1" applyBorder="1" applyAlignment="1">
      <alignment horizontal="center" vertical="center"/>
    </xf>
    <xf numFmtId="0" fontId="0" fillId="3" borderId="2" xfId="0" applyFont="1" applyFill="1" applyBorder="1" applyAlignment="1">
      <alignment horizontal="left" vertical="center" indent="1"/>
    </xf>
    <xf numFmtId="0" fontId="0" fillId="3" borderId="0" xfId="0" applyFill="1" applyAlignment="1">
      <alignment vertical="center"/>
    </xf>
    <xf numFmtId="0" fontId="0" fillId="3" borderId="0" xfId="0" applyFill="1" applyAlignment="1">
      <alignment horizontal="center" vertical="center"/>
    </xf>
    <xf numFmtId="0" fontId="0" fillId="9" borderId="9" xfId="0" applyFill="1" applyBorder="1" applyAlignment="1">
      <alignment vertical="center"/>
    </xf>
    <xf numFmtId="0" fontId="0" fillId="10" borderId="9" xfId="0" applyFill="1" applyBorder="1" applyAlignment="1">
      <alignment vertical="center"/>
    </xf>
    <xf numFmtId="0" fontId="0" fillId="11" borderId="9" xfId="0" applyFill="1" applyBorder="1" applyAlignment="1">
      <alignment vertical="center"/>
    </xf>
    <xf numFmtId="0" fontId="0" fillId="12" borderId="9" xfId="0" applyFill="1" applyBorder="1" applyAlignment="1">
      <alignment vertical="center"/>
    </xf>
    <xf numFmtId="0" fontId="0" fillId="12" borderId="9" xfId="0" applyFill="1" applyBorder="1" applyAlignment="1">
      <alignment horizontal="right" vertical="center"/>
    </xf>
    <xf numFmtId="0" fontId="0" fillId="13" borderId="9" xfId="0" applyFill="1" applyBorder="1" applyAlignment="1">
      <alignment vertical="center"/>
    </xf>
    <xf numFmtId="0" fontId="0" fillId="14" borderId="9" xfId="0" applyFill="1" applyBorder="1" applyAlignment="1">
      <alignment vertical="center"/>
    </xf>
    <xf numFmtId="0" fontId="0" fillId="15" borderId="9" xfId="0" applyFill="1" applyBorder="1" applyAlignment="1">
      <alignment vertical="center"/>
    </xf>
    <xf numFmtId="0" fontId="0" fillId="16" borderId="9" xfId="0" applyFill="1" applyBorder="1" applyAlignment="1">
      <alignment vertical="center"/>
    </xf>
    <xf numFmtId="167" fontId="0" fillId="5" borderId="4" xfId="0" applyNumberFormat="1" applyFill="1" applyBorder="1" applyAlignment="1">
      <alignment horizontal="left" vertical="center" wrapText="1" indent="1"/>
    </xf>
    <xf numFmtId="167" fontId="0" fillId="5" borderId="1" xfId="0" applyNumberFormat="1" applyFill="1" applyBorder="1" applyAlignment="1">
      <alignment horizontal="left" vertical="center" wrapText="1" indent="1"/>
    </xf>
    <xf numFmtId="167" fontId="0" fillId="5"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66" fontId="9" fillId="0" borderId="3" xfId="9">
      <alignment horizontal="center" vertical="center"/>
    </xf>
    <xf numFmtId="0" fontId="0" fillId="17" borderId="9" xfId="0" applyFill="1" applyBorder="1" applyAlignment="1">
      <alignment vertical="center"/>
    </xf>
    <xf numFmtId="0" fontId="0" fillId="18" borderId="9" xfId="0" applyFill="1" applyBorder="1" applyAlignment="1">
      <alignment vertical="center"/>
    </xf>
    <xf numFmtId="0" fontId="0" fillId="19" borderId="9" xfId="0" applyFill="1" applyBorder="1" applyAlignment="1">
      <alignment vertical="center"/>
    </xf>
    <xf numFmtId="0" fontId="0" fillId="20" borderId="9" xfId="0" applyFill="1" applyBorder="1" applyAlignment="1">
      <alignment vertical="center"/>
    </xf>
    <xf numFmtId="0" fontId="0" fillId="20" borderId="0" xfId="0" applyFill="1"/>
    <xf numFmtId="0" fontId="0" fillId="21" borderId="0" xfId="0" applyFill="1"/>
    <xf numFmtId="0" fontId="0" fillId="21" borderId="9" xfId="0" applyFill="1" applyBorder="1" applyAlignment="1">
      <alignment vertical="center"/>
    </xf>
    <xf numFmtId="0" fontId="0" fillId="18" borderId="0" xfId="0" applyFill="1"/>
    <xf numFmtId="0" fontId="0" fillId="22" borderId="9" xfId="0" applyFill="1" applyBorder="1" applyAlignment="1">
      <alignment vertical="center"/>
    </xf>
    <xf numFmtId="0" fontId="0" fillId="23" borderId="9" xfId="0" applyFill="1" applyBorder="1" applyAlignment="1">
      <alignment vertical="center"/>
    </xf>
    <xf numFmtId="0" fontId="0" fillId="24" borderId="9" xfId="0" applyFill="1" applyBorder="1" applyAlignment="1">
      <alignment vertical="center"/>
    </xf>
    <xf numFmtId="0" fontId="0" fillId="25" borderId="9" xfId="0" applyFill="1" applyBorder="1" applyAlignment="1">
      <alignment vertical="center"/>
    </xf>
    <xf numFmtId="0" fontId="0" fillId="26" borderId="9" xfId="0" applyFill="1" applyBorder="1" applyAlignment="1">
      <alignment vertical="center"/>
    </xf>
    <xf numFmtId="0" fontId="0" fillId="4" borderId="9" xfId="0" applyFill="1" applyBorder="1" applyAlignment="1">
      <alignment vertical="center"/>
    </xf>
    <xf numFmtId="0" fontId="1" fillId="0" borderId="11" xfId="0" applyFont="1" applyBorder="1" applyAlignment="1">
      <alignment horizontal="left"/>
    </xf>
    <xf numFmtId="0" fontId="2" fillId="0" borderId="12" xfId="0" applyFont="1" applyBorder="1"/>
    <xf numFmtId="0" fontId="25" fillId="0" borderId="13" xfId="0" applyFont="1" applyBorder="1"/>
    <xf numFmtId="0" fontId="0" fillId="0" borderId="14"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91">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90"/>
      <tableStyleElement type="headerRow" dxfId="89"/>
      <tableStyleElement type="totalRow" dxfId="88"/>
      <tableStyleElement type="firstColumn" dxfId="87"/>
      <tableStyleElement type="lastColumn" dxfId="86"/>
      <tableStyleElement type="firstRowStripe" dxfId="85"/>
      <tableStyleElement type="secondRowStripe" dxfId="84"/>
      <tableStyleElement type="firstColumnStripe" dxfId="83"/>
      <tableStyleElement type="secondColumnStripe" dxfId="8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36"/>
  <sheetViews>
    <sheetView showGridLines="0" showRuler="0" zoomScaleNormal="100" zoomScalePageLayoutView="70" workbookViewId="0">
      <pane ySplit="6" topLeftCell="A12" activePane="bottomLeft" state="frozen"/>
      <selection pane="bottomLeft" activeCell="AK2" sqref="AK2"/>
    </sheetView>
  </sheetViews>
  <sheetFormatPr defaultRowHeight="30" customHeight="1" x14ac:dyDescent="0.3"/>
  <cols>
    <col min="1" max="1" width="2.6640625" style="42" customWidth="1"/>
    <col min="2" max="2" width="19.88671875" customWidth="1"/>
    <col min="3" max="3" width="30.6640625" customWidth="1"/>
    <col min="4" max="4" width="10.6640625" customWidth="1"/>
    <col min="5" max="5" width="10.44140625" style="4" customWidth="1"/>
    <col min="6" max="6" width="10.44140625" customWidth="1"/>
    <col min="7" max="7" width="2.6640625" customWidth="1"/>
    <col min="8" max="8" width="6.109375" hidden="1" customWidth="1"/>
    <col min="9" max="92" width="2.5546875" customWidth="1"/>
    <col min="93" max="106" width="2.44140625" customWidth="1"/>
    <col min="107" max="120" width="2.5546875" customWidth="1"/>
  </cols>
  <sheetData>
    <row r="1" spans="1:120" ht="30" customHeight="1" x14ac:dyDescent="0.55000000000000004">
      <c r="A1" s="43" t="s">
        <v>30</v>
      </c>
      <c r="B1" s="46" t="s">
        <v>82</v>
      </c>
      <c r="C1" s="94" t="s">
        <v>107</v>
      </c>
      <c r="D1" s="95"/>
      <c r="E1" s="3"/>
      <c r="F1" s="31"/>
      <c r="H1" s="1"/>
      <c r="I1" s="57" t="s">
        <v>13</v>
      </c>
    </row>
    <row r="2" spans="1:120" ht="30" customHeight="1" thickBot="1" x14ac:dyDescent="0.4">
      <c r="A2" s="42" t="s">
        <v>25</v>
      </c>
      <c r="B2" s="47" t="s">
        <v>83</v>
      </c>
      <c r="C2" s="96" t="s">
        <v>108</v>
      </c>
      <c r="D2" s="97"/>
      <c r="I2" s="58" t="s">
        <v>18</v>
      </c>
    </row>
    <row r="3" spans="1:120" ht="30" customHeight="1" x14ac:dyDescent="0.3">
      <c r="A3" s="42" t="s">
        <v>31</v>
      </c>
      <c r="B3" s="48"/>
      <c r="C3" s="77" t="s">
        <v>2</v>
      </c>
      <c r="D3" s="78"/>
      <c r="E3" s="79">
        <v>44585</v>
      </c>
      <c r="F3" s="79"/>
    </row>
    <row r="4" spans="1:120" ht="30" customHeight="1" x14ac:dyDescent="0.3">
      <c r="A4" s="43" t="s">
        <v>32</v>
      </c>
      <c r="C4" s="77" t="s">
        <v>9</v>
      </c>
      <c r="D4" s="78"/>
      <c r="E4" s="6">
        <v>1</v>
      </c>
      <c r="I4" s="74" t="s">
        <v>40</v>
      </c>
      <c r="J4" s="75"/>
      <c r="K4" s="75"/>
      <c r="L4" s="75"/>
      <c r="M4" s="75"/>
      <c r="N4" s="75"/>
      <c r="O4" s="76"/>
      <c r="P4" s="74" t="s">
        <v>39</v>
      </c>
      <c r="Q4" s="75"/>
      <c r="R4" s="75"/>
      <c r="S4" s="75"/>
      <c r="T4" s="75"/>
      <c r="U4" s="75"/>
      <c r="V4" s="76"/>
      <c r="W4" s="74" t="s">
        <v>41</v>
      </c>
      <c r="X4" s="75"/>
      <c r="Y4" s="75"/>
      <c r="Z4" s="75"/>
      <c r="AA4" s="75"/>
      <c r="AB4" s="75"/>
      <c r="AC4" s="76"/>
      <c r="AD4" s="74" t="s">
        <v>42</v>
      </c>
      <c r="AE4" s="75"/>
      <c r="AF4" s="75"/>
      <c r="AG4" s="75"/>
      <c r="AH4" s="75"/>
      <c r="AI4" s="75"/>
      <c r="AJ4" s="76"/>
      <c r="AK4" s="74" t="s">
        <v>43</v>
      </c>
      <c r="AL4" s="75"/>
      <c r="AM4" s="75"/>
      <c r="AN4" s="75"/>
      <c r="AO4" s="75"/>
      <c r="AP4" s="75"/>
      <c r="AQ4" s="76"/>
      <c r="AR4" s="74" t="s">
        <v>44</v>
      </c>
      <c r="AS4" s="75"/>
      <c r="AT4" s="75"/>
      <c r="AU4" s="75"/>
      <c r="AV4" s="75"/>
      <c r="AW4" s="75"/>
      <c r="AX4" s="76"/>
      <c r="AY4" s="74" t="s">
        <v>45</v>
      </c>
      <c r="AZ4" s="75"/>
      <c r="BA4" s="75"/>
      <c r="BB4" s="75"/>
      <c r="BC4" s="75"/>
      <c r="BD4" s="75"/>
      <c r="BE4" s="76"/>
      <c r="BF4" s="74" t="s">
        <v>46</v>
      </c>
      <c r="BG4" s="75"/>
      <c r="BH4" s="75"/>
      <c r="BI4" s="75"/>
      <c r="BJ4" s="75"/>
      <c r="BK4" s="75"/>
      <c r="BL4" s="76"/>
      <c r="BM4" s="74" t="s">
        <v>47</v>
      </c>
      <c r="BN4" s="75"/>
      <c r="BO4" s="75"/>
      <c r="BP4" s="75"/>
      <c r="BQ4" s="75"/>
      <c r="BR4" s="75"/>
      <c r="BS4" s="76"/>
      <c r="BT4" s="74" t="s">
        <v>48</v>
      </c>
      <c r="BU4" s="75"/>
      <c r="BV4" s="75"/>
      <c r="BW4" s="75"/>
      <c r="BX4" s="75"/>
      <c r="BY4" s="75"/>
      <c r="BZ4" s="76"/>
      <c r="CA4" s="74" t="s">
        <v>49</v>
      </c>
      <c r="CB4" s="75"/>
      <c r="CC4" s="75"/>
      <c r="CD4" s="75"/>
      <c r="CE4" s="75"/>
      <c r="CF4" s="75"/>
      <c r="CG4" s="76"/>
      <c r="CH4" s="74" t="s">
        <v>50</v>
      </c>
      <c r="CI4" s="75"/>
      <c r="CJ4" s="75"/>
      <c r="CK4" s="75"/>
      <c r="CL4" s="75"/>
      <c r="CM4" s="75"/>
      <c r="CN4" s="76"/>
      <c r="CO4" s="74" t="s">
        <v>51</v>
      </c>
      <c r="CP4" s="75"/>
      <c r="CQ4" s="75"/>
      <c r="CR4" s="75"/>
      <c r="CS4" s="75"/>
      <c r="CT4" s="75"/>
      <c r="CU4" s="76"/>
      <c r="CV4" s="74" t="s">
        <v>52</v>
      </c>
      <c r="CW4" s="75"/>
      <c r="CX4" s="75"/>
      <c r="CY4" s="75"/>
      <c r="CZ4" s="75"/>
      <c r="DA4" s="75"/>
      <c r="DB4" s="76"/>
      <c r="DC4" s="74" t="s">
        <v>53</v>
      </c>
      <c r="DD4" s="75"/>
      <c r="DE4" s="75"/>
      <c r="DF4" s="75"/>
      <c r="DG4" s="75"/>
      <c r="DH4" s="75"/>
      <c r="DI4" s="76"/>
      <c r="DJ4" s="74" t="s">
        <v>54</v>
      </c>
      <c r="DK4" s="75"/>
      <c r="DL4" s="75"/>
      <c r="DM4" s="75"/>
      <c r="DN4" s="75"/>
      <c r="DO4" s="75"/>
      <c r="DP4" s="76"/>
    </row>
    <row r="5" spans="1:120" ht="15" customHeight="1" x14ac:dyDescent="0.3">
      <c r="A5" s="43" t="s">
        <v>33</v>
      </c>
      <c r="B5" s="56"/>
      <c r="C5" s="56"/>
      <c r="D5" s="56"/>
      <c r="E5" s="56"/>
      <c r="F5" s="56"/>
      <c r="G5" s="56"/>
      <c r="I5" s="10">
        <v>24</v>
      </c>
      <c r="J5" s="9">
        <f>I5+1</f>
        <v>25</v>
      </c>
      <c r="K5" s="9">
        <f t="shared" ref="K5:AX5" si="0">J5+1</f>
        <v>26</v>
      </c>
      <c r="L5" s="9">
        <f t="shared" si="0"/>
        <v>27</v>
      </c>
      <c r="M5" s="9">
        <f t="shared" si="0"/>
        <v>28</v>
      </c>
      <c r="N5" s="9">
        <f t="shared" si="0"/>
        <v>29</v>
      </c>
      <c r="O5" s="11">
        <f t="shared" si="0"/>
        <v>30</v>
      </c>
      <c r="P5" s="10">
        <f>O5+1</f>
        <v>31</v>
      </c>
      <c r="Q5" s="9">
        <f>P5+1</f>
        <v>32</v>
      </c>
      <c r="R5" s="9">
        <f t="shared" si="0"/>
        <v>33</v>
      </c>
      <c r="S5" s="9">
        <f t="shared" si="0"/>
        <v>34</v>
      </c>
      <c r="T5" s="9">
        <f t="shared" si="0"/>
        <v>35</v>
      </c>
      <c r="U5" s="9">
        <f t="shared" si="0"/>
        <v>36</v>
      </c>
      <c r="V5" s="11">
        <f t="shared" si="0"/>
        <v>37</v>
      </c>
      <c r="W5" s="10">
        <f>V5+1</f>
        <v>38</v>
      </c>
      <c r="X5" s="9">
        <f>W5+1</f>
        <v>39</v>
      </c>
      <c r="Y5" s="9">
        <f t="shared" si="0"/>
        <v>40</v>
      </c>
      <c r="Z5" s="9">
        <f t="shared" si="0"/>
        <v>41</v>
      </c>
      <c r="AA5" s="9">
        <f t="shared" si="0"/>
        <v>42</v>
      </c>
      <c r="AB5" s="9">
        <f t="shared" si="0"/>
        <v>43</v>
      </c>
      <c r="AC5" s="11">
        <f t="shared" si="0"/>
        <v>44</v>
      </c>
      <c r="AD5" s="10">
        <f>AC5+1</f>
        <v>45</v>
      </c>
      <c r="AE5" s="9">
        <f>AD5+1</f>
        <v>46</v>
      </c>
      <c r="AF5" s="9">
        <f t="shared" si="0"/>
        <v>47</v>
      </c>
      <c r="AG5" s="9">
        <f t="shared" si="0"/>
        <v>48</v>
      </c>
      <c r="AH5" s="9">
        <f t="shared" si="0"/>
        <v>49</v>
      </c>
      <c r="AI5" s="9">
        <f t="shared" si="0"/>
        <v>50</v>
      </c>
      <c r="AJ5" s="11">
        <f t="shared" si="0"/>
        <v>51</v>
      </c>
      <c r="AK5" s="10">
        <f>AJ5+1</f>
        <v>52</v>
      </c>
      <c r="AL5" s="9">
        <f>AK5+1</f>
        <v>53</v>
      </c>
      <c r="AM5" s="9">
        <f t="shared" si="0"/>
        <v>54</v>
      </c>
      <c r="AN5" s="9">
        <f t="shared" si="0"/>
        <v>55</v>
      </c>
      <c r="AO5" s="9">
        <f t="shared" si="0"/>
        <v>56</v>
      </c>
      <c r="AP5" s="9">
        <f t="shared" si="0"/>
        <v>57</v>
      </c>
      <c r="AQ5" s="11">
        <f t="shared" si="0"/>
        <v>58</v>
      </c>
      <c r="AR5" s="10">
        <f>AQ5+1</f>
        <v>59</v>
      </c>
      <c r="AS5" s="9">
        <f>AR5+1</f>
        <v>60</v>
      </c>
      <c r="AT5" s="9">
        <f t="shared" si="0"/>
        <v>61</v>
      </c>
      <c r="AU5" s="9">
        <f t="shared" si="0"/>
        <v>62</v>
      </c>
      <c r="AV5" s="9">
        <f t="shared" si="0"/>
        <v>63</v>
      </c>
      <c r="AW5" s="9">
        <f t="shared" si="0"/>
        <v>64</v>
      </c>
      <c r="AX5" s="11">
        <f t="shared" si="0"/>
        <v>65</v>
      </c>
      <c r="AY5" s="10">
        <f>AX5+1</f>
        <v>66</v>
      </c>
      <c r="AZ5" s="9">
        <f>AY5+1</f>
        <v>67</v>
      </c>
      <c r="BA5" s="9">
        <f t="shared" ref="BA5:BE5" si="1">AZ5+1</f>
        <v>68</v>
      </c>
      <c r="BB5" s="9">
        <f t="shared" si="1"/>
        <v>69</v>
      </c>
      <c r="BC5" s="9">
        <f t="shared" si="1"/>
        <v>70</v>
      </c>
      <c r="BD5" s="9">
        <f t="shared" si="1"/>
        <v>71</v>
      </c>
      <c r="BE5" s="11">
        <f t="shared" si="1"/>
        <v>72</v>
      </c>
      <c r="BF5" s="10">
        <f>BE5+1</f>
        <v>73</v>
      </c>
      <c r="BG5" s="9">
        <f>BF5+1</f>
        <v>74</v>
      </c>
      <c r="BH5" s="9">
        <f t="shared" ref="BH5:BL5" si="2">BG5+1</f>
        <v>75</v>
      </c>
      <c r="BI5" s="9">
        <f t="shared" si="2"/>
        <v>76</v>
      </c>
      <c r="BJ5" s="9">
        <f t="shared" si="2"/>
        <v>77</v>
      </c>
      <c r="BK5" s="9">
        <f t="shared" si="2"/>
        <v>78</v>
      </c>
      <c r="BL5" s="11">
        <f t="shared" si="2"/>
        <v>79</v>
      </c>
      <c r="BM5" s="10">
        <f>BL5+1</f>
        <v>80</v>
      </c>
      <c r="BN5" s="9">
        <f>BM5+1</f>
        <v>81</v>
      </c>
      <c r="BO5" s="9">
        <f t="shared" ref="BO5" si="3">BN5+1</f>
        <v>82</v>
      </c>
      <c r="BP5" s="9">
        <f t="shared" ref="BP5" si="4">BO5+1</f>
        <v>83</v>
      </c>
      <c r="BQ5" s="9">
        <f t="shared" ref="BQ5" si="5">BP5+1</f>
        <v>84</v>
      </c>
      <c r="BR5" s="9">
        <f t="shared" ref="BR5" si="6">BQ5+1</f>
        <v>85</v>
      </c>
      <c r="BS5" s="11">
        <f t="shared" ref="BS5" si="7">BR5+1</f>
        <v>86</v>
      </c>
      <c r="BT5" s="10">
        <f>BS5+1</f>
        <v>87</v>
      </c>
      <c r="BU5" s="9">
        <f>BT5+1</f>
        <v>88</v>
      </c>
      <c r="BV5" s="9">
        <f t="shared" ref="BV5" si="8">BU5+1</f>
        <v>89</v>
      </c>
      <c r="BW5" s="9">
        <f t="shared" ref="BW5" si="9">BV5+1</f>
        <v>90</v>
      </c>
      <c r="BX5" s="9">
        <f t="shared" ref="BX5" si="10">BW5+1</f>
        <v>91</v>
      </c>
      <c r="BY5" s="9">
        <f t="shared" ref="BY5" si="11">BX5+1</f>
        <v>92</v>
      </c>
      <c r="BZ5" s="11">
        <f t="shared" ref="BZ5" si="12">BY5+1</f>
        <v>93</v>
      </c>
      <c r="CA5" s="10">
        <f>BZ5+1</f>
        <v>94</v>
      </c>
      <c r="CB5" s="9">
        <f>CA5+1</f>
        <v>95</v>
      </c>
      <c r="CC5" s="9">
        <f t="shared" ref="CC5" si="13">CB5+1</f>
        <v>96</v>
      </c>
      <c r="CD5" s="9">
        <f t="shared" ref="CD5" si="14">CC5+1</f>
        <v>97</v>
      </c>
      <c r="CE5" s="9">
        <f t="shared" ref="CE5" si="15">CD5+1</f>
        <v>98</v>
      </c>
      <c r="CF5" s="9">
        <f t="shared" ref="CF5" si="16">CE5+1</f>
        <v>99</v>
      </c>
      <c r="CG5" s="11">
        <f t="shared" ref="CG5" si="17">CF5+1</f>
        <v>100</v>
      </c>
      <c r="CH5" s="10">
        <f>CG5+1</f>
        <v>101</v>
      </c>
      <c r="CI5" s="9">
        <f>CH5+1</f>
        <v>102</v>
      </c>
      <c r="CJ5" s="9">
        <f t="shared" ref="CJ5" si="18">CI5+1</f>
        <v>103</v>
      </c>
      <c r="CK5" s="9">
        <f t="shared" ref="CK5" si="19">CJ5+1</f>
        <v>104</v>
      </c>
      <c r="CL5" s="9">
        <f t="shared" ref="CL5" si="20">CK5+1</f>
        <v>105</v>
      </c>
      <c r="CM5" s="9">
        <f t="shared" ref="CM5" si="21">CL5+1</f>
        <v>106</v>
      </c>
      <c r="CN5" s="11">
        <f t="shared" ref="CN5" si="22">CM5+1</f>
        <v>107</v>
      </c>
      <c r="CO5" s="10">
        <f>CN5+1</f>
        <v>108</v>
      </c>
      <c r="CP5" s="9">
        <f>CO5+1</f>
        <v>109</v>
      </c>
      <c r="CQ5" s="9">
        <f t="shared" ref="CQ5" si="23">CP5+1</f>
        <v>110</v>
      </c>
      <c r="CR5" s="9">
        <f t="shared" ref="CR5" si="24">CQ5+1</f>
        <v>111</v>
      </c>
      <c r="CS5" s="9">
        <f t="shared" ref="CS5" si="25">CR5+1</f>
        <v>112</v>
      </c>
      <c r="CT5" s="9">
        <f t="shared" ref="CT5" si="26">CS5+1</f>
        <v>113</v>
      </c>
      <c r="CU5" s="11">
        <f t="shared" ref="CU5" si="27">CT5+1</f>
        <v>114</v>
      </c>
      <c r="CV5" s="10">
        <f>CU5+1</f>
        <v>115</v>
      </c>
      <c r="CW5" s="9">
        <f>CV5+1</f>
        <v>116</v>
      </c>
      <c r="CX5" s="9">
        <f t="shared" ref="CX5" si="28">CW5+1</f>
        <v>117</v>
      </c>
      <c r="CY5" s="9">
        <f t="shared" ref="CY5" si="29">CX5+1</f>
        <v>118</v>
      </c>
      <c r="CZ5" s="9">
        <f t="shared" ref="CZ5" si="30">CY5+1</f>
        <v>119</v>
      </c>
      <c r="DA5" s="9">
        <f t="shared" ref="DA5" si="31">CZ5+1</f>
        <v>120</v>
      </c>
      <c r="DB5" s="11">
        <f t="shared" ref="DB5" si="32">DA5+1</f>
        <v>121</v>
      </c>
      <c r="DC5" s="10">
        <f>DB5+1</f>
        <v>122</v>
      </c>
      <c r="DD5" s="9">
        <f>DC5+1</f>
        <v>123</v>
      </c>
      <c r="DE5" s="9">
        <f t="shared" ref="DE5" si="33">DD5+1</f>
        <v>124</v>
      </c>
      <c r="DF5" s="9">
        <f t="shared" ref="DF5" si="34">DE5+1</f>
        <v>125</v>
      </c>
      <c r="DG5" s="9">
        <f t="shared" ref="DG5" si="35">DF5+1</f>
        <v>126</v>
      </c>
      <c r="DH5" s="9">
        <f t="shared" ref="DH5" si="36">DG5+1</f>
        <v>127</v>
      </c>
      <c r="DI5" s="11">
        <f t="shared" ref="DI5" si="37">DH5+1</f>
        <v>128</v>
      </c>
      <c r="DJ5" s="10">
        <f>DI5+1</f>
        <v>129</v>
      </c>
      <c r="DK5" s="9">
        <f>DJ5+1</f>
        <v>130</v>
      </c>
      <c r="DL5" s="9">
        <f t="shared" ref="DL5" si="38">DK5+1</f>
        <v>131</v>
      </c>
      <c r="DM5" s="9">
        <f t="shared" ref="DM5" si="39">DL5+1</f>
        <v>132</v>
      </c>
      <c r="DN5" s="9">
        <f t="shared" ref="DN5" si="40">DM5+1</f>
        <v>133</v>
      </c>
      <c r="DO5" s="9">
        <f t="shared" ref="DO5" si="41">DN5+1</f>
        <v>134</v>
      </c>
      <c r="DP5" s="11">
        <f t="shared" ref="DP5" si="42">DO5+1</f>
        <v>135</v>
      </c>
    </row>
    <row r="6" spans="1:120" ht="30" customHeight="1" thickBot="1" x14ac:dyDescent="0.35">
      <c r="A6" s="43" t="s">
        <v>34</v>
      </c>
      <c r="B6" s="7" t="s">
        <v>10</v>
      </c>
      <c r="C6" s="8" t="s">
        <v>4</v>
      </c>
      <c r="D6" s="8" t="s">
        <v>3</v>
      </c>
      <c r="E6" s="8" t="s">
        <v>6</v>
      </c>
      <c r="F6" s="8" t="s">
        <v>7</v>
      </c>
      <c r="G6" s="8"/>
      <c r="H6" s="8" t="s">
        <v>8</v>
      </c>
      <c r="I6" s="12" t="str">
        <f>LEFT(TEXT(O5,"ddd"),1)</f>
        <v>M</v>
      </c>
      <c r="J6" s="12" t="s">
        <v>73</v>
      </c>
      <c r="K6" s="12" t="s">
        <v>74</v>
      </c>
      <c r="L6" s="12" t="s">
        <v>73</v>
      </c>
      <c r="M6" s="12" t="s">
        <v>76</v>
      </c>
      <c r="N6" s="12" t="s">
        <v>75</v>
      </c>
      <c r="O6" s="12" t="s">
        <v>75</v>
      </c>
      <c r="P6" s="12" t="str">
        <f>LEFT(TEXT(V5,"ddd"),1)</f>
        <v>M</v>
      </c>
      <c r="Q6" s="12" t="s">
        <v>73</v>
      </c>
      <c r="R6" s="12" t="s">
        <v>74</v>
      </c>
      <c r="S6" s="12" t="s">
        <v>73</v>
      </c>
      <c r="T6" s="12" t="s">
        <v>76</v>
      </c>
      <c r="U6" s="12" t="s">
        <v>75</v>
      </c>
      <c r="V6" s="12" t="s">
        <v>75</v>
      </c>
      <c r="W6" s="12" t="str">
        <f>LEFT(TEXT(AC5,"ddd"),1)</f>
        <v>M</v>
      </c>
      <c r="X6" s="12" t="s">
        <v>73</v>
      </c>
      <c r="Y6" s="12" t="s">
        <v>74</v>
      </c>
      <c r="Z6" s="12" t="s">
        <v>73</v>
      </c>
      <c r="AA6" s="12" t="s">
        <v>76</v>
      </c>
      <c r="AB6" s="12" t="s">
        <v>75</v>
      </c>
      <c r="AC6" s="12" t="s">
        <v>75</v>
      </c>
      <c r="AD6" s="12" t="str">
        <f>LEFT(TEXT(AJ5,"ddd"),1)</f>
        <v>M</v>
      </c>
      <c r="AE6" s="12" t="s">
        <v>73</v>
      </c>
      <c r="AF6" s="12" t="s">
        <v>74</v>
      </c>
      <c r="AG6" s="12" t="s">
        <v>73</v>
      </c>
      <c r="AH6" s="12" t="s">
        <v>76</v>
      </c>
      <c r="AI6" s="12" t="s">
        <v>75</v>
      </c>
      <c r="AJ6" s="12" t="s">
        <v>75</v>
      </c>
      <c r="AK6" s="12" t="str">
        <f>LEFT(TEXT(AQ5,"ddd"),1)</f>
        <v>M</v>
      </c>
      <c r="AL6" s="12" t="s">
        <v>73</v>
      </c>
      <c r="AM6" s="12" t="s">
        <v>74</v>
      </c>
      <c r="AN6" s="12" t="s">
        <v>73</v>
      </c>
      <c r="AO6" s="12" t="s">
        <v>76</v>
      </c>
      <c r="AP6" s="12" t="s">
        <v>75</v>
      </c>
      <c r="AQ6" s="12" t="s">
        <v>75</v>
      </c>
      <c r="AR6" s="12" t="str">
        <f>LEFT(TEXT(AX5,"ddd"),1)</f>
        <v>M</v>
      </c>
      <c r="AS6" s="12" t="s">
        <v>73</v>
      </c>
      <c r="AT6" s="12" t="s">
        <v>74</v>
      </c>
      <c r="AU6" s="12" t="s">
        <v>73</v>
      </c>
      <c r="AV6" s="12" t="s">
        <v>76</v>
      </c>
      <c r="AW6" s="12" t="s">
        <v>75</v>
      </c>
      <c r="AX6" s="12" t="s">
        <v>75</v>
      </c>
      <c r="AY6" s="12" t="str">
        <f>LEFT(TEXT(BE5,"ddd"),1)</f>
        <v>M</v>
      </c>
      <c r="AZ6" s="12" t="s">
        <v>73</v>
      </c>
      <c r="BA6" s="12" t="s">
        <v>74</v>
      </c>
      <c r="BB6" s="12" t="s">
        <v>73</v>
      </c>
      <c r="BC6" s="12" t="s">
        <v>76</v>
      </c>
      <c r="BD6" s="12" t="s">
        <v>75</v>
      </c>
      <c r="BE6" s="12" t="s">
        <v>75</v>
      </c>
      <c r="BF6" s="12" t="str">
        <f>LEFT(TEXT(BL5,"ddd"),1)</f>
        <v>M</v>
      </c>
      <c r="BG6" s="12" t="s">
        <v>73</v>
      </c>
      <c r="BH6" s="12" t="s">
        <v>74</v>
      </c>
      <c r="BI6" s="12" t="s">
        <v>73</v>
      </c>
      <c r="BJ6" s="12" t="s">
        <v>76</v>
      </c>
      <c r="BK6" s="12" t="s">
        <v>75</v>
      </c>
      <c r="BL6" s="12" t="s">
        <v>75</v>
      </c>
      <c r="BM6" s="12" t="str">
        <f>LEFT(TEXT(BS5,"ddd"),1)</f>
        <v>M</v>
      </c>
      <c r="BN6" s="12" t="s">
        <v>73</v>
      </c>
      <c r="BO6" s="12" t="s">
        <v>74</v>
      </c>
      <c r="BP6" s="12" t="s">
        <v>73</v>
      </c>
      <c r="BQ6" s="12" t="s">
        <v>76</v>
      </c>
      <c r="BR6" s="12" t="s">
        <v>75</v>
      </c>
      <c r="BS6" s="12" t="s">
        <v>75</v>
      </c>
      <c r="BT6" s="12" t="str">
        <f>LEFT(TEXT(BZ5,"ddd"),1)</f>
        <v>M</v>
      </c>
      <c r="BU6" s="12" t="s">
        <v>73</v>
      </c>
      <c r="BV6" s="12" t="s">
        <v>74</v>
      </c>
      <c r="BW6" s="12" t="s">
        <v>73</v>
      </c>
      <c r="BX6" s="12" t="s">
        <v>76</v>
      </c>
      <c r="BY6" s="12" t="s">
        <v>75</v>
      </c>
      <c r="BZ6" s="12" t="s">
        <v>75</v>
      </c>
      <c r="CA6" s="12" t="str">
        <f>LEFT(TEXT(CG5,"ddd"),1)</f>
        <v>M</v>
      </c>
      <c r="CB6" s="12" t="s">
        <v>73</v>
      </c>
      <c r="CC6" s="12" t="s">
        <v>74</v>
      </c>
      <c r="CD6" s="12" t="s">
        <v>73</v>
      </c>
      <c r="CE6" s="12" t="s">
        <v>76</v>
      </c>
      <c r="CF6" s="12" t="s">
        <v>75</v>
      </c>
      <c r="CG6" s="12" t="s">
        <v>75</v>
      </c>
      <c r="CH6" s="12" t="str">
        <f>LEFT(TEXT(CN5,"ddd"),1)</f>
        <v>M</v>
      </c>
      <c r="CI6" s="12" t="s">
        <v>73</v>
      </c>
      <c r="CJ6" s="12" t="s">
        <v>74</v>
      </c>
      <c r="CK6" s="12" t="s">
        <v>73</v>
      </c>
      <c r="CL6" s="12" t="s">
        <v>76</v>
      </c>
      <c r="CM6" s="12" t="s">
        <v>75</v>
      </c>
      <c r="CN6" s="12" t="s">
        <v>75</v>
      </c>
      <c r="CO6" s="12" t="str">
        <f>LEFT(TEXT(CU5,"ddd"),1)</f>
        <v>M</v>
      </c>
      <c r="CP6" s="12" t="s">
        <v>73</v>
      </c>
      <c r="CQ6" s="12" t="s">
        <v>74</v>
      </c>
      <c r="CR6" s="12" t="s">
        <v>73</v>
      </c>
      <c r="CS6" s="12" t="s">
        <v>76</v>
      </c>
      <c r="CT6" s="12" t="s">
        <v>75</v>
      </c>
      <c r="CU6" s="12" t="s">
        <v>75</v>
      </c>
      <c r="CV6" s="12" t="str">
        <f>LEFT(TEXT(DB5,"ddd"),1)</f>
        <v>M</v>
      </c>
      <c r="CW6" s="12" t="s">
        <v>73</v>
      </c>
      <c r="CX6" s="12" t="s">
        <v>74</v>
      </c>
      <c r="CY6" s="12" t="s">
        <v>73</v>
      </c>
      <c r="CZ6" s="12" t="s">
        <v>76</v>
      </c>
      <c r="DA6" s="12" t="s">
        <v>75</v>
      </c>
      <c r="DB6" s="12" t="s">
        <v>75</v>
      </c>
      <c r="DC6" s="12" t="str">
        <f>LEFT(TEXT(DI5,"ddd"),1)</f>
        <v>M</v>
      </c>
      <c r="DD6" s="12" t="s">
        <v>73</v>
      </c>
      <c r="DE6" s="12" t="s">
        <v>74</v>
      </c>
      <c r="DF6" s="12" t="s">
        <v>73</v>
      </c>
      <c r="DG6" s="12" t="s">
        <v>76</v>
      </c>
      <c r="DH6" s="12" t="s">
        <v>75</v>
      </c>
      <c r="DI6" s="12" t="s">
        <v>75</v>
      </c>
      <c r="DJ6" s="12" t="str">
        <f>LEFT(TEXT(DP5,"ddd"),1)</f>
        <v>M</v>
      </c>
      <c r="DK6" s="12" t="s">
        <v>73</v>
      </c>
      <c r="DL6" s="12" t="s">
        <v>74</v>
      </c>
      <c r="DM6" s="12" t="s">
        <v>73</v>
      </c>
      <c r="DN6" s="12" t="s">
        <v>76</v>
      </c>
      <c r="DO6" s="12" t="s">
        <v>75</v>
      </c>
      <c r="DP6" s="12" t="s">
        <v>75</v>
      </c>
    </row>
    <row r="7" spans="1:120" ht="30" hidden="1" customHeight="1" thickBot="1" x14ac:dyDescent="0.35">
      <c r="A7" s="42" t="s">
        <v>29</v>
      </c>
      <c r="C7" s="45"/>
      <c r="E7"/>
      <c r="H7" t="str">
        <f>IF(OR(ISBLANK(task_start),ISBLANK(task_end)),"",task_end-task_start+1)</f>
        <v/>
      </c>
      <c r="I7" s="28"/>
      <c r="J7" s="28"/>
      <c r="K7" s="28"/>
      <c r="L7" s="28"/>
      <c r="M7" s="28"/>
      <c r="N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row>
    <row r="8" spans="1:120" s="2" customFormat="1" ht="30" customHeight="1" thickBot="1" x14ac:dyDescent="0.35">
      <c r="A8" s="43" t="s">
        <v>35</v>
      </c>
      <c r="B8" s="17" t="s">
        <v>0</v>
      </c>
      <c r="C8" s="51"/>
      <c r="D8" s="18"/>
      <c r="E8" s="19"/>
      <c r="F8" s="20"/>
      <c r="G8" s="16"/>
      <c r="H8" s="16" t="str">
        <f t="shared" ref="H8:H33" si="43">IF(OR(ISBLANK(task_start),ISBLANK(task_end)),"",task_end-task_start+1)</f>
        <v/>
      </c>
      <c r="I8" s="28"/>
      <c r="J8" s="28"/>
      <c r="K8" s="28"/>
      <c r="L8" s="28"/>
      <c r="M8" s="28"/>
      <c r="N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row>
    <row r="9" spans="1:120" s="2" customFormat="1" ht="30" customHeight="1" thickBot="1" x14ac:dyDescent="0.35">
      <c r="A9" s="43" t="s">
        <v>36</v>
      </c>
      <c r="B9" s="54" t="s">
        <v>55</v>
      </c>
      <c r="C9" s="52" t="s">
        <v>56</v>
      </c>
      <c r="D9" s="21">
        <v>0.8</v>
      </c>
      <c r="E9" s="49">
        <v>44585</v>
      </c>
      <c r="F9" s="49">
        <v>44588</v>
      </c>
      <c r="G9" s="16"/>
      <c r="H9" s="16">
        <f t="shared" si="43"/>
        <v>4</v>
      </c>
      <c r="I9" s="65"/>
      <c r="J9" s="65"/>
      <c r="K9" s="65"/>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row>
    <row r="10" spans="1:120" s="2" customFormat="1" ht="30" customHeight="1" thickBot="1" x14ac:dyDescent="0.35">
      <c r="A10" s="43" t="s">
        <v>37</v>
      </c>
      <c r="B10" s="54" t="s">
        <v>57</v>
      </c>
      <c r="C10" s="52">
        <v>1.2</v>
      </c>
      <c r="D10" s="21">
        <v>1</v>
      </c>
      <c r="E10" s="49" t="s">
        <v>77</v>
      </c>
      <c r="F10" s="49" t="s">
        <v>78</v>
      </c>
      <c r="G10" s="16"/>
      <c r="H10" s="16" t="e">
        <f t="shared" si="43"/>
        <v>#VALUE!</v>
      </c>
      <c r="I10" s="28"/>
      <c r="J10" s="66"/>
      <c r="K10" s="66"/>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row>
    <row r="11" spans="1:120" s="2" customFormat="1" ht="30" customHeight="1" thickBot="1" x14ac:dyDescent="0.35">
      <c r="A11" s="42"/>
      <c r="B11" s="54" t="s">
        <v>58</v>
      </c>
      <c r="C11" s="52">
        <v>1.2</v>
      </c>
      <c r="D11" s="21">
        <v>0.8</v>
      </c>
      <c r="E11" s="49" t="s">
        <v>78</v>
      </c>
      <c r="F11" s="49" t="s">
        <v>79</v>
      </c>
      <c r="G11" s="16"/>
      <c r="H11" s="16" t="e">
        <f t="shared" si="43"/>
        <v>#VALUE!</v>
      </c>
      <c r="I11" s="28"/>
      <c r="J11" s="28"/>
      <c r="K11" s="67"/>
      <c r="L11" s="67"/>
      <c r="M11" s="67"/>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row>
    <row r="12" spans="1:120" s="2" customFormat="1" ht="30" customHeight="1" thickBot="1" x14ac:dyDescent="0.35">
      <c r="A12" s="42"/>
      <c r="B12" s="54" t="s">
        <v>59</v>
      </c>
      <c r="C12" s="52" t="s">
        <v>89</v>
      </c>
      <c r="D12" s="21">
        <v>0.75</v>
      </c>
      <c r="E12" s="49" t="s">
        <v>80</v>
      </c>
      <c r="F12" s="49" t="s">
        <v>81</v>
      </c>
      <c r="G12" s="16"/>
      <c r="H12" s="16" t="e">
        <f t="shared" si="43"/>
        <v>#VALUE!</v>
      </c>
      <c r="I12" s="28"/>
      <c r="J12" s="28"/>
      <c r="K12" s="28"/>
      <c r="L12" s="28"/>
      <c r="M12" s="28"/>
      <c r="N12" s="28"/>
      <c r="O12" s="28"/>
      <c r="P12" s="68"/>
      <c r="Q12" s="68"/>
      <c r="R12" s="68"/>
      <c r="S12" s="68"/>
      <c r="T12" s="68"/>
      <c r="U12" s="28"/>
      <c r="V12" s="28"/>
      <c r="W12" s="68"/>
      <c r="X12" s="68"/>
      <c r="Y12" s="69"/>
      <c r="Z12" s="68"/>
      <c r="AA12" s="68"/>
      <c r="AB12" s="28"/>
      <c r="AC12" s="28"/>
      <c r="AD12" s="68"/>
      <c r="AE12" s="68"/>
      <c r="AF12" s="68"/>
      <c r="AG12" s="68"/>
      <c r="AH12" s="68"/>
      <c r="AI12" s="28"/>
      <c r="AJ12" s="28"/>
      <c r="AK12" s="28"/>
      <c r="AL12" s="68"/>
      <c r="AM12" s="68"/>
      <c r="AN12" s="6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row>
    <row r="13" spans="1:120" s="2" customFormat="1" ht="30" customHeight="1" thickBot="1" x14ac:dyDescent="0.35">
      <c r="A13" s="42"/>
      <c r="B13" s="54" t="s">
        <v>60</v>
      </c>
      <c r="C13" s="52">
        <v>1.4</v>
      </c>
      <c r="D13" s="21">
        <v>0.75</v>
      </c>
      <c r="E13" s="49">
        <v>44594</v>
      </c>
      <c r="F13" s="49" t="s">
        <v>81</v>
      </c>
      <c r="G13" s="16"/>
      <c r="H13" s="16" t="e">
        <f t="shared" si="43"/>
        <v>#VALUE!</v>
      </c>
      <c r="I13" s="28"/>
      <c r="J13" s="28"/>
      <c r="K13" s="28"/>
      <c r="L13" s="28"/>
      <c r="M13" s="28"/>
      <c r="N13" s="28"/>
      <c r="O13" s="28"/>
      <c r="P13" s="28"/>
      <c r="Q13" s="70"/>
      <c r="R13" s="70"/>
      <c r="S13" s="70"/>
      <c r="T13" s="70"/>
      <c r="U13" s="28"/>
      <c r="V13" s="28"/>
      <c r="W13" s="70"/>
      <c r="X13" s="70"/>
      <c r="Y13" s="70"/>
      <c r="Z13" s="70"/>
      <c r="AA13" s="70"/>
      <c r="AB13" s="28"/>
      <c r="AC13" s="28"/>
      <c r="AD13" s="70"/>
      <c r="AE13" s="70"/>
      <c r="AF13" s="70"/>
      <c r="AG13" s="70"/>
      <c r="AH13" s="70"/>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row>
    <row r="14" spans="1:120" s="2" customFormat="1" ht="30" customHeight="1" thickBot="1" x14ac:dyDescent="0.35">
      <c r="A14" s="43" t="s">
        <v>38</v>
      </c>
      <c r="B14" s="62" t="s">
        <v>61</v>
      </c>
      <c r="C14" s="52" t="s">
        <v>86</v>
      </c>
      <c r="D14" s="21">
        <v>0.9</v>
      </c>
      <c r="E14" s="60">
        <v>44599</v>
      </c>
      <c r="F14" s="61">
        <v>44596</v>
      </c>
      <c r="G14" s="16"/>
      <c r="H14" s="16">
        <f t="shared" si="43"/>
        <v>-2</v>
      </c>
      <c r="I14" s="28"/>
      <c r="J14" s="28"/>
      <c r="K14" s="28"/>
      <c r="L14" s="28"/>
      <c r="M14" s="28"/>
      <c r="N14" s="28"/>
      <c r="O14" s="28"/>
      <c r="P14" s="28"/>
      <c r="Q14" s="28"/>
      <c r="R14" s="71"/>
      <c r="S14" s="71"/>
      <c r="T14" s="71"/>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row>
    <row r="15" spans="1:120" s="2" customFormat="1" ht="30" customHeight="1" thickBot="1" x14ac:dyDescent="0.35">
      <c r="A15" s="43"/>
      <c r="B15" s="54" t="s">
        <v>62</v>
      </c>
      <c r="C15" s="52">
        <v>1.7</v>
      </c>
      <c r="D15" s="21">
        <v>0.85</v>
      </c>
      <c r="E15" s="49">
        <f>E13+1</f>
        <v>44595</v>
      </c>
      <c r="F15" s="49">
        <f>E15+4</f>
        <v>44599</v>
      </c>
      <c r="G15" s="16"/>
      <c r="H15" s="16">
        <f t="shared" si="43"/>
        <v>5</v>
      </c>
      <c r="I15" s="28"/>
      <c r="J15" s="28"/>
      <c r="K15" s="28"/>
      <c r="L15" s="28"/>
      <c r="M15" s="28"/>
      <c r="N15" s="28"/>
      <c r="O15" s="28"/>
      <c r="P15" s="28"/>
      <c r="Q15" s="28"/>
      <c r="R15" s="28"/>
      <c r="S15" s="72"/>
      <c r="T15" s="72"/>
      <c r="U15" s="28"/>
      <c r="V15" s="28"/>
      <c r="W15" s="72"/>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row>
    <row r="16" spans="1:120" s="2" customFormat="1" ht="30" customHeight="1" thickBot="1" x14ac:dyDescent="0.35">
      <c r="A16" s="42"/>
      <c r="B16" s="54" t="s">
        <v>63</v>
      </c>
      <c r="C16" s="52">
        <v>1.5</v>
      </c>
      <c r="D16" s="21">
        <v>0.75</v>
      </c>
      <c r="E16" s="49">
        <v>44600</v>
      </c>
      <c r="F16" s="49">
        <v>44603</v>
      </c>
      <c r="G16" s="16"/>
      <c r="H16" s="16">
        <f t="shared" si="43"/>
        <v>4</v>
      </c>
      <c r="I16" s="28"/>
      <c r="J16" s="28"/>
      <c r="K16" s="28"/>
      <c r="L16" s="28"/>
      <c r="M16" s="28"/>
      <c r="N16" s="28"/>
      <c r="O16" s="28"/>
      <c r="P16" s="28"/>
      <c r="Q16" s="28"/>
      <c r="R16" s="28"/>
      <c r="S16" s="28"/>
      <c r="T16" s="28"/>
      <c r="U16" s="29"/>
      <c r="V16" s="29"/>
      <c r="W16" s="28"/>
      <c r="X16" s="73"/>
      <c r="Y16" s="73"/>
      <c r="Z16" s="73"/>
      <c r="AA16" s="73"/>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row>
    <row r="17" spans="1:120" s="2" customFormat="1" ht="30" customHeight="1" thickBot="1" x14ac:dyDescent="0.35">
      <c r="A17" s="42"/>
      <c r="B17" s="54" t="s">
        <v>64</v>
      </c>
      <c r="C17" s="52">
        <v>1.6</v>
      </c>
      <c r="D17" s="21">
        <v>1</v>
      </c>
      <c r="E17" s="49">
        <v>44594</v>
      </c>
      <c r="F17" s="49">
        <v>44612</v>
      </c>
      <c r="G17" s="16"/>
      <c r="H17" s="16">
        <f t="shared" si="43"/>
        <v>19</v>
      </c>
      <c r="I17" s="28"/>
      <c r="J17" s="28"/>
      <c r="K17" s="28"/>
      <c r="L17" s="28"/>
      <c r="M17" s="28"/>
      <c r="N17" s="28"/>
      <c r="O17" s="28"/>
      <c r="P17" s="28"/>
      <c r="Q17" s="28"/>
      <c r="R17" s="66"/>
      <c r="S17" s="66"/>
      <c r="T17" s="66"/>
      <c r="U17" s="28"/>
      <c r="V17" s="28"/>
      <c r="W17" s="66"/>
      <c r="X17" s="66"/>
      <c r="Y17" s="66"/>
      <c r="Z17" s="66"/>
      <c r="AA17" s="66"/>
      <c r="AB17"/>
      <c r="AC17"/>
      <c r="AD17"/>
      <c r="AE17"/>
      <c r="AF17"/>
      <c r="AG17" s="66"/>
      <c r="AH17" s="66"/>
      <c r="AI17" s="66"/>
      <c r="AJ17" s="66"/>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row>
    <row r="18" spans="1:120" s="2" customFormat="1" ht="30" customHeight="1" thickBot="1" x14ac:dyDescent="0.35">
      <c r="A18" s="42"/>
      <c r="B18" s="54" t="s">
        <v>65</v>
      </c>
      <c r="C18" s="52" t="s">
        <v>85</v>
      </c>
      <c r="D18" s="21">
        <v>0.5</v>
      </c>
      <c r="E18" s="49">
        <v>44602</v>
      </c>
      <c r="F18" s="49" t="s">
        <v>87</v>
      </c>
      <c r="G18" s="16"/>
      <c r="H18" s="16" t="e">
        <f t="shared" si="43"/>
        <v>#VALUE!</v>
      </c>
      <c r="I18" s="28"/>
      <c r="J18" s="28"/>
      <c r="K18" s="28"/>
      <c r="L18" s="28"/>
      <c r="M18" s="28"/>
      <c r="N18" s="28"/>
      <c r="O18" s="28"/>
      <c r="P18" s="28"/>
      <c r="Q18" s="28"/>
      <c r="R18" s="28"/>
      <c r="S18" s="28"/>
      <c r="T18" s="28"/>
      <c r="U18" s="28"/>
      <c r="V18" s="28"/>
      <c r="W18" s="28"/>
      <c r="X18" s="28"/>
      <c r="Y18" s="29"/>
      <c r="Z18" s="72"/>
      <c r="AA18" s="72"/>
      <c r="AB18" s="28"/>
      <c r="AC18" s="28"/>
      <c r="AD18" s="28"/>
      <c r="AE18" s="28"/>
      <c r="AF18" s="72"/>
      <c r="AG18" s="72"/>
      <c r="AH18" s="72"/>
      <c r="AI18" s="72"/>
      <c r="AJ18" s="28"/>
      <c r="AK18" s="28"/>
      <c r="AL18" s="28"/>
      <c r="AM18" s="28"/>
      <c r="AN18" s="28"/>
      <c r="AO18" s="28"/>
      <c r="AP18" s="28"/>
      <c r="AQ18" s="28"/>
      <c r="AR18" s="72"/>
      <c r="AS18" s="72"/>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row>
    <row r="19" spans="1:120" s="2" customFormat="1" ht="30" customHeight="1" thickBot="1" x14ac:dyDescent="0.35">
      <c r="A19" s="42"/>
      <c r="B19" s="54" t="s">
        <v>66</v>
      </c>
      <c r="C19" s="52" t="s">
        <v>88</v>
      </c>
      <c r="D19" s="21">
        <v>1</v>
      </c>
      <c r="E19" s="49">
        <v>44609</v>
      </c>
      <c r="F19" s="49">
        <v>44617</v>
      </c>
      <c r="G19" s="16"/>
      <c r="H19" s="16">
        <f t="shared" si="43"/>
        <v>9</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80"/>
      <c r="AH19" s="80"/>
      <c r="AI19" s="80"/>
      <c r="AJ19" s="28"/>
      <c r="AK19" s="80"/>
      <c r="AL19" s="80"/>
      <c r="AM19" s="80"/>
      <c r="AN19" s="80"/>
      <c r="AO19" s="80"/>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row>
    <row r="20" spans="1:120" s="2" customFormat="1" ht="30" customHeight="1" thickBot="1" x14ac:dyDescent="0.35">
      <c r="A20" s="42" t="s">
        <v>26</v>
      </c>
      <c r="B20" s="62" t="s">
        <v>67</v>
      </c>
      <c r="C20" s="52">
        <v>1.4</v>
      </c>
      <c r="D20" s="21">
        <v>1</v>
      </c>
      <c r="E20" s="60">
        <v>44593</v>
      </c>
      <c r="F20" s="61">
        <v>44596</v>
      </c>
      <c r="G20" s="16"/>
      <c r="H20" s="16">
        <f t="shared" si="43"/>
        <v>4</v>
      </c>
      <c r="I20" s="28"/>
      <c r="J20" s="28"/>
      <c r="K20" s="28"/>
      <c r="L20" s="28"/>
      <c r="M20" s="28"/>
      <c r="N20" s="28"/>
      <c r="O20" s="28"/>
      <c r="P20" s="28"/>
      <c r="Q20" s="70"/>
      <c r="R20" s="70"/>
      <c r="S20" s="70"/>
      <c r="T20" s="70"/>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row>
    <row r="21" spans="1:120" s="2" customFormat="1" ht="30" customHeight="1" thickBot="1" x14ac:dyDescent="0.35">
      <c r="A21" s="42"/>
      <c r="B21" s="54" t="s">
        <v>68</v>
      </c>
      <c r="C21" s="52" t="s">
        <v>92</v>
      </c>
      <c r="D21" s="21">
        <v>0.85</v>
      </c>
      <c r="E21" s="49">
        <v>44602</v>
      </c>
      <c r="F21" s="49">
        <v>44622</v>
      </c>
      <c r="G21" s="16"/>
      <c r="H21" s="16">
        <f t="shared" si="43"/>
        <v>21</v>
      </c>
      <c r="I21" s="28"/>
      <c r="J21" s="28"/>
      <c r="K21" s="28"/>
      <c r="L21" s="28"/>
      <c r="M21" s="28"/>
      <c r="N21" s="28"/>
      <c r="O21" s="28"/>
      <c r="P21" s="28"/>
      <c r="Q21" s="28"/>
      <c r="R21" s="28"/>
      <c r="S21" s="28"/>
      <c r="T21" s="28"/>
      <c r="U21" s="28"/>
      <c r="V21" s="28"/>
      <c r="W21" s="28"/>
      <c r="X21" s="28"/>
      <c r="Y21" s="28"/>
      <c r="Z21" s="68"/>
      <c r="AA21" s="68"/>
      <c r="AB21" s="28"/>
      <c r="AC21" s="28"/>
      <c r="AD21" s="28"/>
      <c r="AE21" s="28"/>
      <c r="AF21" s="28"/>
      <c r="AG21" s="28"/>
      <c r="AH21" s="28"/>
      <c r="AI21" s="28"/>
      <c r="AJ21" s="28"/>
      <c r="AK21" s="28"/>
      <c r="AL21" s="28"/>
      <c r="AM21" s="28"/>
      <c r="AN21" s="68"/>
      <c r="AO21" s="68"/>
      <c r="AP21" s="28"/>
      <c r="AQ21" s="28"/>
      <c r="AR21" s="28"/>
      <c r="AS21" s="28"/>
      <c r="AT21" s="68"/>
      <c r="AU21" s="6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row>
    <row r="22" spans="1:120" s="2" customFormat="1" ht="30" customHeight="1" thickBot="1" x14ac:dyDescent="0.35">
      <c r="A22" s="42"/>
      <c r="B22" s="54" t="s">
        <v>69</v>
      </c>
      <c r="C22" s="52" t="s">
        <v>91</v>
      </c>
      <c r="D22" s="21">
        <v>1</v>
      </c>
      <c r="E22" s="49">
        <v>44593</v>
      </c>
      <c r="F22" s="49">
        <v>44617</v>
      </c>
      <c r="G22" s="16"/>
      <c r="H22" s="16">
        <f t="shared" si="43"/>
        <v>25</v>
      </c>
      <c r="I22" s="28"/>
      <c r="J22" s="28"/>
      <c r="K22" s="28"/>
      <c r="L22" s="28"/>
      <c r="M22" s="28"/>
      <c r="N22" s="28"/>
      <c r="O22" s="28"/>
      <c r="P22" s="28"/>
      <c r="Q22" s="81"/>
      <c r="R22" s="81"/>
      <c r="S22" s="28"/>
      <c r="T22" s="28"/>
      <c r="U22" s="28"/>
      <c r="V22" s="28"/>
      <c r="W22" s="81"/>
      <c r="X22" s="81"/>
      <c r="Y22" s="28"/>
      <c r="Z22" s="28"/>
      <c r="AA22" s="28"/>
      <c r="AB22" s="28"/>
      <c r="AC22" s="28"/>
      <c r="AD22" s="28"/>
      <c r="AE22" s="28"/>
      <c r="AF22" s="28"/>
      <c r="AG22" s="28"/>
      <c r="AH22" s="28"/>
      <c r="AI22" s="28"/>
      <c r="AJ22" s="28"/>
      <c r="AK22" s="28"/>
      <c r="AL22" s="81"/>
      <c r="AM22" s="81"/>
      <c r="AN22" s="81"/>
      <c r="AO22" s="81"/>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row>
    <row r="23" spans="1:120" s="2" customFormat="1" ht="30" customHeight="1" thickBot="1" x14ac:dyDescent="0.35">
      <c r="A23" s="42"/>
      <c r="B23" s="54" t="s">
        <v>70</v>
      </c>
      <c r="C23" s="52" t="s">
        <v>90</v>
      </c>
      <c r="D23" s="21">
        <v>1</v>
      </c>
      <c r="E23" s="49">
        <v>44609</v>
      </c>
      <c r="F23" s="49">
        <v>44616</v>
      </c>
      <c r="G23" s="16"/>
      <c r="H23" s="16">
        <f t="shared" si="43"/>
        <v>8</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72"/>
      <c r="AH23" s="72"/>
      <c r="AI23" s="28"/>
      <c r="AJ23" s="28"/>
      <c r="AK23" s="28"/>
      <c r="AL23" s="28"/>
      <c r="AM23" s="72"/>
      <c r="AN23" s="72"/>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row>
    <row r="24" spans="1:120" s="2" customFormat="1" ht="30" customHeight="1" thickBot="1" x14ac:dyDescent="0.35">
      <c r="A24" s="42"/>
      <c r="B24" s="63" t="s">
        <v>72</v>
      </c>
      <c r="C24" s="64" t="s">
        <v>84</v>
      </c>
      <c r="D24" s="21">
        <v>1</v>
      </c>
      <c r="E24" s="49">
        <v>44603</v>
      </c>
      <c r="F24" s="49">
        <v>44616</v>
      </c>
      <c r="G24" s="16"/>
      <c r="H24" s="16">
        <f t="shared" si="43"/>
        <v>14</v>
      </c>
      <c r="I24" s="28"/>
      <c r="J24" s="28"/>
      <c r="K24" s="28"/>
      <c r="L24" s="28"/>
      <c r="M24" s="28"/>
      <c r="N24" s="28"/>
      <c r="O24" s="28"/>
      <c r="P24" s="28"/>
      <c r="Q24" s="28"/>
      <c r="R24" s="28"/>
      <c r="S24" s="28"/>
      <c r="T24" s="28"/>
      <c r="U24" s="28"/>
      <c r="V24" s="28"/>
      <c r="W24" s="28"/>
      <c r="X24" s="28"/>
      <c r="Y24" s="28"/>
      <c r="Z24" s="28"/>
      <c r="AA24" s="82"/>
      <c r="AB24" s="28"/>
      <c r="AC24" s="28"/>
      <c r="AD24" s="82"/>
      <c r="AE24" s="82"/>
      <c r="AF24" s="28"/>
      <c r="AG24" s="28"/>
      <c r="AH24" s="28"/>
      <c r="AI24" s="28"/>
      <c r="AJ24" s="28"/>
      <c r="AK24" s="28"/>
      <c r="AL24" s="28"/>
      <c r="AM24" s="82"/>
      <c r="AN24" s="82"/>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row>
    <row r="25" spans="1:120" s="2" customFormat="1" ht="30" customHeight="1" thickBot="1" x14ac:dyDescent="0.35">
      <c r="A25" s="42"/>
      <c r="B25" s="54" t="s">
        <v>71</v>
      </c>
      <c r="C25" s="52" t="s">
        <v>93</v>
      </c>
      <c r="D25" s="21">
        <v>0.5</v>
      </c>
      <c r="E25" s="49">
        <v>44616</v>
      </c>
      <c r="F25" s="49">
        <v>44622</v>
      </c>
      <c r="G25" s="16"/>
      <c r="H25" s="16">
        <f t="shared" si="43"/>
        <v>7</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83"/>
      <c r="AO25" s="83"/>
      <c r="AP25" s="28"/>
      <c r="AQ25" s="28"/>
      <c r="AR25" s="83"/>
      <c r="AS25" s="83"/>
      <c r="AT25" s="83"/>
      <c r="AU25" s="83"/>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row>
    <row r="26" spans="1:120" s="2" customFormat="1" ht="30" customHeight="1" thickBot="1" x14ac:dyDescent="0.35">
      <c r="A26" s="42" t="s">
        <v>26</v>
      </c>
      <c r="B26"/>
      <c r="C26"/>
      <c r="D26"/>
      <c r="E26"/>
      <c r="F26"/>
      <c r="G26" s="16"/>
      <c r="H26" s="16" t="str">
        <f t="shared" si="43"/>
        <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row>
    <row r="27" spans="1:120" s="2" customFormat="1" ht="30" customHeight="1" thickBot="1" x14ac:dyDescent="0.35">
      <c r="A27" s="42"/>
      <c r="B27"/>
      <c r="C27"/>
      <c r="D27"/>
      <c r="E27"/>
      <c r="F27"/>
      <c r="G27" s="16"/>
      <c r="H27" s="16" t="str">
        <f t="shared" si="43"/>
        <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row>
    <row r="28" spans="1:120" s="2" customFormat="1" ht="30" customHeight="1" thickBot="1" x14ac:dyDescent="0.35">
      <c r="A28" s="42"/>
      <c r="B28"/>
      <c r="C28"/>
      <c r="D28"/>
      <c r="E28"/>
      <c r="F28"/>
      <c r="G28" s="16"/>
      <c r="H28" s="16" t="str">
        <f t="shared" si="43"/>
        <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row>
    <row r="29" spans="1:120" s="2" customFormat="1" ht="30" customHeight="1" thickBot="1" x14ac:dyDescent="0.35">
      <c r="A29" s="42"/>
      <c r="B29"/>
      <c r="C29"/>
      <c r="D29"/>
      <c r="E29"/>
      <c r="F29"/>
      <c r="G29" s="16"/>
      <c r="H29" s="16" t="str">
        <f t="shared" si="43"/>
        <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row>
    <row r="30" spans="1:120" s="2" customFormat="1" ht="30" customHeight="1" thickBot="1" x14ac:dyDescent="0.35">
      <c r="A30" s="42"/>
      <c r="B30"/>
      <c r="C30"/>
      <c r="D30"/>
      <c r="E30"/>
      <c r="F30"/>
      <c r="G30" s="16"/>
      <c r="H30" s="16" t="str">
        <f t="shared" si="43"/>
        <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row>
    <row r="31" spans="1:120" s="2" customFormat="1" ht="30" customHeight="1" thickBot="1" x14ac:dyDescent="0.35">
      <c r="A31" s="42"/>
      <c r="B31"/>
      <c r="C31"/>
      <c r="D31"/>
      <c r="E31"/>
      <c r="F31"/>
      <c r="G31" s="16"/>
      <c r="H31" s="16" t="str">
        <f t="shared" si="43"/>
        <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row>
    <row r="32" spans="1:120" s="2" customFormat="1" ht="30" customHeight="1" thickBot="1" x14ac:dyDescent="0.35">
      <c r="A32" s="42" t="s">
        <v>28</v>
      </c>
      <c r="B32" s="55"/>
      <c r="C32" s="53"/>
      <c r="D32" s="15"/>
      <c r="E32" s="50"/>
      <c r="F32" s="50"/>
      <c r="G32" s="16"/>
      <c r="H32" s="16" t="str">
        <f t="shared" si="43"/>
        <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row>
    <row r="33" spans="1:120" s="2" customFormat="1" ht="30" customHeight="1" thickBot="1" x14ac:dyDescent="0.35">
      <c r="A33" s="43" t="s">
        <v>27</v>
      </c>
      <c r="B33" s="22" t="s">
        <v>1</v>
      </c>
      <c r="C33" s="23"/>
      <c r="D33" s="24"/>
      <c r="E33" s="25"/>
      <c r="F33" s="26"/>
      <c r="G33" s="27"/>
      <c r="H33" s="27" t="str">
        <f t="shared" si="43"/>
        <v/>
      </c>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row>
    <row r="34" spans="1:120" ht="30" customHeight="1" x14ac:dyDescent="0.3">
      <c r="G34" s="5"/>
    </row>
    <row r="35" spans="1:120" ht="30" customHeight="1" x14ac:dyDescent="0.3">
      <c r="C35" s="13"/>
      <c r="F35" s="44"/>
    </row>
    <row r="36" spans="1:120" ht="30" customHeight="1" x14ac:dyDescent="0.3">
      <c r="C36" s="14"/>
    </row>
  </sheetData>
  <mergeCells count="19">
    <mergeCell ref="C3:D3"/>
    <mergeCell ref="C4:D4"/>
    <mergeCell ref="AK4:AQ4"/>
    <mergeCell ref="AR4:AX4"/>
    <mergeCell ref="BM4:BS4"/>
    <mergeCell ref="AY4:BE4"/>
    <mergeCell ref="BF4:BL4"/>
    <mergeCell ref="E3:F3"/>
    <mergeCell ref="I4:O4"/>
    <mergeCell ref="P4:V4"/>
    <mergeCell ref="W4:AC4"/>
    <mergeCell ref="AD4:AJ4"/>
    <mergeCell ref="DC4:DI4"/>
    <mergeCell ref="DJ4:DP4"/>
    <mergeCell ref="BT4:BZ4"/>
    <mergeCell ref="CA4:CG4"/>
    <mergeCell ref="CH4:CN4"/>
    <mergeCell ref="CO4:CU4"/>
    <mergeCell ref="CV4:DB4"/>
  </mergeCells>
  <conditionalFormatting sqref="D7:D25 D32:D33">
    <cfRule type="dataBar" priority="5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 J6:N8 P7:BL8 O6 Q6:V6 X6:AC6 AE6:AJ6 AL6:AQ6 AS6:AX6 AZ6:BE6 BG6:BL6 I9:BL16 I18:BL33 I17:AA17 AG17:BL17">
    <cfRule type="expression" dxfId="81" priority="71">
      <formula>AND(TODAY()&gt;=I$5,TODAY()&lt;J$5)</formula>
    </cfRule>
  </conditionalFormatting>
  <conditionalFormatting sqref="J7:N8 P7:BL8 I9:BL16 I18:BL33 I17:AA17 AG17:BL17">
    <cfRule type="expression" dxfId="80" priority="65">
      <formula>AND(task_start&lt;=I$5,ROUNDDOWN((task_end-task_start+1)*task_progress,0)+task_start-1&gt;=I$5)</formula>
    </cfRule>
    <cfRule type="expression" dxfId="79" priority="66" stopIfTrue="1">
      <formula>AND(task_end&gt;=I$5,task_start&lt;J$5)</formula>
    </cfRule>
  </conditionalFormatting>
  <conditionalFormatting sqref="BM5:BZ5 BM7:BZ33">
    <cfRule type="expression" dxfId="78" priority="38">
      <formula>AND(TODAY()&gt;=BM$5,TODAY()&lt;BN$5)</formula>
    </cfRule>
  </conditionalFormatting>
  <conditionalFormatting sqref="BM7:BZ33">
    <cfRule type="expression" dxfId="77" priority="36">
      <formula>AND(task_start&lt;=BM$5,ROUNDDOWN((task_end-task_start+1)*task_progress,0)+task_start-1&gt;=BM$5)</formula>
    </cfRule>
    <cfRule type="expression" dxfId="76" priority="37" stopIfTrue="1">
      <formula>AND(task_end&gt;=BM$5,task_start&lt;BN$5)</formula>
    </cfRule>
  </conditionalFormatting>
  <conditionalFormatting sqref="CA5:CN5 CA7:CN33">
    <cfRule type="expression" dxfId="75" priority="35">
      <formula>AND(TODAY()&gt;=CA$5,TODAY()&lt;CB$5)</formula>
    </cfRule>
  </conditionalFormatting>
  <conditionalFormatting sqref="CA7:CN33">
    <cfRule type="expression" dxfId="74" priority="33">
      <formula>AND(task_start&lt;=CA$5,ROUNDDOWN((task_end-task_start+1)*task_progress,0)+task_start-1&gt;=CA$5)</formula>
    </cfRule>
    <cfRule type="expression" dxfId="73" priority="34" stopIfTrue="1">
      <formula>AND(task_end&gt;=CA$5,task_start&lt;CB$5)</formula>
    </cfRule>
  </conditionalFormatting>
  <conditionalFormatting sqref="CO5:DB5 CO7:DB33">
    <cfRule type="expression" dxfId="72" priority="32">
      <formula>AND(TODAY()&gt;=CO$5,TODAY()&lt;CP$5)</formula>
    </cfRule>
  </conditionalFormatting>
  <conditionalFormatting sqref="CO7:DB33">
    <cfRule type="expression" dxfId="71" priority="30">
      <formula>AND(task_start&lt;=CO$5,ROUNDDOWN((task_end-task_start+1)*task_progress,0)+task_start-1&gt;=CO$5)</formula>
    </cfRule>
    <cfRule type="expression" dxfId="70" priority="31" stopIfTrue="1">
      <formula>AND(task_end&gt;=CO$5,task_start&lt;CP$5)</formula>
    </cfRule>
  </conditionalFormatting>
  <conditionalFormatting sqref="DC5:DP5 DC7:DP33">
    <cfRule type="expression" dxfId="69" priority="26">
      <formula>AND(TODAY()&gt;=DC$5,TODAY()&lt;DD$5)</formula>
    </cfRule>
  </conditionalFormatting>
  <conditionalFormatting sqref="DC7:DP33">
    <cfRule type="expression" dxfId="68" priority="24">
      <formula>AND(task_start&lt;=DC$5,ROUNDDOWN((task_end-task_start+1)*task_progress,0)+task_start-1&gt;=DC$5)</formula>
    </cfRule>
    <cfRule type="expression" dxfId="67" priority="25" stopIfTrue="1">
      <formula>AND(task_end&gt;=DC$5,task_start&lt;DD$5)</formula>
    </cfRule>
  </conditionalFormatting>
  <conditionalFormatting sqref="I6:I8">
    <cfRule type="expression" dxfId="66" priority="73">
      <formula>AND(TODAY()&gt;=O$5,TODAY()&lt;P$5)</formula>
    </cfRule>
  </conditionalFormatting>
  <conditionalFormatting sqref="I7:I8">
    <cfRule type="expression" dxfId="65" priority="76">
      <formula>AND(task_start&lt;=O$5,ROUNDDOWN((task_end-task_start+1)*task_progress,0)+task_start-1&gt;=O$5)</formula>
    </cfRule>
    <cfRule type="expression" dxfId="64" priority="77" stopIfTrue="1">
      <formula>AND(task_end&gt;=O$5,task_start&lt;P$5)</formula>
    </cfRule>
  </conditionalFormatting>
  <conditionalFormatting sqref="P6">
    <cfRule type="expression" dxfId="63" priority="23">
      <formula>AND(TODAY()&gt;=V$5,TODAY()&lt;W$5)</formula>
    </cfRule>
  </conditionalFormatting>
  <conditionalFormatting sqref="W6">
    <cfRule type="expression" dxfId="62" priority="22">
      <formula>AND(TODAY()&gt;=AC$5,TODAY()&lt;AD$5)</formula>
    </cfRule>
  </conditionalFormatting>
  <conditionalFormatting sqref="AD6">
    <cfRule type="expression" dxfId="61" priority="21">
      <formula>AND(TODAY()&gt;=AJ$5,TODAY()&lt;AK$5)</formula>
    </cfRule>
  </conditionalFormatting>
  <conditionalFormatting sqref="AK6">
    <cfRule type="expression" dxfId="60" priority="20">
      <formula>AND(TODAY()&gt;=AQ$5,TODAY()&lt;AR$5)</formula>
    </cfRule>
  </conditionalFormatting>
  <conditionalFormatting sqref="AR6">
    <cfRule type="expression" dxfId="59" priority="19">
      <formula>AND(TODAY()&gt;=AX$5,TODAY()&lt;AY$5)</formula>
    </cfRule>
  </conditionalFormatting>
  <conditionalFormatting sqref="AY6">
    <cfRule type="expression" dxfId="58" priority="18">
      <formula>AND(TODAY()&gt;=BE$5,TODAY()&lt;BF$5)</formula>
    </cfRule>
  </conditionalFormatting>
  <conditionalFormatting sqref="BF6">
    <cfRule type="expression" dxfId="57" priority="17">
      <formula>AND(TODAY()&gt;=BL$5,TODAY()&lt;BM$5)</formula>
    </cfRule>
  </conditionalFormatting>
  <conditionalFormatting sqref="BN6:BS6">
    <cfRule type="expression" dxfId="56" priority="15">
      <formula>AND(TODAY()&gt;=BN$5,TODAY()&lt;BO$5)</formula>
    </cfRule>
  </conditionalFormatting>
  <conditionalFormatting sqref="BM6">
    <cfRule type="expression" dxfId="55" priority="16">
      <formula>AND(TODAY()&gt;=BS$5,TODAY()&lt;BT$5)</formula>
    </cfRule>
  </conditionalFormatting>
  <conditionalFormatting sqref="BU6:BZ6">
    <cfRule type="expression" dxfId="54" priority="13">
      <formula>AND(TODAY()&gt;=BU$5,TODAY()&lt;BV$5)</formula>
    </cfRule>
  </conditionalFormatting>
  <conditionalFormatting sqref="BT6">
    <cfRule type="expression" dxfId="53" priority="14">
      <formula>AND(TODAY()&gt;=BZ$5,TODAY()&lt;CA$5)</formula>
    </cfRule>
  </conditionalFormatting>
  <conditionalFormatting sqref="CB6:CG6">
    <cfRule type="expression" dxfId="52" priority="11">
      <formula>AND(TODAY()&gt;=CB$5,TODAY()&lt;CC$5)</formula>
    </cfRule>
  </conditionalFormatting>
  <conditionalFormatting sqref="CA6">
    <cfRule type="expression" dxfId="51" priority="12">
      <formula>AND(TODAY()&gt;=CG$5,TODAY()&lt;CH$5)</formula>
    </cfRule>
  </conditionalFormatting>
  <conditionalFormatting sqref="CI6:CN6">
    <cfRule type="expression" dxfId="50" priority="9">
      <formula>AND(TODAY()&gt;=CI$5,TODAY()&lt;CJ$5)</formula>
    </cfRule>
  </conditionalFormatting>
  <conditionalFormatting sqref="CH6">
    <cfRule type="expression" dxfId="49" priority="10">
      <formula>AND(TODAY()&gt;=CN$5,TODAY()&lt;CO$5)</formula>
    </cfRule>
  </conditionalFormatting>
  <conditionalFormatting sqref="CP6:CU6">
    <cfRule type="expression" dxfId="48" priority="7">
      <formula>AND(TODAY()&gt;=CP$5,TODAY()&lt;CQ$5)</formula>
    </cfRule>
  </conditionalFormatting>
  <conditionalFormatting sqref="CO6">
    <cfRule type="expression" dxfId="47" priority="8">
      <formula>AND(TODAY()&gt;=CU$5,TODAY()&lt;CV$5)</formula>
    </cfRule>
  </conditionalFormatting>
  <conditionalFormatting sqref="CW6:DB6">
    <cfRule type="expression" dxfId="46" priority="5">
      <formula>AND(TODAY()&gt;=CW$5,TODAY()&lt;CX$5)</formula>
    </cfRule>
  </conditionalFormatting>
  <conditionalFormatting sqref="CV6">
    <cfRule type="expression" dxfId="45" priority="6">
      <formula>AND(TODAY()&gt;=DB$5,TODAY()&lt;DC$5)</formula>
    </cfRule>
  </conditionalFormatting>
  <conditionalFormatting sqref="DD6:DI6">
    <cfRule type="expression" dxfId="44" priority="3">
      <formula>AND(TODAY()&gt;=DD$5,TODAY()&lt;DE$5)</formula>
    </cfRule>
  </conditionalFormatting>
  <conditionalFormatting sqref="DC6">
    <cfRule type="expression" dxfId="43" priority="4">
      <formula>AND(TODAY()&gt;=DI$5,TODAY()&lt;DJ$5)</formula>
    </cfRule>
  </conditionalFormatting>
  <conditionalFormatting sqref="DK6:DP6">
    <cfRule type="expression" dxfId="42" priority="1">
      <formula>AND(TODAY()&gt;=DK$5,TODAY()&lt;DL$5)</formula>
    </cfRule>
  </conditionalFormatting>
  <conditionalFormatting sqref="DJ6">
    <cfRule type="expression" dxfId="41" priority="2">
      <formula>AND(TODAY()&gt;=DP$5,TODAY()&lt;DQ$5)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 D32:D33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C3E5E-FDB8-45CF-A9D7-4759926BDAC3}">
  <dimension ref="A1:DP36"/>
  <sheetViews>
    <sheetView tabSelected="1" topLeftCell="A15" workbookViewId="0">
      <selection activeCell="AT23" sqref="AT23"/>
    </sheetView>
  </sheetViews>
  <sheetFormatPr defaultRowHeight="14.4" x14ac:dyDescent="0.3"/>
  <cols>
    <col min="1" max="1" width="2.6640625" style="42" customWidth="1"/>
    <col min="2" max="2" width="19.88671875" customWidth="1"/>
    <col min="3" max="3" width="30.6640625" customWidth="1"/>
    <col min="4" max="4" width="10.6640625" customWidth="1"/>
    <col min="5" max="5" width="10.44140625" style="4" customWidth="1"/>
    <col min="6" max="6" width="10.44140625" customWidth="1"/>
    <col min="7" max="7" width="2.6640625" customWidth="1"/>
    <col min="8" max="8" width="6.109375" hidden="1" customWidth="1"/>
    <col min="9" max="43" width="2.5546875" hidden="1" customWidth="1"/>
    <col min="44" max="92" width="2.5546875" customWidth="1"/>
    <col min="93" max="106" width="2.44140625" customWidth="1"/>
    <col min="107" max="120" width="2.5546875" customWidth="1"/>
  </cols>
  <sheetData>
    <row r="1" spans="1:120" ht="30" customHeight="1" x14ac:dyDescent="0.55000000000000004">
      <c r="A1" s="43" t="s">
        <v>30</v>
      </c>
      <c r="B1" s="46" t="s">
        <v>82</v>
      </c>
      <c r="C1" s="94" t="s">
        <v>107</v>
      </c>
      <c r="D1" s="95"/>
      <c r="E1" s="3"/>
      <c r="F1" s="31"/>
      <c r="H1" s="1"/>
      <c r="I1" s="57"/>
    </row>
    <row r="2" spans="1:120" ht="30" customHeight="1" thickBot="1" x14ac:dyDescent="0.4">
      <c r="A2" s="42" t="s">
        <v>25</v>
      </c>
      <c r="B2" s="47" t="s">
        <v>83</v>
      </c>
      <c r="C2" s="96" t="s">
        <v>108</v>
      </c>
      <c r="D2" s="97"/>
      <c r="I2" s="58"/>
    </row>
    <row r="3" spans="1:120" ht="30" customHeight="1" x14ac:dyDescent="0.3">
      <c r="A3" s="42" t="s">
        <v>31</v>
      </c>
      <c r="B3" s="48"/>
      <c r="C3" s="77" t="s">
        <v>2</v>
      </c>
      <c r="D3" s="78"/>
      <c r="E3" s="79">
        <v>44620</v>
      </c>
      <c r="F3" s="79"/>
    </row>
    <row r="4" spans="1:120" ht="30" customHeight="1" x14ac:dyDescent="0.3">
      <c r="A4" s="43" t="s">
        <v>32</v>
      </c>
      <c r="C4" s="77" t="s">
        <v>9</v>
      </c>
      <c r="D4" s="78"/>
      <c r="E4" s="6">
        <v>1</v>
      </c>
      <c r="I4" s="74"/>
      <c r="J4" s="75"/>
      <c r="K4" s="75"/>
      <c r="L4" s="75"/>
      <c r="M4" s="75"/>
      <c r="N4" s="75"/>
      <c r="O4" s="76"/>
      <c r="P4" s="74"/>
      <c r="Q4" s="75"/>
      <c r="R4" s="75"/>
      <c r="S4" s="75"/>
      <c r="T4" s="75"/>
      <c r="U4" s="75"/>
      <c r="V4" s="76"/>
      <c r="W4" s="74"/>
      <c r="X4" s="75"/>
      <c r="Y4" s="75"/>
      <c r="Z4" s="75"/>
      <c r="AA4" s="75"/>
      <c r="AB4" s="75"/>
      <c r="AC4" s="76"/>
      <c r="AD4" s="74"/>
      <c r="AE4" s="75"/>
      <c r="AF4" s="75"/>
      <c r="AG4" s="75"/>
      <c r="AH4" s="75"/>
      <c r="AI4" s="75"/>
      <c r="AJ4" s="76"/>
      <c r="AK4" s="74"/>
      <c r="AL4" s="75"/>
      <c r="AM4" s="75"/>
      <c r="AN4" s="75"/>
      <c r="AO4" s="75"/>
      <c r="AP4" s="75"/>
      <c r="AQ4" s="76"/>
      <c r="AR4" s="74" t="s">
        <v>44</v>
      </c>
      <c r="AS4" s="75"/>
      <c r="AT4" s="75"/>
      <c r="AU4" s="75"/>
      <c r="AV4" s="75"/>
      <c r="AW4" s="75"/>
      <c r="AX4" s="76"/>
      <c r="AY4" s="74" t="s">
        <v>45</v>
      </c>
      <c r="AZ4" s="75"/>
      <c r="BA4" s="75"/>
      <c r="BB4" s="75"/>
      <c r="BC4" s="75"/>
      <c r="BD4" s="75"/>
      <c r="BE4" s="76"/>
      <c r="BF4" s="74" t="s">
        <v>46</v>
      </c>
      <c r="BG4" s="75"/>
      <c r="BH4" s="75"/>
      <c r="BI4" s="75"/>
      <c r="BJ4" s="75"/>
      <c r="BK4" s="75"/>
      <c r="BL4" s="76"/>
      <c r="BM4" s="74" t="s">
        <v>47</v>
      </c>
      <c r="BN4" s="75"/>
      <c r="BO4" s="75"/>
      <c r="BP4" s="75"/>
      <c r="BQ4" s="75"/>
      <c r="BR4" s="75"/>
      <c r="BS4" s="76"/>
      <c r="BT4" s="74" t="s">
        <v>48</v>
      </c>
      <c r="BU4" s="75"/>
      <c r="BV4" s="75"/>
      <c r="BW4" s="75"/>
      <c r="BX4" s="75"/>
      <c r="BY4" s="75"/>
      <c r="BZ4" s="76"/>
      <c r="CA4" s="74" t="s">
        <v>49</v>
      </c>
      <c r="CB4" s="75"/>
      <c r="CC4" s="75"/>
      <c r="CD4" s="75"/>
      <c r="CE4" s="75"/>
      <c r="CF4" s="75"/>
      <c r="CG4" s="76"/>
      <c r="CH4" s="74" t="s">
        <v>50</v>
      </c>
      <c r="CI4" s="75"/>
      <c r="CJ4" s="75"/>
      <c r="CK4" s="75"/>
      <c r="CL4" s="75"/>
      <c r="CM4" s="75"/>
      <c r="CN4" s="76"/>
      <c r="CO4" s="74" t="s">
        <v>51</v>
      </c>
      <c r="CP4" s="75"/>
      <c r="CQ4" s="75"/>
      <c r="CR4" s="75"/>
      <c r="CS4" s="75"/>
      <c r="CT4" s="75"/>
      <c r="CU4" s="76"/>
      <c r="CV4" s="74" t="s">
        <v>52</v>
      </c>
      <c r="CW4" s="75"/>
      <c r="CX4" s="75"/>
      <c r="CY4" s="75"/>
      <c r="CZ4" s="75"/>
      <c r="DA4" s="75"/>
      <c r="DB4" s="76"/>
      <c r="DC4" s="74" t="s">
        <v>53</v>
      </c>
      <c r="DD4" s="75"/>
      <c r="DE4" s="75"/>
      <c r="DF4" s="75"/>
      <c r="DG4" s="75"/>
      <c r="DH4" s="75"/>
      <c r="DI4" s="76"/>
      <c r="DJ4" s="74" t="s">
        <v>54</v>
      </c>
      <c r="DK4" s="75"/>
      <c r="DL4" s="75"/>
      <c r="DM4" s="75"/>
      <c r="DN4" s="75"/>
      <c r="DO4" s="75"/>
      <c r="DP4" s="76"/>
    </row>
    <row r="5" spans="1:120" ht="15" customHeight="1" x14ac:dyDescent="0.3">
      <c r="A5" s="43" t="s">
        <v>33</v>
      </c>
      <c r="B5" s="56"/>
      <c r="C5" s="56"/>
      <c r="D5" s="56"/>
      <c r="E5" s="56"/>
      <c r="F5" s="56"/>
      <c r="G5" s="56"/>
      <c r="I5" s="10"/>
      <c r="J5" s="9"/>
      <c r="K5" s="9"/>
      <c r="L5" s="9"/>
      <c r="M5" s="9"/>
      <c r="N5" s="9"/>
      <c r="O5" s="11"/>
      <c r="P5" s="10"/>
      <c r="Q5" s="9"/>
      <c r="R5" s="9"/>
      <c r="S5" s="9"/>
      <c r="T5" s="9"/>
      <c r="U5" s="9"/>
      <c r="V5" s="11"/>
      <c r="W5" s="10"/>
      <c r="X5" s="9"/>
      <c r="Y5" s="9"/>
      <c r="Z5" s="9"/>
      <c r="AA5" s="9"/>
      <c r="AB5" s="9"/>
      <c r="AC5" s="11"/>
      <c r="AD5" s="10"/>
      <c r="AE5" s="9"/>
      <c r="AF5" s="9"/>
      <c r="AG5" s="9"/>
      <c r="AH5" s="9"/>
      <c r="AI5" s="9"/>
      <c r="AJ5" s="11"/>
      <c r="AK5" s="10"/>
      <c r="AL5" s="9"/>
      <c r="AM5" s="9"/>
      <c r="AN5" s="9"/>
      <c r="AO5" s="9"/>
      <c r="AP5" s="9"/>
      <c r="AQ5" s="11"/>
      <c r="AR5" s="10">
        <v>28</v>
      </c>
      <c r="AS5" s="9">
        <v>1</v>
      </c>
      <c r="AT5" s="9">
        <f t="shared" ref="K5:AX5" si="0">AS5+1</f>
        <v>2</v>
      </c>
      <c r="AU5" s="9">
        <f t="shared" si="0"/>
        <v>3</v>
      </c>
      <c r="AV5" s="9">
        <f t="shared" si="0"/>
        <v>4</v>
      </c>
      <c r="AW5" s="9">
        <f t="shared" si="0"/>
        <v>5</v>
      </c>
      <c r="AX5" s="11">
        <f t="shared" si="0"/>
        <v>6</v>
      </c>
      <c r="AY5" s="10">
        <f>AX5+1</f>
        <v>7</v>
      </c>
      <c r="AZ5" s="9">
        <f>AY5+1</f>
        <v>8</v>
      </c>
      <c r="BA5" s="9">
        <f t="shared" ref="BA5:BE5" si="1">AZ5+1</f>
        <v>9</v>
      </c>
      <c r="BB5" s="9">
        <f t="shared" si="1"/>
        <v>10</v>
      </c>
      <c r="BC5" s="9">
        <f t="shared" si="1"/>
        <v>11</v>
      </c>
      <c r="BD5" s="9">
        <f t="shared" si="1"/>
        <v>12</v>
      </c>
      <c r="BE5" s="11">
        <f t="shared" si="1"/>
        <v>13</v>
      </c>
      <c r="BF5" s="10">
        <f>BE5+1</f>
        <v>14</v>
      </c>
      <c r="BG5" s="9">
        <f>BF5+1</f>
        <v>15</v>
      </c>
      <c r="BH5" s="9">
        <f t="shared" ref="BH5:BL5" si="2">BG5+1</f>
        <v>16</v>
      </c>
      <c r="BI5" s="9">
        <f t="shared" si="2"/>
        <v>17</v>
      </c>
      <c r="BJ5" s="9">
        <f t="shared" si="2"/>
        <v>18</v>
      </c>
      <c r="BK5" s="9">
        <f t="shared" si="2"/>
        <v>19</v>
      </c>
      <c r="BL5" s="11">
        <f t="shared" si="2"/>
        <v>20</v>
      </c>
      <c r="BM5" s="10">
        <f>BL5+1</f>
        <v>21</v>
      </c>
      <c r="BN5" s="9">
        <f>BM5+1</f>
        <v>22</v>
      </c>
      <c r="BO5" s="9">
        <f t="shared" ref="BO5:BS5" si="3">BN5+1</f>
        <v>23</v>
      </c>
      <c r="BP5" s="9">
        <f t="shared" si="3"/>
        <v>24</v>
      </c>
      <c r="BQ5" s="9">
        <f t="shared" si="3"/>
        <v>25</v>
      </c>
      <c r="BR5" s="9">
        <f t="shared" si="3"/>
        <v>26</v>
      </c>
      <c r="BS5" s="11">
        <f t="shared" si="3"/>
        <v>27</v>
      </c>
      <c r="BT5" s="10">
        <f>BS5+1</f>
        <v>28</v>
      </c>
      <c r="BU5" s="9">
        <f>BT5+1</f>
        <v>29</v>
      </c>
      <c r="BV5" s="9">
        <f t="shared" ref="BV5:BZ5" si="4">BU5+1</f>
        <v>30</v>
      </c>
      <c r="BW5" s="9">
        <f t="shared" si="4"/>
        <v>31</v>
      </c>
      <c r="BX5" s="9">
        <f t="shared" si="4"/>
        <v>32</v>
      </c>
      <c r="BY5" s="9">
        <f t="shared" si="4"/>
        <v>33</v>
      </c>
      <c r="BZ5" s="11">
        <f t="shared" si="4"/>
        <v>34</v>
      </c>
      <c r="CA5" s="10">
        <f>BZ5+1</f>
        <v>35</v>
      </c>
      <c r="CB5" s="9">
        <f>CA5+1</f>
        <v>36</v>
      </c>
      <c r="CC5" s="9">
        <f t="shared" ref="CC5:CG5" si="5">CB5+1</f>
        <v>37</v>
      </c>
      <c r="CD5" s="9">
        <f t="shared" si="5"/>
        <v>38</v>
      </c>
      <c r="CE5" s="9">
        <f t="shared" si="5"/>
        <v>39</v>
      </c>
      <c r="CF5" s="9">
        <f t="shared" si="5"/>
        <v>40</v>
      </c>
      <c r="CG5" s="11">
        <f t="shared" si="5"/>
        <v>41</v>
      </c>
      <c r="CH5" s="10">
        <f>CG5+1</f>
        <v>42</v>
      </c>
      <c r="CI5" s="9">
        <f>CH5+1</f>
        <v>43</v>
      </c>
      <c r="CJ5" s="9">
        <f t="shared" ref="CJ5:CN5" si="6">CI5+1</f>
        <v>44</v>
      </c>
      <c r="CK5" s="9">
        <f t="shared" si="6"/>
        <v>45</v>
      </c>
      <c r="CL5" s="9">
        <f t="shared" si="6"/>
        <v>46</v>
      </c>
      <c r="CM5" s="9">
        <f t="shared" si="6"/>
        <v>47</v>
      </c>
      <c r="CN5" s="11">
        <f t="shared" si="6"/>
        <v>48</v>
      </c>
      <c r="CO5" s="10">
        <f>CN5+1</f>
        <v>49</v>
      </c>
      <c r="CP5" s="9">
        <f>CO5+1</f>
        <v>50</v>
      </c>
      <c r="CQ5" s="9">
        <f t="shared" ref="CQ5:CU5" si="7">CP5+1</f>
        <v>51</v>
      </c>
      <c r="CR5" s="9">
        <f t="shared" si="7"/>
        <v>52</v>
      </c>
      <c r="CS5" s="9">
        <f t="shared" si="7"/>
        <v>53</v>
      </c>
      <c r="CT5" s="9">
        <f t="shared" si="7"/>
        <v>54</v>
      </c>
      <c r="CU5" s="11">
        <f t="shared" si="7"/>
        <v>55</v>
      </c>
      <c r="CV5" s="10">
        <f>CU5+1</f>
        <v>56</v>
      </c>
      <c r="CW5" s="9">
        <f>CV5+1</f>
        <v>57</v>
      </c>
      <c r="CX5" s="9">
        <f t="shared" ref="CX5:DB5" si="8">CW5+1</f>
        <v>58</v>
      </c>
      <c r="CY5" s="9">
        <f t="shared" si="8"/>
        <v>59</v>
      </c>
      <c r="CZ5" s="9">
        <f t="shared" si="8"/>
        <v>60</v>
      </c>
      <c r="DA5" s="9">
        <f t="shared" si="8"/>
        <v>61</v>
      </c>
      <c r="DB5" s="11">
        <f t="shared" si="8"/>
        <v>62</v>
      </c>
      <c r="DC5" s="10">
        <f>DB5+1</f>
        <v>63</v>
      </c>
      <c r="DD5" s="9">
        <f>DC5+1</f>
        <v>64</v>
      </c>
      <c r="DE5" s="9">
        <f t="shared" ref="DE5:DI5" si="9">DD5+1</f>
        <v>65</v>
      </c>
      <c r="DF5" s="9">
        <f t="shared" si="9"/>
        <v>66</v>
      </c>
      <c r="DG5" s="9">
        <f t="shared" si="9"/>
        <v>67</v>
      </c>
      <c r="DH5" s="9">
        <f t="shared" si="9"/>
        <v>68</v>
      </c>
      <c r="DI5" s="11">
        <f t="shared" si="9"/>
        <v>69</v>
      </c>
      <c r="DJ5" s="10">
        <f>DI5+1</f>
        <v>70</v>
      </c>
      <c r="DK5" s="9">
        <f>DJ5+1</f>
        <v>71</v>
      </c>
      <c r="DL5" s="9">
        <f t="shared" ref="DL5:DP5" si="10">DK5+1</f>
        <v>72</v>
      </c>
      <c r="DM5" s="9">
        <f t="shared" si="10"/>
        <v>73</v>
      </c>
      <c r="DN5" s="9">
        <f t="shared" si="10"/>
        <v>74</v>
      </c>
      <c r="DO5" s="9">
        <f t="shared" si="10"/>
        <v>75</v>
      </c>
      <c r="DP5" s="11">
        <f t="shared" si="10"/>
        <v>76</v>
      </c>
    </row>
    <row r="6" spans="1:120" ht="30" customHeight="1" thickBot="1" x14ac:dyDescent="0.35">
      <c r="A6" s="43" t="s">
        <v>34</v>
      </c>
      <c r="B6" s="7" t="s">
        <v>10</v>
      </c>
      <c r="C6" s="8" t="s">
        <v>4</v>
      </c>
      <c r="D6" s="8" t="s">
        <v>3</v>
      </c>
      <c r="E6" s="8" t="s">
        <v>6</v>
      </c>
      <c r="F6" s="8" t="s">
        <v>7</v>
      </c>
      <c r="G6" s="8"/>
      <c r="H6" s="8" t="s">
        <v>8</v>
      </c>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t="s">
        <v>95</v>
      </c>
      <c r="AS6" s="12" t="s">
        <v>73</v>
      </c>
      <c r="AT6" s="12" t="s">
        <v>74</v>
      </c>
      <c r="AU6" s="12" t="s">
        <v>73</v>
      </c>
      <c r="AV6" s="12" t="s">
        <v>76</v>
      </c>
      <c r="AW6" s="12" t="s">
        <v>75</v>
      </c>
      <c r="AX6" s="12" t="s">
        <v>75</v>
      </c>
      <c r="AY6" s="12" t="s">
        <v>95</v>
      </c>
      <c r="AZ6" s="12" t="s">
        <v>73</v>
      </c>
      <c r="BA6" s="12" t="s">
        <v>74</v>
      </c>
      <c r="BB6" s="12" t="s">
        <v>73</v>
      </c>
      <c r="BC6" s="12" t="s">
        <v>76</v>
      </c>
      <c r="BD6" s="12" t="s">
        <v>75</v>
      </c>
      <c r="BE6" s="12" t="s">
        <v>75</v>
      </c>
      <c r="BF6" s="12" t="s">
        <v>95</v>
      </c>
      <c r="BG6" s="12" t="s">
        <v>73</v>
      </c>
      <c r="BH6" s="12" t="s">
        <v>74</v>
      </c>
      <c r="BI6" s="12" t="s">
        <v>73</v>
      </c>
      <c r="BJ6" s="12" t="s">
        <v>76</v>
      </c>
      <c r="BK6" s="12" t="s">
        <v>75</v>
      </c>
      <c r="BL6" s="12" t="s">
        <v>75</v>
      </c>
      <c r="BM6" s="12" t="s">
        <v>95</v>
      </c>
      <c r="BN6" s="12" t="s">
        <v>73</v>
      </c>
      <c r="BO6" s="12" t="s">
        <v>74</v>
      </c>
      <c r="BP6" s="12" t="s">
        <v>73</v>
      </c>
      <c r="BQ6" s="12" t="s">
        <v>76</v>
      </c>
      <c r="BR6" s="12" t="s">
        <v>75</v>
      </c>
      <c r="BS6" s="12" t="s">
        <v>75</v>
      </c>
      <c r="BT6" s="12" t="s">
        <v>95</v>
      </c>
      <c r="BU6" s="12" t="s">
        <v>73</v>
      </c>
      <c r="BV6" s="12" t="s">
        <v>74</v>
      </c>
      <c r="BW6" s="12" t="s">
        <v>73</v>
      </c>
      <c r="BX6" s="12" t="s">
        <v>76</v>
      </c>
      <c r="BY6" s="12" t="s">
        <v>75</v>
      </c>
      <c r="BZ6" s="12" t="s">
        <v>75</v>
      </c>
      <c r="CA6" s="12" t="s">
        <v>95</v>
      </c>
      <c r="CB6" s="12" t="s">
        <v>73</v>
      </c>
      <c r="CC6" s="12" t="s">
        <v>74</v>
      </c>
      <c r="CD6" s="12" t="s">
        <v>73</v>
      </c>
      <c r="CE6" s="12" t="s">
        <v>76</v>
      </c>
      <c r="CF6" s="12" t="s">
        <v>75</v>
      </c>
      <c r="CG6" s="12" t="s">
        <v>75</v>
      </c>
      <c r="CH6" s="12" t="s">
        <v>95</v>
      </c>
      <c r="CI6" s="12" t="s">
        <v>73</v>
      </c>
      <c r="CJ6" s="12" t="s">
        <v>74</v>
      </c>
      <c r="CK6" s="12" t="s">
        <v>73</v>
      </c>
      <c r="CL6" s="12" t="s">
        <v>76</v>
      </c>
      <c r="CM6" s="12" t="s">
        <v>75</v>
      </c>
      <c r="CN6" s="12" t="s">
        <v>75</v>
      </c>
      <c r="CO6" s="12" t="str">
        <f>LEFT(TEXT(CU5,"ddd"),1)</f>
        <v>F</v>
      </c>
      <c r="CP6" s="12" t="s">
        <v>73</v>
      </c>
      <c r="CQ6" s="12" t="s">
        <v>74</v>
      </c>
      <c r="CR6" s="12" t="s">
        <v>73</v>
      </c>
      <c r="CS6" s="12" t="s">
        <v>76</v>
      </c>
      <c r="CT6" s="12" t="s">
        <v>75</v>
      </c>
      <c r="CU6" s="12" t="s">
        <v>75</v>
      </c>
      <c r="CV6" s="12" t="str">
        <f>LEFT(TEXT(DB5,"ddd"),1)</f>
        <v>F</v>
      </c>
      <c r="CW6" s="12" t="s">
        <v>73</v>
      </c>
      <c r="CX6" s="12" t="s">
        <v>74</v>
      </c>
      <c r="CY6" s="12" t="s">
        <v>73</v>
      </c>
      <c r="CZ6" s="12" t="s">
        <v>76</v>
      </c>
      <c r="DA6" s="12" t="s">
        <v>75</v>
      </c>
      <c r="DB6" s="12" t="s">
        <v>75</v>
      </c>
      <c r="DC6" s="12" t="str">
        <f>LEFT(TEXT(DI5,"ddd"),1)</f>
        <v>F</v>
      </c>
      <c r="DD6" s="12" t="s">
        <v>73</v>
      </c>
      <c r="DE6" s="12" t="s">
        <v>74</v>
      </c>
      <c r="DF6" s="12" t="s">
        <v>73</v>
      </c>
      <c r="DG6" s="12" t="s">
        <v>76</v>
      </c>
      <c r="DH6" s="12" t="s">
        <v>75</v>
      </c>
      <c r="DI6" s="12" t="s">
        <v>75</v>
      </c>
      <c r="DJ6" s="12" t="str">
        <f>LEFT(TEXT(DP5,"ddd"),1)</f>
        <v>F</v>
      </c>
      <c r="DK6" s="12" t="s">
        <v>73</v>
      </c>
      <c r="DL6" s="12" t="s">
        <v>74</v>
      </c>
      <c r="DM6" s="12" t="s">
        <v>73</v>
      </c>
      <c r="DN6" s="12" t="s">
        <v>76</v>
      </c>
      <c r="DO6" s="12" t="s">
        <v>75</v>
      </c>
      <c r="DP6" s="12" t="s">
        <v>75</v>
      </c>
    </row>
    <row r="7" spans="1:120" ht="30" hidden="1" customHeight="1" x14ac:dyDescent="0.3">
      <c r="A7" s="42" t="s">
        <v>29</v>
      </c>
      <c r="C7" s="45"/>
      <c r="E7"/>
      <c r="H7" t="str">
        <f>IF(OR(ISBLANK(task_start),ISBLANK(task_end)),"",task_end-task_start+1)</f>
        <v/>
      </c>
      <c r="I7" s="28"/>
      <c r="J7" s="28"/>
      <c r="K7" s="28"/>
      <c r="L7" s="28"/>
      <c r="M7" s="28"/>
      <c r="N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row>
    <row r="8" spans="1:120" s="2" customFormat="1" ht="30" customHeight="1" thickBot="1" x14ac:dyDescent="0.35">
      <c r="A8" s="43" t="s">
        <v>35</v>
      </c>
      <c r="B8" s="17" t="s">
        <v>0</v>
      </c>
      <c r="C8" s="51"/>
      <c r="D8" s="18"/>
      <c r="E8" s="19"/>
      <c r="F8" s="20"/>
      <c r="G8" s="16"/>
      <c r="H8" s="16" t="str">
        <f t="shared" ref="H8:H33" si="11">IF(OR(ISBLANK(task_start),ISBLANK(task_end)),"",task_end-task_start+1)</f>
        <v/>
      </c>
      <c r="I8" s="28"/>
      <c r="J8" s="28"/>
      <c r="K8" s="28"/>
      <c r="L8" s="28"/>
      <c r="M8" s="28"/>
      <c r="N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row>
    <row r="9" spans="1:120" s="2" customFormat="1" ht="30" customHeight="1" thickBot="1" x14ac:dyDescent="0.35">
      <c r="A9" s="43" t="s">
        <v>36</v>
      </c>
      <c r="B9" s="54" t="s">
        <v>94</v>
      </c>
      <c r="C9" s="52">
        <v>1.1000000000000001</v>
      </c>
      <c r="D9" s="21">
        <v>1</v>
      </c>
      <c r="E9" s="49">
        <v>44620</v>
      </c>
      <c r="F9" s="49">
        <v>44624</v>
      </c>
      <c r="G9" s="16"/>
      <c r="H9" s="16">
        <f t="shared" si="11"/>
        <v>4</v>
      </c>
      <c r="I9"/>
      <c r="J9"/>
      <c r="K9"/>
      <c r="L9"/>
      <c r="M9"/>
      <c r="N9"/>
      <c r="O9"/>
      <c r="P9"/>
      <c r="Q9"/>
      <c r="R9"/>
      <c r="S9"/>
      <c r="T9"/>
      <c r="U9"/>
      <c r="V9"/>
      <c r="W9"/>
      <c r="X9"/>
      <c r="Y9"/>
      <c r="Z9"/>
      <c r="AA9"/>
      <c r="AB9"/>
      <c r="AC9"/>
      <c r="AD9"/>
      <c r="AE9"/>
      <c r="AF9"/>
      <c r="AG9"/>
      <c r="AH9"/>
      <c r="AI9"/>
      <c r="AJ9"/>
      <c r="AK9"/>
      <c r="AL9"/>
      <c r="AM9"/>
      <c r="AN9"/>
      <c r="AO9"/>
      <c r="AP9"/>
      <c r="AQ9"/>
      <c r="AR9" s="84"/>
      <c r="AS9" s="84"/>
      <c r="AT9" s="84"/>
      <c r="AU9" s="84"/>
      <c r="AV9" s="84"/>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row>
    <row r="10" spans="1:120" s="2" customFormat="1" ht="30" customHeight="1" thickBot="1" x14ac:dyDescent="0.35">
      <c r="A10" s="43" t="s">
        <v>37</v>
      </c>
      <c r="B10" s="54" t="s">
        <v>96</v>
      </c>
      <c r="C10" s="52">
        <v>1.1000000000000001</v>
      </c>
      <c r="D10" s="21">
        <v>1</v>
      </c>
      <c r="E10" s="49">
        <v>44623</v>
      </c>
      <c r="F10" s="49">
        <v>44627</v>
      </c>
      <c r="G10" s="16"/>
      <c r="H10" s="16" t="e">
        <f t="shared" si="11"/>
        <v>#VALUE!</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s="85"/>
      <c r="AV10" s="85"/>
      <c r="AW10" s="28"/>
      <c r="AX10" s="28"/>
      <c r="AY10" s="86"/>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row>
    <row r="11" spans="1:120" s="2" customFormat="1" ht="30" customHeight="1" thickBot="1" x14ac:dyDescent="0.35">
      <c r="A11" s="42"/>
      <c r="B11" s="54" t="s">
        <v>97</v>
      </c>
      <c r="C11" s="52">
        <v>1.1000000000000001</v>
      </c>
      <c r="D11" s="21">
        <v>1</v>
      </c>
      <c r="E11" s="49">
        <v>44624</v>
      </c>
      <c r="F11" s="49">
        <v>44628</v>
      </c>
      <c r="G11" s="16"/>
      <c r="H11" s="16" t="e">
        <f t="shared" si="11"/>
        <v>#VALUE!</v>
      </c>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87"/>
      <c r="AW11" s="28"/>
      <c r="AX11" s="28"/>
      <c r="AY11" s="81"/>
      <c r="AZ11" s="81"/>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row>
    <row r="12" spans="1:120" s="2" customFormat="1" ht="30" customHeight="1" thickBot="1" x14ac:dyDescent="0.35">
      <c r="A12" s="42"/>
      <c r="B12" s="54" t="s">
        <v>98</v>
      </c>
      <c r="C12" s="52">
        <v>1.1000000000000001</v>
      </c>
      <c r="D12" s="21">
        <v>0.25</v>
      </c>
      <c r="E12" s="49" t="s">
        <v>80</v>
      </c>
      <c r="F12" s="49" t="s">
        <v>81</v>
      </c>
      <c r="G12" s="16"/>
      <c r="H12" s="16" t="e">
        <f t="shared" si="11"/>
        <v>#VALUE!</v>
      </c>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s="28"/>
      <c r="AX12" s="28"/>
      <c r="AY12" s="88"/>
      <c r="AZ12" s="88"/>
      <c r="BA12" s="88"/>
      <c r="BB12" s="8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row>
    <row r="13" spans="1:120" s="2" customFormat="1" ht="30" customHeight="1" thickBot="1" x14ac:dyDescent="0.35">
      <c r="A13" s="42"/>
      <c r="B13" s="54" t="s">
        <v>99</v>
      </c>
      <c r="C13" s="52">
        <v>1.2</v>
      </c>
      <c r="D13" s="21">
        <v>0.75</v>
      </c>
      <c r="E13" s="49">
        <v>44627</v>
      </c>
      <c r="F13" s="49">
        <v>44629</v>
      </c>
      <c r="G13" s="16"/>
      <c r="H13" s="16" t="e">
        <f t="shared" si="11"/>
        <v>#VALUE!</v>
      </c>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s="28"/>
      <c r="AX13" s="28"/>
      <c r="AY13" s="89"/>
      <c r="AZ13" s="89"/>
      <c r="BA13" s="89"/>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row>
    <row r="14" spans="1:120" s="2" customFormat="1" ht="30" customHeight="1" thickBot="1" x14ac:dyDescent="0.35">
      <c r="A14" s="43" t="s">
        <v>38</v>
      </c>
      <c r="B14" s="62" t="s">
        <v>100</v>
      </c>
      <c r="C14" s="52">
        <v>1.2</v>
      </c>
      <c r="D14" s="21">
        <v>0.9</v>
      </c>
      <c r="E14" s="60">
        <v>44627</v>
      </c>
      <c r="F14" s="61">
        <v>44629</v>
      </c>
      <c r="G14" s="16"/>
      <c r="H14" s="16">
        <f t="shared" si="11"/>
        <v>-2</v>
      </c>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s="28"/>
      <c r="AX14" s="28"/>
      <c r="AY14" s="90"/>
      <c r="AZ14" s="90"/>
      <c r="BA14" s="90"/>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row>
    <row r="15" spans="1:120" s="2" customFormat="1" ht="30" customHeight="1" thickBot="1" x14ac:dyDescent="0.35">
      <c r="A15" s="43"/>
      <c r="B15" s="54" t="s">
        <v>101</v>
      </c>
      <c r="C15" s="52">
        <v>1.2</v>
      </c>
      <c r="D15" s="21">
        <v>0.85</v>
      </c>
      <c r="E15" s="49">
        <v>44628</v>
      </c>
      <c r="F15" s="49">
        <v>44630</v>
      </c>
      <c r="G15" s="16"/>
      <c r="H15" s="16">
        <f t="shared" si="11"/>
        <v>5</v>
      </c>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s="28"/>
      <c r="AX15" s="28"/>
      <c r="AY15" s="28"/>
      <c r="AZ15" s="91"/>
      <c r="BA15" s="91"/>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row>
    <row r="16" spans="1:120" s="2" customFormat="1" ht="30" customHeight="1" thickBot="1" x14ac:dyDescent="0.35">
      <c r="A16" s="42"/>
      <c r="B16" s="54" t="s">
        <v>102</v>
      </c>
      <c r="C16" s="52">
        <v>1.3</v>
      </c>
      <c r="D16" s="21">
        <v>0.75</v>
      </c>
      <c r="E16" s="49">
        <v>44627</v>
      </c>
      <c r="F16" s="49">
        <v>44630</v>
      </c>
      <c r="G16" s="16"/>
      <c r="H16" s="16">
        <f t="shared" si="11"/>
        <v>4</v>
      </c>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s="28"/>
      <c r="AX16" s="28"/>
      <c r="AY16" s="92"/>
      <c r="AZ16" s="92"/>
      <c r="BA16" s="92"/>
      <c r="BB16" s="92"/>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row>
    <row r="17" spans="1:120" s="2" customFormat="1" ht="30" customHeight="1" thickBot="1" x14ac:dyDescent="0.35">
      <c r="A17" s="42"/>
      <c r="B17" s="54" t="s">
        <v>106</v>
      </c>
      <c r="C17" s="52">
        <v>1.3</v>
      </c>
      <c r="D17" s="21">
        <v>1</v>
      </c>
      <c r="E17" s="49">
        <v>44628</v>
      </c>
      <c r="F17" s="49">
        <v>44629</v>
      </c>
      <c r="G17" s="16"/>
      <c r="H17" s="16">
        <f t="shared" si="11"/>
        <v>19</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s="28"/>
      <c r="AX17" s="28"/>
      <c r="AY17" s="28"/>
      <c r="AZ17" s="88"/>
      <c r="BA17" s="8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row>
    <row r="18" spans="1:120" s="2" customFormat="1" ht="30" customHeight="1" thickBot="1" x14ac:dyDescent="0.35">
      <c r="A18" s="42"/>
      <c r="B18" s="54" t="s">
        <v>103</v>
      </c>
      <c r="C18" s="52">
        <v>1.3</v>
      </c>
      <c r="D18" s="21">
        <v>0.5</v>
      </c>
      <c r="E18" s="49">
        <v>44628</v>
      </c>
      <c r="F18" s="49">
        <v>44629</v>
      </c>
      <c r="G18" s="16"/>
      <c r="H18" s="16" t="e">
        <f t="shared" si="11"/>
        <v>#VALUE!</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s="28"/>
      <c r="AX18" s="28"/>
      <c r="AY18" s="28"/>
      <c r="AZ18" s="93"/>
      <c r="BA18" s="93"/>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row>
    <row r="19" spans="1:120" s="2" customFormat="1" ht="30" customHeight="1" thickBot="1" x14ac:dyDescent="0.35">
      <c r="A19" s="42"/>
      <c r="B19" s="54" t="s">
        <v>104</v>
      </c>
      <c r="C19" s="52">
        <v>1.3</v>
      </c>
      <c r="D19" s="21">
        <v>1</v>
      </c>
      <c r="E19" s="49">
        <v>44627</v>
      </c>
      <c r="F19" s="49">
        <v>44630</v>
      </c>
      <c r="G19" s="16"/>
      <c r="H19" s="16">
        <f t="shared" si="11"/>
        <v>9</v>
      </c>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s="28"/>
      <c r="AX19" s="28"/>
      <c r="AY19" s="86"/>
      <c r="AZ19" s="86"/>
      <c r="BA19" s="86"/>
      <c r="BB19" s="86"/>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row>
    <row r="20" spans="1:120" s="2" customFormat="1" ht="30" customHeight="1" thickBot="1" x14ac:dyDescent="0.35">
      <c r="A20" s="42" t="s">
        <v>26</v>
      </c>
      <c r="B20" s="62" t="s">
        <v>105</v>
      </c>
      <c r="C20" s="52">
        <v>1.3</v>
      </c>
      <c r="D20" s="21">
        <v>1</v>
      </c>
      <c r="E20" s="60">
        <v>44627</v>
      </c>
      <c r="F20" s="61">
        <v>44630</v>
      </c>
      <c r="G20" s="16"/>
      <c r="H20" s="16">
        <f t="shared" si="11"/>
        <v>4</v>
      </c>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s="28"/>
      <c r="AX20" s="28"/>
      <c r="AY20" s="82"/>
      <c r="AZ20" s="82"/>
      <c r="BA20" s="82"/>
      <c r="BB20" s="82"/>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row>
    <row r="21" spans="1:120" s="2" customFormat="1" ht="30" customHeight="1" thickBot="1" x14ac:dyDescent="0.35">
      <c r="A21" s="42"/>
      <c r="B21" s="54" t="s">
        <v>109</v>
      </c>
      <c r="C21" s="52">
        <v>1.3</v>
      </c>
      <c r="D21" s="21">
        <v>0.75</v>
      </c>
      <c r="E21" s="49">
        <v>44629</v>
      </c>
      <c r="F21" s="49">
        <v>44630</v>
      </c>
      <c r="G21" s="16"/>
      <c r="H21" s="16">
        <f t="shared" si="11"/>
        <v>21</v>
      </c>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s="28"/>
      <c r="AX21" s="28"/>
      <c r="AY21" s="28"/>
      <c r="AZ21" s="28"/>
      <c r="BA21" s="71"/>
      <c r="BB21" s="71"/>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row>
    <row r="22" spans="1:120" s="2" customFormat="1" ht="30" customHeight="1" thickBot="1" x14ac:dyDescent="0.35">
      <c r="A22" s="42"/>
      <c r="B22" s="54"/>
      <c r="C22" s="52"/>
      <c r="D22" s="21">
        <v>0</v>
      </c>
      <c r="E22" s="49"/>
      <c r="F22" s="49"/>
      <c r="G22" s="16"/>
      <c r="H22" s="16">
        <f t="shared" si="11"/>
        <v>25</v>
      </c>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row>
    <row r="23" spans="1:120" s="2" customFormat="1" ht="30" customHeight="1" thickBot="1" x14ac:dyDescent="0.35">
      <c r="A23" s="42"/>
      <c r="B23" s="54"/>
      <c r="C23" s="52"/>
      <c r="D23" s="21">
        <v>0</v>
      </c>
      <c r="E23" s="49"/>
      <c r="F23" s="49"/>
      <c r="G23" s="16"/>
      <c r="H23" s="16">
        <f t="shared" si="11"/>
        <v>8</v>
      </c>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row>
    <row r="24" spans="1:120" s="2" customFormat="1" ht="30" customHeight="1" thickBot="1" x14ac:dyDescent="0.35">
      <c r="A24" s="42"/>
      <c r="B24" s="63"/>
      <c r="C24" s="64"/>
      <c r="D24" s="21">
        <v>0</v>
      </c>
      <c r="E24" s="49"/>
      <c r="F24" s="49"/>
      <c r="G24" s="16"/>
      <c r="H24" s="16">
        <f t="shared" si="11"/>
        <v>14</v>
      </c>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row>
    <row r="25" spans="1:120" s="2" customFormat="1" ht="30" customHeight="1" thickBot="1" x14ac:dyDescent="0.35">
      <c r="A25" s="42"/>
      <c r="B25" s="54"/>
      <c r="C25" s="52"/>
      <c r="D25" s="21">
        <v>0</v>
      </c>
      <c r="E25" s="49"/>
      <c r="F25" s="49"/>
      <c r="G25" s="16"/>
      <c r="H25" s="16">
        <f t="shared" si="11"/>
        <v>7</v>
      </c>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row>
    <row r="26" spans="1:120" s="2" customFormat="1" ht="30" customHeight="1" thickBot="1" x14ac:dyDescent="0.35">
      <c r="A26" s="42" t="s">
        <v>26</v>
      </c>
      <c r="B26"/>
      <c r="C26"/>
      <c r="D26"/>
      <c r="E26"/>
      <c r="F26"/>
      <c r="G26" s="16"/>
      <c r="H26" s="16" t="str">
        <f t="shared" si="11"/>
        <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row>
    <row r="27" spans="1:120" s="2" customFormat="1" ht="30" customHeight="1" thickBot="1" x14ac:dyDescent="0.35">
      <c r="A27" s="42"/>
      <c r="B27"/>
      <c r="C27"/>
      <c r="D27"/>
      <c r="E27"/>
      <c r="F27"/>
      <c r="G27" s="16"/>
      <c r="H27" s="16" t="str">
        <f t="shared" si="11"/>
        <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row>
    <row r="28" spans="1:120" s="2" customFormat="1" ht="30" customHeight="1" thickBot="1" x14ac:dyDescent="0.35">
      <c r="A28" s="42"/>
      <c r="B28"/>
      <c r="C28"/>
      <c r="D28"/>
      <c r="E28"/>
      <c r="F28"/>
      <c r="G28" s="16"/>
      <c r="H28" s="16" t="str">
        <f t="shared" si="11"/>
        <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row>
    <row r="29" spans="1:120" s="2" customFormat="1" ht="30" customHeight="1" thickBot="1" x14ac:dyDescent="0.35">
      <c r="A29" s="42"/>
      <c r="B29"/>
      <c r="C29"/>
      <c r="D29"/>
      <c r="E29"/>
      <c r="F29"/>
      <c r="G29" s="16"/>
      <c r="H29" s="16" t="str">
        <f t="shared" si="11"/>
        <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row>
    <row r="30" spans="1:120" s="2" customFormat="1" ht="30" customHeight="1" thickBot="1" x14ac:dyDescent="0.35">
      <c r="A30" s="42"/>
      <c r="B30"/>
      <c r="C30"/>
      <c r="D30"/>
      <c r="E30"/>
      <c r="F30"/>
      <c r="G30" s="16"/>
      <c r="H30" s="16" t="str">
        <f t="shared" si="11"/>
        <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row>
    <row r="31" spans="1:120" s="2" customFormat="1" ht="30" customHeight="1" thickBot="1" x14ac:dyDescent="0.35">
      <c r="A31" s="42"/>
      <c r="B31"/>
      <c r="C31"/>
      <c r="D31"/>
      <c r="E31"/>
      <c r="F31"/>
      <c r="G31" s="16"/>
      <c r="H31" s="16" t="str">
        <f t="shared" si="11"/>
        <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row>
    <row r="32" spans="1:120" s="2" customFormat="1" ht="30" customHeight="1" thickBot="1" x14ac:dyDescent="0.35">
      <c r="A32" s="42" t="s">
        <v>28</v>
      </c>
      <c r="B32" s="55"/>
      <c r="C32" s="53"/>
      <c r="D32" s="15"/>
      <c r="E32" s="50"/>
      <c r="F32" s="50"/>
      <c r="G32" s="16"/>
      <c r="H32" s="16" t="str">
        <f t="shared" si="11"/>
        <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row>
    <row r="33" spans="1:120" s="2" customFormat="1" ht="30" customHeight="1" thickBot="1" x14ac:dyDescent="0.35">
      <c r="A33" s="43" t="s">
        <v>27</v>
      </c>
      <c r="B33" s="22" t="s">
        <v>1</v>
      </c>
      <c r="C33" s="23"/>
      <c r="D33" s="24"/>
      <c r="E33" s="25"/>
      <c r="F33" s="26"/>
      <c r="G33" s="27"/>
      <c r="H33" s="27" t="str">
        <f t="shared" si="11"/>
        <v/>
      </c>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row>
    <row r="34" spans="1:120" ht="30" customHeight="1" x14ac:dyDescent="0.3">
      <c r="G34" s="5"/>
    </row>
    <row r="35" spans="1:120" ht="30" customHeight="1" x14ac:dyDescent="0.3">
      <c r="C35" s="13"/>
      <c r="F35" s="44"/>
    </row>
    <row r="36" spans="1:120" ht="30" customHeight="1" x14ac:dyDescent="0.3">
      <c r="C36" s="14"/>
    </row>
  </sheetData>
  <mergeCells count="19">
    <mergeCell ref="DJ4:DP4"/>
    <mergeCell ref="BT4:BZ4"/>
    <mergeCell ref="CA4:CG4"/>
    <mergeCell ref="CH4:CN4"/>
    <mergeCell ref="CO4:CU4"/>
    <mergeCell ref="CV4:DB4"/>
    <mergeCell ref="DC4:DI4"/>
    <mergeCell ref="AD4:AJ4"/>
    <mergeCell ref="AK4:AQ4"/>
    <mergeCell ref="AR4:AX4"/>
    <mergeCell ref="AY4:BE4"/>
    <mergeCell ref="BF4:BL4"/>
    <mergeCell ref="BM4:BS4"/>
    <mergeCell ref="C3:D3"/>
    <mergeCell ref="E3:F3"/>
    <mergeCell ref="C4:D4"/>
    <mergeCell ref="I4:O4"/>
    <mergeCell ref="P4:V4"/>
    <mergeCell ref="W4:AC4"/>
  </mergeCells>
  <conditionalFormatting sqref="D7:D25 D32:D33">
    <cfRule type="dataBar" priority="36">
      <dataBar>
        <cfvo type="num" val="0"/>
        <cfvo type="num" val="1"/>
        <color theme="0" tint="-0.249977111117893"/>
      </dataBar>
      <extLst>
        <ext xmlns:x14="http://schemas.microsoft.com/office/spreadsheetml/2009/9/main" uri="{B025F937-C7B1-47D3-B67F-A62EFF666E3E}">
          <x14:id>{25343A90-AC6C-4D58-8CEA-23E6F456951B}</x14:id>
        </ext>
      </extLst>
    </cfRule>
  </conditionalFormatting>
  <conditionalFormatting sqref="I5:BL5 J6:N8 P7:BL8 O6 Q6:V6 X6:AC6 AE6:AJ6 AL6:AQ6 AS6:AX6 AZ6:BE6 BG6:BL6 I26:BL33 AW9:BL25">
    <cfRule type="expression" dxfId="40" priority="39">
      <formula>AND(TODAY()&gt;=I$5,TODAY()&lt;J$5)</formula>
    </cfRule>
  </conditionalFormatting>
  <conditionalFormatting sqref="J7:N8 P7:BL8 I26:BL33 AW9:BL25">
    <cfRule type="expression" dxfId="39" priority="37">
      <formula>AND(task_start&lt;=I$5,ROUNDDOWN((task_end-task_start+1)*task_progress,0)+task_start-1&gt;=I$5)</formula>
    </cfRule>
    <cfRule type="expression" dxfId="38" priority="38" stopIfTrue="1">
      <formula>AND(task_end&gt;=I$5,task_start&lt;J$5)</formula>
    </cfRule>
  </conditionalFormatting>
  <conditionalFormatting sqref="BM5:BZ5 BM7:BZ33">
    <cfRule type="expression" dxfId="37" priority="35">
      <formula>AND(TODAY()&gt;=BM$5,TODAY()&lt;BN$5)</formula>
    </cfRule>
  </conditionalFormatting>
  <conditionalFormatting sqref="BM7:BZ33">
    <cfRule type="expression" dxfId="36" priority="33">
      <formula>AND(task_start&lt;=BM$5,ROUNDDOWN((task_end-task_start+1)*task_progress,0)+task_start-1&gt;=BM$5)</formula>
    </cfRule>
    <cfRule type="expression" dxfId="35" priority="34" stopIfTrue="1">
      <formula>AND(task_end&gt;=BM$5,task_start&lt;BN$5)</formula>
    </cfRule>
  </conditionalFormatting>
  <conditionalFormatting sqref="CA5:CN5 CA7:CN33">
    <cfRule type="expression" dxfId="34" priority="32">
      <formula>AND(TODAY()&gt;=CA$5,TODAY()&lt;CB$5)</formula>
    </cfRule>
  </conditionalFormatting>
  <conditionalFormatting sqref="CA7:CN33">
    <cfRule type="expression" dxfId="33" priority="30">
      <formula>AND(task_start&lt;=CA$5,ROUNDDOWN((task_end-task_start+1)*task_progress,0)+task_start-1&gt;=CA$5)</formula>
    </cfRule>
    <cfRule type="expression" dxfId="32" priority="31" stopIfTrue="1">
      <formula>AND(task_end&gt;=CA$5,task_start&lt;CB$5)</formula>
    </cfRule>
  </conditionalFormatting>
  <conditionalFormatting sqref="CO5:DB5 CO7:DB33">
    <cfRule type="expression" dxfId="31" priority="29">
      <formula>AND(TODAY()&gt;=CO$5,TODAY()&lt;CP$5)</formula>
    </cfRule>
  </conditionalFormatting>
  <conditionalFormatting sqref="CO7:DB33">
    <cfRule type="expression" dxfId="30" priority="27">
      <formula>AND(task_start&lt;=CO$5,ROUNDDOWN((task_end-task_start+1)*task_progress,0)+task_start-1&gt;=CO$5)</formula>
    </cfRule>
    <cfRule type="expression" dxfId="29" priority="28" stopIfTrue="1">
      <formula>AND(task_end&gt;=CO$5,task_start&lt;CP$5)</formula>
    </cfRule>
  </conditionalFormatting>
  <conditionalFormatting sqref="DC5:DP5 DC7:DP33">
    <cfRule type="expression" dxfId="28" priority="26">
      <formula>AND(TODAY()&gt;=DC$5,TODAY()&lt;DD$5)</formula>
    </cfRule>
  </conditionalFormatting>
  <conditionalFormatting sqref="DC7:DP33">
    <cfRule type="expression" dxfId="27" priority="24">
      <formula>AND(task_start&lt;=DC$5,ROUNDDOWN((task_end-task_start+1)*task_progress,0)+task_start-1&gt;=DC$5)</formula>
    </cfRule>
    <cfRule type="expression" dxfId="26" priority="25" stopIfTrue="1">
      <formula>AND(task_end&gt;=DC$5,task_start&lt;DD$5)</formula>
    </cfRule>
  </conditionalFormatting>
  <conditionalFormatting sqref="I6:I8">
    <cfRule type="expression" dxfId="25" priority="40">
      <formula>AND(TODAY()&gt;=O$5,TODAY()&lt;P$5)</formula>
    </cfRule>
  </conditionalFormatting>
  <conditionalFormatting sqref="I7:I8">
    <cfRule type="expression" dxfId="24" priority="41">
      <formula>AND(task_start&lt;=O$5,ROUNDDOWN((task_end-task_start+1)*task_progress,0)+task_start-1&gt;=O$5)</formula>
    </cfRule>
    <cfRule type="expression" dxfId="23" priority="42" stopIfTrue="1">
      <formula>AND(task_end&gt;=O$5,task_start&lt;P$5)</formula>
    </cfRule>
  </conditionalFormatting>
  <conditionalFormatting sqref="P6">
    <cfRule type="expression" dxfId="22" priority="23">
      <formula>AND(TODAY()&gt;=V$5,TODAY()&lt;W$5)</formula>
    </cfRule>
  </conditionalFormatting>
  <conditionalFormatting sqref="W6">
    <cfRule type="expression" dxfId="21" priority="22">
      <formula>AND(TODAY()&gt;=AC$5,TODAY()&lt;AD$5)</formula>
    </cfRule>
  </conditionalFormatting>
  <conditionalFormatting sqref="AD6">
    <cfRule type="expression" dxfId="20" priority="21">
      <formula>AND(TODAY()&gt;=AJ$5,TODAY()&lt;AK$5)</formula>
    </cfRule>
  </conditionalFormatting>
  <conditionalFormatting sqref="AK6">
    <cfRule type="expression" dxfId="19" priority="20">
      <formula>AND(TODAY()&gt;=AQ$5,TODAY()&lt;AR$5)</formula>
    </cfRule>
  </conditionalFormatting>
  <conditionalFormatting sqref="AR6">
    <cfRule type="expression" dxfId="18" priority="19">
      <formula>AND(TODAY()&gt;=AX$5,TODAY()&lt;AY$5)</formula>
    </cfRule>
  </conditionalFormatting>
  <conditionalFormatting sqref="AY6">
    <cfRule type="expression" dxfId="17" priority="18">
      <formula>AND(TODAY()&gt;=BE$5,TODAY()&lt;BF$5)</formula>
    </cfRule>
  </conditionalFormatting>
  <conditionalFormatting sqref="BF6">
    <cfRule type="expression" dxfId="16" priority="17">
      <formula>AND(TODAY()&gt;=BL$5,TODAY()&lt;BM$5)</formula>
    </cfRule>
  </conditionalFormatting>
  <conditionalFormatting sqref="BN6:BS6">
    <cfRule type="expression" dxfId="15" priority="15">
      <formula>AND(TODAY()&gt;=BN$5,TODAY()&lt;BO$5)</formula>
    </cfRule>
  </conditionalFormatting>
  <conditionalFormatting sqref="BM6">
    <cfRule type="expression" dxfId="14" priority="16">
      <formula>AND(TODAY()&gt;=BS$5,TODAY()&lt;BT$5)</formula>
    </cfRule>
  </conditionalFormatting>
  <conditionalFormatting sqref="BU6:BZ6">
    <cfRule type="expression" dxfId="13" priority="13">
      <formula>AND(TODAY()&gt;=BU$5,TODAY()&lt;BV$5)</formula>
    </cfRule>
  </conditionalFormatting>
  <conditionalFormatting sqref="BT6">
    <cfRule type="expression" dxfId="12" priority="14">
      <formula>AND(TODAY()&gt;=BZ$5,TODAY()&lt;CA$5)</formula>
    </cfRule>
  </conditionalFormatting>
  <conditionalFormatting sqref="CB6:CG6">
    <cfRule type="expression" dxfId="11" priority="11">
      <formula>AND(TODAY()&gt;=CB$5,TODAY()&lt;CC$5)</formula>
    </cfRule>
  </conditionalFormatting>
  <conditionalFormatting sqref="CA6">
    <cfRule type="expression" dxfId="10" priority="12">
      <formula>AND(TODAY()&gt;=CG$5,TODAY()&lt;CH$5)</formula>
    </cfRule>
  </conditionalFormatting>
  <conditionalFormatting sqref="CI6:CN6">
    <cfRule type="expression" dxfId="9" priority="9">
      <formula>AND(TODAY()&gt;=CI$5,TODAY()&lt;CJ$5)</formula>
    </cfRule>
  </conditionalFormatting>
  <conditionalFormatting sqref="CH6">
    <cfRule type="expression" dxfId="8" priority="10">
      <formula>AND(TODAY()&gt;=CN$5,TODAY()&lt;CO$5)</formula>
    </cfRule>
  </conditionalFormatting>
  <conditionalFormatting sqref="CP6:CU6">
    <cfRule type="expression" dxfId="7" priority="7">
      <formula>AND(TODAY()&gt;=CP$5,TODAY()&lt;CQ$5)</formula>
    </cfRule>
  </conditionalFormatting>
  <conditionalFormatting sqref="CO6">
    <cfRule type="expression" dxfId="6" priority="8">
      <formula>AND(TODAY()&gt;=CU$5,TODAY()&lt;CV$5)</formula>
    </cfRule>
  </conditionalFormatting>
  <conditionalFormatting sqref="CW6:DB6">
    <cfRule type="expression" dxfId="5" priority="5">
      <formula>AND(TODAY()&gt;=CW$5,TODAY()&lt;CX$5)</formula>
    </cfRule>
  </conditionalFormatting>
  <conditionalFormatting sqref="CV6">
    <cfRule type="expression" dxfId="4" priority="6">
      <formula>AND(TODAY()&gt;=DB$5,TODAY()&lt;DC$5)</formula>
    </cfRule>
  </conditionalFormatting>
  <conditionalFormatting sqref="DD6:DI6">
    <cfRule type="expression" dxfId="3" priority="3">
      <formula>AND(TODAY()&gt;=DD$5,TODAY()&lt;DE$5)</formula>
    </cfRule>
  </conditionalFormatting>
  <conditionalFormatting sqref="DC6">
    <cfRule type="expression" dxfId="2" priority="4">
      <formula>AND(TODAY()&gt;=DI$5,TODAY()&lt;DJ$5)</formula>
    </cfRule>
  </conditionalFormatting>
  <conditionalFormatting sqref="DK6:DP6">
    <cfRule type="expression" dxfId="1" priority="1">
      <formula>AND(TODAY()&gt;=DK$5,TODAY()&lt;DL$5)</formula>
    </cfRule>
  </conditionalFormatting>
  <conditionalFormatting sqref="DJ6">
    <cfRule type="expression" dxfId="0" priority="2">
      <formula>AND(TODAY()&gt;=DP$5,TODAY()&lt;DQ$5)</formula>
    </cfRule>
  </conditionalFormatting>
  <dataValidations count="1">
    <dataValidation type="whole" operator="greaterThanOrEqual" allowBlank="1" showInputMessage="1" promptTitle="Display Week" prompt="Changing this number will scroll the Gantt Chart view." sqref="E4" xr:uid="{290BB361-1910-4042-859C-26E04D8F4381}">
      <formula1>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5343A90-AC6C-4D58-8CEA-23E6F456951B}">
            <x14:dataBar minLength="0" maxLength="100" gradient="0">
              <x14:cfvo type="num">
                <xm:f>0</xm:f>
              </x14:cfvo>
              <x14:cfvo type="num">
                <xm:f>1</xm:f>
              </x14:cfvo>
              <x14:negativeFillColor rgb="FFFF0000"/>
              <x14:axisColor rgb="FF000000"/>
            </x14:dataBar>
          </x14:cfRule>
          <xm:sqref>D7:D25 D32:D33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32" customWidth="1"/>
    <col min="2" max="16384" width="9.109375" style="1"/>
  </cols>
  <sheetData>
    <row r="1" spans="1:2" ht="46.5" customHeight="1" x14ac:dyDescent="0.3"/>
    <row r="2" spans="1:2" s="34" customFormat="1" ht="15.6" x14ac:dyDescent="0.3">
      <c r="A2" s="33" t="s">
        <v>13</v>
      </c>
      <c r="B2" s="33"/>
    </row>
    <row r="3" spans="1:2" s="38" customFormat="1" ht="27" customHeight="1" x14ac:dyDescent="0.3">
      <c r="A3" s="59" t="s">
        <v>18</v>
      </c>
      <c r="B3" s="39"/>
    </row>
    <row r="4" spans="1:2" s="35" customFormat="1" ht="25.8" x14ac:dyDescent="0.5">
      <c r="A4" s="36" t="s">
        <v>12</v>
      </c>
    </row>
    <row r="5" spans="1:2" ht="74.099999999999994" customHeight="1" x14ac:dyDescent="0.3">
      <c r="A5" s="37" t="s">
        <v>21</v>
      </c>
    </row>
    <row r="6" spans="1:2" ht="26.25" customHeight="1" x14ac:dyDescent="0.3">
      <c r="A6" s="36" t="s">
        <v>24</v>
      </c>
    </row>
    <row r="7" spans="1:2" s="32" customFormat="1" ht="204.9" customHeight="1" x14ac:dyDescent="0.3">
      <c r="A7" s="41" t="s">
        <v>23</v>
      </c>
    </row>
    <row r="8" spans="1:2" s="35" customFormat="1" ht="25.8" x14ac:dyDescent="0.5">
      <c r="A8" s="36" t="s">
        <v>14</v>
      </c>
    </row>
    <row r="9" spans="1:2" ht="57.6" x14ac:dyDescent="0.3">
      <c r="A9" s="37" t="s">
        <v>22</v>
      </c>
    </row>
    <row r="10" spans="1:2" s="32" customFormat="1" ht="27.9" customHeight="1" x14ac:dyDescent="0.3">
      <c r="A10" s="40" t="s">
        <v>20</v>
      </c>
    </row>
    <row r="11" spans="1:2" s="35" customFormat="1" ht="25.8" x14ac:dyDescent="0.5">
      <c r="A11" s="36" t="s">
        <v>11</v>
      </c>
    </row>
    <row r="12" spans="1:2" ht="28.8" x14ac:dyDescent="0.3">
      <c r="A12" s="37" t="s">
        <v>19</v>
      </c>
    </row>
    <row r="13" spans="1:2" s="32" customFormat="1" ht="27.9" customHeight="1" x14ac:dyDescent="0.3">
      <c r="A13" s="40" t="s">
        <v>5</v>
      </c>
    </row>
    <row r="14" spans="1:2" s="35" customFormat="1" ht="25.8" x14ac:dyDescent="0.5">
      <c r="A14" s="36" t="s">
        <v>15</v>
      </c>
    </row>
    <row r="15" spans="1:2" ht="75" customHeight="1" x14ac:dyDescent="0.3">
      <c r="A15" s="37" t="s">
        <v>16</v>
      </c>
    </row>
    <row r="16" spans="1:2" ht="72" x14ac:dyDescent="0.3">
      <c r="A16" s="37" t="s">
        <v>17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unit 2</vt:lpstr>
      <vt:lpstr>unit 1</vt:lpstr>
      <vt:lpstr>About</vt:lpstr>
      <vt:lpstr>Display_Week</vt:lpstr>
      <vt:lpstr>'unit 2'!Print_Titles</vt:lpstr>
      <vt:lpstr>Project_Start</vt:lpstr>
      <vt:lpstr>'unit 1'!task_end</vt:lpstr>
      <vt:lpstr>'unit 2'!task_end</vt:lpstr>
      <vt:lpstr>'unit 1'!task_progress</vt:lpstr>
      <vt:lpstr>'unit 2'!task_progress</vt:lpstr>
      <vt:lpstr>'unit 1'!task_start</vt:lpstr>
      <vt:lpstr>'unit 2'!task_start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2022-03-10T11:14:57Z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