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Statistics\"/>
    </mc:Choice>
  </mc:AlternateContent>
  <xr:revisionPtr revIDLastSave="0" documentId="13_ncr:1_{EEAE3E97-85C0-45F2-9A7C-F1CADC8574ED}" xr6:coauthVersionLast="45" xr6:coauthVersionMax="45" xr10:uidLastSave="{00000000-0000-0000-0000-000000000000}"/>
  <bookViews>
    <workbookView xWindow="-120" yWindow="-120" windowWidth="29040" windowHeight="15840" xr2:uid="{6CAE5556-8B48-4240-8C5A-130E0E9594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" i="1" l="1"/>
  <c r="F49" i="1"/>
  <c r="F48" i="1"/>
  <c r="F47" i="1"/>
  <c r="F46" i="1"/>
  <c r="F44" i="1"/>
  <c r="F43" i="1"/>
  <c r="F42" i="1"/>
  <c r="F41" i="1"/>
  <c r="F40" i="1"/>
  <c r="F38" i="1"/>
  <c r="F37" i="1"/>
  <c r="F36" i="1"/>
  <c r="F35" i="1"/>
  <c r="F34" i="1"/>
  <c r="F32" i="1"/>
  <c r="F31" i="1"/>
  <c r="F30" i="1"/>
  <c r="F29" i="1"/>
  <c r="F28" i="1"/>
  <c r="D47" i="1" l="1"/>
  <c r="D48" i="1" s="1"/>
  <c r="D41" i="1"/>
  <c r="D42" i="1" s="1"/>
  <c r="D35" i="1"/>
  <c r="D30" i="1"/>
  <c r="D31" i="1" s="1"/>
  <c r="D32" i="1" s="1"/>
  <c r="D29" i="1"/>
  <c r="D49" i="1" l="1"/>
  <c r="D43" i="1"/>
  <c r="D36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23" i="1"/>
  <c r="J8" i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7" i="1"/>
  <c r="F6" i="1"/>
  <c r="H6" i="1"/>
  <c r="G6" i="1"/>
  <c r="E7" i="1"/>
  <c r="H7" i="1" s="1"/>
  <c r="D7" i="1"/>
  <c r="D8" i="1" s="1"/>
  <c r="D50" i="1" l="1"/>
  <c r="D44" i="1"/>
  <c r="D37" i="1"/>
  <c r="D9" i="1"/>
  <c r="G8" i="1"/>
  <c r="G7" i="1"/>
  <c r="F7" i="1"/>
  <c r="E8" i="1"/>
  <c r="D38" i="1" l="1"/>
  <c r="E9" i="1"/>
  <c r="F8" i="1"/>
  <c r="H8" i="1"/>
  <c r="D10" i="1"/>
  <c r="H9" i="1"/>
  <c r="G9" i="1"/>
  <c r="D11" i="1" l="1"/>
  <c r="H10" i="1"/>
  <c r="G10" i="1"/>
  <c r="E10" i="1"/>
  <c r="F9" i="1"/>
  <c r="D12" i="1" l="1"/>
  <c r="H11" i="1"/>
  <c r="E11" i="1"/>
  <c r="F10" i="1"/>
  <c r="D13" i="1" l="1"/>
  <c r="E12" i="1"/>
  <c r="F11" i="1"/>
  <c r="G11" i="1"/>
  <c r="E13" i="1" l="1"/>
  <c r="F12" i="1"/>
  <c r="G12" i="1"/>
  <c r="H12" i="1"/>
  <c r="D14" i="1"/>
  <c r="H13" i="1"/>
  <c r="G13" i="1"/>
  <c r="D15" i="1" l="1"/>
  <c r="E14" i="1"/>
  <c r="F13" i="1"/>
  <c r="E15" i="1" l="1"/>
  <c r="F14" i="1"/>
  <c r="D16" i="1"/>
  <c r="H15" i="1"/>
  <c r="G15" i="1"/>
  <c r="G14" i="1"/>
  <c r="H14" i="1"/>
  <c r="D17" i="1" l="1"/>
  <c r="G16" i="1"/>
  <c r="E16" i="1"/>
  <c r="F15" i="1"/>
  <c r="E17" i="1" l="1"/>
  <c r="F16" i="1"/>
  <c r="H16" i="1"/>
  <c r="D18" i="1"/>
  <c r="H17" i="1"/>
  <c r="G17" i="1"/>
  <c r="D19" i="1" l="1"/>
  <c r="E18" i="1"/>
  <c r="F17" i="1"/>
  <c r="E19" i="1" l="1"/>
  <c r="F18" i="1"/>
  <c r="G18" i="1"/>
  <c r="H18" i="1"/>
  <c r="D20" i="1"/>
  <c r="H19" i="1"/>
  <c r="G19" i="1"/>
  <c r="D21" i="1" l="1"/>
  <c r="E20" i="1"/>
  <c r="F19" i="1"/>
  <c r="E21" i="1" l="1"/>
  <c r="F20" i="1"/>
  <c r="D22" i="1"/>
  <c r="H21" i="1"/>
  <c r="G21" i="1"/>
  <c r="G20" i="1"/>
  <c r="H20" i="1"/>
  <c r="D23" i="1" l="1"/>
  <c r="E22" i="1"/>
  <c r="F21" i="1"/>
  <c r="E23" i="1" l="1"/>
  <c r="F23" i="1" s="1"/>
  <c r="F22" i="1"/>
  <c r="G22" i="1"/>
  <c r="H23" i="1"/>
  <c r="G23" i="1"/>
  <c r="H22" i="1"/>
</calcChain>
</file>

<file path=xl/sharedStrings.xml><?xml version="1.0" encoding="utf-8"?>
<sst xmlns="http://schemas.openxmlformats.org/spreadsheetml/2006/main" count="14" uniqueCount="11">
  <si>
    <t>Mean</t>
  </si>
  <si>
    <t>Ratio</t>
  </si>
  <si>
    <t>X</t>
  </si>
  <si>
    <t>Y</t>
  </si>
  <si>
    <t>Harmonic</t>
  </si>
  <si>
    <t>Harmonic mean</t>
  </si>
  <si>
    <t>Simulation 1</t>
  </si>
  <si>
    <t>Simulation 2</t>
  </si>
  <si>
    <t>Precision</t>
  </si>
  <si>
    <t>Recall</t>
  </si>
  <si>
    <t>Harmonic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</si>
</sst>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of harmonic mean (same</a:t>
            </a:r>
            <a:r>
              <a:rPr lang="en-US" baseline="0"/>
              <a:t> mean)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Sheet1!$F$6:$F$23</c:f>
              <c:numCache>
                <c:formatCode>0</c:formatCode>
                <c:ptCount val="18"/>
                <c:pt idx="0">
                  <c:v>9</c:v>
                </c:pt>
                <c:pt idx="1">
                  <c:v>5.6666666666666661</c:v>
                </c:pt>
                <c:pt idx="2">
                  <c:v>3.9999999999999996</c:v>
                </c:pt>
                <c:pt idx="3">
                  <c:v>2.9999999999999996</c:v>
                </c:pt>
                <c:pt idx="4">
                  <c:v>2.333333333333333</c:v>
                </c:pt>
                <c:pt idx="5">
                  <c:v>1.8571428571428568</c:v>
                </c:pt>
                <c:pt idx="6">
                  <c:v>1.4999999999999996</c:v>
                </c:pt>
                <c:pt idx="7">
                  <c:v>1.2222222222222217</c:v>
                </c:pt>
                <c:pt idx="8">
                  <c:v>0.99999999999999956</c:v>
                </c:pt>
                <c:pt idx="9">
                  <c:v>0.81818181818181779</c:v>
                </c:pt>
                <c:pt idx="10">
                  <c:v>0.6666666666666663</c:v>
                </c:pt>
                <c:pt idx="11">
                  <c:v>0.5384615384615381</c:v>
                </c:pt>
                <c:pt idx="12">
                  <c:v>0.42857142857142821</c:v>
                </c:pt>
                <c:pt idx="13">
                  <c:v>0.33333333333333298</c:v>
                </c:pt>
                <c:pt idx="14">
                  <c:v>0.24999999999999969</c:v>
                </c:pt>
                <c:pt idx="15">
                  <c:v>0.17647058823529385</c:v>
                </c:pt>
                <c:pt idx="16">
                  <c:v>0.11111111111111086</c:v>
                </c:pt>
                <c:pt idx="17">
                  <c:v>5.2631578947368189E-2</c:v>
                </c:pt>
              </c:numCache>
            </c:numRef>
          </c:xVal>
          <c:yVal>
            <c:numRef>
              <c:f>Sheet1!$H$6:$H$23</c:f>
              <c:numCache>
                <c:formatCode>0.0</c:formatCode>
                <c:ptCount val="18"/>
                <c:pt idx="0">
                  <c:v>0.18000000000000002</c:v>
                </c:pt>
                <c:pt idx="1">
                  <c:v>0.255</c:v>
                </c:pt>
                <c:pt idx="2">
                  <c:v>0.32</c:v>
                </c:pt>
                <c:pt idx="3">
                  <c:v>0.375</c:v>
                </c:pt>
                <c:pt idx="4">
                  <c:v>0.42</c:v>
                </c:pt>
                <c:pt idx="5">
                  <c:v>0.45499999999999996</c:v>
                </c:pt>
                <c:pt idx="6">
                  <c:v>0.47999999999999987</c:v>
                </c:pt>
                <c:pt idx="7">
                  <c:v>0.49499999999999988</c:v>
                </c:pt>
                <c:pt idx="8">
                  <c:v>0.49999999999999983</c:v>
                </c:pt>
                <c:pt idx="9">
                  <c:v>0.49499999999999983</c:v>
                </c:pt>
                <c:pt idx="10">
                  <c:v>0.47999999999999976</c:v>
                </c:pt>
                <c:pt idx="11">
                  <c:v>0.45499999999999979</c:v>
                </c:pt>
                <c:pt idx="12">
                  <c:v>0.41999999999999982</c:v>
                </c:pt>
                <c:pt idx="13">
                  <c:v>0.37499999999999978</c:v>
                </c:pt>
                <c:pt idx="14">
                  <c:v>0.31999999999999973</c:v>
                </c:pt>
                <c:pt idx="15">
                  <c:v>0.25499999999999973</c:v>
                </c:pt>
                <c:pt idx="16">
                  <c:v>0.17999999999999969</c:v>
                </c:pt>
                <c:pt idx="17">
                  <c:v>9.499999999999964E-2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D0-4EFA-A943-1B8D3047F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100704"/>
        <c:axId val="531102672"/>
      </c:scatterChart>
      <c:valAx>
        <c:axId val="53110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02672"/>
        <c:crosses val="autoZero"/>
        <c:crossBetween val="midCat"/>
      </c:valAx>
      <c:valAx>
        <c:axId val="5311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Harmonic 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0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of harmonic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Sheet1!$J$6:$J$23</c:f>
              <c:numCache>
                <c:formatCode>0.0</c:formatCode>
                <c:ptCount val="18"/>
                <c:pt idx="0">
                  <c:v>9</c:v>
                </c:pt>
                <c:pt idx="1">
                  <c:v>8.5</c:v>
                </c:pt>
                <c:pt idx="2">
                  <c:v>8</c:v>
                </c:pt>
                <c:pt idx="3">
                  <c:v>7.5</c:v>
                </c:pt>
                <c:pt idx="4">
                  <c:v>7</c:v>
                </c:pt>
                <c:pt idx="5">
                  <c:v>6.5</c:v>
                </c:pt>
                <c:pt idx="6">
                  <c:v>6</c:v>
                </c:pt>
                <c:pt idx="7">
                  <c:v>5.5</c:v>
                </c:pt>
                <c:pt idx="8">
                  <c:v>5</c:v>
                </c:pt>
                <c:pt idx="9">
                  <c:v>4.5</c:v>
                </c:pt>
                <c:pt idx="10">
                  <c:v>4</c:v>
                </c:pt>
                <c:pt idx="11">
                  <c:v>3.5</c:v>
                </c:pt>
                <c:pt idx="12">
                  <c:v>3</c:v>
                </c:pt>
                <c:pt idx="13">
                  <c:v>2.5</c:v>
                </c:pt>
                <c:pt idx="14">
                  <c:v>2</c:v>
                </c:pt>
                <c:pt idx="15">
                  <c:v>1.5</c:v>
                </c:pt>
                <c:pt idx="16">
                  <c:v>1</c:v>
                </c:pt>
                <c:pt idx="17">
                  <c:v>0.5</c:v>
                </c:pt>
              </c:numCache>
            </c:numRef>
          </c:xVal>
          <c:yVal>
            <c:numRef>
              <c:f>Sheet1!$M$6:$M$23</c:f>
              <c:numCache>
                <c:formatCode>0.0</c:formatCode>
                <c:ptCount val="18"/>
                <c:pt idx="0">
                  <c:v>1.8</c:v>
                </c:pt>
                <c:pt idx="1">
                  <c:v>1.7894736842105263</c:v>
                </c:pt>
                <c:pt idx="2">
                  <c:v>1.7777777777777777</c:v>
                </c:pt>
                <c:pt idx="3">
                  <c:v>1.7647058823529411</c:v>
                </c:pt>
                <c:pt idx="4">
                  <c:v>1.75</c:v>
                </c:pt>
                <c:pt idx="5">
                  <c:v>1.7333333333333334</c:v>
                </c:pt>
                <c:pt idx="6">
                  <c:v>1.7142857142857142</c:v>
                </c:pt>
                <c:pt idx="7">
                  <c:v>1.6923076923076923</c:v>
                </c:pt>
                <c:pt idx="8">
                  <c:v>1.6666666666666667</c:v>
                </c:pt>
                <c:pt idx="9">
                  <c:v>1.6363636363636365</c:v>
                </c:pt>
                <c:pt idx="10">
                  <c:v>1.6</c:v>
                </c:pt>
                <c:pt idx="11">
                  <c:v>1.5555555555555556</c:v>
                </c:pt>
                <c:pt idx="12">
                  <c:v>1.5</c:v>
                </c:pt>
                <c:pt idx="13">
                  <c:v>1.4285714285714286</c:v>
                </c:pt>
                <c:pt idx="14">
                  <c:v>1.3333333333333333</c:v>
                </c:pt>
                <c:pt idx="15">
                  <c:v>1.2</c:v>
                </c:pt>
                <c:pt idx="16">
                  <c:v>1</c:v>
                </c:pt>
                <c:pt idx="17">
                  <c:v>0.66666666666666663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6D-4C37-88BF-E4C13350E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100704"/>
        <c:axId val="531102672"/>
      </c:scatterChart>
      <c:valAx>
        <c:axId val="53110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02672"/>
        <c:crosses val="autoZero"/>
        <c:crossBetween val="midCat"/>
      </c:valAx>
      <c:valAx>
        <c:axId val="5311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Harmonic 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0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Higher level</a:t>
            </a:r>
            <a:r>
              <a:rPr lang="en-US" baseline="0"/>
              <a:t> of recall / precision makes higher F1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Recall 90%</c:v>
          </c:tx>
          <c:spPr>
            <a:ln w="25400" cap="rnd">
              <a:solidFill>
                <a:schemeClr val="accent6">
                  <a:alpha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Sheet1!$D$46:$D$50</c:f>
              <c:numCache>
                <c:formatCode>0%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0.70000000000000007</c:v>
                </c:pt>
                <c:pt idx="3">
                  <c:v>0.60000000000000009</c:v>
                </c:pt>
                <c:pt idx="4">
                  <c:v>0.50000000000000011</c:v>
                </c:pt>
              </c:numCache>
            </c:numRef>
          </c:xVal>
          <c:yVal>
            <c:numRef>
              <c:f>Sheet1!$F$46:$F$50</c:f>
              <c:numCache>
                <c:formatCode>0.0</c:formatCode>
                <c:ptCount val="5"/>
                <c:pt idx="0">
                  <c:v>0.9</c:v>
                </c:pt>
                <c:pt idx="1">
                  <c:v>0.84705882352941175</c:v>
                </c:pt>
                <c:pt idx="2">
                  <c:v>0.78750000000000009</c:v>
                </c:pt>
                <c:pt idx="3">
                  <c:v>0.7200000000000002</c:v>
                </c:pt>
                <c:pt idx="4">
                  <c:v>0.64285714285714302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6C-4433-B7F4-BD8A9E43C58C}"/>
            </c:ext>
          </c:extLst>
        </c:ser>
        <c:ser>
          <c:idx val="0"/>
          <c:order val="1"/>
          <c:tx>
            <c:v>Recall 60%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Sheet1!$D$28:$D$32</c:f>
              <c:numCache>
                <c:formatCode>0%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0.70000000000000007</c:v>
                </c:pt>
                <c:pt idx="3">
                  <c:v>0.60000000000000009</c:v>
                </c:pt>
                <c:pt idx="4">
                  <c:v>0.50000000000000011</c:v>
                </c:pt>
              </c:numCache>
            </c:numRef>
          </c:xVal>
          <c:yVal>
            <c:numRef>
              <c:f>Sheet1!$F$28:$F$32</c:f>
              <c:numCache>
                <c:formatCode>0.0</c:formatCode>
                <c:ptCount val="5"/>
                <c:pt idx="0">
                  <c:v>0.72000000000000008</c:v>
                </c:pt>
                <c:pt idx="1">
                  <c:v>0.68571428571428572</c:v>
                </c:pt>
                <c:pt idx="2">
                  <c:v>0.64615384615384619</c:v>
                </c:pt>
                <c:pt idx="3">
                  <c:v>0.6</c:v>
                </c:pt>
                <c:pt idx="4">
                  <c:v>0.54545454545454553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6C-4433-B7F4-BD8A9E43C58C}"/>
            </c:ext>
          </c:extLst>
        </c:ser>
        <c:ser>
          <c:idx val="1"/>
          <c:order val="2"/>
          <c:tx>
            <c:v>Recall 40%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Sheet1!$D$34:$D$38</c:f>
              <c:numCache>
                <c:formatCode>0%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0.70000000000000007</c:v>
                </c:pt>
                <c:pt idx="3">
                  <c:v>0.60000000000000009</c:v>
                </c:pt>
                <c:pt idx="4">
                  <c:v>0.50000000000000011</c:v>
                </c:pt>
              </c:numCache>
            </c:numRef>
          </c:xVal>
          <c:yVal>
            <c:numRef>
              <c:f>Sheet1!$F$34:$F$38</c:f>
              <c:numCache>
                <c:formatCode>0.0</c:formatCode>
                <c:ptCount val="5"/>
                <c:pt idx="0">
                  <c:v>0.55384615384615388</c:v>
                </c:pt>
                <c:pt idx="1">
                  <c:v>0.53333333333333333</c:v>
                </c:pt>
                <c:pt idx="2">
                  <c:v>0.50909090909090915</c:v>
                </c:pt>
                <c:pt idx="3">
                  <c:v>0.48000000000000009</c:v>
                </c:pt>
                <c:pt idx="4">
                  <c:v>0.44444444444444453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6C-4433-B7F4-BD8A9E43C58C}"/>
            </c:ext>
          </c:extLst>
        </c:ser>
        <c:ser>
          <c:idx val="2"/>
          <c:order val="3"/>
          <c:tx>
            <c:v>Recall 20%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Sheet1!$D$40:$D$44</c:f>
              <c:numCache>
                <c:formatCode>0%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0.70000000000000007</c:v>
                </c:pt>
                <c:pt idx="3">
                  <c:v>0.60000000000000009</c:v>
                </c:pt>
                <c:pt idx="4">
                  <c:v>0.50000000000000011</c:v>
                </c:pt>
              </c:numCache>
            </c:numRef>
          </c:xVal>
          <c:yVal>
            <c:numRef>
              <c:f>Sheet1!$F$40:$F$44</c:f>
              <c:numCache>
                <c:formatCode>0.0</c:formatCode>
                <c:ptCount val="5"/>
                <c:pt idx="0">
                  <c:v>0.32727272727272727</c:v>
                </c:pt>
                <c:pt idx="1">
                  <c:v>0.32000000000000006</c:v>
                </c:pt>
                <c:pt idx="2">
                  <c:v>0.31111111111111112</c:v>
                </c:pt>
                <c:pt idx="3">
                  <c:v>0.30000000000000004</c:v>
                </c:pt>
                <c:pt idx="4">
                  <c:v>0.28571428571428575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6C-4433-B7F4-BD8A9E43C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026952"/>
        <c:axId val="523031216"/>
      </c:scatterChart>
      <c:valAx>
        <c:axId val="523026952"/>
        <c:scaling>
          <c:orientation val="minMax"/>
          <c:max val="0.9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31216"/>
        <c:crosses val="autoZero"/>
        <c:crossBetween val="midCat"/>
        <c:majorUnit val="0.1"/>
      </c:valAx>
      <c:valAx>
        <c:axId val="52303121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2695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7</xdr:row>
      <xdr:rowOff>136525</xdr:rowOff>
    </xdr:from>
    <xdr:to>
      <xdr:col>7</xdr:col>
      <xdr:colOff>174625</xdr:colOff>
      <xdr:row>22</xdr:row>
      <xdr:rowOff>117475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6C56E3-93A0-4CE2-9D50-99FB5EBB6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8</xdr:row>
      <xdr:rowOff>76200</xdr:rowOff>
    </xdr:from>
    <xdr:to>
      <xdr:col>16</xdr:col>
      <xdr:colOff>546100</xdr:colOff>
      <xdr:row>23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186AD6-8417-4CB5-A45A-3A803582E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381000</xdr:colOff>
      <xdr:row>25</xdr:row>
      <xdr:rowOff>31750</xdr:rowOff>
    </xdr:from>
    <xdr:to>
      <xdr:col>11</xdr:col>
      <xdr:colOff>107950</xdr:colOff>
      <xdr:row>40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0B4D94-9CF4-4A1B-9CDA-CDDFE6550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2C081-F8F5-4989-8800-080F46CC491A}">
  <dimension ref="D4:M50"/>
  <sheetViews>
    <sheetView tabSelected="1" topLeftCell="A20" workbookViewId="0">
      <selection activeCell="M30" sqref="M30"/>
    </sheetView>
  </sheetViews>
  <sheetFormatPr defaultRowHeight="14.5" x14ac:dyDescent="0.35"/>
  <cols>
    <col min="6" max="6" width="12.36328125" bestFit="1" customWidth="1"/>
  </cols>
  <sheetData>
    <row r="4" spans="4:13" x14ac:dyDescent="0.35">
      <c r="D4" s="4" t="s">
        <v>7</v>
      </c>
      <c r="J4" s="4" t="s">
        <v>6</v>
      </c>
    </row>
    <row r="5" spans="4:13" x14ac:dyDescent="0.35">
      <c r="D5" t="s">
        <v>8</v>
      </c>
      <c r="E5" t="s">
        <v>9</v>
      </c>
      <c r="F5" t="s">
        <v>1</v>
      </c>
      <c r="G5" t="s">
        <v>0</v>
      </c>
      <c r="H5" t="s">
        <v>4</v>
      </c>
      <c r="J5" t="s">
        <v>1</v>
      </c>
      <c r="K5" t="s">
        <v>2</v>
      </c>
      <c r="L5" t="s">
        <v>3</v>
      </c>
      <c r="M5" t="s">
        <v>5</v>
      </c>
    </row>
    <row r="6" spans="4:13" x14ac:dyDescent="0.35">
      <c r="D6" s="3">
        <v>0.1</v>
      </c>
      <c r="E6">
        <v>0.9</v>
      </c>
      <c r="F6" s="2">
        <f t="shared" ref="F6:F23" si="0">E6/D6</f>
        <v>9</v>
      </c>
      <c r="G6">
        <f>AVERAGE(D6:E6)</f>
        <v>0.5</v>
      </c>
      <c r="H6" s="1">
        <f>2*D6*E6/SUM(D6:E6)</f>
        <v>0.18000000000000002</v>
      </c>
      <c r="J6" s="1">
        <v>9</v>
      </c>
      <c r="K6">
        <v>1</v>
      </c>
      <c r="L6">
        <f t="shared" ref="L6:L22" si="1">K6*J6</f>
        <v>9</v>
      </c>
      <c r="M6" s="1">
        <f>2*PRODUCT(K6,L6)/SUM(K6,L6)</f>
        <v>1.8</v>
      </c>
    </row>
    <row r="7" spans="4:13" x14ac:dyDescent="0.35">
      <c r="D7" s="3">
        <f>D6+0.05</f>
        <v>0.15000000000000002</v>
      </c>
      <c r="E7">
        <f>E6-0.05</f>
        <v>0.85</v>
      </c>
      <c r="F7" s="2">
        <f t="shared" si="0"/>
        <v>5.6666666666666661</v>
      </c>
      <c r="G7">
        <f t="shared" ref="G7:G23" si="2">AVERAGE(D7:E7)</f>
        <v>0.5</v>
      </c>
      <c r="H7" s="1">
        <f t="shared" ref="H7:H23" si="3">2*D7*E7/SUM(D7:E7)</f>
        <v>0.255</v>
      </c>
      <c r="J7" s="1">
        <f>J6-0.5</f>
        <v>8.5</v>
      </c>
      <c r="K7">
        <v>1</v>
      </c>
      <c r="L7">
        <f t="shared" si="1"/>
        <v>8.5</v>
      </c>
      <c r="M7" s="1">
        <f t="shared" ref="M7:M23" si="4">2*PRODUCT(K7,L7)/SUM(K7,L7)</f>
        <v>1.7894736842105263</v>
      </c>
    </row>
    <row r="8" spans="4:13" x14ac:dyDescent="0.35">
      <c r="D8" s="3">
        <f t="shared" ref="D8:D23" si="5">D7+0.05</f>
        <v>0.2</v>
      </c>
      <c r="E8">
        <f t="shared" ref="E8:E23" si="6">E7-0.05</f>
        <v>0.79999999999999993</v>
      </c>
      <c r="F8" s="2">
        <f t="shared" si="0"/>
        <v>3.9999999999999996</v>
      </c>
      <c r="G8">
        <f t="shared" si="2"/>
        <v>0.5</v>
      </c>
      <c r="H8" s="1">
        <f t="shared" si="3"/>
        <v>0.32</v>
      </c>
      <c r="J8" s="1">
        <f t="shared" ref="J8:J23" si="7">J7-0.5</f>
        <v>8</v>
      </c>
      <c r="K8">
        <v>1</v>
      </c>
      <c r="L8">
        <f t="shared" si="1"/>
        <v>8</v>
      </c>
      <c r="M8" s="1">
        <f t="shared" si="4"/>
        <v>1.7777777777777777</v>
      </c>
    </row>
    <row r="9" spans="4:13" x14ac:dyDescent="0.35">
      <c r="D9" s="3">
        <f t="shared" si="5"/>
        <v>0.25</v>
      </c>
      <c r="E9">
        <f t="shared" si="6"/>
        <v>0.74999999999999989</v>
      </c>
      <c r="F9" s="2">
        <f t="shared" si="0"/>
        <v>2.9999999999999996</v>
      </c>
      <c r="G9">
        <f t="shared" si="2"/>
        <v>0.49999999999999994</v>
      </c>
      <c r="H9" s="1">
        <f t="shared" si="3"/>
        <v>0.375</v>
      </c>
      <c r="J9" s="1">
        <f t="shared" si="7"/>
        <v>7.5</v>
      </c>
      <c r="K9">
        <v>1</v>
      </c>
      <c r="L9">
        <f t="shared" si="1"/>
        <v>7.5</v>
      </c>
      <c r="M9" s="1">
        <f t="shared" si="4"/>
        <v>1.7647058823529411</v>
      </c>
    </row>
    <row r="10" spans="4:13" x14ac:dyDescent="0.35">
      <c r="D10" s="3">
        <f t="shared" si="5"/>
        <v>0.3</v>
      </c>
      <c r="E10">
        <f t="shared" si="6"/>
        <v>0.69999999999999984</v>
      </c>
      <c r="F10" s="2">
        <f t="shared" si="0"/>
        <v>2.333333333333333</v>
      </c>
      <c r="G10">
        <f t="shared" si="2"/>
        <v>0.49999999999999989</v>
      </c>
      <c r="H10" s="1">
        <f t="shared" si="3"/>
        <v>0.42</v>
      </c>
      <c r="J10" s="1">
        <f t="shared" si="7"/>
        <v>7</v>
      </c>
      <c r="K10">
        <v>1</v>
      </c>
      <c r="L10">
        <f t="shared" si="1"/>
        <v>7</v>
      </c>
      <c r="M10" s="1">
        <f t="shared" si="4"/>
        <v>1.75</v>
      </c>
    </row>
    <row r="11" spans="4:13" x14ac:dyDescent="0.35">
      <c r="D11" s="3">
        <f t="shared" si="5"/>
        <v>0.35</v>
      </c>
      <c r="E11">
        <f t="shared" si="6"/>
        <v>0.6499999999999998</v>
      </c>
      <c r="F11" s="2">
        <f t="shared" si="0"/>
        <v>1.8571428571428568</v>
      </c>
      <c r="G11">
        <f t="shared" si="2"/>
        <v>0.49999999999999989</v>
      </c>
      <c r="H11" s="1">
        <f t="shared" si="3"/>
        <v>0.45499999999999996</v>
      </c>
      <c r="J11" s="1">
        <f t="shared" si="7"/>
        <v>6.5</v>
      </c>
      <c r="K11">
        <v>1</v>
      </c>
      <c r="L11">
        <f t="shared" si="1"/>
        <v>6.5</v>
      </c>
      <c r="M11" s="1">
        <f t="shared" si="4"/>
        <v>1.7333333333333334</v>
      </c>
    </row>
    <row r="12" spans="4:13" x14ac:dyDescent="0.35">
      <c r="D12" s="3">
        <f t="shared" si="5"/>
        <v>0.39999999999999997</v>
      </c>
      <c r="E12">
        <f t="shared" si="6"/>
        <v>0.59999999999999976</v>
      </c>
      <c r="F12" s="2">
        <f t="shared" si="0"/>
        <v>1.4999999999999996</v>
      </c>
      <c r="G12">
        <f t="shared" si="2"/>
        <v>0.49999999999999989</v>
      </c>
      <c r="H12" s="1">
        <f t="shared" si="3"/>
        <v>0.47999999999999987</v>
      </c>
      <c r="J12" s="1">
        <f t="shared" si="7"/>
        <v>6</v>
      </c>
      <c r="K12">
        <v>1</v>
      </c>
      <c r="L12">
        <f t="shared" si="1"/>
        <v>6</v>
      </c>
      <c r="M12" s="1">
        <f t="shared" si="4"/>
        <v>1.7142857142857142</v>
      </c>
    </row>
    <row r="13" spans="4:13" x14ac:dyDescent="0.35">
      <c r="D13" s="3">
        <f t="shared" si="5"/>
        <v>0.44999999999999996</v>
      </c>
      <c r="E13">
        <f t="shared" si="6"/>
        <v>0.54999999999999971</v>
      </c>
      <c r="F13" s="2">
        <f t="shared" si="0"/>
        <v>1.2222222222222217</v>
      </c>
      <c r="G13">
        <f t="shared" si="2"/>
        <v>0.49999999999999983</v>
      </c>
      <c r="H13" s="1">
        <f t="shared" si="3"/>
        <v>0.49499999999999988</v>
      </c>
      <c r="J13" s="1">
        <f t="shared" si="7"/>
        <v>5.5</v>
      </c>
      <c r="K13">
        <v>1</v>
      </c>
      <c r="L13">
        <f t="shared" si="1"/>
        <v>5.5</v>
      </c>
      <c r="M13" s="1">
        <f t="shared" si="4"/>
        <v>1.6923076923076923</v>
      </c>
    </row>
    <row r="14" spans="4:13" x14ac:dyDescent="0.35">
      <c r="D14" s="3">
        <f t="shared" si="5"/>
        <v>0.49999999999999994</v>
      </c>
      <c r="E14">
        <f t="shared" si="6"/>
        <v>0.49999999999999972</v>
      </c>
      <c r="F14" s="2">
        <f t="shared" si="0"/>
        <v>0.99999999999999956</v>
      </c>
      <c r="G14">
        <f t="shared" si="2"/>
        <v>0.49999999999999983</v>
      </c>
      <c r="H14" s="1">
        <f t="shared" si="3"/>
        <v>0.49999999999999983</v>
      </c>
      <c r="J14" s="1">
        <f t="shared" si="7"/>
        <v>5</v>
      </c>
      <c r="K14">
        <v>1</v>
      </c>
      <c r="L14">
        <f t="shared" si="1"/>
        <v>5</v>
      </c>
      <c r="M14" s="1">
        <f t="shared" si="4"/>
        <v>1.6666666666666667</v>
      </c>
    </row>
    <row r="15" spans="4:13" x14ac:dyDescent="0.35">
      <c r="D15" s="3">
        <f t="shared" si="5"/>
        <v>0.54999999999999993</v>
      </c>
      <c r="E15">
        <f t="shared" si="6"/>
        <v>0.44999999999999973</v>
      </c>
      <c r="F15" s="2">
        <f t="shared" si="0"/>
        <v>0.81818181818181779</v>
      </c>
      <c r="G15">
        <f t="shared" si="2"/>
        <v>0.49999999999999983</v>
      </c>
      <c r="H15" s="1">
        <f t="shared" si="3"/>
        <v>0.49499999999999983</v>
      </c>
      <c r="J15" s="1">
        <f t="shared" si="7"/>
        <v>4.5</v>
      </c>
      <c r="K15">
        <v>1</v>
      </c>
      <c r="L15">
        <f t="shared" si="1"/>
        <v>4.5</v>
      </c>
      <c r="M15" s="1">
        <f t="shared" si="4"/>
        <v>1.6363636363636365</v>
      </c>
    </row>
    <row r="16" spans="4:13" x14ac:dyDescent="0.35">
      <c r="D16" s="3">
        <f t="shared" si="5"/>
        <v>0.6</v>
      </c>
      <c r="E16">
        <f t="shared" si="6"/>
        <v>0.39999999999999974</v>
      </c>
      <c r="F16" s="2">
        <f t="shared" si="0"/>
        <v>0.6666666666666663</v>
      </c>
      <c r="G16">
        <f t="shared" si="2"/>
        <v>0.49999999999999989</v>
      </c>
      <c r="H16" s="1">
        <f t="shared" si="3"/>
        <v>0.47999999999999976</v>
      </c>
      <c r="J16" s="1">
        <f t="shared" si="7"/>
        <v>4</v>
      </c>
      <c r="K16">
        <v>1</v>
      </c>
      <c r="L16">
        <f t="shared" si="1"/>
        <v>4</v>
      </c>
      <c r="M16" s="1">
        <f t="shared" si="4"/>
        <v>1.6</v>
      </c>
    </row>
    <row r="17" spans="4:13" x14ac:dyDescent="0.35">
      <c r="D17" s="3">
        <f t="shared" si="5"/>
        <v>0.65</v>
      </c>
      <c r="E17">
        <f t="shared" si="6"/>
        <v>0.34999999999999976</v>
      </c>
      <c r="F17" s="2">
        <f t="shared" si="0"/>
        <v>0.5384615384615381</v>
      </c>
      <c r="G17">
        <f t="shared" si="2"/>
        <v>0.49999999999999989</v>
      </c>
      <c r="H17" s="1">
        <f t="shared" si="3"/>
        <v>0.45499999999999979</v>
      </c>
      <c r="J17" s="1">
        <f t="shared" si="7"/>
        <v>3.5</v>
      </c>
      <c r="K17">
        <v>1</v>
      </c>
      <c r="L17">
        <f t="shared" si="1"/>
        <v>3.5</v>
      </c>
      <c r="M17" s="1">
        <f t="shared" si="4"/>
        <v>1.5555555555555556</v>
      </c>
    </row>
    <row r="18" spans="4:13" x14ac:dyDescent="0.35">
      <c r="D18" s="3">
        <f t="shared" si="5"/>
        <v>0.70000000000000007</v>
      </c>
      <c r="E18">
        <f t="shared" si="6"/>
        <v>0.29999999999999977</v>
      </c>
      <c r="F18" s="2">
        <f t="shared" si="0"/>
        <v>0.42857142857142821</v>
      </c>
      <c r="G18">
        <f t="shared" si="2"/>
        <v>0.49999999999999989</v>
      </c>
      <c r="H18" s="1">
        <f t="shared" si="3"/>
        <v>0.41999999999999982</v>
      </c>
      <c r="J18" s="1">
        <f t="shared" si="7"/>
        <v>3</v>
      </c>
      <c r="K18">
        <v>1</v>
      </c>
      <c r="L18">
        <f t="shared" si="1"/>
        <v>3</v>
      </c>
      <c r="M18" s="1">
        <f t="shared" si="4"/>
        <v>1.5</v>
      </c>
    </row>
    <row r="19" spans="4:13" x14ac:dyDescent="0.35">
      <c r="D19" s="3">
        <f t="shared" si="5"/>
        <v>0.75000000000000011</v>
      </c>
      <c r="E19">
        <f t="shared" si="6"/>
        <v>0.24999999999999978</v>
      </c>
      <c r="F19" s="2">
        <f t="shared" si="0"/>
        <v>0.33333333333333298</v>
      </c>
      <c r="G19">
        <f t="shared" si="2"/>
        <v>0.49999999999999994</v>
      </c>
      <c r="H19" s="1">
        <f t="shared" si="3"/>
        <v>0.37499999999999978</v>
      </c>
      <c r="J19" s="1">
        <f t="shared" si="7"/>
        <v>2.5</v>
      </c>
      <c r="K19">
        <v>1</v>
      </c>
      <c r="L19">
        <f t="shared" si="1"/>
        <v>2.5</v>
      </c>
      <c r="M19" s="1">
        <f t="shared" si="4"/>
        <v>1.4285714285714286</v>
      </c>
    </row>
    <row r="20" spans="4:13" x14ac:dyDescent="0.35">
      <c r="D20" s="3">
        <f t="shared" si="5"/>
        <v>0.80000000000000016</v>
      </c>
      <c r="E20">
        <f t="shared" si="6"/>
        <v>0.19999999999999979</v>
      </c>
      <c r="F20" s="2">
        <f t="shared" si="0"/>
        <v>0.24999999999999969</v>
      </c>
      <c r="G20">
        <f t="shared" si="2"/>
        <v>0.5</v>
      </c>
      <c r="H20" s="1">
        <f t="shared" si="3"/>
        <v>0.31999999999999973</v>
      </c>
      <c r="J20" s="1">
        <f t="shared" si="7"/>
        <v>2</v>
      </c>
      <c r="K20">
        <v>1</v>
      </c>
      <c r="L20">
        <f t="shared" si="1"/>
        <v>2</v>
      </c>
      <c r="M20" s="1">
        <f t="shared" si="4"/>
        <v>1.3333333333333333</v>
      </c>
    </row>
    <row r="21" spans="4:13" x14ac:dyDescent="0.35">
      <c r="D21" s="3">
        <f t="shared" si="5"/>
        <v>0.8500000000000002</v>
      </c>
      <c r="E21">
        <f t="shared" si="6"/>
        <v>0.1499999999999998</v>
      </c>
      <c r="F21" s="2">
        <f t="shared" si="0"/>
        <v>0.17647058823529385</v>
      </c>
      <c r="G21">
        <f t="shared" si="2"/>
        <v>0.5</v>
      </c>
      <c r="H21" s="1">
        <f t="shared" si="3"/>
        <v>0.25499999999999973</v>
      </c>
      <c r="J21" s="1">
        <f t="shared" si="7"/>
        <v>1.5</v>
      </c>
      <c r="K21">
        <v>1</v>
      </c>
      <c r="L21">
        <f t="shared" si="1"/>
        <v>1.5</v>
      </c>
      <c r="M21" s="1">
        <f t="shared" si="4"/>
        <v>1.2</v>
      </c>
    </row>
    <row r="22" spans="4:13" x14ac:dyDescent="0.35">
      <c r="D22" s="3">
        <f t="shared" si="5"/>
        <v>0.90000000000000024</v>
      </c>
      <c r="E22">
        <f t="shared" si="6"/>
        <v>9.9999999999999797E-2</v>
      </c>
      <c r="F22" s="2">
        <f t="shared" si="0"/>
        <v>0.11111111111111086</v>
      </c>
      <c r="G22">
        <f t="shared" si="2"/>
        <v>0.5</v>
      </c>
      <c r="H22" s="1">
        <f t="shared" si="3"/>
        <v>0.17999999999999969</v>
      </c>
      <c r="J22" s="1">
        <f t="shared" si="7"/>
        <v>1</v>
      </c>
      <c r="K22">
        <v>1</v>
      </c>
      <c r="L22">
        <f t="shared" si="1"/>
        <v>1</v>
      </c>
      <c r="M22" s="1">
        <f t="shared" si="4"/>
        <v>1</v>
      </c>
    </row>
    <row r="23" spans="4:13" x14ac:dyDescent="0.35">
      <c r="D23" s="3">
        <f t="shared" si="5"/>
        <v>0.95000000000000029</v>
      </c>
      <c r="E23">
        <f t="shared" si="6"/>
        <v>4.9999999999999795E-2</v>
      </c>
      <c r="F23" s="2">
        <f t="shared" si="0"/>
        <v>5.2631578947368189E-2</v>
      </c>
      <c r="G23">
        <f t="shared" si="2"/>
        <v>0.5</v>
      </c>
      <c r="H23" s="1">
        <f t="shared" si="3"/>
        <v>9.499999999999964E-2</v>
      </c>
      <c r="J23" s="1">
        <f t="shared" si="7"/>
        <v>0.5</v>
      </c>
      <c r="K23">
        <v>1</v>
      </c>
      <c r="L23">
        <f>K23*J23</f>
        <v>0.5</v>
      </c>
      <c r="M23" s="1">
        <f t="shared" si="4"/>
        <v>0.66666666666666663</v>
      </c>
    </row>
    <row r="27" spans="4:13" x14ac:dyDescent="0.35">
      <c r="D27" t="s">
        <v>8</v>
      </c>
      <c r="E27" t="s">
        <v>9</v>
      </c>
      <c r="F27" t="s">
        <v>10</v>
      </c>
    </row>
    <row r="28" spans="4:13" x14ac:dyDescent="0.35">
      <c r="D28" s="5">
        <v>0.9</v>
      </c>
      <c r="E28" s="5">
        <v>0.6</v>
      </c>
      <c r="F28" s="1">
        <f>2*PRODUCT(D28:E28)/SUM(D28:E28)</f>
        <v>0.72000000000000008</v>
      </c>
    </row>
    <row r="29" spans="4:13" x14ac:dyDescent="0.35">
      <c r="D29" s="5">
        <f>D28-10%</f>
        <v>0.8</v>
      </c>
      <c r="E29" s="5">
        <v>0.6</v>
      </c>
      <c r="F29" s="1">
        <f t="shared" ref="F29:F32" si="8">2*PRODUCT(D29:E29)/SUM(D29:E29)</f>
        <v>0.68571428571428572</v>
      </c>
    </row>
    <row r="30" spans="4:13" x14ac:dyDescent="0.35">
      <c r="D30" s="5">
        <f t="shared" ref="D30:D32" si="9">D29-10%</f>
        <v>0.70000000000000007</v>
      </c>
      <c r="E30" s="5">
        <v>0.6</v>
      </c>
      <c r="F30" s="1">
        <f t="shared" si="8"/>
        <v>0.64615384615384619</v>
      </c>
    </row>
    <row r="31" spans="4:13" x14ac:dyDescent="0.35">
      <c r="D31" s="5">
        <f t="shared" si="9"/>
        <v>0.60000000000000009</v>
      </c>
      <c r="E31" s="5">
        <v>0.6</v>
      </c>
      <c r="F31" s="1">
        <f t="shared" si="8"/>
        <v>0.6</v>
      </c>
    </row>
    <row r="32" spans="4:13" x14ac:dyDescent="0.35">
      <c r="D32" s="5">
        <f t="shared" si="9"/>
        <v>0.50000000000000011</v>
      </c>
      <c r="E32" s="5">
        <v>0.6</v>
      </c>
      <c r="F32" s="1">
        <f t="shared" si="8"/>
        <v>0.54545454545454553</v>
      </c>
    </row>
    <row r="33" spans="4:6" x14ac:dyDescent="0.35">
      <c r="F33" s="1"/>
    </row>
    <row r="34" spans="4:6" x14ac:dyDescent="0.35">
      <c r="D34" s="5">
        <v>0.9</v>
      </c>
      <c r="E34" s="5">
        <v>0.4</v>
      </c>
      <c r="F34" s="1">
        <f t="shared" ref="F34:F38" si="10">2*PRODUCT(D34:E34)/SUM(D34:E34)</f>
        <v>0.55384615384615388</v>
      </c>
    </row>
    <row r="35" spans="4:6" x14ac:dyDescent="0.35">
      <c r="D35" s="5">
        <f>D34-10%</f>
        <v>0.8</v>
      </c>
      <c r="E35" s="5">
        <v>0.4</v>
      </c>
      <c r="F35" s="1">
        <f t="shared" si="10"/>
        <v>0.53333333333333333</v>
      </c>
    </row>
    <row r="36" spans="4:6" x14ac:dyDescent="0.35">
      <c r="D36" s="5">
        <f t="shared" ref="D36:D38" si="11">D35-10%</f>
        <v>0.70000000000000007</v>
      </c>
      <c r="E36" s="5">
        <v>0.4</v>
      </c>
      <c r="F36" s="1">
        <f t="shared" si="10"/>
        <v>0.50909090909090915</v>
      </c>
    </row>
    <row r="37" spans="4:6" x14ac:dyDescent="0.35">
      <c r="D37" s="5">
        <f t="shared" si="11"/>
        <v>0.60000000000000009</v>
      </c>
      <c r="E37" s="5">
        <v>0.4</v>
      </c>
      <c r="F37" s="1">
        <f t="shared" si="10"/>
        <v>0.48000000000000009</v>
      </c>
    </row>
    <row r="38" spans="4:6" x14ac:dyDescent="0.35">
      <c r="D38" s="5">
        <f t="shared" si="11"/>
        <v>0.50000000000000011</v>
      </c>
      <c r="E38" s="5">
        <v>0.4</v>
      </c>
      <c r="F38" s="1">
        <f t="shared" si="10"/>
        <v>0.44444444444444453</v>
      </c>
    </row>
    <row r="39" spans="4:6" x14ac:dyDescent="0.35">
      <c r="F39" s="1"/>
    </row>
    <row r="40" spans="4:6" x14ac:dyDescent="0.35">
      <c r="D40" s="5">
        <v>0.9</v>
      </c>
      <c r="E40" s="5">
        <v>0.2</v>
      </c>
      <c r="F40" s="1">
        <f t="shared" ref="F40:F44" si="12">2*PRODUCT(D40:E40)/SUM(D40:E40)</f>
        <v>0.32727272727272727</v>
      </c>
    </row>
    <row r="41" spans="4:6" x14ac:dyDescent="0.35">
      <c r="D41" s="5">
        <f>D40-10%</f>
        <v>0.8</v>
      </c>
      <c r="E41" s="5">
        <v>0.2</v>
      </c>
      <c r="F41" s="1">
        <f t="shared" si="12"/>
        <v>0.32000000000000006</v>
      </c>
    </row>
    <row r="42" spans="4:6" x14ac:dyDescent="0.35">
      <c r="D42" s="5">
        <f t="shared" ref="D42:D44" si="13">D41-10%</f>
        <v>0.70000000000000007</v>
      </c>
      <c r="E42" s="5">
        <v>0.2</v>
      </c>
      <c r="F42" s="1">
        <f t="shared" si="12"/>
        <v>0.31111111111111112</v>
      </c>
    </row>
    <row r="43" spans="4:6" x14ac:dyDescent="0.35">
      <c r="D43" s="5">
        <f t="shared" si="13"/>
        <v>0.60000000000000009</v>
      </c>
      <c r="E43" s="5">
        <v>0.2</v>
      </c>
      <c r="F43" s="1">
        <f t="shared" si="12"/>
        <v>0.30000000000000004</v>
      </c>
    </row>
    <row r="44" spans="4:6" x14ac:dyDescent="0.35">
      <c r="D44" s="5">
        <f t="shared" si="13"/>
        <v>0.50000000000000011</v>
      </c>
      <c r="E44" s="5">
        <v>0.2</v>
      </c>
      <c r="F44" s="1">
        <f t="shared" si="12"/>
        <v>0.28571428571428575</v>
      </c>
    </row>
    <row r="46" spans="4:6" x14ac:dyDescent="0.35">
      <c r="D46" s="5">
        <v>0.9</v>
      </c>
      <c r="E46" s="5">
        <v>0.9</v>
      </c>
      <c r="F46" s="1">
        <f t="shared" ref="F46:F50" si="14">2*PRODUCT(D46:E46)/SUM(D46:E46)</f>
        <v>0.9</v>
      </c>
    </row>
    <row r="47" spans="4:6" x14ac:dyDescent="0.35">
      <c r="D47" s="5">
        <f>D46-10%</f>
        <v>0.8</v>
      </c>
      <c r="E47" s="5">
        <v>0.9</v>
      </c>
      <c r="F47" s="1">
        <f t="shared" si="14"/>
        <v>0.84705882352941175</v>
      </c>
    </row>
    <row r="48" spans="4:6" x14ac:dyDescent="0.35">
      <c r="D48" s="5">
        <f t="shared" ref="D48:D50" si="15">D47-10%</f>
        <v>0.70000000000000007</v>
      </c>
      <c r="E48" s="5">
        <v>0.9</v>
      </c>
      <c r="F48" s="1">
        <f t="shared" si="14"/>
        <v>0.78750000000000009</v>
      </c>
    </row>
    <row r="49" spans="4:6" x14ac:dyDescent="0.35">
      <c r="D49" s="5">
        <f t="shared" si="15"/>
        <v>0.60000000000000009</v>
      </c>
      <c r="E49" s="5">
        <v>0.9</v>
      </c>
      <c r="F49" s="1">
        <f t="shared" si="14"/>
        <v>0.7200000000000002</v>
      </c>
    </row>
    <row r="50" spans="4:6" x14ac:dyDescent="0.35">
      <c r="D50" s="5">
        <f t="shared" si="15"/>
        <v>0.50000000000000011</v>
      </c>
      <c r="E50" s="5">
        <v>0.9</v>
      </c>
      <c r="F50" s="1">
        <f t="shared" si="14"/>
        <v>0.64285714285714302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kieup</dc:creator>
  <cp:lastModifiedBy>kieup</cp:lastModifiedBy>
  <dcterms:created xsi:type="dcterms:W3CDTF">2020-10-23T11:47:36Z</dcterms:created>
  <dcterms:modified xsi:type="dcterms:W3CDTF">2020-10-31T22:30:29Z</dcterms:modified>
</cp:coreProperties>
</file>