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tabRatio="676" activeTab="8"/>
  </bookViews>
  <sheets>
    <sheet name="Accuracy" sheetId="4" r:id="rId1"/>
    <sheet name="Time" sheetId="6" r:id="rId2"/>
    <sheet name="3000-NB-uni" sheetId="1" r:id="rId3"/>
    <sheet name="3000-NB-unibi" sheetId="8" r:id="rId4"/>
    <sheet name="5000-NB-uni" sheetId="7" r:id="rId5"/>
    <sheet name="100-DT-uni" sheetId="9" state="hidden" r:id="rId6"/>
    <sheet name="1000-ME-uni" sheetId="10" r:id="rId7"/>
    <sheet name="1000-ME-unibi" sheetId="11" state="hidden" r:id="rId8"/>
    <sheet name="oldTraining" sheetId="3" r:id="rId9"/>
  </sheets>
  <calcPr calcId="144525"/>
</workbook>
</file>

<file path=xl/calcChain.xml><?xml version="1.0" encoding="utf-8"?>
<calcChain xmlns="http://schemas.openxmlformats.org/spreadsheetml/2006/main">
  <c r="G10" i="10" l="1"/>
  <c r="G9" i="10"/>
  <c r="G8" i="10"/>
  <c r="G7" i="10"/>
  <c r="G6" i="10"/>
  <c r="G5" i="10"/>
  <c r="G4" i="10"/>
  <c r="G3" i="10"/>
  <c r="G2" i="10"/>
  <c r="G2" i="9"/>
  <c r="G10" i="7"/>
  <c r="G9" i="7"/>
  <c r="G8" i="7"/>
  <c r="G7" i="7"/>
  <c r="G6" i="7"/>
  <c r="G5" i="7"/>
  <c r="G4" i="7"/>
  <c r="G3" i="7"/>
  <c r="G2" i="7"/>
  <c r="G8" i="8"/>
  <c r="G7" i="8"/>
  <c r="G6" i="8"/>
  <c r="G5" i="8"/>
  <c r="G4" i="8"/>
  <c r="G3" i="8"/>
  <c r="G2" i="8"/>
  <c r="G3" i="1"/>
  <c r="G4" i="1"/>
  <c r="G5" i="1"/>
  <c r="G6" i="1"/>
  <c r="G7" i="1"/>
  <c r="G8" i="1"/>
  <c r="G9" i="1"/>
  <c r="G10" i="1"/>
  <c r="G2" i="1"/>
  <c r="G10" i="11"/>
  <c r="G9" i="11"/>
  <c r="G8" i="11"/>
  <c r="G7" i="11"/>
  <c r="G6" i="11"/>
  <c r="G5" i="11"/>
  <c r="G4" i="11"/>
  <c r="G3" i="11"/>
  <c r="G2" i="11"/>
  <c r="H10" i="10" l="1"/>
  <c r="H9" i="10"/>
  <c r="H8" i="10"/>
  <c r="H7" i="10"/>
  <c r="H6" i="10"/>
  <c r="H5" i="10"/>
  <c r="H4" i="10"/>
  <c r="H3" i="10"/>
  <c r="H2" i="10"/>
  <c r="C5" i="9"/>
  <c r="C6" i="9"/>
  <c r="C7" i="9"/>
  <c r="C8" i="9"/>
  <c r="C9" i="9"/>
  <c r="C10" i="9"/>
  <c r="C4" i="9"/>
  <c r="H10" i="9"/>
  <c r="H9" i="9"/>
  <c r="H8" i="9"/>
  <c r="H7" i="9"/>
  <c r="H6" i="9"/>
  <c r="H5" i="9"/>
  <c r="H4" i="9"/>
  <c r="H3" i="9"/>
  <c r="H2" i="9"/>
  <c r="H10" i="8"/>
  <c r="H9" i="8"/>
  <c r="H8" i="8"/>
  <c r="H7" i="8"/>
  <c r="H6" i="8"/>
  <c r="H5" i="8"/>
  <c r="H4" i="8"/>
  <c r="H3" i="8"/>
  <c r="H2" i="8"/>
  <c r="H10" i="7" l="1"/>
  <c r="H9" i="7"/>
  <c r="H8" i="7"/>
  <c r="H7" i="7"/>
  <c r="H6" i="7"/>
  <c r="H5" i="7"/>
  <c r="H4" i="7"/>
  <c r="H3" i="7"/>
  <c r="H2" i="7"/>
  <c r="H3" i="1"/>
  <c r="H4" i="1"/>
  <c r="H5" i="1"/>
  <c r="H6" i="1"/>
  <c r="H7" i="1"/>
  <c r="H8" i="1"/>
  <c r="H9" i="1"/>
  <c r="H10" i="1"/>
  <c r="H2" i="1"/>
  <c r="D10" i="3"/>
  <c r="C10" i="3"/>
  <c r="A10" i="3"/>
  <c r="F10" i="3" s="1"/>
  <c r="F9" i="3"/>
  <c r="D9" i="3"/>
  <c r="C9" i="3"/>
  <c r="F8" i="3"/>
  <c r="D8" i="3"/>
  <c r="C8" i="3"/>
  <c r="F7" i="3"/>
  <c r="D7" i="3"/>
  <c r="F6" i="3"/>
  <c r="D6" i="3"/>
  <c r="F5" i="3"/>
  <c r="F4" i="3"/>
  <c r="F3" i="3"/>
  <c r="F2" i="3"/>
</calcChain>
</file>

<file path=xl/sharedStrings.xml><?xml version="1.0" encoding="utf-8"?>
<sst xmlns="http://schemas.openxmlformats.org/spreadsheetml/2006/main" count="54" uniqueCount="10">
  <si>
    <t>Quantity</t>
  </si>
  <si>
    <t>Size</t>
  </si>
  <si>
    <t>Time</t>
  </si>
  <si>
    <t>total</t>
  </si>
  <si>
    <t>Ratio</t>
  </si>
  <si>
    <t>Accuracy</t>
  </si>
  <si>
    <t>Time2 (stopwords modified)</t>
  </si>
  <si>
    <t>F1 pos</t>
  </si>
  <si>
    <t>F1 neg</t>
  </si>
  <si>
    <t>mean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</si>
</sst>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3000-NB-uni</c:v>
          </c:tx>
          <c:cat>
            <c:numRef>
              <c:f>'3000-NB-uni'!$A$2:$A$10</c:f>
              <c:numCache>
                <c:formatCode>General</c:formatCode>
                <c:ptCount val="9"/>
                <c:pt idx="0">
                  <c:v>2000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400000</c:v>
                </c:pt>
                <c:pt idx="8">
                  <c:v>2000000</c:v>
                </c:pt>
              </c:numCache>
            </c:numRef>
          </c:cat>
          <c:val>
            <c:numRef>
              <c:f>'3000-NB-uni'!$D$2:$D$10</c:f>
              <c:numCache>
                <c:formatCode>General</c:formatCode>
                <c:ptCount val="9"/>
                <c:pt idx="0">
                  <c:v>0.52200000000000002</c:v>
                </c:pt>
                <c:pt idx="1">
                  <c:v>0.56399999999999995</c:v>
                </c:pt>
                <c:pt idx="2">
                  <c:v>0.57399999999999995</c:v>
                </c:pt>
                <c:pt idx="3">
                  <c:v>0.57799999999999996</c:v>
                </c:pt>
                <c:pt idx="4">
                  <c:v>0.57420000000000004</c:v>
                </c:pt>
                <c:pt idx="5">
                  <c:v>0.59399999999999997</c:v>
                </c:pt>
                <c:pt idx="6">
                  <c:v>0.57799999999999996</c:v>
                </c:pt>
                <c:pt idx="7">
                  <c:v>0.57199999999999995</c:v>
                </c:pt>
                <c:pt idx="8">
                  <c:v>0.58799999999999997</c:v>
                </c:pt>
              </c:numCache>
            </c:numRef>
          </c:val>
          <c:smooth val="0"/>
        </c:ser>
        <c:ser>
          <c:idx val="2"/>
          <c:order val="1"/>
          <c:tx>
            <c:v>3000-NB-unibi</c:v>
          </c:tx>
          <c:cat>
            <c:numRef>
              <c:f>'3000-NB-uni'!$A$2:$A$10</c:f>
              <c:numCache>
                <c:formatCode>General</c:formatCode>
                <c:ptCount val="9"/>
                <c:pt idx="0">
                  <c:v>2000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400000</c:v>
                </c:pt>
                <c:pt idx="8">
                  <c:v>2000000</c:v>
                </c:pt>
              </c:numCache>
            </c:numRef>
          </c:cat>
          <c:val>
            <c:numRef>
              <c:f>'3000-NB-unibi'!$D$2:$D$8</c:f>
              <c:numCache>
                <c:formatCode>General</c:formatCode>
                <c:ptCount val="7"/>
                <c:pt idx="0">
                  <c:v>0.52200000000000002</c:v>
                </c:pt>
                <c:pt idx="1">
                  <c:v>0.56599999999999995</c:v>
                </c:pt>
                <c:pt idx="2">
                  <c:v>0.57599999999999996</c:v>
                </c:pt>
                <c:pt idx="3">
                  <c:v>0.57999999999999996</c:v>
                </c:pt>
                <c:pt idx="4">
                  <c:v>0.57220000000000004</c:v>
                </c:pt>
                <c:pt idx="5">
                  <c:v>0.58399999999999996</c:v>
                </c:pt>
                <c:pt idx="6">
                  <c:v>0.57799999999999996</c:v>
                </c:pt>
              </c:numCache>
            </c:numRef>
          </c:val>
          <c:smooth val="0"/>
        </c:ser>
        <c:ser>
          <c:idx val="1"/>
          <c:order val="2"/>
          <c:tx>
            <c:v>5000-NB-uni</c:v>
          </c:tx>
          <c:cat>
            <c:numRef>
              <c:f>'3000-NB-uni'!$A$2:$A$10</c:f>
              <c:numCache>
                <c:formatCode>General</c:formatCode>
                <c:ptCount val="9"/>
                <c:pt idx="0">
                  <c:v>2000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400000</c:v>
                </c:pt>
                <c:pt idx="8">
                  <c:v>2000000</c:v>
                </c:pt>
              </c:numCache>
            </c:numRef>
          </c:cat>
          <c:val>
            <c:numRef>
              <c:f>'5000-NB-uni'!$D$2:$D$10</c:f>
              <c:numCache>
                <c:formatCode>General</c:formatCode>
                <c:ptCount val="9"/>
                <c:pt idx="0">
                  <c:v>0.51800000000000002</c:v>
                </c:pt>
                <c:pt idx="1">
                  <c:v>0.54800000000000004</c:v>
                </c:pt>
                <c:pt idx="2">
                  <c:v>0.56999999999999995</c:v>
                </c:pt>
                <c:pt idx="3">
                  <c:v>0.57799999999999996</c:v>
                </c:pt>
                <c:pt idx="4">
                  <c:v>0.58799999999999997</c:v>
                </c:pt>
                <c:pt idx="5">
                  <c:v>0.57599999999999996</c:v>
                </c:pt>
                <c:pt idx="6">
                  <c:v>0.57199999999999995</c:v>
                </c:pt>
                <c:pt idx="7">
                  <c:v>0.56200000000000006</c:v>
                </c:pt>
                <c:pt idx="8">
                  <c:v>0.58799999999999997</c:v>
                </c:pt>
              </c:numCache>
            </c:numRef>
          </c:val>
          <c:smooth val="0"/>
        </c:ser>
        <c:ser>
          <c:idx val="3"/>
          <c:order val="3"/>
          <c:tx>
            <c:v>1000-ME-uni</c:v>
          </c:tx>
          <c:cat>
            <c:numRef>
              <c:f>'3000-NB-uni'!$A$2:$A$10</c:f>
              <c:numCache>
                <c:formatCode>General</c:formatCode>
                <c:ptCount val="9"/>
                <c:pt idx="0">
                  <c:v>2000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400000</c:v>
                </c:pt>
                <c:pt idx="8">
                  <c:v>2000000</c:v>
                </c:pt>
              </c:numCache>
            </c:numRef>
          </c:cat>
          <c:val>
            <c:numRef>
              <c:f>'1000-ME-uni'!$D$2:$D$10</c:f>
              <c:numCache>
                <c:formatCode>General</c:formatCode>
                <c:ptCount val="9"/>
                <c:pt idx="0">
                  <c:v>0.53600000000000003</c:v>
                </c:pt>
                <c:pt idx="1">
                  <c:v>0.55000000000000004</c:v>
                </c:pt>
                <c:pt idx="2">
                  <c:v>0.55200000000000005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0.56399999999999995</c:v>
                </c:pt>
                <c:pt idx="6">
                  <c:v>0.56200000000000006</c:v>
                </c:pt>
                <c:pt idx="7">
                  <c:v>0.55200000000000005</c:v>
                </c:pt>
                <c:pt idx="8">
                  <c:v>0.55400000000000005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84651392"/>
        <c:axId val="84665472"/>
      </c:lineChart>
      <c:catAx>
        <c:axId val="8465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tweets in the training data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4665472"/>
        <c:crosses val="autoZero"/>
        <c:auto val="1"/>
        <c:lblAlgn val="ctr"/>
        <c:lblOffset val="100"/>
        <c:noMultiLvlLbl val="0"/>
      </c:catAx>
      <c:valAx>
        <c:axId val="84665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651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3000-NB-uni</c:v>
          </c:tx>
          <c:cat>
            <c:numRef>
              <c:f>'3000-NB-uni'!$A$2:$A$10</c:f>
              <c:numCache>
                <c:formatCode>General</c:formatCode>
                <c:ptCount val="9"/>
                <c:pt idx="0">
                  <c:v>2000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400000</c:v>
                </c:pt>
                <c:pt idx="8">
                  <c:v>2000000</c:v>
                </c:pt>
              </c:numCache>
            </c:numRef>
          </c:cat>
          <c:val>
            <c:numRef>
              <c:f>'3000-NB-uni'!$C$2:$C$10</c:f>
              <c:numCache>
                <c:formatCode>General</c:formatCode>
                <c:ptCount val="9"/>
                <c:pt idx="0">
                  <c:v>2.44</c:v>
                </c:pt>
                <c:pt idx="1">
                  <c:v>11.62</c:v>
                </c:pt>
                <c:pt idx="2">
                  <c:v>28.52</c:v>
                </c:pt>
                <c:pt idx="3">
                  <c:v>34.78</c:v>
                </c:pt>
                <c:pt idx="4">
                  <c:v>57.73</c:v>
                </c:pt>
                <c:pt idx="5">
                  <c:v>117.05</c:v>
                </c:pt>
                <c:pt idx="6">
                  <c:v>229.41</c:v>
                </c:pt>
                <c:pt idx="7">
                  <c:v>554.41</c:v>
                </c:pt>
                <c:pt idx="8">
                  <c:v>2039</c:v>
                </c:pt>
              </c:numCache>
            </c:numRef>
          </c:val>
          <c:smooth val="0"/>
        </c:ser>
        <c:ser>
          <c:idx val="2"/>
          <c:order val="1"/>
          <c:tx>
            <c:v>3000-NB-unibi</c:v>
          </c:tx>
          <c:cat>
            <c:numRef>
              <c:f>'3000-NB-uni'!$A$2:$A$10</c:f>
              <c:numCache>
                <c:formatCode>General</c:formatCode>
                <c:ptCount val="9"/>
                <c:pt idx="0">
                  <c:v>2000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400000</c:v>
                </c:pt>
                <c:pt idx="8">
                  <c:v>2000000</c:v>
                </c:pt>
              </c:numCache>
            </c:numRef>
          </c:cat>
          <c:val>
            <c:numRef>
              <c:f>'3000-NB-unibi'!$C$2:$C$10</c:f>
              <c:numCache>
                <c:formatCode>General</c:formatCode>
                <c:ptCount val="9"/>
                <c:pt idx="0">
                  <c:v>28.32</c:v>
                </c:pt>
                <c:pt idx="1">
                  <c:v>142</c:v>
                </c:pt>
                <c:pt idx="2">
                  <c:v>399.32</c:v>
                </c:pt>
                <c:pt idx="3">
                  <c:v>511.9</c:v>
                </c:pt>
                <c:pt idx="4">
                  <c:v>782.84</c:v>
                </c:pt>
                <c:pt idx="5">
                  <c:v>1665.72</c:v>
                </c:pt>
                <c:pt idx="6">
                  <c:v>3236.18</c:v>
                </c:pt>
              </c:numCache>
            </c:numRef>
          </c:val>
          <c:smooth val="0"/>
        </c:ser>
        <c:ser>
          <c:idx val="1"/>
          <c:order val="2"/>
          <c:tx>
            <c:v>5000-NB-uni</c:v>
          </c:tx>
          <c:cat>
            <c:numRef>
              <c:f>'3000-NB-uni'!$A$2:$A$10</c:f>
              <c:numCache>
                <c:formatCode>General</c:formatCode>
                <c:ptCount val="9"/>
                <c:pt idx="0">
                  <c:v>2000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400000</c:v>
                </c:pt>
                <c:pt idx="8">
                  <c:v>2000000</c:v>
                </c:pt>
              </c:numCache>
            </c:numRef>
          </c:cat>
          <c:val>
            <c:numRef>
              <c:f>'5000-NB-uni'!$C$2:$C$10</c:f>
              <c:numCache>
                <c:formatCode>General</c:formatCode>
                <c:ptCount val="9"/>
                <c:pt idx="0">
                  <c:v>4.66</c:v>
                </c:pt>
                <c:pt idx="1">
                  <c:v>24.74</c:v>
                </c:pt>
                <c:pt idx="2">
                  <c:v>59.56</c:v>
                </c:pt>
                <c:pt idx="3">
                  <c:v>77.25</c:v>
                </c:pt>
                <c:pt idx="4">
                  <c:v>120</c:v>
                </c:pt>
                <c:pt idx="5">
                  <c:v>246.88</c:v>
                </c:pt>
                <c:pt idx="6">
                  <c:v>436.55</c:v>
                </c:pt>
                <c:pt idx="7">
                  <c:v>1018.83</c:v>
                </c:pt>
                <c:pt idx="8">
                  <c:v>3461.79</c:v>
                </c:pt>
              </c:numCache>
            </c:numRef>
          </c:val>
          <c:smooth val="0"/>
        </c:ser>
        <c:ser>
          <c:idx val="3"/>
          <c:order val="3"/>
          <c:tx>
            <c:v>"1000-ME-uni"</c:v>
          </c:tx>
          <c:cat>
            <c:numRef>
              <c:f>'3000-NB-uni'!$A$2:$A$10</c:f>
              <c:numCache>
                <c:formatCode>General</c:formatCode>
                <c:ptCount val="9"/>
                <c:pt idx="0">
                  <c:v>2000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400000</c:v>
                </c:pt>
                <c:pt idx="8">
                  <c:v>2000000</c:v>
                </c:pt>
              </c:numCache>
            </c:numRef>
          </c:cat>
          <c:val>
            <c:numRef>
              <c:f>'1000-ME-uni'!$C$2:$C$10</c:f>
              <c:numCache>
                <c:formatCode>General</c:formatCode>
                <c:ptCount val="9"/>
                <c:pt idx="0">
                  <c:v>9.1199999999999992</c:v>
                </c:pt>
                <c:pt idx="1">
                  <c:v>15.77</c:v>
                </c:pt>
                <c:pt idx="2">
                  <c:v>41.98</c:v>
                </c:pt>
                <c:pt idx="3">
                  <c:v>49.2</c:v>
                </c:pt>
                <c:pt idx="4">
                  <c:v>77.45</c:v>
                </c:pt>
                <c:pt idx="5">
                  <c:v>159.12</c:v>
                </c:pt>
                <c:pt idx="6">
                  <c:v>320.83999999999997</c:v>
                </c:pt>
                <c:pt idx="7">
                  <c:v>786.25</c:v>
                </c:pt>
                <c:pt idx="8">
                  <c:v>6152.8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84974976"/>
        <c:axId val="84980864"/>
      </c:lineChart>
      <c:catAx>
        <c:axId val="8497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tweets in training data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4980864"/>
        <c:crosses val="autoZero"/>
        <c:auto val="1"/>
        <c:lblAlgn val="ctr"/>
        <c:lblOffset val="100"/>
        <c:noMultiLvlLbl val="0"/>
      </c:catAx>
      <c:valAx>
        <c:axId val="84980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Training time (in 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974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'1000-ME-unibi'!$C$1</c:f>
              <c:strCache>
                <c:ptCount val="1"/>
                <c:pt idx="0">
                  <c:v>Time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'1000-ME-unibi'!$B$2:$B$8</c:f>
              <c:numCache>
                <c:formatCode>General</c:formatCode>
                <c:ptCount val="7"/>
                <c:pt idx="0">
                  <c:v>153</c:v>
                </c:pt>
                <c:pt idx="1">
                  <c:v>768</c:v>
                </c:pt>
                <c:pt idx="2">
                  <c:v>1525</c:v>
                </c:pt>
                <c:pt idx="3">
                  <c:v>2282</c:v>
                </c:pt>
                <c:pt idx="4">
                  <c:v>3810</c:v>
                </c:pt>
                <c:pt idx="5">
                  <c:v>7597</c:v>
                </c:pt>
                <c:pt idx="6">
                  <c:v>15200</c:v>
                </c:pt>
              </c:numCache>
            </c:numRef>
          </c:xVal>
          <c:yVal>
            <c:numRef>
              <c:f>'1000-ME-unibi'!$C$2:$C$8</c:f>
              <c:numCache>
                <c:formatCode>General</c:formatCode>
                <c:ptCount val="7"/>
                <c:pt idx="0">
                  <c:v>44.1</c:v>
                </c:pt>
                <c:pt idx="1">
                  <c:v>200.26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10944"/>
        <c:axId val="91012480"/>
      </c:scatterChart>
      <c:valAx>
        <c:axId val="9101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012480"/>
        <c:crosses val="autoZero"/>
        <c:crossBetween val="midCat"/>
      </c:valAx>
      <c:valAx>
        <c:axId val="9101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010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5</xdr:row>
      <xdr:rowOff>185737</xdr:rowOff>
    </xdr:from>
    <xdr:to>
      <xdr:col>15</xdr:col>
      <xdr:colOff>485775</xdr:colOff>
      <xdr:row>20</xdr:row>
      <xdr:rowOff>71437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4"/>
  <sheetViews>
    <sheetView workbookViewId="0">
      <selection activeCell="K5" sqref="K5"/>
    </sheetView>
  </sheetViews>
  <sheetFormatPr defaultRowHeight="15" x14ac:dyDescent="0.25"/>
  <cols>
    <col min="1" max="1" width="8.7109375" bestFit="1" customWidth="1"/>
    <col min="2" max="2" width="7" bestFit="1" customWidth="1"/>
    <col min="3" max="3" width="10" bestFit="1" customWidth="1"/>
    <col min="4" max="4" width="8.7109375" bestFit="1" customWidth="1"/>
    <col min="5" max="7" width="8.7109375" customWidth="1"/>
    <col min="8" max="8" width="12" hidden="1" customWidth="1"/>
    <col min="10" max="10" width="5.140625" bestFit="1" customWidth="1"/>
    <col min="11" max="11" width="8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7</v>
      </c>
      <c r="G1" s="2" t="s">
        <v>9</v>
      </c>
      <c r="H1" s="2" t="s">
        <v>4</v>
      </c>
    </row>
    <row r="2" spans="1:8" x14ac:dyDescent="0.25">
      <c r="A2">
        <v>2000</v>
      </c>
      <c r="B2">
        <v>153</v>
      </c>
      <c r="C2">
        <v>2.44</v>
      </c>
      <c r="D2">
        <v>0.52200000000000002</v>
      </c>
      <c r="E2">
        <v>0.61399999999999999</v>
      </c>
      <c r="F2">
        <v>0.6</v>
      </c>
      <c r="G2">
        <f>AVERAGE(E2:F2)</f>
        <v>0.60699999999999998</v>
      </c>
      <c r="H2">
        <f>$A$10/A2</f>
        <v>1000</v>
      </c>
    </row>
    <row r="3" spans="1:8" x14ac:dyDescent="0.25">
      <c r="A3">
        <v>10000</v>
      </c>
      <c r="B3">
        <v>768</v>
      </c>
      <c r="C3">
        <v>11.62</v>
      </c>
      <c r="D3">
        <v>0.56399999999999995</v>
      </c>
      <c r="E3">
        <v>0.66800000000000004</v>
      </c>
      <c r="F3">
        <v>0.64300000000000002</v>
      </c>
      <c r="G3">
        <f t="shared" ref="G3:G10" si="0">AVERAGE(E3:F3)</f>
        <v>0.65549999999999997</v>
      </c>
      <c r="H3">
        <f t="shared" ref="H3:H10" si="1">$A$10/A3</f>
        <v>200</v>
      </c>
    </row>
    <row r="4" spans="1:8" x14ac:dyDescent="0.25">
      <c r="A4">
        <v>20000</v>
      </c>
      <c r="B4">
        <v>1525</v>
      </c>
      <c r="C4">
        <v>28.52</v>
      </c>
      <c r="D4">
        <v>0.57399999999999995</v>
      </c>
      <c r="E4">
        <v>0.67200000000000004</v>
      </c>
      <c r="F4">
        <v>0.66200000000000003</v>
      </c>
      <c r="G4">
        <f t="shared" si="0"/>
        <v>0.66700000000000004</v>
      </c>
      <c r="H4">
        <f t="shared" si="1"/>
        <v>100</v>
      </c>
    </row>
    <row r="5" spans="1:8" x14ac:dyDescent="0.25">
      <c r="A5">
        <v>30000</v>
      </c>
      <c r="B5">
        <v>2282</v>
      </c>
      <c r="C5">
        <v>34.78</v>
      </c>
      <c r="D5">
        <v>0.57799999999999996</v>
      </c>
      <c r="E5">
        <v>0.68300000000000005</v>
      </c>
      <c r="F5">
        <v>0.66</v>
      </c>
      <c r="G5">
        <f t="shared" si="0"/>
        <v>0.67149999999999999</v>
      </c>
      <c r="H5">
        <f t="shared" si="1"/>
        <v>66.666666666666671</v>
      </c>
    </row>
    <row r="6" spans="1:8" x14ac:dyDescent="0.25">
      <c r="A6">
        <v>50000</v>
      </c>
      <c r="B6">
        <v>3810</v>
      </c>
      <c r="C6">
        <v>57.73</v>
      </c>
      <c r="D6">
        <v>0.57420000000000004</v>
      </c>
      <c r="E6">
        <v>0.68400000000000005</v>
      </c>
      <c r="F6">
        <v>0.65100000000000002</v>
      </c>
      <c r="G6">
        <f t="shared" si="0"/>
        <v>0.66749999999999998</v>
      </c>
      <c r="H6">
        <f t="shared" si="1"/>
        <v>40</v>
      </c>
    </row>
    <row r="7" spans="1:8" x14ac:dyDescent="0.25">
      <c r="A7">
        <v>100000</v>
      </c>
      <c r="B7">
        <v>7597</v>
      </c>
      <c r="C7">
        <v>117.05</v>
      </c>
      <c r="D7">
        <v>0.59399999999999997</v>
      </c>
      <c r="E7">
        <v>0.71799999999999997</v>
      </c>
      <c r="F7">
        <v>0.65500000000000003</v>
      </c>
      <c r="G7">
        <f t="shared" si="0"/>
        <v>0.6865</v>
      </c>
      <c r="H7">
        <f t="shared" si="1"/>
        <v>20</v>
      </c>
    </row>
    <row r="8" spans="1:8" x14ac:dyDescent="0.25">
      <c r="A8">
        <v>200000</v>
      </c>
      <c r="B8">
        <v>15200</v>
      </c>
      <c r="C8">
        <v>229.41</v>
      </c>
      <c r="D8">
        <v>0.57799999999999996</v>
      </c>
      <c r="E8">
        <v>0.70599999999999996</v>
      </c>
      <c r="F8">
        <v>0.63900000000000001</v>
      </c>
      <c r="G8">
        <f t="shared" si="0"/>
        <v>0.67249999999999999</v>
      </c>
      <c r="H8">
        <f t="shared" si="1"/>
        <v>10</v>
      </c>
    </row>
    <row r="9" spans="1:8" x14ac:dyDescent="0.25">
      <c r="A9">
        <v>400000</v>
      </c>
      <c r="B9">
        <v>58208</v>
      </c>
      <c r="C9">
        <v>554.41</v>
      </c>
      <c r="D9">
        <v>0.57199999999999995</v>
      </c>
      <c r="E9">
        <v>0.69799999999999995</v>
      </c>
      <c r="F9">
        <v>0.63</v>
      </c>
      <c r="G9">
        <f t="shared" si="0"/>
        <v>0.66399999999999992</v>
      </c>
      <c r="H9">
        <f t="shared" si="1"/>
        <v>5</v>
      </c>
    </row>
    <row r="10" spans="1:8" x14ac:dyDescent="0.25">
      <c r="A10">
        <v>2000000</v>
      </c>
      <c r="B10">
        <v>121777</v>
      </c>
      <c r="C10">
        <v>2039</v>
      </c>
      <c r="D10">
        <v>0.58799999999999997</v>
      </c>
      <c r="E10">
        <v>0.71899999999999997</v>
      </c>
      <c r="F10">
        <v>0.64800000000000002</v>
      </c>
      <c r="G10">
        <f t="shared" si="0"/>
        <v>0.6835</v>
      </c>
      <c r="H10">
        <f t="shared" si="1"/>
        <v>1</v>
      </c>
    </row>
    <row r="13" spans="1:8" x14ac:dyDescent="0.25">
      <c r="C13" s="1"/>
      <c r="H13" s="1"/>
    </row>
    <row r="14" spans="1:8" x14ac:dyDescent="0.25">
      <c r="H14" s="1"/>
    </row>
  </sheetData>
  <pageMargins left="0.7" right="0.7" top="0.75" bottom="0.75" header="0.3" footer="0.3"/>
  <pageSetup paperSize="9" orientation="portrait" verticalDpi="300" r:id="rId1"/>
  <ignoredErrors>
    <ignoredError sqref="G2:G1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4"/>
  <sheetViews>
    <sheetView workbookViewId="0">
      <selection activeCell="G2" sqref="G2:G8"/>
    </sheetView>
  </sheetViews>
  <sheetFormatPr defaultRowHeight="15" x14ac:dyDescent="0.25"/>
  <cols>
    <col min="1" max="1" width="8.7109375" bestFit="1" customWidth="1"/>
    <col min="2" max="2" width="7" bestFit="1" customWidth="1"/>
    <col min="3" max="3" width="10" bestFit="1" customWidth="1"/>
    <col min="4" max="4" width="8.7109375" bestFit="1" customWidth="1"/>
    <col min="5" max="7" width="8.7109375" customWidth="1"/>
    <col min="8" max="8" width="12" hidden="1" customWidth="1"/>
    <col min="10" max="10" width="5.140625" bestFit="1" customWidth="1"/>
    <col min="11" max="11" width="8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7</v>
      </c>
      <c r="G1" s="2" t="s">
        <v>9</v>
      </c>
      <c r="H1" s="2" t="s">
        <v>4</v>
      </c>
    </row>
    <row r="2" spans="1:8" x14ac:dyDescent="0.25">
      <c r="A2">
        <v>2000</v>
      </c>
      <c r="B2">
        <v>153</v>
      </c>
      <c r="C2">
        <v>28.32</v>
      </c>
      <c r="D2">
        <v>0.52200000000000002</v>
      </c>
      <c r="E2">
        <v>0.61299999999999999</v>
      </c>
      <c r="F2">
        <v>0.6</v>
      </c>
      <c r="G2">
        <f>AVERAGE(E2:F2)</f>
        <v>0.60650000000000004</v>
      </c>
      <c r="H2">
        <f>$A$10/A2</f>
        <v>1000</v>
      </c>
    </row>
    <row r="3" spans="1:8" x14ac:dyDescent="0.25">
      <c r="A3">
        <v>10000</v>
      </c>
      <c r="B3">
        <v>768</v>
      </c>
      <c r="C3">
        <v>142</v>
      </c>
      <c r="D3">
        <v>0.56599999999999995</v>
      </c>
      <c r="E3">
        <v>0.67900000000000005</v>
      </c>
      <c r="F3">
        <v>0.63700000000000001</v>
      </c>
      <c r="G3">
        <f t="shared" ref="G3:G8" si="0">AVERAGE(E3:F3)</f>
        <v>0.65800000000000003</v>
      </c>
      <c r="H3">
        <f t="shared" ref="H3:H10" si="1">$A$10/A3</f>
        <v>200</v>
      </c>
    </row>
    <row r="4" spans="1:8" x14ac:dyDescent="0.25">
      <c r="A4">
        <v>20000</v>
      </c>
      <c r="B4">
        <v>1525</v>
      </c>
      <c r="C4">
        <v>399.32</v>
      </c>
      <c r="D4">
        <v>0.57599999999999996</v>
      </c>
      <c r="E4">
        <v>0.68200000000000005</v>
      </c>
      <c r="F4">
        <v>0.65700000000000003</v>
      </c>
      <c r="G4">
        <f t="shared" si="0"/>
        <v>0.66949999999999998</v>
      </c>
      <c r="H4">
        <f t="shared" si="1"/>
        <v>100</v>
      </c>
    </row>
    <row r="5" spans="1:8" x14ac:dyDescent="0.25">
      <c r="A5">
        <v>30000</v>
      </c>
      <c r="B5">
        <v>2282</v>
      </c>
      <c r="C5">
        <v>511.9</v>
      </c>
      <c r="D5">
        <v>0.57999999999999996</v>
      </c>
      <c r="E5">
        <v>0.69399999999999995</v>
      </c>
      <c r="F5">
        <v>0.65400000000000003</v>
      </c>
      <c r="G5">
        <f t="shared" si="0"/>
        <v>0.67399999999999993</v>
      </c>
      <c r="H5">
        <f t="shared" si="1"/>
        <v>66.666666666666671</v>
      </c>
    </row>
    <row r="6" spans="1:8" x14ac:dyDescent="0.25">
      <c r="A6">
        <v>50000</v>
      </c>
      <c r="B6">
        <v>3810</v>
      </c>
      <c r="C6">
        <v>782.84</v>
      </c>
      <c r="D6">
        <v>0.57220000000000004</v>
      </c>
      <c r="E6">
        <v>0.68100000000000005</v>
      </c>
      <c r="F6">
        <v>0.65500000000000003</v>
      </c>
      <c r="G6">
        <f t="shared" si="0"/>
        <v>0.66800000000000004</v>
      </c>
      <c r="H6">
        <f t="shared" si="1"/>
        <v>40</v>
      </c>
    </row>
    <row r="7" spans="1:8" x14ac:dyDescent="0.25">
      <c r="A7">
        <v>100000</v>
      </c>
      <c r="B7">
        <v>7597</v>
      </c>
      <c r="C7">
        <v>1665.72</v>
      </c>
      <c r="D7">
        <v>0.58399999999999996</v>
      </c>
      <c r="E7">
        <v>0.70499999999999996</v>
      </c>
      <c r="F7">
        <v>0.65500000000000003</v>
      </c>
      <c r="G7">
        <f t="shared" si="0"/>
        <v>0.67999999999999994</v>
      </c>
      <c r="H7">
        <f t="shared" si="1"/>
        <v>20</v>
      </c>
    </row>
    <row r="8" spans="1:8" x14ac:dyDescent="0.25">
      <c r="A8">
        <v>200000</v>
      </c>
      <c r="B8">
        <v>15200</v>
      </c>
      <c r="C8">
        <v>3236.18</v>
      </c>
      <c r="D8">
        <v>0.57799999999999996</v>
      </c>
      <c r="E8">
        <v>0.70799999999999996</v>
      </c>
      <c r="F8">
        <v>0.63700000000000001</v>
      </c>
      <c r="G8">
        <f t="shared" si="0"/>
        <v>0.67249999999999999</v>
      </c>
      <c r="H8">
        <f t="shared" si="1"/>
        <v>10</v>
      </c>
    </row>
    <row r="9" spans="1:8" x14ac:dyDescent="0.25">
      <c r="A9">
        <v>400000</v>
      </c>
      <c r="B9">
        <v>58208</v>
      </c>
      <c r="H9">
        <f t="shared" si="1"/>
        <v>5</v>
      </c>
    </row>
    <row r="10" spans="1:8" x14ac:dyDescent="0.25">
      <c r="A10">
        <v>2000000</v>
      </c>
      <c r="B10">
        <v>121777</v>
      </c>
      <c r="H10">
        <f t="shared" si="1"/>
        <v>1</v>
      </c>
    </row>
    <row r="13" spans="1:8" x14ac:dyDescent="0.25">
      <c r="C13" s="1"/>
      <c r="H13" s="1"/>
    </row>
    <row r="14" spans="1:8" x14ac:dyDescent="0.25">
      <c r="H14" s="1"/>
    </row>
  </sheetData>
  <pageMargins left="0.7" right="0.7" top="0.75" bottom="0.75" header="0.3" footer="0.3"/>
  <pageSetup paperSize="9" orientation="portrait" verticalDpi="300" r:id="rId1"/>
  <ignoredErrors>
    <ignoredError sqref="G2:G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4"/>
  <sheetViews>
    <sheetView workbookViewId="0">
      <selection activeCell="G2" sqref="G2:G10"/>
    </sheetView>
  </sheetViews>
  <sheetFormatPr defaultRowHeight="15" x14ac:dyDescent="0.25"/>
  <cols>
    <col min="1" max="1" width="8.7109375" bestFit="1" customWidth="1"/>
    <col min="2" max="2" width="7" bestFit="1" customWidth="1"/>
    <col min="3" max="3" width="10" bestFit="1" customWidth="1"/>
    <col min="4" max="4" width="8.7109375" bestFit="1" customWidth="1"/>
    <col min="5" max="7" width="8.7109375" customWidth="1"/>
    <col min="8" max="8" width="12" hidden="1" customWidth="1"/>
    <col min="10" max="10" width="5.140625" bestFit="1" customWidth="1"/>
    <col min="11" max="11" width="8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7</v>
      </c>
      <c r="G1" s="2" t="s">
        <v>9</v>
      </c>
      <c r="H1" s="2" t="s">
        <v>4</v>
      </c>
    </row>
    <row r="2" spans="1:8" x14ac:dyDescent="0.25">
      <c r="A2">
        <v>2000</v>
      </c>
      <c r="B2">
        <v>153</v>
      </c>
      <c r="C2">
        <v>4.66</v>
      </c>
      <c r="D2">
        <v>0.51800000000000002</v>
      </c>
      <c r="E2">
        <v>0.60299999999999998</v>
      </c>
      <c r="F2">
        <v>0.6</v>
      </c>
      <c r="G2">
        <f>AVERAGE(E2:F2)</f>
        <v>0.60149999999999992</v>
      </c>
      <c r="H2">
        <f>$A$10/A2</f>
        <v>1000</v>
      </c>
    </row>
    <row r="3" spans="1:8" x14ac:dyDescent="0.25">
      <c r="A3">
        <v>10000</v>
      </c>
      <c r="B3">
        <v>768</v>
      </c>
      <c r="C3">
        <v>24.74</v>
      </c>
      <c r="D3">
        <v>0.54800000000000004</v>
      </c>
      <c r="E3">
        <v>0.65400000000000003</v>
      </c>
      <c r="F3">
        <v>0.62</v>
      </c>
      <c r="G3">
        <f t="shared" ref="G3:G10" si="0">AVERAGE(E3:F3)</f>
        <v>0.63700000000000001</v>
      </c>
      <c r="H3">
        <f t="shared" ref="H3:H10" si="1">$A$10/A3</f>
        <v>200</v>
      </c>
    </row>
    <row r="4" spans="1:8" x14ac:dyDescent="0.25">
      <c r="A4">
        <v>20000</v>
      </c>
      <c r="B4">
        <v>1525</v>
      </c>
      <c r="C4">
        <v>59.56</v>
      </c>
      <c r="D4">
        <v>0.56999999999999995</v>
      </c>
      <c r="E4">
        <v>0.67900000000000005</v>
      </c>
      <c r="F4">
        <v>0.64600000000000002</v>
      </c>
      <c r="G4">
        <f t="shared" si="0"/>
        <v>0.66250000000000009</v>
      </c>
      <c r="H4">
        <f t="shared" si="1"/>
        <v>100</v>
      </c>
    </row>
    <row r="5" spans="1:8" x14ac:dyDescent="0.25">
      <c r="A5">
        <v>30000</v>
      </c>
      <c r="B5">
        <v>2282</v>
      </c>
      <c r="C5">
        <v>77.25</v>
      </c>
      <c r="D5">
        <v>0.57799999999999996</v>
      </c>
      <c r="E5">
        <v>0.69199999999999995</v>
      </c>
      <c r="F5">
        <v>0.65</v>
      </c>
      <c r="G5">
        <f t="shared" si="0"/>
        <v>0.67100000000000004</v>
      </c>
      <c r="H5">
        <f t="shared" si="1"/>
        <v>66.666666666666671</v>
      </c>
    </row>
    <row r="6" spans="1:8" x14ac:dyDescent="0.25">
      <c r="A6">
        <v>50000</v>
      </c>
      <c r="B6">
        <v>3810</v>
      </c>
      <c r="C6">
        <v>120</v>
      </c>
      <c r="D6">
        <v>0.58799999999999997</v>
      </c>
      <c r="E6">
        <v>0.71799999999999997</v>
      </c>
      <c r="F6">
        <v>0.65200000000000002</v>
      </c>
      <c r="G6">
        <f t="shared" si="0"/>
        <v>0.68500000000000005</v>
      </c>
      <c r="H6">
        <f t="shared" si="1"/>
        <v>40</v>
      </c>
    </row>
    <row r="7" spans="1:8" x14ac:dyDescent="0.25">
      <c r="A7">
        <v>100000</v>
      </c>
      <c r="B7">
        <v>7597</v>
      </c>
      <c r="C7">
        <v>246.88</v>
      </c>
      <c r="D7">
        <v>0.57599999999999996</v>
      </c>
      <c r="E7">
        <v>0.7</v>
      </c>
      <c r="F7">
        <v>0.64100000000000001</v>
      </c>
      <c r="G7">
        <f t="shared" si="0"/>
        <v>0.67049999999999998</v>
      </c>
      <c r="H7">
        <f t="shared" si="1"/>
        <v>20</v>
      </c>
    </row>
    <row r="8" spans="1:8" x14ac:dyDescent="0.25">
      <c r="A8">
        <v>200000</v>
      </c>
      <c r="B8">
        <v>15200</v>
      </c>
      <c r="C8">
        <v>436.55</v>
      </c>
      <c r="D8">
        <v>0.57199999999999995</v>
      </c>
      <c r="E8">
        <v>0.70399999999999996</v>
      </c>
      <c r="F8">
        <v>0.626</v>
      </c>
      <c r="G8">
        <f t="shared" si="0"/>
        <v>0.66500000000000004</v>
      </c>
      <c r="H8">
        <f t="shared" si="1"/>
        <v>10</v>
      </c>
    </row>
    <row r="9" spans="1:8" x14ac:dyDescent="0.25">
      <c r="A9">
        <v>400000</v>
      </c>
      <c r="B9">
        <v>58208</v>
      </c>
      <c r="C9">
        <v>1018.83</v>
      </c>
      <c r="D9">
        <v>0.56200000000000006</v>
      </c>
      <c r="E9">
        <v>0.69099999999999995</v>
      </c>
      <c r="F9">
        <v>0.61399999999999999</v>
      </c>
      <c r="G9">
        <f t="shared" si="0"/>
        <v>0.65249999999999997</v>
      </c>
      <c r="H9">
        <f t="shared" si="1"/>
        <v>5</v>
      </c>
    </row>
    <row r="10" spans="1:8" x14ac:dyDescent="0.25">
      <c r="A10">
        <v>2000000</v>
      </c>
      <c r="B10">
        <v>121777</v>
      </c>
      <c r="C10">
        <v>3461.79</v>
      </c>
      <c r="D10">
        <v>0.58799999999999997</v>
      </c>
      <c r="E10">
        <v>0.72399999999999998</v>
      </c>
      <c r="F10">
        <v>0.64300000000000002</v>
      </c>
      <c r="G10">
        <f t="shared" si="0"/>
        <v>0.6835</v>
      </c>
      <c r="H10">
        <f t="shared" si="1"/>
        <v>1</v>
      </c>
    </row>
    <row r="13" spans="1:8" x14ac:dyDescent="0.25">
      <c r="C13" s="1"/>
      <c r="H13" s="1"/>
    </row>
    <row r="14" spans="1:8" x14ac:dyDescent="0.25">
      <c r="H14" s="1"/>
    </row>
  </sheetData>
  <pageMargins left="0.7" right="0.7" top="0.75" bottom="0.75" header="0.3" footer="0.3"/>
  <pageSetup paperSize="9" orientation="portrait" verticalDpi="300" r:id="rId1"/>
  <ignoredErrors>
    <ignoredError sqref="G2:G1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14"/>
  <sheetViews>
    <sheetView workbookViewId="0">
      <selection activeCell="G3" sqref="G3:G10"/>
    </sheetView>
  </sheetViews>
  <sheetFormatPr defaultRowHeight="15" x14ac:dyDescent="0.25"/>
  <cols>
    <col min="1" max="1" width="8.7109375" bestFit="1" customWidth="1"/>
    <col min="2" max="2" width="7" bestFit="1" customWidth="1"/>
    <col min="3" max="3" width="10" bestFit="1" customWidth="1"/>
    <col min="4" max="4" width="8.7109375" bestFit="1" customWidth="1"/>
    <col min="5" max="7" width="8.7109375" customWidth="1"/>
    <col min="8" max="8" width="12" bestFit="1" customWidth="1"/>
    <col min="10" max="10" width="5.140625" bestFit="1" customWidth="1"/>
    <col min="11" max="11" width="8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7</v>
      </c>
      <c r="G1" s="2" t="s">
        <v>9</v>
      </c>
      <c r="H1" s="2" t="s">
        <v>4</v>
      </c>
    </row>
    <row r="2" spans="1:8" x14ac:dyDescent="0.25">
      <c r="A2">
        <v>2000</v>
      </c>
      <c r="B2">
        <v>153</v>
      </c>
      <c r="C2">
        <v>32.17</v>
      </c>
      <c r="D2">
        <v>0.6</v>
      </c>
      <c r="E2">
        <v>0.39800000000000002</v>
      </c>
      <c r="F2">
        <v>0.7</v>
      </c>
      <c r="G2">
        <f>AVERAGE(E2:F2)</f>
        <v>0.54899999999999993</v>
      </c>
      <c r="H2">
        <f>$A$10/A2</f>
        <v>1000</v>
      </c>
    </row>
    <row r="3" spans="1:8" x14ac:dyDescent="0.25">
      <c r="A3">
        <v>10000</v>
      </c>
      <c r="B3">
        <v>768</v>
      </c>
      <c r="C3">
        <v>157.93</v>
      </c>
      <c r="H3">
        <f t="shared" ref="H3:H10" si="0">$A$10/A3</f>
        <v>200</v>
      </c>
    </row>
    <row r="4" spans="1:8" x14ac:dyDescent="0.25">
      <c r="A4">
        <v>20000</v>
      </c>
      <c r="B4">
        <v>1525</v>
      </c>
      <c r="C4">
        <f>0.2058*B4</f>
        <v>313.84500000000003</v>
      </c>
      <c r="H4">
        <f t="shared" si="0"/>
        <v>100</v>
      </c>
    </row>
    <row r="5" spans="1:8" x14ac:dyDescent="0.25">
      <c r="A5">
        <v>30000</v>
      </c>
      <c r="B5">
        <v>2282</v>
      </c>
      <c r="C5">
        <f t="shared" ref="C5:C10" si="1">0.2058*B5</f>
        <v>469.63560000000001</v>
      </c>
      <c r="H5">
        <f t="shared" si="0"/>
        <v>66.666666666666671</v>
      </c>
    </row>
    <row r="6" spans="1:8" x14ac:dyDescent="0.25">
      <c r="A6">
        <v>50000</v>
      </c>
      <c r="B6">
        <v>3810</v>
      </c>
      <c r="C6">
        <f t="shared" si="1"/>
        <v>784.09800000000007</v>
      </c>
      <c r="H6">
        <f t="shared" si="0"/>
        <v>40</v>
      </c>
    </row>
    <row r="7" spans="1:8" x14ac:dyDescent="0.25">
      <c r="A7">
        <v>100000</v>
      </c>
      <c r="B7">
        <v>7597</v>
      </c>
      <c r="C7">
        <f t="shared" si="1"/>
        <v>1563.4626000000001</v>
      </c>
      <c r="H7">
        <f t="shared" si="0"/>
        <v>20</v>
      </c>
    </row>
    <row r="8" spans="1:8" x14ac:dyDescent="0.25">
      <c r="A8">
        <v>200000</v>
      </c>
      <c r="B8">
        <v>15200</v>
      </c>
      <c r="C8">
        <f t="shared" si="1"/>
        <v>3128.1600000000003</v>
      </c>
      <c r="H8">
        <f t="shared" si="0"/>
        <v>10</v>
      </c>
    </row>
    <row r="9" spans="1:8" x14ac:dyDescent="0.25">
      <c r="A9">
        <v>400000</v>
      </c>
      <c r="B9">
        <v>58208</v>
      </c>
      <c r="C9">
        <f t="shared" si="1"/>
        <v>11979.206400000001</v>
      </c>
      <c r="H9">
        <f t="shared" si="0"/>
        <v>5</v>
      </c>
    </row>
    <row r="10" spans="1:8" x14ac:dyDescent="0.25">
      <c r="A10">
        <v>2000000</v>
      </c>
      <c r="B10">
        <v>121777</v>
      </c>
      <c r="C10">
        <f t="shared" si="1"/>
        <v>25061.706600000001</v>
      </c>
      <c r="H10">
        <f t="shared" si="0"/>
        <v>1</v>
      </c>
    </row>
    <row r="13" spans="1:8" x14ac:dyDescent="0.25">
      <c r="C13" s="1"/>
      <c r="H13" s="1"/>
    </row>
    <row r="14" spans="1:8" x14ac:dyDescent="0.25">
      <c r="H14" s="1"/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H14"/>
  <sheetViews>
    <sheetView workbookViewId="0">
      <selection activeCell="G29" sqref="G29"/>
    </sheetView>
  </sheetViews>
  <sheetFormatPr defaultRowHeight="15" x14ac:dyDescent="0.25"/>
  <cols>
    <col min="1" max="1" width="8.7109375" bestFit="1" customWidth="1"/>
    <col min="2" max="2" width="7" bestFit="1" customWidth="1"/>
    <col min="3" max="3" width="10" bestFit="1" customWidth="1"/>
    <col min="4" max="4" width="8.7109375" bestFit="1" customWidth="1"/>
    <col min="5" max="7" width="8.7109375" customWidth="1"/>
    <col min="8" max="8" width="12" hidden="1" customWidth="1"/>
    <col min="10" max="10" width="5.140625" bestFit="1" customWidth="1"/>
    <col min="11" max="11" width="8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7</v>
      </c>
      <c r="G1" s="2" t="s">
        <v>9</v>
      </c>
      <c r="H1" s="2" t="s">
        <v>4</v>
      </c>
    </row>
    <row r="2" spans="1:8" x14ac:dyDescent="0.25">
      <c r="A2">
        <v>2000</v>
      </c>
      <c r="B2">
        <v>153</v>
      </c>
      <c r="C2">
        <v>9.1199999999999992</v>
      </c>
      <c r="D2">
        <v>0.53600000000000003</v>
      </c>
      <c r="E2">
        <v>0.64</v>
      </c>
      <c r="F2">
        <v>0.60699999999999998</v>
      </c>
      <c r="G2">
        <f>AVERAGE(E2:F2)</f>
        <v>0.62349999999999994</v>
      </c>
      <c r="H2">
        <f>$A$10/A2</f>
        <v>1000</v>
      </c>
    </row>
    <row r="3" spans="1:8" x14ac:dyDescent="0.25">
      <c r="A3">
        <v>10000</v>
      </c>
      <c r="B3">
        <v>768</v>
      </c>
      <c r="C3">
        <v>15.77</v>
      </c>
      <c r="D3">
        <v>0.55000000000000004</v>
      </c>
      <c r="E3">
        <v>0.66800000000000004</v>
      </c>
      <c r="F3">
        <v>0.61199999999999999</v>
      </c>
      <c r="G3">
        <f t="shared" ref="G3:G10" si="0">AVERAGE(E3:F3)</f>
        <v>0.64</v>
      </c>
      <c r="H3">
        <f t="shared" ref="H3:H10" si="1">$A$10/A3</f>
        <v>200</v>
      </c>
    </row>
    <row r="4" spans="1:8" x14ac:dyDescent="0.25">
      <c r="A4">
        <v>20000</v>
      </c>
      <c r="B4">
        <v>1525</v>
      </c>
      <c r="C4">
        <v>41.98</v>
      </c>
      <c r="D4">
        <v>0.55200000000000005</v>
      </c>
      <c r="E4">
        <v>0.67100000000000004</v>
      </c>
      <c r="F4">
        <v>0.61499999999999999</v>
      </c>
      <c r="G4">
        <f t="shared" si="0"/>
        <v>0.64300000000000002</v>
      </c>
      <c r="H4">
        <f t="shared" si="1"/>
        <v>100</v>
      </c>
    </row>
    <row r="5" spans="1:8" x14ac:dyDescent="0.25">
      <c r="A5">
        <v>30000</v>
      </c>
      <c r="B5">
        <v>2282</v>
      </c>
      <c r="C5">
        <v>49.2</v>
      </c>
      <c r="D5">
        <v>0.55000000000000004</v>
      </c>
      <c r="E5">
        <v>0.66300000000000003</v>
      </c>
      <c r="F5">
        <v>0.61699999999999999</v>
      </c>
      <c r="G5">
        <f t="shared" si="0"/>
        <v>0.64</v>
      </c>
      <c r="H5">
        <f t="shared" si="1"/>
        <v>66.666666666666671</v>
      </c>
    </row>
    <row r="6" spans="1:8" x14ac:dyDescent="0.25">
      <c r="A6">
        <v>50000</v>
      </c>
      <c r="B6">
        <v>3810</v>
      </c>
      <c r="C6">
        <v>77.45</v>
      </c>
      <c r="D6">
        <v>0.56000000000000005</v>
      </c>
      <c r="E6">
        <v>0.66800000000000004</v>
      </c>
      <c r="F6">
        <v>0.63600000000000001</v>
      </c>
      <c r="G6">
        <f t="shared" si="0"/>
        <v>0.65200000000000002</v>
      </c>
      <c r="H6">
        <f t="shared" si="1"/>
        <v>40</v>
      </c>
    </row>
    <row r="7" spans="1:8" x14ac:dyDescent="0.25">
      <c r="A7">
        <v>100000</v>
      </c>
      <c r="B7">
        <v>7597</v>
      </c>
      <c r="C7">
        <v>159.12</v>
      </c>
      <c r="D7">
        <v>0.56399999999999995</v>
      </c>
      <c r="E7">
        <v>0.69399999999999995</v>
      </c>
      <c r="F7">
        <v>0.623</v>
      </c>
      <c r="G7">
        <f t="shared" si="0"/>
        <v>0.65849999999999997</v>
      </c>
      <c r="H7">
        <f t="shared" si="1"/>
        <v>20</v>
      </c>
    </row>
    <row r="8" spans="1:8" x14ac:dyDescent="0.25">
      <c r="A8">
        <v>200000</v>
      </c>
      <c r="B8">
        <v>15200</v>
      </c>
      <c r="C8">
        <v>320.83999999999997</v>
      </c>
      <c r="D8">
        <v>0.56200000000000006</v>
      </c>
      <c r="E8">
        <v>0.68200000000000005</v>
      </c>
      <c r="F8">
        <v>0.63</v>
      </c>
      <c r="G8">
        <f t="shared" si="0"/>
        <v>0.65600000000000003</v>
      </c>
      <c r="H8">
        <f t="shared" si="1"/>
        <v>10</v>
      </c>
    </row>
    <row r="9" spans="1:8" x14ac:dyDescent="0.25">
      <c r="A9">
        <v>400000</v>
      </c>
      <c r="B9">
        <v>58208</v>
      </c>
      <c r="C9">
        <v>786.25</v>
      </c>
      <c r="D9">
        <v>0.55200000000000005</v>
      </c>
      <c r="E9">
        <v>0.67500000000000004</v>
      </c>
      <c r="F9">
        <v>0.61399999999999999</v>
      </c>
      <c r="G9">
        <f t="shared" si="0"/>
        <v>0.64450000000000007</v>
      </c>
      <c r="H9">
        <f t="shared" si="1"/>
        <v>5</v>
      </c>
    </row>
    <row r="10" spans="1:8" x14ac:dyDescent="0.25">
      <c r="A10">
        <v>2000000</v>
      </c>
      <c r="B10">
        <v>121777</v>
      </c>
      <c r="C10">
        <v>6152.8</v>
      </c>
      <c r="D10">
        <v>0.55400000000000005</v>
      </c>
      <c r="E10">
        <v>0.68100000000000005</v>
      </c>
      <c r="F10">
        <v>0.61599999999999999</v>
      </c>
      <c r="G10">
        <f t="shared" si="0"/>
        <v>0.64850000000000008</v>
      </c>
      <c r="H10">
        <f t="shared" si="1"/>
        <v>1</v>
      </c>
    </row>
    <row r="13" spans="1:8" x14ac:dyDescent="0.25">
      <c r="C13" s="1"/>
      <c r="H13" s="1"/>
    </row>
    <row r="14" spans="1:8" x14ac:dyDescent="0.25">
      <c r="H14" s="1"/>
    </row>
  </sheetData>
  <pageMargins left="0.7" right="0.7" top="0.75" bottom="0.75" header="0.3" footer="0.3"/>
  <pageSetup paperSize="9" orientation="portrait" verticalDpi="300" r:id="rId1"/>
  <ignoredErrors>
    <ignoredError sqref="G2:G10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G14"/>
  <sheetViews>
    <sheetView workbookViewId="0">
      <selection activeCell="C4" sqref="C4"/>
    </sheetView>
  </sheetViews>
  <sheetFormatPr defaultRowHeight="15" x14ac:dyDescent="0.25"/>
  <cols>
    <col min="1" max="1" width="8.7109375" bestFit="1" customWidth="1"/>
    <col min="2" max="2" width="7" bestFit="1" customWidth="1"/>
    <col min="3" max="3" width="10" bestFit="1" customWidth="1"/>
    <col min="4" max="4" width="8.7109375" bestFit="1" customWidth="1"/>
    <col min="5" max="6" width="8.7109375" customWidth="1"/>
    <col min="7" max="7" width="12" bestFit="1" customWidth="1"/>
    <col min="9" max="9" width="5.140625" bestFit="1" customWidth="1"/>
    <col min="10" max="10" width="8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7</v>
      </c>
      <c r="G1" s="2" t="s">
        <v>4</v>
      </c>
    </row>
    <row r="2" spans="1:7" x14ac:dyDescent="0.25">
      <c r="A2">
        <v>2000</v>
      </c>
      <c r="B2">
        <v>153</v>
      </c>
      <c r="C2">
        <v>44.1</v>
      </c>
      <c r="D2">
        <v>0.53</v>
      </c>
      <c r="E2">
        <v>0.64500000000000002</v>
      </c>
      <c r="F2">
        <v>0.59</v>
      </c>
      <c r="G2">
        <f>$A$10/A2</f>
        <v>1000</v>
      </c>
    </row>
    <row r="3" spans="1:7" x14ac:dyDescent="0.25">
      <c r="A3">
        <v>10000</v>
      </c>
      <c r="B3">
        <v>768</v>
      </c>
      <c r="C3">
        <v>200.26</v>
      </c>
      <c r="D3">
        <v>0.54400000000000004</v>
      </c>
      <c r="E3">
        <v>0.66500000000000004</v>
      </c>
      <c r="F3">
        <v>0.60299999999999998</v>
      </c>
      <c r="G3">
        <f t="shared" ref="G3:G10" si="0">$A$10/A3</f>
        <v>200</v>
      </c>
    </row>
    <row r="4" spans="1:7" x14ac:dyDescent="0.25">
      <c r="A4">
        <v>20000</v>
      </c>
      <c r="B4">
        <v>1525</v>
      </c>
      <c r="G4">
        <f t="shared" si="0"/>
        <v>100</v>
      </c>
    </row>
    <row r="5" spans="1:7" x14ac:dyDescent="0.25">
      <c r="A5">
        <v>30000</v>
      </c>
      <c r="B5">
        <v>2282</v>
      </c>
      <c r="G5">
        <f t="shared" si="0"/>
        <v>66.666666666666671</v>
      </c>
    </row>
    <row r="6" spans="1:7" x14ac:dyDescent="0.25">
      <c r="A6">
        <v>50000</v>
      </c>
      <c r="B6">
        <v>3810</v>
      </c>
      <c r="G6">
        <f t="shared" si="0"/>
        <v>40</v>
      </c>
    </row>
    <row r="7" spans="1:7" x14ac:dyDescent="0.25">
      <c r="A7">
        <v>100000</v>
      </c>
      <c r="B7">
        <v>7597</v>
      </c>
      <c r="G7">
        <f t="shared" si="0"/>
        <v>20</v>
      </c>
    </row>
    <row r="8" spans="1:7" x14ac:dyDescent="0.25">
      <c r="A8">
        <v>200000</v>
      </c>
      <c r="B8">
        <v>15200</v>
      </c>
      <c r="G8">
        <f t="shared" si="0"/>
        <v>10</v>
      </c>
    </row>
    <row r="9" spans="1:7" x14ac:dyDescent="0.25">
      <c r="A9">
        <v>400000</v>
      </c>
      <c r="B9">
        <v>58208</v>
      </c>
      <c r="G9">
        <f t="shared" si="0"/>
        <v>5</v>
      </c>
    </row>
    <row r="10" spans="1:7" x14ac:dyDescent="0.25">
      <c r="A10">
        <v>2000000</v>
      </c>
      <c r="B10">
        <v>121777</v>
      </c>
      <c r="G10">
        <f t="shared" si="0"/>
        <v>1</v>
      </c>
    </row>
    <row r="13" spans="1:7" x14ac:dyDescent="0.25">
      <c r="C13" s="1"/>
      <c r="G13" s="1"/>
    </row>
    <row r="14" spans="1:7" x14ac:dyDescent="0.25">
      <c r="G14" s="1"/>
    </row>
  </sheetData>
  <pageMargins left="0.7" right="0.7" top="0.75" bottom="0.75" header="0.3" footer="0.3"/>
  <pageSetup paperSize="9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2" sqref="E2"/>
    </sheetView>
  </sheetViews>
  <sheetFormatPr defaultRowHeight="15" x14ac:dyDescent="0.25"/>
  <cols>
    <col min="3" max="3" width="12" bestFit="1" customWidth="1"/>
    <col min="4" max="4" width="26.7109375" bestFit="1" customWidth="1"/>
    <col min="5" max="5" width="8.7109375" bestFit="1" customWidth="1"/>
    <col min="6" max="6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H1" t="s">
        <v>3</v>
      </c>
      <c r="I1">
        <v>2000000</v>
      </c>
    </row>
    <row r="2" spans="1:9" x14ac:dyDescent="0.25">
      <c r="A2">
        <v>2000</v>
      </c>
      <c r="B2">
        <v>153</v>
      </c>
      <c r="C2">
        <v>4.165</v>
      </c>
      <c r="D2">
        <v>3.99</v>
      </c>
      <c r="E2">
        <v>0.50800000000000001</v>
      </c>
      <c r="F2">
        <f t="shared" ref="F2:F10" si="0">$I$1/A2</f>
        <v>1000</v>
      </c>
    </row>
    <row r="3" spans="1:9" x14ac:dyDescent="0.25">
      <c r="A3">
        <v>10000</v>
      </c>
      <c r="B3">
        <v>768</v>
      </c>
      <c r="C3">
        <v>78.150000000000006</v>
      </c>
      <c r="D3">
        <v>114.4</v>
      </c>
      <c r="E3">
        <v>0.54620000000000002</v>
      </c>
      <c r="F3">
        <f t="shared" si="0"/>
        <v>200</v>
      </c>
    </row>
    <row r="4" spans="1:9" x14ac:dyDescent="0.25">
      <c r="A4">
        <v>20000</v>
      </c>
      <c r="B4">
        <v>1525</v>
      </c>
      <c r="C4">
        <v>302</v>
      </c>
      <c r="D4">
        <v>345</v>
      </c>
      <c r="E4">
        <v>0.55400000000000005</v>
      </c>
      <c r="F4">
        <f t="shared" si="0"/>
        <v>100</v>
      </c>
    </row>
    <row r="5" spans="1:9" x14ac:dyDescent="0.25">
      <c r="A5">
        <v>30000</v>
      </c>
      <c r="B5">
        <v>2282</v>
      </c>
      <c r="C5">
        <v>569</v>
      </c>
      <c r="D5">
        <v>610</v>
      </c>
      <c r="E5">
        <v>0.56000000000000005</v>
      </c>
      <c r="F5">
        <f t="shared" si="0"/>
        <v>66.666666666666671</v>
      </c>
    </row>
    <row r="6" spans="1:9" x14ac:dyDescent="0.25">
      <c r="A6">
        <v>50000</v>
      </c>
      <c r="B6">
        <v>3810</v>
      </c>
      <c r="C6">
        <v>1458.74</v>
      </c>
      <c r="D6">
        <f>0.00007*B6*B6+0.1091*B6</f>
        <v>1431.798</v>
      </c>
      <c r="E6">
        <v>0.57199999999999995</v>
      </c>
      <c r="F6">
        <f t="shared" si="0"/>
        <v>40</v>
      </c>
    </row>
    <row r="7" spans="1:9" x14ac:dyDescent="0.25">
      <c r="A7">
        <v>100000</v>
      </c>
      <c r="B7">
        <v>7597</v>
      </c>
      <c r="C7">
        <v>5437.14</v>
      </c>
      <c r="D7">
        <f>0.00007*B7*B7+0.1091*B7</f>
        <v>4868.8413300000002</v>
      </c>
      <c r="E7">
        <v>0.56599999999999995</v>
      </c>
      <c r="F7">
        <f t="shared" si="0"/>
        <v>20</v>
      </c>
    </row>
    <row r="8" spans="1:9" x14ac:dyDescent="0.25">
      <c r="A8">
        <v>200000</v>
      </c>
      <c r="B8">
        <v>15200</v>
      </c>
      <c r="C8">
        <f xml:space="preserve"> 0.00009*B8*B8 + 0.0511*B8</f>
        <v>21570.320000000003</v>
      </c>
      <c r="D8">
        <f>0.00007*B8*B8+0.1091*B8</f>
        <v>17831.12</v>
      </c>
      <c r="F8">
        <f t="shared" si="0"/>
        <v>10</v>
      </c>
    </row>
    <row r="9" spans="1:9" x14ac:dyDescent="0.25">
      <c r="A9">
        <v>400000</v>
      </c>
      <c r="B9">
        <v>58208</v>
      </c>
      <c r="C9">
        <f xml:space="preserve"> 0.00009*B9*B9 + 0.0511*B9</f>
        <v>307909.84256000002</v>
      </c>
      <c r="D9">
        <f>0.00007*B9*B9+0.1091*B9</f>
        <v>243522.48128000001</v>
      </c>
      <c r="F9">
        <f t="shared" si="0"/>
        <v>5</v>
      </c>
    </row>
    <row r="10" spans="1:9" x14ac:dyDescent="0.25">
      <c r="A10">
        <f>I1</f>
        <v>2000000</v>
      </c>
      <c r="B10">
        <v>121777</v>
      </c>
      <c r="C10">
        <f xml:space="preserve"> 0.00009*B10*B10 + 0.0511*B10</f>
        <v>1340890.20031</v>
      </c>
      <c r="D10">
        <f>0.00007*B10*B10+0.1091*B10</f>
        <v>1051360.5117299999</v>
      </c>
      <c r="F10">
        <f t="shared" si="0"/>
        <v>1</v>
      </c>
    </row>
    <row r="13" spans="1:9" x14ac:dyDescent="0.25">
      <c r="C13" s="1"/>
      <c r="D13" s="1"/>
      <c r="F13" s="1"/>
    </row>
    <row r="14" spans="1:9" x14ac:dyDescent="0.25"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3000-NB-uni</vt:lpstr>
      <vt:lpstr>3000-NB-unibi</vt:lpstr>
      <vt:lpstr>5000-NB-uni</vt:lpstr>
      <vt:lpstr>100-DT-uni</vt:lpstr>
      <vt:lpstr>1000-ME-uni</vt:lpstr>
      <vt:lpstr>1000-ME-unibi</vt:lpstr>
      <vt:lpstr>oldTraining</vt:lpstr>
      <vt:lpstr>Accuracy</vt:lpstr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Virgile</dc:creator>
  <cp:lastModifiedBy>Virgile</cp:lastModifiedBy>
  <dcterms:created xsi:type="dcterms:W3CDTF">2013-11-18T21:53:45Z</dcterms:created>
  <dcterms:modified xsi:type="dcterms:W3CDTF">2013-11-28T01:04:34Z</dcterms:modified>
</cp:coreProperties>
</file>