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newton school\Excel--Abhay\"/>
    </mc:Choice>
  </mc:AlternateContent>
  <xr:revisionPtr revIDLastSave="0" documentId="13_ncr:1_{511804A8-A878-45C8-88B2-3F15E8762C02}" xr6:coauthVersionLast="47" xr6:coauthVersionMax="47" xr10:uidLastSave="{00000000-0000-0000-0000-000000000000}"/>
  <bookViews>
    <workbookView xWindow="-108" yWindow="-108" windowWidth="23256" windowHeight="13896" activeTab="3" xr2:uid="{00000000-000D-0000-FFFF-FFFF00000000}"/>
  </bookViews>
  <sheets>
    <sheet name="Sales" sheetId="1" r:id="rId1"/>
    <sheet name="Pivot tables" sheetId="3" r:id="rId2"/>
    <sheet name="Pivot &amp; Charts" sheetId="2" r:id="rId3"/>
    <sheet name="Insights" sheetId="5" r:id="rId4"/>
  </sheets>
  <definedNames>
    <definedName name="Slicer_Country">#N/A</definedName>
    <definedName name="Slicer_Months__Ship_Date">#N/A</definedName>
    <definedName name="Slicer_Product">#N/A</definedName>
    <definedName name="Slicer_Segment">#N/A</definedName>
    <definedName name="Slicer_Ship_Mod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51" i="1" l="1"/>
  <c r="Q151" i="1"/>
  <c r="O151" i="1"/>
  <c r="P151" i="1" s="1"/>
  <c r="M151" i="1"/>
  <c r="J151" i="1"/>
  <c r="AA150" i="1"/>
  <c r="Q150" i="1"/>
  <c r="O150" i="1"/>
  <c r="M150" i="1"/>
  <c r="P150" i="1" s="1"/>
  <c r="J150" i="1"/>
  <c r="Q149" i="1" s="1"/>
  <c r="AA149" i="1"/>
  <c r="P149" i="1"/>
  <c r="O149" i="1"/>
  <c r="M149" i="1"/>
  <c r="J149" i="1"/>
  <c r="AA148" i="1"/>
  <c r="Q148" i="1"/>
  <c r="O148" i="1"/>
  <c r="M148" i="1"/>
  <c r="P148" i="1" s="1"/>
  <c r="J148" i="1"/>
  <c r="Q147" i="1" s="1"/>
  <c r="AA147" i="1"/>
  <c r="P147" i="1"/>
  <c r="O147" i="1"/>
  <c r="M147" i="1"/>
  <c r="J147" i="1"/>
  <c r="AA146" i="1"/>
  <c r="Q146" i="1"/>
  <c r="O146" i="1"/>
  <c r="M146" i="1"/>
  <c r="P146" i="1" s="1"/>
  <c r="J146" i="1"/>
  <c r="Q145" i="1" s="1"/>
  <c r="AA145" i="1"/>
  <c r="P145" i="1"/>
  <c r="O145" i="1"/>
  <c r="M145" i="1"/>
  <c r="J145" i="1"/>
  <c r="AA144" i="1"/>
  <c r="Q144" i="1"/>
  <c r="O144" i="1"/>
  <c r="M144" i="1"/>
  <c r="P144" i="1" s="1"/>
  <c r="J144" i="1"/>
  <c r="Q143" i="1" s="1"/>
  <c r="AA143" i="1"/>
  <c r="P143" i="1"/>
  <c r="O143" i="1"/>
  <c r="M143" i="1"/>
  <c r="J143" i="1"/>
  <c r="AA142" i="1"/>
  <c r="Q142" i="1"/>
  <c r="O142" i="1"/>
  <c r="M142" i="1"/>
  <c r="P142" i="1" s="1"/>
  <c r="J142" i="1"/>
  <c r="Q141" i="1" s="1"/>
  <c r="AA141" i="1"/>
  <c r="P141" i="1"/>
  <c r="O141" i="1"/>
  <c r="M141" i="1"/>
  <c r="J141" i="1"/>
  <c r="AA140" i="1"/>
  <c r="Q140" i="1"/>
  <c r="O140" i="1"/>
  <c r="M140" i="1"/>
  <c r="P140" i="1" s="1"/>
  <c r="J140" i="1"/>
  <c r="Q139" i="1" s="1"/>
  <c r="AA139" i="1"/>
  <c r="P139" i="1"/>
  <c r="O139" i="1"/>
  <c r="M139" i="1"/>
  <c r="J139" i="1"/>
  <c r="AA138" i="1"/>
  <c r="Q138" i="1"/>
  <c r="O138" i="1"/>
  <c r="M138" i="1"/>
  <c r="P138" i="1" s="1"/>
  <c r="J138" i="1"/>
  <c r="Q137" i="1" s="1"/>
  <c r="AA137" i="1"/>
  <c r="P137" i="1"/>
  <c r="O137" i="1"/>
  <c r="M137" i="1"/>
  <c r="J137" i="1"/>
  <c r="AA136" i="1"/>
  <c r="Q136" i="1"/>
  <c r="O136" i="1"/>
  <c r="M136" i="1"/>
  <c r="P136" i="1" s="1"/>
  <c r="J136" i="1"/>
  <c r="Q135" i="1" s="1"/>
  <c r="AA135" i="1"/>
  <c r="P135" i="1"/>
  <c r="O135" i="1"/>
  <c r="M135" i="1"/>
  <c r="J135" i="1"/>
  <c r="AA134" i="1"/>
  <c r="Q134" i="1"/>
  <c r="O134" i="1"/>
  <c r="M134" i="1"/>
  <c r="P134" i="1" s="1"/>
  <c r="J134" i="1"/>
  <c r="Q133" i="1" s="1"/>
  <c r="AA133" i="1"/>
  <c r="P133" i="1"/>
  <c r="O133" i="1"/>
  <c r="M133" i="1"/>
  <c r="J133" i="1"/>
  <c r="AA132" i="1"/>
  <c r="Q132" i="1"/>
  <c r="O132" i="1"/>
  <c r="M132" i="1"/>
  <c r="P132" i="1" s="1"/>
  <c r="J132" i="1"/>
  <c r="Q131" i="1" s="1"/>
  <c r="AA131" i="1"/>
  <c r="P131" i="1"/>
  <c r="O131" i="1"/>
  <c r="M131" i="1"/>
  <c r="J131" i="1"/>
  <c r="AA130" i="1"/>
  <c r="Q130" i="1"/>
  <c r="O130" i="1"/>
  <c r="M130" i="1"/>
  <c r="P130" i="1" s="1"/>
  <c r="J130" i="1"/>
  <c r="Q129" i="1" s="1"/>
  <c r="AA129" i="1"/>
  <c r="P129" i="1"/>
  <c r="O129" i="1"/>
  <c r="M129" i="1"/>
  <c r="J129" i="1"/>
  <c r="AA128" i="1"/>
  <c r="Q128" i="1"/>
  <c r="O128" i="1"/>
  <c r="M128" i="1"/>
  <c r="P128" i="1" s="1"/>
  <c r="J128" i="1"/>
  <c r="Q127" i="1" s="1"/>
  <c r="AA127" i="1"/>
  <c r="P127" i="1"/>
  <c r="O127" i="1"/>
  <c r="M127" i="1"/>
  <c r="J127" i="1"/>
  <c r="AA126" i="1"/>
  <c r="Q126" i="1"/>
  <c r="O126" i="1"/>
  <c r="M126" i="1"/>
  <c r="P126" i="1" s="1"/>
  <c r="J126" i="1"/>
  <c r="Q125" i="1" s="1"/>
  <c r="AA125" i="1"/>
  <c r="P125" i="1"/>
  <c r="O125" i="1"/>
  <c r="M125" i="1"/>
  <c r="J125" i="1"/>
  <c r="AA124" i="1"/>
  <c r="Q124" i="1"/>
  <c r="O124" i="1"/>
  <c r="M124" i="1"/>
  <c r="P124" i="1" s="1"/>
  <c r="J124" i="1"/>
  <c r="Q123" i="1" s="1"/>
  <c r="AA123" i="1"/>
  <c r="P123" i="1"/>
  <c r="O123" i="1"/>
  <c r="M123" i="1"/>
  <c r="J123" i="1"/>
  <c r="AA122" i="1"/>
  <c r="Q122" i="1"/>
  <c r="O122" i="1"/>
  <c r="M122" i="1"/>
  <c r="P122" i="1" s="1"/>
  <c r="J122" i="1"/>
  <c r="Q121" i="1" s="1"/>
  <c r="AA121" i="1"/>
  <c r="P121" i="1"/>
  <c r="O121" i="1"/>
  <c r="M121" i="1"/>
  <c r="J121" i="1"/>
  <c r="AA120" i="1"/>
  <c r="Q120" i="1"/>
  <c r="O120" i="1"/>
  <c r="M120" i="1"/>
  <c r="P120" i="1" s="1"/>
  <c r="J120" i="1"/>
  <c r="Q119" i="1" s="1"/>
  <c r="AA119" i="1"/>
  <c r="P119" i="1"/>
  <c r="O119" i="1"/>
  <c r="M119" i="1"/>
  <c r="J119" i="1"/>
  <c r="AA118" i="1"/>
  <c r="Q118" i="1"/>
  <c r="O118" i="1"/>
  <c r="M118" i="1"/>
  <c r="P118" i="1" s="1"/>
  <c r="J118" i="1"/>
  <c r="Q117" i="1" s="1"/>
  <c r="AA117" i="1"/>
  <c r="P117" i="1"/>
  <c r="O117" i="1"/>
  <c r="M117" i="1"/>
  <c r="J117" i="1"/>
  <c r="AA116" i="1"/>
  <c r="Q116" i="1"/>
  <c r="O116" i="1"/>
  <c r="M116" i="1"/>
  <c r="P116" i="1" s="1"/>
  <c r="J116" i="1"/>
  <c r="Q115" i="1" s="1"/>
  <c r="AA115" i="1"/>
  <c r="P115" i="1"/>
  <c r="O115" i="1"/>
  <c r="M115" i="1"/>
  <c r="J115" i="1"/>
  <c r="AA114" i="1"/>
  <c r="Q114" i="1"/>
  <c r="O114" i="1"/>
  <c r="M114" i="1"/>
  <c r="P114" i="1" s="1"/>
  <c r="J114" i="1"/>
  <c r="Q113" i="1" s="1"/>
  <c r="AA113" i="1"/>
  <c r="P113" i="1"/>
  <c r="O113" i="1"/>
  <c r="M113" i="1"/>
  <c r="J113" i="1"/>
  <c r="AA112" i="1"/>
  <c r="Q112" i="1"/>
  <c r="O112" i="1"/>
  <c r="M112" i="1"/>
  <c r="P112" i="1" s="1"/>
  <c r="J112" i="1"/>
  <c r="Q111" i="1" s="1"/>
  <c r="AA111" i="1"/>
  <c r="P111" i="1"/>
  <c r="O111" i="1"/>
  <c r="M111" i="1"/>
  <c r="J111" i="1"/>
  <c r="AA110" i="1"/>
  <c r="Q110" i="1"/>
  <c r="O110" i="1"/>
  <c r="M110" i="1"/>
  <c r="P110" i="1" s="1"/>
  <c r="J110" i="1"/>
  <c r="Q109" i="1" s="1"/>
  <c r="AA109" i="1"/>
  <c r="P109" i="1"/>
  <c r="O109" i="1"/>
  <c r="M109" i="1"/>
  <c r="J109" i="1"/>
  <c r="AA108" i="1"/>
  <c r="Q108" i="1"/>
  <c r="O108" i="1"/>
  <c r="M108" i="1"/>
  <c r="P108" i="1" s="1"/>
  <c r="J108" i="1"/>
  <c r="Q107" i="1" s="1"/>
  <c r="AA107" i="1"/>
  <c r="P107" i="1"/>
  <c r="O107" i="1"/>
  <c r="M107" i="1"/>
  <c r="J107" i="1"/>
  <c r="AA106" i="1"/>
  <c r="Q106" i="1"/>
  <c r="O106" i="1"/>
  <c r="M106" i="1"/>
  <c r="P106" i="1" s="1"/>
  <c r="J106" i="1"/>
  <c r="Q105" i="1" s="1"/>
  <c r="AA105" i="1"/>
  <c r="P105" i="1"/>
  <c r="O105" i="1"/>
  <c r="M105" i="1"/>
  <c r="J105" i="1"/>
  <c r="AA104" i="1"/>
  <c r="Q104" i="1"/>
  <c r="O104" i="1"/>
  <c r="M104" i="1"/>
  <c r="P104" i="1" s="1"/>
  <c r="J104" i="1"/>
  <c r="Q103" i="1" s="1"/>
  <c r="AA103" i="1"/>
  <c r="P103" i="1"/>
  <c r="O103" i="1"/>
  <c r="M103" i="1"/>
  <c r="J103" i="1"/>
  <c r="AA102" i="1"/>
  <c r="Q102" i="1"/>
  <c r="O102" i="1"/>
  <c r="M102" i="1"/>
  <c r="P102" i="1" s="1"/>
  <c r="J102" i="1"/>
  <c r="Q101" i="1" s="1"/>
  <c r="AA101" i="1"/>
  <c r="P101" i="1"/>
  <c r="O101" i="1"/>
  <c r="M101" i="1"/>
  <c r="J101" i="1"/>
  <c r="AA100" i="1"/>
  <c r="Q100" i="1"/>
  <c r="O100" i="1"/>
  <c r="M100" i="1"/>
  <c r="P100" i="1" s="1"/>
  <c r="J100" i="1"/>
  <c r="Q99" i="1" s="1"/>
  <c r="AA99" i="1"/>
  <c r="P99" i="1"/>
  <c r="O99" i="1"/>
  <c r="M99" i="1"/>
  <c r="J99" i="1"/>
  <c r="AA98" i="1"/>
  <c r="Q98" i="1"/>
  <c r="O98" i="1"/>
  <c r="M98" i="1"/>
  <c r="P98" i="1" s="1"/>
  <c r="J98" i="1"/>
  <c r="Q97" i="1" s="1"/>
  <c r="AA97" i="1"/>
  <c r="P97" i="1"/>
  <c r="O97" i="1"/>
  <c r="M97" i="1"/>
  <c r="J97" i="1"/>
  <c r="AA96" i="1"/>
  <c r="Q96" i="1"/>
  <c r="O96" i="1"/>
  <c r="M96" i="1"/>
  <c r="P96" i="1" s="1"/>
  <c r="J96" i="1"/>
  <c r="Q95" i="1" s="1"/>
  <c r="AA95" i="1"/>
  <c r="P95" i="1"/>
  <c r="O95" i="1"/>
  <c r="M95" i="1"/>
  <c r="J95" i="1"/>
  <c r="AA94" i="1"/>
  <c r="Q94" i="1"/>
  <c r="O94" i="1"/>
  <c r="M94" i="1"/>
  <c r="P94" i="1" s="1"/>
  <c r="J94" i="1"/>
  <c r="Q93" i="1" s="1"/>
  <c r="AA93" i="1"/>
  <c r="P93" i="1"/>
  <c r="O93" i="1"/>
  <c r="M93" i="1"/>
  <c r="J93" i="1"/>
  <c r="AA92" i="1"/>
  <c r="Q92" i="1"/>
  <c r="O92" i="1"/>
  <c r="M92" i="1"/>
  <c r="P92" i="1" s="1"/>
  <c r="J92" i="1"/>
  <c r="Q91" i="1" s="1"/>
  <c r="AA91" i="1"/>
  <c r="P91" i="1"/>
  <c r="O91" i="1"/>
  <c r="M91" i="1"/>
  <c r="J91" i="1"/>
  <c r="AA90" i="1"/>
  <c r="Q90" i="1"/>
  <c r="O90" i="1"/>
  <c r="M90" i="1"/>
  <c r="P90" i="1" s="1"/>
  <c r="J90" i="1"/>
  <c r="Q89" i="1" s="1"/>
  <c r="AA89" i="1"/>
  <c r="P89" i="1"/>
  <c r="O89" i="1"/>
  <c r="M89" i="1"/>
  <c r="J89" i="1"/>
  <c r="AA88" i="1"/>
  <c r="Q88" i="1"/>
  <c r="O88" i="1"/>
  <c r="M88" i="1"/>
  <c r="P88" i="1" s="1"/>
  <c r="J88" i="1"/>
  <c r="Q87" i="1" s="1"/>
  <c r="AA87" i="1"/>
  <c r="P87" i="1"/>
  <c r="O87" i="1"/>
  <c r="M87" i="1"/>
  <c r="J87" i="1"/>
  <c r="AA86" i="1"/>
  <c r="Q86" i="1"/>
  <c r="O86" i="1"/>
  <c r="M86" i="1"/>
  <c r="P86" i="1" s="1"/>
  <c r="J86" i="1"/>
  <c r="Q85" i="1" s="1"/>
  <c r="AA85" i="1"/>
  <c r="P85" i="1"/>
  <c r="O85" i="1"/>
  <c r="M85" i="1"/>
  <c r="J85" i="1"/>
  <c r="AA84" i="1"/>
  <c r="Q84" i="1"/>
  <c r="O84" i="1"/>
  <c r="M84" i="1"/>
  <c r="P84" i="1" s="1"/>
  <c r="J84" i="1"/>
  <c r="Q83" i="1" s="1"/>
  <c r="AA83" i="1"/>
  <c r="P83" i="1"/>
  <c r="O83" i="1"/>
  <c r="M83" i="1"/>
  <c r="J83" i="1"/>
  <c r="AA82" i="1"/>
  <c r="Q82" i="1"/>
  <c r="O82" i="1"/>
  <c r="M82" i="1"/>
  <c r="P82" i="1" s="1"/>
  <c r="J82" i="1"/>
  <c r="Q81" i="1" s="1"/>
  <c r="AA81" i="1"/>
  <c r="P81" i="1"/>
  <c r="O81" i="1"/>
  <c r="M81" i="1"/>
  <c r="J81" i="1"/>
  <c r="AA80" i="1"/>
  <c r="Q80" i="1"/>
  <c r="O80" i="1"/>
  <c r="M80" i="1"/>
  <c r="P80" i="1" s="1"/>
  <c r="J80" i="1"/>
  <c r="Q79" i="1" s="1"/>
  <c r="AA79" i="1"/>
  <c r="P79" i="1"/>
  <c r="O79" i="1"/>
  <c r="M79" i="1"/>
  <c r="J79" i="1"/>
  <c r="AA78" i="1"/>
  <c r="Q78" i="1"/>
  <c r="O78" i="1"/>
  <c r="M78" i="1"/>
  <c r="P78" i="1" s="1"/>
  <c r="J78" i="1"/>
  <c r="Q77" i="1" s="1"/>
  <c r="AA77" i="1"/>
  <c r="P77" i="1"/>
  <c r="O77" i="1"/>
  <c r="M77" i="1"/>
  <c r="J77" i="1"/>
  <c r="AA76" i="1"/>
  <c r="Q76" i="1"/>
  <c r="O76" i="1"/>
  <c r="M76" i="1"/>
  <c r="P76" i="1" s="1"/>
  <c r="J76" i="1"/>
  <c r="AA75" i="1"/>
  <c r="Q75" i="1"/>
  <c r="P75" i="1"/>
  <c r="O75" i="1"/>
  <c r="M75" i="1"/>
  <c r="J75" i="1"/>
  <c r="AA74" i="1"/>
  <c r="Q74" i="1"/>
  <c r="O74" i="1"/>
  <c r="M74" i="1"/>
  <c r="P74" i="1" s="1"/>
  <c r="J74" i="1"/>
  <c r="AA73" i="1"/>
  <c r="Q73" i="1"/>
  <c r="P73" i="1"/>
  <c r="O73" i="1"/>
  <c r="M73" i="1"/>
  <c r="J73" i="1"/>
  <c r="AA72" i="1"/>
  <c r="Q72" i="1"/>
  <c r="O72" i="1"/>
  <c r="M72" i="1"/>
  <c r="P72" i="1" s="1"/>
  <c r="J72" i="1"/>
  <c r="AA71" i="1"/>
  <c r="Q71" i="1"/>
  <c r="P71" i="1"/>
  <c r="O71" i="1"/>
  <c r="M71" i="1"/>
  <c r="J71" i="1"/>
  <c r="AA70" i="1"/>
  <c r="Q70" i="1"/>
  <c r="O70" i="1"/>
  <c r="M70" i="1"/>
  <c r="P70" i="1" s="1"/>
  <c r="J70" i="1"/>
  <c r="AA69" i="1"/>
  <c r="Q69" i="1"/>
  <c r="P69" i="1"/>
  <c r="O69" i="1"/>
  <c r="M69" i="1"/>
  <c r="J69" i="1"/>
  <c r="AA68" i="1"/>
  <c r="Q68" i="1"/>
  <c r="O68" i="1"/>
  <c r="M68" i="1"/>
  <c r="P68" i="1" s="1"/>
  <c r="J68" i="1"/>
  <c r="AA67" i="1"/>
  <c r="Q67" i="1"/>
  <c r="P67" i="1"/>
  <c r="O67" i="1"/>
  <c r="M67" i="1"/>
  <c r="J67" i="1"/>
  <c r="AA66" i="1"/>
  <c r="Q66" i="1"/>
  <c r="O66" i="1"/>
  <c r="M66" i="1"/>
  <c r="P66" i="1" s="1"/>
  <c r="J66" i="1"/>
  <c r="AA65" i="1"/>
  <c r="Q65" i="1"/>
  <c r="P65" i="1"/>
  <c r="O65" i="1"/>
  <c r="M65" i="1"/>
  <c r="J65" i="1"/>
  <c r="AA64" i="1"/>
  <c r="Q64" i="1"/>
  <c r="O64" i="1"/>
  <c r="M64" i="1"/>
  <c r="P64" i="1" s="1"/>
  <c r="J64" i="1"/>
  <c r="AA63" i="1"/>
  <c r="Q63" i="1"/>
  <c r="P63" i="1"/>
  <c r="O63" i="1"/>
  <c r="M63" i="1"/>
  <c r="J63" i="1"/>
  <c r="AA62" i="1"/>
  <c r="Q62" i="1"/>
  <c r="O62" i="1"/>
  <c r="M62" i="1"/>
  <c r="P62" i="1" s="1"/>
  <c r="J62" i="1"/>
  <c r="AA61" i="1"/>
  <c r="Q61" i="1"/>
  <c r="P61" i="1"/>
  <c r="O61" i="1"/>
  <c r="M61" i="1"/>
  <c r="J61" i="1"/>
  <c r="AA60" i="1"/>
  <c r="Q60" i="1"/>
  <c r="O60" i="1"/>
  <c r="M60" i="1"/>
  <c r="P60" i="1" s="1"/>
  <c r="J60" i="1"/>
  <c r="AA59" i="1"/>
  <c r="Q59" i="1"/>
  <c r="P59" i="1"/>
  <c r="O59" i="1"/>
  <c r="M59" i="1"/>
  <c r="J59" i="1"/>
  <c r="AA58" i="1"/>
  <c r="Q58" i="1"/>
  <c r="O58" i="1"/>
  <c r="M58" i="1"/>
  <c r="P58" i="1" s="1"/>
  <c r="J58" i="1"/>
  <c r="AA57" i="1"/>
  <c r="Q57" i="1"/>
  <c r="P57" i="1"/>
  <c r="O57" i="1"/>
  <c r="M57" i="1"/>
  <c r="J57" i="1"/>
  <c r="AA56" i="1"/>
  <c r="Q56" i="1"/>
  <c r="O56" i="1"/>
  <c r="M56" i="1"/>
  <c r="P56" i="1" s="1"/>
  <c r="J56" i="1"/>
  <c r="AA55" i="1"/>
  <c r="Q55" i="1"/>
  <c r="P55" i="1"/>
  <c r="O55" i="1"/>
  <c r="M55" i="1"/>
  <c r="J55" i="1"/>
  <c r="AA54" i="1"/>
  <c r="Q54" i="1"/>
  <c r="O54" i="1"/>
  <c r="M54" i="1"/>
  <c r="P54" i="1" s="1"/>
  <c r="J54" i="1"/>
  <c r="AA53" i="1"/>
  <c r="Q53" i="1"/>
  <c r="P53" i="1"/>
  <c r="O53" i="1"/>
  <c r="M53" i="1"/>
  <c r="J53" i="1"/>
  <c r="AA52" i="1"/>
  <c r="Q52" i="1"/>
  <c r="O52" i="1"/>
  <c r="M52" i="1"/>
  <c r="P52" i="1" s="1"/>
  <c r="J52" i="1"/>
  <c r="AA51" i="1"/>
  <c r="Q51" i="1"/>
  <c r="P51" i="1"/>
  <c r="O51" i="1"/>
  <c r="M51" i="1"/>
  <c r="J51" i="1"/>
  <c r="AA50" i="1"/>
  <c r="Q50" i="1"/>
  <c r="O50" i="1"/>
  <c r="M50" i="1"/>
  <c r="P50" i="1" s="1"/>
  <c r="J50" i="1"/>
  <c r="AA49" i="1"/>
  <c r="Q49" i="1"/>
  <c r="P49" i="1"/>
  <c r="O49" i="1"/>
  <c r="M49" i="1"/>
  <c r="J49" i="1"/>
  <c r="AA48" i="1"/>
  <c r="Q48" i="1"/>
  <c r="O48" i="1"/>
  <c r="M48" i="1"/>
  <c r="P48" i="1" s="1"/>
  <c r="J48" i="1"/>
  <c r="AA47" i="1"/>
  <c r="Q47" i="1"/>
  <c r="P47" i="1"/>
  <c r="O47" i="1"/>
  <c r="M47" i="1"/>
  <c r="J47" i="1"/>
  <c r="AA46" i="1"/>
  <c r="Q46" i="1"/>
  <c r="O46" i="1"/>
  <c r="M46" i="1"/>
  <c r="P46" i="1" s="1"/>
  <c r="J46" i="1"/>
  <c r="AA45" i="1"/>
  <c r="Q45" i="1"/>
  <c r="P45" i="1"/>
  <c r="O45" i="1"/>
  <c r="M45" i="1"/>
  <c r="J45" i="1"/>
  <c r="AA44" i="1"/>
  <c r="Q44" i="1"/>
  <c r="O44" i="1"/>
  <c r="M44" i="1"/>
  <c r="P44" i="1" s="1"/>
  <c r="J44" i="1"/>
  <c r="AA43" i="1"/>
  <c r="Q43" i="1"/>
  <c r="P43" i="1"/>
  <c r="O43" i="1"/>
  <c r="M43" i="1"/>
  <c r="J43" i="1"/>
  <c r="AA42" i="1"/>
  <c r="Q42" i="1"/>
  <c r="O42" i="1"/>
  <c r="M42" i="1"/>
  <c r="P42" i="1" s="1"/>
  <c r="J42" i="1"/>
  <c r="AA41" i="1"/>
  <c r="Q41" i="1"/>
  <c r="P41" i="1"/>
  <c r="O41" i="1"/>
  <c r="M41" i="1"/>
  <c r="J41" i="1"/>
  <c r="AA40" i="1"/>
  <c r="Q40" i="1"/>
  <c r="O40" i="1"/>
  <c r="M40" i="1"/>
  <c r="P40" i="1" s="1"/>
  <c r="J40" i="1"/>
  <c r="AA39" i="1"/>
  <c r="Q39" i="1"/>
  <c r="P39" i="1"/>
  <c r="O39" i="1"/>
  <c r="M39" i="1"/>
  <c r="J39" i="1"/>
  <c r="AA38" i="1"/>
  <c r="Q38" i="1"/>
  <c r="O38" i="1"/>
  <c r="M38" i="1"/>
  <c r="P38" i="1" s="1"/>
  <c r="J38" i="1"/>
  <c r="AA37" i="1"/>
  <c r="Q37" i="1"/>
  <c r="P37" i="1"/>
  <c r="O37" i="1"/>
  <c r="M37" i="1"/>
  <c r="J37" i="1"/>
  <c r="AA36" i="1"/>
  <c r="Q36" i="1"/>
  <c r="O36" i="1"/>
  <c r="M36" i="1"/>
  <c r="P36" i="1" s="1"/>
  <c r="J36" i="1"/>
  <c r="AA35" i="1"/>
  <c r="Q35" i="1"/>
  <c r="P35" i="1"/>
  <c r="O35" i="1"/>
  <c r="M35" i="1"/>
  <c r="J35" i="1"/>
  <c r="AA34" i="1"/>
  <c r="Q34" i="1"/>
  <c r="O34" i="1"/>
  <c r="M34" i="1"/>
  <c r="P34" i="1" s="1"/>
  <c r="J34" i="1"/>
  <c r="AA33" i="1"/>
  <c r="Q33" i="1"/>
  <c r="P33" i="1"/>
  <c r="O33" i="1"/>
  <c r="M33" i="1"/>
  <c r="J33" i="1"/>
  <c r="AA32" i="1"/>
  <c r="Q32" i="1"/>
  <c r="O32" i="1"/>
  <c r="M32" i="1"/>
  <c r="P32" i="1" s="1"/>
  <c r="J32" i="1"/>
  <c r="AA31" i="1"/>
  <c r="Q31" i="1"/>
  <c r="P31" i="1"/>
  <c r="O31" i="1"/>
  <c r="M31" i="1"/>
  <c r="J31" i="1"/>
  <c r="AA30" i="1"/>
  <c r="Q30" i="1"/>
  <c r="O30" i="1"/>
  <c r="M30" i="1"/>
  <c r="P30" i="1" s="1"/>
  <c r="J30" i="1"/>
  <c r="AA29" i="1"/>
  <c r="Q29" i="1"/>
  <c r="P29" i="1"/>
  <c r="O29" i="1"/>
  <c r="M29" i="1"/>
  <c r="J29" i="1"/>
  <c r="AA28" i="1"/>
  <c r="Q28" i="1"/>
  <c r="O28" i="1"/>
  <c r="M28" i="1"/>
  <c r="P28" i="1" s="1"/>
  <c r="J28" i="1"/>
  <c r="AA27" i="1"/>
  <c r="Q27" i="1"/>
  <c r="P27" i="1"/>
  <c r="O27" i="1"/>
  <c r="M27" i="1"/>
  <c r="J27" i="1"/>
  <c r="AA26" i="1"/>
  <c r="Q26" i="1"/>
  <c r="O26" i="1"/>
  <c r="M26" i="1"/>
  <c r="P26" i="1" s="1"/>
  <c r="J26" i="1"/>
  <c r="AA25" i="1"/>
  <c r="Q25" i="1"/>
  <c r="P25" i="1"/>
  <c r="O25" i="1"/>
  <c r="M25" i="1"/>
  <c r="J25" i="1"/>
  <c r="AA24" i="1"/>
  <c r="Q24" i="1"/>
  <c r="O24" i="1"/>
  <c r="M24" i="1"/>
  <c r="P24" i="1" s="1"/>
  <c r="J24" i="1"/>
  <c r="AA23" i="1"/>
  <c r="Q23" i="1"/>
  <c r="P23" i="1"/>
  <c r="O23" i="1"/>
  <c r="M23" i="1"/>
  <c r="J23" i="1"/>
  <c r="AA22" i="1"/>
  <c r="Q22" i="1"/>
  <c r="O22" i="1"/>
  <c r="M22" i="1"/>
  <c r="P22" i="1" s="1"/>
  <c r="J22" i="1"/>
  <c r="AA21" i="1"/>
  <c r="Q21" i="1"/>
  <c r="P21" i="1"/>
  <c r="O21" i="1"/>
  <c r="M21" i="1"/>
  <c r="J21" i="1"/>
  <c r="AA20" i="1"/>
  <c r="Q20" i="1"/>
  <c r="O20" i="1"/>
  <c r="M20" i="1"/>
  <c r="P20" i="1" s="1"/>
  <c r="J20" i="1"/>
  <c r="AA19" i="1"/>
  <c r="Q19" i="1"/>
  <c r="P19" i="1"/>
  <c r="O19" i="1"/>
  <c r="M19" i="1"/>
  <c r="J19" i="1"/>
  <c r="AA18" i="1"/>
  <c r="Q18" i="1"/>
  <c r="O18" i="1"/>
  <c r="M18" i="1"/>
  <c r="P18" i="1" s="1"/>
  <c r="J18" i="1"/>
  <c r="AA17" i="1"/>
  <c r="Q17" i="1"/>
  <c r="P17" i="1"/>
  <c r="O17" i="1"/>
  <c r="M17" i="1"/>
  <c r="J17" i="1"/>
  <c r="AA16" i="1"/>
  <c r="Q16" i="1"/>
  <c r="O16" i="1"/>
  <c r="M16" i="1"/>
  <c r="P16" i="1" s="1"/>
  <c r="J16" i="1"/>
  <c r="AA15" i="1"/>
  <c r="Q15" i="1"/>
  <c r="P15" i="1"/>
  <c r="O15" i="1"/>
  <c r="M15" i="1"/>
  <c r="J15" i="1"/>
  <c r="AA14" i="1"/>
  <c r="Q14" i="1"/>
  <c r="O14" i="1"/>
  <c r="M14" i="1"/>
  <c r="P14" i="1" s="1"/>
  <c r="J14" i="1"/>
  <c r="AA13" i="1"/>
  <c r="Q13" i="1"/>
  <c r="P13" i="1"/>
  <c r="O13" i="1"/>
  <c r="M13" i="1"/>
  <c r="J13" i="1"/>
  <c r="AA12" i="1"/>
  <c r="Q12" i="1"/>
  <c r="O12" i="1"/>
  <c r="M12" i="1"/>
  <c r="P12" i="1" s="1"/>
  <c r="J12" i="1"/>
  <c r="AA11" i="1"/>
  <c r="Q11" i="1"/>
  <c r="P11" i="1"/>
  <c r="O11" i="1"/>
  <c r="M11" i="1"/>
  <c r="J11" i="1"/>
  <c r="AA10" i="1"/>
  <c r="Q10" i="1"/>
  <c r="O10" i="1"/>
  <c r="M10" i="1"/>
  <c r="P10" i="1" s="1"/>
  <c r="J10" i="1"/>
  <c r="AA9" i="1"/>
  <c r="Q9" i="1"/>
  <c r="P9" i="1"/>
  <c r="O9" i="1"/>
  <c r="M9" i="1"/>
  <c r="J9" i="1"/>
  <c r="AA8" i="1"/>
  <c r="Q8" i="1"/>
  <c r="O8" i="1"/>
  <c r="M8" i="1"/>
  <c r="P8" i="1" s="1"/>
  <c r="J8" i="1"/>
  <c r="AA7" i="1"/>
  <c r="Q7" i="1"/>
  <c r="P7" i="1"/>
  <c r="O7" i="1"/>
  <c r="M7" i="1"/>
  <c r="J7" i="1"/>
  <c r="AA6" i="1"/>
  <c r="Q6" i="1"/>
  <c r="O6" i="1"/>
  <c r="M6" i="1"/>
  <c r="P6" i="1" s="1"/>
  <c r="J6" i="1"/>
  <c r="AA5" i="1"/>
  <c r="Q5" i="1"/>
  <c r="P5" i="1"/>
  <c r="O5" i="1"/>
  <c r="M5" i="1"/>
  <c r="J5" i="1"/>
  <c r="AA4" i="1"/>
  <c r="Q4" i="1"/>
  <c r="O4" i="1"/>
  <c r="M4" i="1"/>
  <c r="P4" i="1" s="1"/>
  <c r="J4" i="1"/>
  <c r="AA3" i="1"/>
  <c r="Q3" i="1"/>
  <c r="P3" i="1"/>
  <c r="O3" i="1"/>
  <c r="M3" i="1"/>
  <c r="J3" i="1"/>
</calcChain>
</file>

<file path=xl/sharedStrings.xml><?xml version="1.0" encoding="utf-8"?>
<sst xmlns="http://schemas.openxmlformats.org/spreadsheetml/2006/main" count="2010" uniqueCount="897">
  <si>
    <t>Sales Channel Comission</t>
  </si>
  <si>
    <t>Tax</t>
  </si>
  <si>
    <t>Order Prioriy Threshold</t>
  </si>
  <si>
    <t>Order ID</t>
  </si>
  <si>
    <t>Order Date</t>
  </si>
  <si>
    <t>Ship Date</t>
  </si>
  <si>
    <t>Aging</t>
  </si>
  <si>
    <t>Ship Mode</t>
  </si>
  <si>
    <t>Product Category</t>
  </si>
  <si>
    <t>Product</t>
  </si>
  <si>
    <t>Sales</t>
  </si>
  <si>
    <t>Quantity</t>
  </si>
  <si>
    <t>Unit Price</t>
  </si>
  <si>
    <t>Discount</t>
  </si>
  <si>
    <t>Profit</t>
  </si>
  <si>
    <t>Commission</t>
  </si>
  <si>
    <t>Shipping Cost</t>
  </si>
  <si>
    <t>Net Profit</t>
  </si>
  <si>
    <t>Order Priority</t>
  </si>
  <si>
    <t>Customer ID</t>
  </si>
  <si>
    <t>Customer Name</t>
  </si>
  <si>
    <t>Segment</t>
  </si>
  <si>
    <t>City</t>
  </si>
  <si>
    <t>State</t>
  </si>
  <si>
    <t>Country</t>
  </si>
  <si>
    <t>Region</t>
  </si>
  <si>
    <t>Months</t>
  </si>
  <si>
    <t>Email</t>
  </si>
  <si>
    <t>Email Username</t>
  </si>
  <si>
    <t>OR0001</t>
  </si>
  <si>
    <t>First Class</t>
  </si>
  <si>
    <t>Auto &amp; Accessories</t>
  </si>
  <si>
    <t>Car Media Players</t>
  </si>
  <si>
    <t>LS-001</t>
  </si>
  <si>
    <t>Lane Daniels</t>
  </si>
  <si>
    <t>Consumer</t>
  </si>
  <si>
    <t>Brisbane</t>
  </si>
  <si>
    <t>Queensland</t>
  </si>
  <si>
    <t>Australia</t>
  </si>
  <si>
    <t>Oceania</t>
  </si>
  <si>
    <t>Nov</t>
  </si>
  <si>
    <t>bfalkus0@irs.gov</t>
  </si>
  <si>
    <t>OR0002</t>
  </si>
  <si>
    <t>Car Speakers</t>
  </si>
  <si>
    <t>IZ-002</t>
  </si>
  <si>
    <t>Alvarado Kriz</t>
  </si>
  <si>
    <t>Home Office</t>
  </si>
  <si>
    <t>Berlin</t>
  </si>
  <si>
    <t>Germany</t>
  </si>
  <si>
    <t>Central</t>
  </si>
  <si>
    <t>Jun</t>
  </si>
  <si>
    <t>jtottle1@globo.com</t>
  </si>
  <si>
    <t>OR0003</t>
  </si>
  <si>
    <t>Car Body Covers</t>
  </si>
  <si>
    <t>EN-003</t>
  </si>
  <si>
    <t>Moon Weien</t>
  </si>
  <si>
    <t>Porirua</t>
  </si>
  <si>
    <t>Wellington</t>
  </si>
  <si>
    <t>New Zealand</t>
  </si>
  <si>
    <t>Dec</t>
  </si>
  <si>
    <t>fgraffham2@newsvine.com</t>
  </si>
  <si>
    <t>OR0004</t>
  </si>
  <si>
    <t>Car &amp; Bike Care</t>
  </si>
  <si>
    <t>AN-004</t>
  </si>
  <si>
    <t>Sanchez Bergman</t>
  </si>
  <si>
    <t>Corporate</t>
  </si>
  <si>
    <t>Kabul</t>
  </si>
  <si>
    <t>Afghanistan</t>
  </si>
  <si>
    <t>Central Asia</t>
  </si>
  <si>
    <t>May</t>
  </si>
  <si>
    <t>dlynam3@time.com</t>
  </si>
  <si>
    <t>OR0005</t>
  </si>
  <si>
    <t>Tyre</t>
  </si>
  <si>
    <t>ON-005</t>
  </si>
  <si>
    <t>Rowe Jackson</t>
  </si>
  <si>
    <t>Townsville</t>
  </si>
  <si>
    <t>Jul</t>
  </si>
  <si>
    <t>kshields4@cbsnews.com</t>
  </si>
  <si>
    <t>OR0006</t>
  </si>
  <si>
    <t>Bike Tyres</t>
  </si>
  <si>
    <t>TO-006</t>
  </si>
  <si>
    <t>Carter Barreto</t>
  </si>
  <si>
    <t>Bytom</t>
  </si>
  <si>
    <t>Silesia</t>
  </si>
  <si>
    <t>Poland</t>
  </si>
  <si>
    <t>EMEA</t>
  </si>
  <si>
    <t>Feb</t>
  </si>
  <si>
    <t>smewes5@paypal.com</t>
  </si>
  <si>
    <t>OR0007</t>
  </si>
  <si>
    <t>Car Mat</t>
  </si>
  <si>
    <t>OM-007</t>
  </si>
  <si>
    <t>Mcconnell Tom</t>
  </si>
  <si>
    <t>Chicago</t>
  </si>
  <si>
    <t>Illinois</t>
  </si>
  <si>
    <t>United States</t>
  </si>
  <si>
    <t>Apr</t>
  </si>
  <si>
    <t>gmarusyak6@seesaa.net</t>
  </si>
  <si>
    <t>OR0008</t>
  </si>
  <si>
    <t>Car Seat Covers</t>
  </si>
  <si>
    <t>AN-008</t>
  </si>
  <si>
    <t>Dennis Holloman</t>
  </si>
  <si>
    <t>Suzhou</t>
  </si>
  <si>
    <t>Anhui</t>
  </si>
  <si>
    <t>China</t>
  </si>
  <si>
    <t>North Asia</t>
  </si>
  <si>
    <t>Mar</t>
  </si>
  <si>
    <t>ckeeves7@seattletimes.com</t>
  </si>
  <si>
    <t>OR0009</t>
  </si>
  <si>
    <t>Car Pillow &amp; Neck Rest</t>
  </si>
  <si>
    <t>EN-009</t>
  </si>
  <si>
    <t>Wall Olsen</t>
  </si>
  <si>
    <t>Juárez</t>
  </si>
  <si>
    <t>Chihuahua</t>
  </si>
  <si>
    <t>Mexico</t>
  </si>
  <si>
    <t>North</t>
  </si>
  <si>
    <t>dtummasutti8@constantcontact.com</t>
  </si>
  <si>
    <t>OR0010</t>
  </si>
  <si>
    <t>TT-0010</t>
  </si>
  <si>
    <t>Shepard Witt</t>
  </si>
  <si>
    <t>Soyapango</t>
  </si>
  <si>
    <t>San Salvador</t>
  </si>
  <si>
    <t>El Salvador</t>
  </si>
  <si>
    <t>dpeeke9@1und1.de</t>
  </si>
  <si>
    <t>OR0011</t>
  </si>
  <si>
    <t>ED-0011</t>
  </si>
  <si>
    <t>Johns Reed</t>
  </si>
  <si>
    <t>Taipei</t>
  </si>
  <si>
    <t>Taipei City</t>
  </si>
  <si>
    <t>Taiwan</t>
  </si>
  <si>
    <t>fmcblaina@wiley.com</t>
  </si>
  <si>
    <t>OR0012</t>
  </si>
  <si>
    <t>ON-0012</t>
  </si>
  <si>
    <t>Doyle Knutson</t>
  </si>
  <si>
    <t>Los Angeles</t>
  </si>
  <si>
    <t>California</t>
  </si>
  <si>
    <t>West</t>
  </si>
  <si>
    <t>Sep</t>
  </si>
  <si>
    <t>acantillonb@mail.ru</t>
  </si>
  <si>
    <t>OR0013</t>
  </si>
  <si>
    <t>WN-0013</t>
  </si>
  <si>
    <t>Butler Brown</t>
  </si>
  <si>
    <t>Saint-Brieuc</t>
  </si>
  <si>
    <t>Brittany</t>
  </si>
  <si>
    <t>France</t>
  </si>
  <si>
    <t>ksphinxec@ebay.co.uk</t>
  </si>
  <si>
    <t>OR0014</t>
  </si>
  <si>
    <t>AN-0014</t>
  </si>
  <si>
    <t>Johnson Abelman</t>
  </si>
  <si>
    <t>Kamina</t>
  </si>
  <si>
    <t>Katanga</t>
  </si>
  <si>
    <t>Democratic Republic of the Congo</t>
  </si>
  <si>
    <t>Africa</t>
  </si>
  <si>
    <t>ewillgoosed@upenn.edu</t>
  </si>
  <si>
    <t>OR0015</t>
  </si>
  <si>
    <t>EY-0015</t>
  </si>
  <si>
    <t>Greene Decherney</t>
  </si>
  <si>
    <t>Oct</t>
  </si>
  <si>
    <t>kmathelye@sfgate.com</t>
  </si>
  <si>
    <t>OR0016</t>
  </si>
  <si>
    <t>RN-0016</t>
  </si>
  <si>
    <t>Bentley Zypern</t>
  </si>
  <si>
    <t>akitneyf@issuu.com</t>
  </si>
  <si>
    <t>OR0017</t>
  </si>
  <si>
    <t>CK-0017</t>
  </si>
  <si>
    <t>Rivera Black</t>
  </si>
  <si>
    <t>Shouguang</t>
  </si>
  <si>
    <t>Shandong</t>
  </si>
  <si>
    <t>gpimlockg@com.com</t>
  </si>
  <si>
    <t>OR0018</t>
  </si>
  <si>
    <t>RE-0018</t>
  </si>
  <si>
    <t>Wong Macintyre</t>
  </si>
  <si>
    <t>New York City</t>
  </si>
  <si>
    <t>New York</t>
  </si>
  <si>
    <t>East</t>
  </si>
  <si>
    <t>ssetterh@ow.ly</t>
  </si>
  <si>
    <t>OR0019</t>
  </si>
  <si>
    <t>ON-0019</t>
  </si>
  <si>
    <t>Hendricks Wilson</t>
  </si>
  <si>
    <t>Behshahr</t>
  </si>
  <si>
    <t>Mazandaran</t>
  </si>
  <si>
    <t>Iran</t>
  </si>
  <si>
    <t>asynnotti@time.com</t>
  </si>
  <si>
    <t>OR0020</t>
  </si>
  <si>
    <t>ED-0020</t>
  </si>
  <si>
    <t>ecoplandj@cocolog-nifty.com</t>
  </si>
  <si>
    <t>OR0021</t>
  </si>
  <si>
    <t>AM-0021</t>
  </si>
  <si>
    <t>Barr Sundaresam</t>
  </si>
  <si>
    <t>Bhopal</t>
  </si>
  <si>
    <t>Madhya Pradesh</t>
  </si>
  <si>
    <t>India</t>
  </si>
  <si>
    <t>gdorkensk@so-net.ne.jp</t>
  </si>
  <si>
    <t>OR0022</t>
  </si>
  <si>
    <t>KE-0022</t>
  </si>
  <si>
    <t>Holt Glocke</t>
  </si>
  <si>
    <t>Seattle</t>
  </si>
  <si>
    <t>Washington</t>
  </si>
  <si>
    <t>jspickettl@skyrock.com</t>
  </si>
  <si>
    <t>OR0023</t>
  </si>
  <si>
    <t>LL-0023</t>
  </si>
  <si>
    <t>Gaines O'Carroll</t>
  </si>
  <si>
    <t>Geraldton</t>
  </si>
  <si>
    <t>Western Australia</t>
  </si>
  <si>
    <t>piacapuccim@soundcloud.com</t>
  </si>
  <si>
    <t>OR0024</t>
  </si>
  <si>
    <t>CO-0024</t>
  </si>
  <si>
    <t>Copeland Lomonaco</t>
  </si>
  <si>
    <t>Celle</t>
  </si>
  <si>
    <t>Lower Saxony</t>
  </si>
  <si>
    <t>dswinfonn@baidu.com</t>
  </si>
  <si>
    <t>OR0025</t>
  </si>
  <si>
    <t>NA-0025</t>
  </si>
  <si>
    <t>Vasquez Dona</t>
  </si>
  <si>
    <t>Seville</t>
  </si>
  <si>
    <t>Andalusía</t>
  </si>
  <si>
    <t>Spain</t>
  </si>
  <si>
    <t>South</t>
  </si>
  <si>
    <t>vheersemao@go.com</t>
  </si>
  <si>
    <t>OR0026</t>
  </si>
  <si>
    <t>LL-0026</t>
  </si>
  <si>
    <t>Freeman Castell</t>
  </si>
  <si>
    <t>Raipur</t>
  </si>
  <si>
    <t>Uttarakhand</t>
  </si>
  <si>
    <t>oboldenp@creativecommons.org</t>
  </si>
  <si>
    <t>OR0027</t>
  </si>
  <si>
    <t>LE-0027</t>
  </si>
  <si>
    <t>Reid Engle</t>
  </si>
  <si>
    <t>Kharkiv</t>
  </si>
  <si>
    <t>Ukraine</t>
  </si>
  <si>
    <t>jsweedyq@un.org</t>
  </si>
  <si>
    <t>OR0028</t>
  </si>
  <si>
    <t>NG-0028</t>
  </si>
  <si>
    <t>Harris Armstrong</t>
  </si>
  <si>
    <t>Jinan</t>
  </si>
  <si>
    <t>jgoadsbyr@deliciousdays.com</t>
  </si>
  <si>
    <t>OR0029</t>
  </si>
  <si>
    <t>ED-0029</t>
  </si>
  <si>
    <t>Everett Sweed</t>
  </si>
  <si>
    <t>Chinandega</t>
  </si>
  <si>
    <t>Nicaragua</t>
  </si>
  <si>
    <t>dschaumakers@cloudflare.com</t>
  </si>
  <si>
    <t>OR0030</t>
  </si>
  <si>
    <t>AS-0030</t>
  </si>
  <si>
    <t>Poole Lucas</t>
  </si>
  <si>
    <t>Palembang</t>
  </si>
  <si>
    <t>Sumatera Selatan</t>
  </si>
  <si>
    <t>Indonesia</t>
  </si>
  <si>
    <t>Southeast Asia</t>
  </si>
  <si>
    <t>Jan</t>
  </si>
  <si>
    <t>npennamant@cnet.com</t>
  </si>
  <si>
    <t>OR0031</t>
  </si>
  <si>
    <t>WN-0031</t>
  </si>
  <si>
    <t>Gonzales Brown</t>
  </si>
  <si>
    <t>Duisburg</t>
  </si>
  <si>
    <t>North Rhine-Westphalia</t>
  </si>
  <si>
    <t>ablondenu@howstuffworks.com</t>
  </si>
  <si>
    <t>OR0032</t>
  </si>
  <si>
    <t>AN-0032</t>
  </si>
  <si>
    <t>Perry Brennan</t>
  </si>
  <si>
    <t>Tongi</t>
  </si>
  <si>
    <t>Dhaka</t>
  </si>
  <si>
    <t>Bangladesh</t>
  </si>
  <si>
    <t>cpostlesv@addtoany.com</t>
  </si>
  <si>
    <t>OR0033</t>
  </si>
  <si>
    <t>KI-0033</t>
  </si>
  <si>
    <t>Garner Hirasaki</t>
  </si>
  <si>
    <t>Aug</t>
  </si>
  <si>
    <t>mshaww@sun.com</t>
  </si>
  <si>
    <t>OR0034</t>
  </si>
  <si>
    <t>EE-0034</t>
  </si>
  <si>
    <t>Norton Magee</t>
  </si>
  <si>
    <t>Henderson</t>
  </si>
  <si>
    <t>Nevada</t>
  </si>
  <si>
    <t>lucchinox@shinystat.com</t>
  </si>
  <si>
    <t>OR0035</t>
  </si>
  <si>
    <t>ON-0035</t>
  </si>
  <si>
    <t>Bean Thompson</t>
  </si>
  <si>
    <t>Manila</t>
  </si>
  <si>
    <t>National Capital</t>
  </si>
  <si>
    <t>Philippines</t>
  </si>
  <si>
    <t>aaindraisy@boston.com</t>
  </si>
  <si>
    <t>OR0036</t>
  </si>
  <si>
    <t>SH-0036</t>
  </si>
  <si>
    <t>Bond Overcash</t>
  </si>
  <si>
    <t>Graz</t>
  </si>
  <si>
    <t>Styria</t>
  </si>
  <si>
    <t>Austria</t>
  </si>
  <si>
    <t>dmelanaphyz@prlog.org</t>
  </si>
  <si>
    <t>OR0037</t>
  </si>
  <si>
    <t>KE-0037</t>
  </si>
  <si>
    <t>Puebla</t>
  </si>
  <si>
    <t>mbanaszkiewicz10@twitter.com</t>
  </si>
  <si>
    <t>OR0038</t>
  </si>
  <si>
    <t>YD-0038</t>
  </si>
  <si>
    <t>Moran Lloyd</t>
  </si>
  <si>
    <t>Augsburg</t>
  </si>
  <si>
    <t>Bavaria</t>
  </si>
  <si>
    <t>jwozencraft11@wikimedia.org</t>
  </si>
  <si>
    <t>OR0039</t>
  </si>
  <si>
    <t>MS-0039</t>
  </si>
  <si>
    <t>Jones Adams</t>
  </si>
  <si>
    <t>Medellín</t>
  </si>
  <si>
    <t>Antioquia</t>
  </si>
  <si>
    <t>Colombia</t>
  </si>
  <si>
    <t>lkilcoyne12@apache.org</t>
  </si>
  <si>
    <t>OR0040</t>
  </si>
  <si>
    <t>RE-0040</t>
  </si>
  <si>
    <t>Sydney</t>
  </si>
  <si>
    <t>New South Wales</t>
  </si>
  <si>
    <t>mrain13@wisc.edu</t>
  </si>
  <si>
    <t>OR0041</t>
  </si>
  <si>
    <t>ER-0041</t>
  </si>
  <si>
    <t>Strong Schoenberger</t>
  </si>
  <si>
    <t>rmannock14@columbia.edu</t>
  </si>
  <si>
    <t>OR0042</t>
  </si>
  <si>
    <t>IN-0042</t>
  </si>
  <si>
    <t>Terrell Zeldin</t>
  </si>
  <si>
    <t>Zigong</t>
  </si>
  <si>
    <t>Sichuan</t>
  </si>
  <si>
    <t>trubel15@seesaa.net</t>
  </si>
  <si>
    <t>OR0043</t>
  </si>
  <si>
    <t>EN-0043</t>
  </si>
  <si>
    <t>Reyes Christensen</t>
  </si>
  <si>
    <t>Adelaide</t>
  </si>
  <si>
    <t>South Australia</t>
  </si>
  <si>
    <t>zspinney16@wisc.edu</t>
  </si>
  <si>
    <t>OR0044</t>
  </si>
  <si>
    <t>DI-0044</t>
  </si>
  <si>
    <t>Dean Etezadi</t>
  </si>
  <si>
    <t>Kuantan</t>
  </si>
  <si>
    <t>Pahang</t>
  </si>
  <si>
    <t>Malaysia</t>
  </si>
  <si>
    <t>wmattheissen17@twitter.com</t>
  </si>
  <si>
    <t>OR0045</t>
  </si>
  <si>
    <t>TT-0045</t>
  </si>
  <si>
    <t>Hess Prescott</t>
  </si>
  <si>
    <t>Harrisonburg</t>
  </si>
  <si>
    <t>Virginia</t>
  </si>
  <si>
    <t>tthornton18@1und1.de</t>
  </si>
  <si>
    <t>OR0046</t>
  </si>
  <si>
    <t>ER-0046</t>
  </si>
  <si>
    <t>Russo Webber</t>
  </si>
  <si>
    <t>Everett</t>
  </si>
  <si>
    <t>Massachusetts</t>
  </si>
  <si>
    <t>vrawstorn19@people.com.cn</t>
  </si>
  <si>
    <t>OR0047</t>
  </si>
  <si>
    <t>CH-0047</t>
  </si>
  <si>
    <t>Kerr Toch</t>
  </si>
  <si>
    <t>Vadodara</t>
  </si>
  <si>
    <t>Gujarat</t>
  </si>
  <si>
    <t>dclail1a@symantec.com</t>
  </si>
  <si>
    <t>OR0048</t>
  </si>
  <si>
    <t>CK-0048</t>
  </si>
  <si>
    <t>Anthony Myrick</t>
  </si>
  <si>
    <t>Sanya</t>
  </si>
  <si>
    <t>Hainan</t>
  </si>
  <si>
    <t>atimeby1b@tamu.edu</t>
  </si>
  <si>
    <t>OR0049</t>
  </si>
  <si>
    <t>TT-0049</t>
  </si>
  <si>
    <t>Fuller Eplett</t>
  </si>
  <si>
    <t>San Diego</t>
  </si>
  <si>
    <t>nsoldi1c@ehow.com</t>
  </si>
  <si>
    <t>OR0050</t>
  </si>
  <si>
    <t>RS-0050</t>
  </si>
  <si>
    <t>Hernandez Badders</t>
  </si>
  <si>
    <t>Guaymas</t>
  </si>
  <si>
    <t>Sonora</t>
  </si>
  <si>
    <t>oheaford1d@1und1.de</t>
  </si>
  <si>
    <t>OR0051</t>
  </si>
  <si>
    <t>AN-0051</t>
  </si>
  <si>
    <t>Smith Abelman</t>
  </si>
  <si>
    <t>Wuhan</t>
  </si>
  <si>
    <t>Hubei</t>
  </si>
  <si>
    <t>mdormer1e@rediff.com</t>
  </si>
  <si>
    <t>OR0052</t>
  </si>
  <si>
    <t>LE-0052</t>
  </si>
  <si>
    <t>Mcdowell Roelle</t>
  </si>
  <si>
    <t>Madison</t>
  </si>
  <si>
    <t>Wisconsin</t>
  </si>
  <si>
    <t>njarrette1f@craigslist.org</t>
  </si>
  <si>
    <t>OR0053</t>
  </si>
  <si>
    <t>IS-0053</t>
  </si>
  <si>
    <t>Humphrey Preis</t>
  </si>
  <si>
    <t>Salto</t>
  </si>
  <si>
    <t>São Paulo</t>
  </si>
  <si>
    <t>Brazil</t>
  </si>
  <si>
    <t>lgurry1g@yellowbook.com</t>
  </si>
  <si>
    <t>OR0054</t>
  </si>
  <si>
    <t>LY-0054</t>
  </si>
  <si>
    <t>Winters Shonely</t>
  </si>
  <si>
    <t>Hargeysa</t>
  </si>
  <si>
    <t>Woqooyi Galbeed</t>
  </si>
  <si>
    <t>Somalia</t>
  </si>
  <si>
    <t>hmacredmond1h@sun.com</t>
  </si>
  <si>
    <t>OR0055</t>
  </si>
  <si>
    <t>NT-0055</t>
  </si>
  <si>
    <t>Heath O'Briant</t>
  </si>
  <si>
    <t>Perth</t>
  </si>
  <si>
    <t>bantonopoulos1i@sfgate.com</t>
  </si>
  <si>
    <t>OR0056</t>
  </si>
  <si>
    <t>IE-0056</t>
  </si>
  <si>
    <t>Clayton Marie</t>
  </si>
  <si>
    <t>Anshan</t>
  </si>
  <si>
    <t>Liaoning</t>
  </si>
  <si>
    <t>vbenbough1j@topsy.com</t>
  </si>
  <si>
    <t>OR0057</t>
  </si>
  <si>
    <t>SS-0057</t>
  </si>
  <si>
    <t>Steele Gross</t>
  </si>
  <si>
    <t>Amsterdam</t>
  </si>
  <si>
    <t>North Holland</t>
  </si>
  <si>
    <t>Netherlands</t>
  </si>
  <si>
    <t>cmarquand1k@hp.com</t>
  </si>
  <si>
    <t>OR0058</t>
  </si>
  <si>
    <t>ON-0058</t>
  </si>
  <si>
    <t>Trujillo Sheldon</t>
  </si>
  <si>
    <t>Le Petit-Quevilly</t>
  </si>
  <si>
    <t>Upper Normandy</t>
  </si>
  <si>
    <t>ccordingley1l@patch.com</t>
  </si>
  <si>
    <t>OR0059</t>
  </si>
  <si>
    <t>EN-0059</t>
  </si>
  <si>
    <t>Kelly Braden</t>
  </si>
  <si>
    <t>Detroit</t>
  </si>
  <si>
    <t>Michigan</t>
  </si>
  <si>
    <t>pguidoni1m@upenn.edu</t>
  </si>
  <si>
    <t>OR0060</t>
  </si>
  <si>
    <t>ON-0060</t>
  </si>
  <si>
    <t>Yates Johnson</t>
  </si>
  <si>
    <t>Hamburg</t>
  </si>
  <si>
    <t>demby1n@xrea.com</t>
  </si>
  <si>
    <t>OR0061</t>
  </si>
  <si>
    <t>KS-0061</t>
  </si>
  <si>
    <t>Flores Brooks</t>
  </si>
  <si>
    <t>Morelia</t>
  </si>
  <si>
    <t>Michoacán</t>
  </si>
  <si>
    <t>ablasl1o@ihg.com</t>
  </si>
  <si>
    <t>OR0062</t>
  </si>
  <si>
    <t>ON-0062</t>
  </si>
  <si>
    <t>Sellers Stevenson</t>
  </si>
  <si>
    <t>Changchun</t>
  </si>
  <si>
    <t>Jilin</t>
  </si>
  <si>
    <t>mhyams1p@jugem.jp</t>
  </si>
  <si>
    <t>OR0063</t>
  </si>
  <si>
    <t>EY-0063</t>
  </si>
  <si>
    <t>Carpenter Decherney</t>
  </si>
  <si>
    <t>Madrid</t>
  </si>
  <si>
    <t>jcory1q@elegantthemes.com</t>
  </si>
  <si>
    <t>OR0064</t>
  </si>
  <si>
    <t>ED-0064</t>
  </si>
  <si>
    <t>ksturgeon1r@dropbox.com</t>
  </si>
  <si>
    <t>OR0065</t>
  </si>
  <si>
    <t>RE-0065</t>
  </si>
  <si>
    <t>Knox Sayre</t>
  </si>
  <si>
    <t>Newcastle</t>
  </si>
  <si>
    <t>pblakemore1s@reuters.com</t>
  </si>
  <si>
    <t>OR0066</t>
  </si>
  <si>
    <t>LL-0066</t>
  </si>
  <si>
    <t>Leblanc Spruell</t>
  </si>
  <si>
    <t>Surakarta</t>
  </si>
  <si>
    <t>Jawa Tengah</t>
  </si>
  <si>
    <t>gfakes1t@loc.gov</t>
  </si>
  <si>
    <t>OR0067</t>
  </si>
  <si>
    <t>SS-0067</t>
  </si>
  <si>
    <t>Berg Weiss</t>
  </si>
  <si>
    <t>jmattocks1u@photobucket.com</t>
  </si>
  <si>
    <t>OR0068</t>
  </si>
  <si>
    <t>EN-0068</t>
  </si>
  <si>
    <t>Beijing</t>
  </si>
  <si>
    <t>mhoulson1v@amazon.co.jp</t>
  </si>
  <si>
    <t>OR0069</t>
  </si>
  <si>
    <t>LO-0069</t>
  </si>
  <si>
    <t>Sanford Zydlo</t>
  </si>
  <si>
    <t>London</t>
  </si>
  <si>
    <t>England</t>
  </si>
  <si>
    <t>United Kingdom</t>
  </si>
  <si>
    <t>nmiddlemiss1w@adobe.com</t>
  </si>
  <si>
    <t>OR0070</t>
  </si>
  <si>
    <t>ER-0070</t>
  </si>
  <si>
    <t>Talence</t>
  </si>
  <si>
    <t>Aquitaine</t>
  </si>
  <si>
    <t>aricht1x@spiegel.de</t>
  </si>
  <si>
    <t>OR0071</t>
  </si>
  <si>
    <t>NT-0071</t>
  </si>
  <si>
    <t>Ferguson Conant</t>
  </si>
  <si>
    <t>Aurangabad</t>
  </si>
  <si>
    <t>Bihar</t>
  </si>
  <si>
    <t>afarnin1y@goodreads.com</t>
  </si>
  <si>
    <t>OR0072</t>
  </si>
  <si>
    <t>ON-0072</t>
  </si>
  <si>
    <t>Santiago Grayson</t>
  </si>
  <si>
    <t>ncantillon1z@dailymotion.com</t>
  </si>
  <si>
    <t>OR0073</t>
  </si>
  <si>
    <t>RT-0073</t>
  </si>
  <si>
    <t>Foley Stewart</t>
  </si>
  <si>
    <t>Marikina</t>
  </si>
  <si>
    <t>ckilty20@tinypic.com</t>
  </si>
  <si>
    <t>OR0074</t>
  </si>
  <si>
    <t>EP-0074</t>
  </si>
  <si>
    <t>Dorsey Prichep</t>
  </si>
  <si>
    <t>Johannesburg</t>
  </si>
  <si>
    <t>Gauteng</t>
  </si>
  <si>
    <t>South Africa</t>
  </si>
  <si>
    <t>tsimkins21@newsvine.com</t>
  </si>
  <si>
    <t>OR0075</t>
  </si>
  <si>
    <t>AN-0075</t>
  </si>
  <si>
    <t>Miranda Ryan</t>
  </si>
  <si>
    <t>Providence</t>
  </si>
  <si>
    <t>Rhode Island</t>
  </si>
  <si>
    <t>cfleischmann22@bluehost.com</t>
  </si>
  <si>
    <t>OR0076</t>
  </si>
  <si>
    <t>CH-0076</t>
  </si>
  <si>
    <t>Parsons Leinenbach</t>
  </si>
  <si>
    <t>Qingdao</t>
  </si>
  <si>
    <t>cmalthouse23@github.com</t>
  </si>
  <si>
    <t>OR0077</t>
  </si>
  <si>
    <t>NN-0077</t>
  </si>
  <si>
    <t>Bruce Nunn</t>
  </si>
  <si>
    <t>Kozhikode</t>
  </si>
  <si>
    <t>Kerala</t>
  </si>
  <si>
    <t>jfalks24@biblegateway.com</t>
  </si>
  <si>
    <t>OR0078</t>
  </si>
  <si>
    <t>ON-0078</t>
  </si>
  <si>
    <t>Sherman Knutson</t>
  </si>
  <si>
    <t>rpietraszek25@home.pl</t>
  </si>
  <si>
    <t>OR0079</t>
  </si>
  <si>
    <t>LL-0079</t>
  </si>
  <si>
    <t>Gibson Carroll</t>
  </si>
  <si>
    <t>Kuala Lumpur</t>
  </si>
  <si>
    <t>rgillbee26@wsj.com</t>
  </si>
  <si>
    <t>OR0080</t>
  </si>
  <si>
    <t>NS-0080</t>
  </si>
  <si>
    <t>Perkins Cousins</t>
  </si>
  <si>
    <t>Columbus</t>
  </si>
  <si>
    <t>Ohio</t>
  </si>
  <si>
    <t>vspain27@ox.ac.uk</t>
  </si>
  <si>
    <t>OR0081</t>
  </si>
  <si>
    <t>NA-0081</t>
  </si>
  <si>
    <t>Xiangtan</t>
  </si>
  <si>
    <t>Hunan</t>
  </si>
  <si>
    <t>fbaert28@gravatar.com</t>
  </si>
  <si>
    <t>OR0082</t>
  </si>
  <si>
    <t>SH-0082</t>
  </si>
  <si>
    <t>Mann Hirsh</t>
  </si>
  <si>
    <t>pdark29@printfriendly.com</t>
  </si>
  <si>
    <t>OR0083</t>
  </si>
  <si>
    <t>ER-0083</t>
  </si>
  <si>
    <t>Golden Ritter</t>
  </si>
  <si>
    <t>Dijon</t>
  </si>
  <si>
    <t>Burgundy</t>
  </si>
  <si>
    <t>jlouedey2a@weibo.com</t>
  </si>
  <si>
    <t>OR0084</t>
  </si>
  <si>
    <t>ON-0084</t>
  </si>
  <si>
    <t>Walton Jackson</t>
  </si>
  <si>
    <t>Cairo</t>
  </si>
  <si>
    <t>Al Qahirah</t>
  </si>
  <si>
    <t>Egypt</t>
  </si>
  <si>
    <t>mbeeble2b@google.co.uk</t>
  </si>
  <si>
    <t>OR0085</t>
  </si>
  <si>
    <t>NI-0085</t>
  </si>
  <si>
    <t>Blanchard Vittorini</t>
  </si>
  <si>
    <t>areeday2c@networkadvertising.org</t>
  </si>
  <si>
    <t>OR0086</t>
  </si>
  <si>
    <t>LE-0086</t>
  </si>
  <si>
    <t>Tucker Caudle</t>
  </si>
  <si>
    <t>jshemilt2d@eventbrite.com</t>
  </si>
  <si>
    <t>OR0087</t>
  </si>
  <si>
    <t>EN-0087</t>
  </si>
  <si>
    <t>Hodge Moren</t>
  </si>
  <si>
    <t>Burnley</t>
  </si>
  <si>
    <t>pbrenston2e@uol.com.br</t>
  </si>
  <si>
    <t>OR0088</t>
  </si>
  <si>
    <t>EN-0088</t>
  </si>
  <si>
    <t>Duncan Dahlen</t>
  </si>
  <si>
    <t>Laval</t>
  </si>
  <si>
    <t>Pays de la Loire</t>
  </si>
  <si>
    <t>wpitkins2f@nature.com</t>
  </si>
  <si>
    <t>OR0089</t>
  </si>
  <si>
    <t>ER-0089</t>
  </si>
  <si>
    <t>Estrada Kiefer</t>
  </si>
  <si>
    <t>Buenos Aires</t>
  </si>
  <si>
    <t>Argentina</t>
  </si>
  <si>
    <t>sstanworth2g@so-net.ne.jp</t>
  </si>
  <si>
    <t>OR0090</t>
  </si>
  <si>
    <t>EN-0090</t>
  </si>
  <si>
    <t>Miller Allen</t>
  </si>
  <si>
    <t>Kochi</t>
  </si>
  <si>
    <t>pmacari2h@facebook.com</t>
  </si>
  <si>
    <t>OR0091</t>
  </si>
  <si>
    <t>IS-0091</t>
  </si>
  <si>
    <t>Riley Davis</t>
  </si>
  <si>
    <t>Maseru</t>
  </si>
  <si>
    <t>Lesotho</t>
  </si>
  <si>
    <t>bfaltin2i@liveinternet.ru</t>
  </si>
  <si>
    <t>OR0092</t>
  </si>
  <si>
    <t>LL-0092</t>
  </si>
  <si>
    <t>Mcclain O'Donnell</t>
  </si>
  <si>
    <t>Matagalpa</t>
  </si>
  <si>
    <t>tbrigg2j@sakura.ne.jp</t>
  </si>
  <si>
    <t>OR0093</t>
  </si>
  <si>
    <t>EN-0093</t>
  </si>
  <si>
    <t>Gardner Craven</t>
  </si>
  <si>
    <t>Managua</t>
  </si>
  <si>
    <t>mgarz2k@unesco.org</t>
  </si>
  <si>
    <t>OR0094</t>
  </si>
  <si>
    <t>DE-0094</t>
  </si>
  <si>
    <t>Fletcher Gnade</t>
  </si>
  <si>
    <t>Strasbourg</t>
  </si>
  <si>
    <t>Alsace</t>
  </si>
  <si>
    <t>cserjeantson2l@nhs.uk</t>
  </si>
  <si>
    <t>OR0095</t>
  </si>
  <si>
    <t>ER-0095</t>
  </si>
  <si>
    <t>Elliott Deggeller</t>
  </si>
  <si>
    <t>Surabaya</t>
  </si>
  <si>
    <t>Jawa Timur</t>
  </si>
  <si>
    <t>bklessmann2m@ezinearticles.com</t>
  </si>
  <si>
    <t>OR0096</t>
  </si>
  <si>
    <t>ON-0096</t>
  </si>
  <si>
    <t>Stokes Knudson</t>
  </si>
  <si>
    <t>Tupã</t>
  </si>
  <si>
    <t>acurtoys2n@pinterest.com</t>
  </si>
  <si>
    <t>OR0097</t>
  </si>
  <si>
    <t>ON-0097</t>
  </si>
  <si>
    <t>Hatfield Trafton</t>
  </si>
  <si>
    <t>Vienna</t>
  </si>
  <si>
    <t>dflucks2o@bravesites.com</t>
  </si>
  <si>
    <t>OR0098</t>
  </si>
  <si>
    <t>ND-0098</t>
  </si>
  <si>
    <t>Henry Chand</t>
  </si>
  <si>
    <t>Hirakata</t>
  </si>
  <si>
    <t>Osaka</t>
  </si>
  <si>
    <t>Japan</t>
  </si>
  <si>
    <t>triply2p@unc.edu</t>
  </si>
  <si>
    <t>OR0099</t>
  </si>
  <si>
    <t>ND-0099</t>
  </si>
  <si>
    <t>York Redmond</t>
  </si>
  <si>
    <t>Granollers</t>
  </si>
  <si>
    <t>Catalonia</t>
  </si>
  <si>
    <t>jroscher2q@lycos.com</t>
  </si>
  <si>
    <t>OR0100</t>
  </si>
  <si>
    <t>CK-00100</t>
  </si>
  <si>
    <t>Jakarta</t>
  </si>
  <si>
    <t>dburleton2r@gov.uk</t>
  </si>
  <si>
    <t>OR0101</t>
  </si>
  <si>
    <t>RN-00101</t>
  </si>
  <si>
    <t>Cook Bern</t>
  </si>
  <si>
    <t>sguido2s@so-net.ne.jp</t>
  </si>
  <si>
    <t>OR0102</t>
  </si>
  <si>
    <t>LL-00102</t>
  </si>
  <si>
    <t>Marshall Carroll</t>
  </si>
  <si>
    <t>Milpa Alta</t>
  </si>
  <si>
    <t>Distrito Federal</t>
  </si>
  <si>
    <t>jashurst2t@rambler.ru</t>
  </si>
  <si>
    <t>OR0103</t>
  </si>
  <si>
    <t>SE-00103</t>
  </si>
  <si>
    <t>Blankenship Reese</t>
  </si>
  <si>
    <t>ldeclercq2u@last.fm</t>
  </si>
  <si>
    <t>OR0104</t>
  </si>
  <si>
    <t>LO-00104</t>
  </si>
  <si>
    <t>San Francisco</t>
  </si>
  <si>
    <t>nmailey2v@unc.edu</t>
  </si>
  <si>
    <t>OR0105</t>
  </si>
  <si>
    <t>EN-00105</t>
  </si>
  <si>
    <t>Sexton Sorensen</t>
  </si>
  <si>
    <t>Izmir</t>
  </si>
  <si>
    <t>Turkey</t>
  </si>
  <si>
    <t>dvoller2w@liveinternet.ru</t>
  </si>
  <si>
    <t>OR0106</t>
  </si>
  <si>
    <t>ER-00106</t>
  </si>
  <si>
    <t>Coleman Bremer</t>
  </si>
  <si>
    <t>Yaounde</t>
  </si>
  <si>
    <t>Centre</t>
  </si>
  <si>
    <t>Cameroon</t>
  </si>
  <si>
    <t>lsimondson2x@list-manage.com</t>
  </si>
  <si>
    <t>OR0107</t>
  </si>
  <si>
    <t>TZ-00107</t>
  </si>
  <si>
    <t>Maxwell Katz</t>
  </si>
  <si>
    <t>Santander</t>
  </si>
  <si>
    <t>Cantabria</t>
  </si>
  <si>
    <t>kshortcliffe2y@alexa.com</t>
  </si>
  <si>
    <t>OR0108</t>
  </si>
  <si>
    <t>IN-00108</t>
  </si>
  <si>
    <t>Love Grinstein</t>
  </si>
  <si>
    <t>Cangzhou</t>
  </si>
  <si>
    <t>Hebei</t>
  </si>
  <si>
    <t>tcorr2z@woothemes.com</t>
  </si>
  <si>
    <t>OR0109</t>
  </si>
  <si>
    <t>AS-00109</t>
  </si>
  <si>
    <t>Porter Cazamias</t>
  </si>
  <si>
    <t>Shanghai</t>
  </si>
  <si>
    <t>jstrangeways30@princeton.edu</t>
  </si>
  <si>
    <t>OR0110</t>
  </si>
  <si>
    <t>NE-00110</t>
  </si>
  <si>
    <t>Cobb Kane</t>
  </si>
  <si>
    <t>León</t>
  </si>
  <si>
    <t>dsmallbone31@tmall.com</t>
  </si>
  <si>
    <t>OR0111</t>
  </si>
  <si>
    <t>ER-00111</t>
  </si>
  <si>
    <t>Tallahassee</t>
  </si>
  <si>
    <t>Florida</t>
  </si>
  <si>
    <t>vloggie32@reddit.com</t>
  </si>
  <si>
    <t>OR0112</t>
  </si>
  <si>
    <t>LL-00112</t>
  </si>
  <si>
    <t>Hancock O'Brill</t>
  </si>
  <si>
    <t>Port Elizabeth</t>
  </si>
  <si>
    <t>Eastern Cape</t>
  </si>
  <si>
    <t>eschroeder33@storify.com</t>
  </si>
  <si>
    <t>OR0113</t>
  </si>
  <si>
    <t>SH-00113</t>
  </si>
  <si>
    <t>Newark</t>
  </si>
  <si>
    <t>mdeguerre34@simplemachines.org</t>
  </si>
  <si>
    <t>OR0114</t>
  </si>
  <si>
    <t>PO-00114</t>
  </si>
  <si>
    <t>Graham Cacioppo</t>
  </si>
  <si>
    <t>Cambridge</t>
  </si>
  <si>
    <t>ierridge35@google.de</t>
  </si>
  <si>
    <t>OR0115</t>
  </si>
  <si>
    <t>ZO-00115</t>
  </si>
  <si>
    <t>Fox D'Ascenzo</t>
  </si>
  <si>
    <t>Munster</t>
  </si>
  <si>
    <t>mlouthe36@hostgator.com</t>
  </si>
  <si>
    <t>OR0116</t>
  </si>
  <si>
    <t>CK-00116</t>
  </si>
  <si>
    <t>Barnett Garverick</t>
  </si>
  <si>
    <t>Gyula</t>
  </si>
  <si>
    <t>Bekes</t>
  </si>
  <si>
    <t>Hungary</t>
  </si>
  <si>
    <t>mswannack37@pcworld.com</t>
  </si>
  <si>
    <t>OR0117</t>
  </si>
  <si>
    <t>EN-00117</t>
  </si>
  <si>
    <t>jsummerson38@springer.com</t>
  </si>
  <si>
    <t>OR0118</t>
  </si>
  <si>
    <t>RI-00118</t>
  </si>
  <si>
    <t>Ayala Molinari</t>
  </si>
  <si>
    <t>Turin</t>
  </si>
  <si>
    <t>Piedmont</t>
  </si>
  <si>
    <t>Italy</t>
  </si>
  <si>
    <t>phosby39@xrea.com</t>
  </si>
  <si>
    <t>OR0119</t>
  </si>
  <si>
    <t>IS-00119</t>
  </si>
  <si>
    <t>Parrish Preis</t>
  </si>
  <si>
    <t>Barcelona</t>
  </si>
  <si>
    <t>rhowat3a@woothemes.com</t>
  </si>
  <si>
    <t>OR0120</t>
  </si>
  <si>
    <t>LL-00120</t>
  </si>
  <si>
    <t>Dominguez Norvell</t>
  </si>
  <si>
    <t>Clermont-Ferrand</t>
  </si>
  <si>
    <t>Auvergne</t>
  </si>
  <si>
    <t>lroj3b@amazon.de</t>
  </si>
  <si>
    <t>OR0121</t>
  </si>
  <si>
    <t>OS-00121</t>
  </si>
  <si>
    <t>Browning Staavos</t>
  </si>
  <si>
    <t>aknatt3c@webnode.com</t>
  </si>
  <si>
    <t>OR0122</t>
  </si>
  <si>
    <t>LL-00122</t>
  </si>
  <si>
    <t>Bayeux</t>
  </si>
  <si>
    <t>Paraíba</t>
  </si>
  <si>
    <t>lbeadnell3d@mysql.com</t>
  </si>
  <si>
    <t>OR0123</t>
  </si>
  <si>
    <t>IS-00123</t>
  </si>
  <si>
    <t>Saunders Kotsonis</t>
  </si>
  <si>
    <t>bsizland3e@aboutads.info</t>
  </si>
  <si>
    <t>OR0124</t>
  </si>
  <si>
    <t>ST-00124</t>
  </si>
  <si>
    <t>Bullock Prost</t>
  </si>
  <si>
    <t>kmaughan3f@elegantthemes.com</t>
  </si>
  <si>
    <t>OR0125</t>
  </si>
  <si>
    <t>RK-00125</t>
  </si>
  <si>
    <t>Holmes Clark</t>
  </si>
  <si>
    <t>Darwin</t>
  </si>
  <si>
    <t>Northern Territory</t>
  </si>
  <si>
    <t>sobreen3g@google.de</t>
  </si>
  <si>
    <t>OR0126</t>
  </si>
  <si>
    <t>ER-00126</t>
  </si>
  <si>
    <t>Murphy Bierner</t>
  </si>
  <si>
    <t>Lower Normandy</t>
  </si>
  <si>
    <t>kdarcey3h@go.com</t>
  </si>
  <si>
    <t>OR0127</t>
  </si>
  <si>
    <t>RR-00127</t>
  </si>
  <si>
    <t>Peters Derr</t>
  </si>
  <si>
    <t>Lannion</t>
  </si>
  <si>
    <t>zdjekic3i@tinyurl.com</t>
  </si>
  <si>
    <t>OR0128</t>
  </si>
  <si>
    <t>WE-00128</t>
  </si>
  <si>
    <t>Gillespie Zewe</t>
  </si>
  <si>
    <t>abarbey3j@jiathis.com</t>
  </si>
  <si>
    <t>OR0129</t>
  </si>
  <si>
    <t>AM-00129</t>
  </si>
  <si>
    <t>Watkins Cunningham</t>
  </si>
  <si>
    <t>Iserlohn</t>
  </si>
  <si>
    <t>gbythell3k@hibu.com</t>
  </si>
  <si>
    <t>OR0130</t>
  </si>
  <si>
    <t>ON-00130</t>
  </si>
  <si>
    <t>James Bolton</t>
  </si>
  <si>
    <t>Kalemie</t>
  </si>
  <si>
    <t>alangeley3l@cdc.gov</t>
  </si>
  <si>
    <t>OR0131</t>
  </si>
  <si>
    <t>EN-00131</t>
  </si>
  <si>
    <t>Hebert Wooten</t>
  </si>
  <si>
    <t>Marseille</t>
  </si>
  <si>
    <t>Provence-Alpes-Côte d'Azur</t>
  </si>
  <si>
    <t>rfugere3m@huffingtonpost.com</t>
  </si>
  <si>
    <t>OR0132</t>
  </si>
  <si>
    <t>DT-00132</t>
  </si>
  <si>
    <t>Rojas Schmidt</t>
  </si>
  <si>
    <t>pstening3n@uiuc.edu</t>
  </si>
  <si>
    <t>OR0133</t>
  </si>
  <si>
    <t>ON-00133</t>
  </si>
  <si>
    <t>dupham3o@jugem.jp</t>
  </si>
  <si>
    <t>OR0134</t>
  </si>
  <si>
    <t>EN-00134</t>
  </si>
  <si>
    <t>Schneider Hansen</t>
  </si>
  <si>
    <t>Ivry-sur-Seine</t>
  </si>
  <si>
    <t>Ile-de-France</t>
  </si>
  <si>
    <t>rdrewell3p@uol.com.br</t>
  </si>
  <si>
    <t>OR0135</t>
  </si>
  <si>
    <t>TT-00135</t>
  </si>
  <si>
    <t>Martinez Arnett</t>
  </si>
  <si>
    <t>Kanpur</t>
  </si>
  <si>
    <t>Uttar Pradesh</t>
  </si>
  <si>
    <t>dlucchi3q@indiegogo.com</t>
  </si>
  <si>
    <t>OR0136</t>
  </si>
  <si>
    <t>UE-00136</t>
  </si>
  <si>
    <t>Snow Pardue</t>
  </si>
  <si>
    <t>Cartagena</t>
  </si>
  <si>
    <t>Bolívar</t>
  </si>
  <si>
    <t>aashdown3r@is.gd</t>
  </si>
  <si>
    <t>OR0137</t>
  </si>
  <si>
    <t>LS-00137</t>
  </si>
  <si>
    <t>Bradley Daniels</t>
  </si>
  <si>
    <t>Cancún</t>
  </si>
  <si>
    <t>Quintana Roo</t>
  </si>
  <si>
    <t>lclowney3s@economist.com</t>
  </si>
  <si>
    <t>OR0138</t>
  </si>
  <si>
    <t>KY-00138</t>
  </si>
  <si>
    <t>Cantu Zandusky</t>
  </si>
  <si>
    <t>Harbin</t>
  </si>
  <si>
    <t>Heilongjiang</t>
  </si>
  <si>
    <t>mguerrier3t@wufoo.com</t>
  </si>
  <si>
    <t>OR0139</t>
  </si>
  <si>
    <t>TZ-00139</t>
  </si>
  <si>
    <t>Kumasi</t>
  </si>
  <si>
    <t>Ashanti</t>
  </si>
  <si>
    <t>Ghana</t>
  </si>
  <si>
    <t>tlongea3u@g.co</t>
  </si>
  <si>
    <t>OR0140</t>
  </si>
  <si>
    <t>ER-00140</t>
  </si>
  <si>
    <t>Mills Collister</t>
  </si>
  <si>
    <t>Delhi</t>
  </si>
  <si>
    <t>jforst3v@wix.com</t>
  </si>
  <si>
    <t>OR0141</t>
  </si>
  <si>
    <t>CH-00141</t>
  </si>
  <si>
    <t>Johnston Ducich</t>
  </si>
  <si>
    <t>clythgoe3w@cloudflare.com</t>
  </si>
  <si>
    <t>OR0142</t>
  </si>
  <si>
    <t>LE-00142</t>
  </si>
  <si>
    <t>Owens Carlisle</t>
  </si>
  <si>
    <t>Khorramabad</t>
  </si>
  <si>
    <t>Lorestan</t>
  </si>
  <si>
    <t>mgair3x@soundcloud.com</t>
  </si>
  <si>
    <t>OR0143</t>
  </si>
  <si>
    <t>EY-00143</t>
  </si>
  <si>
    <t>Robertson Coakley</t>
  </si>
  <si>
    <t>Barletta</t>
  </si>
  <si>
    <t>Apulia</t>
  </si>
  <si>
    <t>scoltan3y@i2i.jp</t>
  </si>
  <si>
    <t>OR0144</t>
  </si>
  <si>
    <t>NI-00144</t>
  </si>
  <si>
    <t>Arnold Crestani</t>
  </si>
  <si>
    <t>btrounce3z@friendfeed.com</t>
  </si>
  <si>
    <t>OR0145</t>
  </si>
  <si>
    <t>CK-00145</t>
  </si>
  <si>
    <t>Nicholson Murdock</t>
  </si>
  <si>
    <t>bbentame40@amazon.com</t>
  </si>
  <si>
    <t>OR0146</t>
  </si>
  <si>
    <t>NG-00146</t>
  </si>
  <si>
    <t>Shaw Chung</t>
  </si>
  <si>
    <t>ccawdery41@china.com.cn</t>
  </si>
  <si>
    <t>OR0147</t>
  </si>
  <si>
    <t>OE-00147</t>
  </si>
  <si>
    <t>Francis Jarboe</t>
  </si>
  <si>
    <t>Bundaberg</t>
  </si>
  <si>
    <t>slarvin42@dedecms.com</t>
  </si>
  <si>
    <t>OR0148</t>
  </si>
  <si>
    <t>RE-00148</t>
  </si>
  <si>
    <t>Jefferson Macintyre</t>
  </si>
  <si>
    <t>Valparaíso de Goiás</t>
  </si>
  <si>
    <t>Goiás</t>
  </si>
  <si>
    <t>hdemanuele43@miitbeian.gov.cn</t>
  </si>
  <si>
    <t>OR0149</t>
  </si>
  <si>
    <t>LE-00149</t>
  </si>
  <si>
    <t>Jordan Carlisle</t>
  </si>
  <si>
    <t>Kermanshah</t>
  </si>
  <si>
    <t>cswyn44@reuters.com</t>
  </si>
  <si>
    <t>Row Labels</t>
  </si>
  <si>
    <t>Grand Total</t>
  </si>
  <si>
    <t>Sum of Sales</t>
  </si>
  <si>
    <t>Sum of Profit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</si>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</sst>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d\-m\-yyyy"/>
  </numFmts>
  <fonts count="8" x14ac:knownFonts="1">
    <font>
      <sz val="10"/>
      <color rgb="FF000000"/>
      <name val="Arial"/>
      <scheme val="minor"/>
    </font>
    <font>
      <sz val="16"/>
      <color theme="1"/>
      <name val="Arial"/>
      <family val="2"/>
    </font>
    <font>
      <sz val="15"/>
      <color theme="1"/>
      <name val="Arial"/>
      <family val="2"/>
    </font>
    <font>
      <sz val="10"/>
      <color theme="1"/>
      <name val="Arial"/>
      <family val="2"/>
    </font>
    <font>
      <b/>
      <sz val="11"/>
      <color rgb="FFFFFFFF"/>
      <name val="Calibri"/>
      <family val="2"/>
    </font>
    <font>
      <b/>
      <sz val="10"/>
      <color rgb="FFFFFFFF"/>
      <name val="Arial"/>
      <family val="2"/>
    </font>
    <font>
      <sz val="11"/>
      <color theme="1"/>
      <name val="Calibri"/>
      <family val="2"/>
    </font>
    <font>
      <b/>
      <sz val="11"/>
      <color rgb="FFFFFFFF"/>
      <name val="Calibri"/>
      <family val="2"/>
    </font>
  </fonts>
  <fills count="9">
    <fill>
      <patternFill patternType="none"/>
    </fill>
    <fill>
      <patternFill patternType="gray125"/>
    </fill>
    <fill>
      <patternFill patternType="solid">
        <fgColor rgb="FF63D297"/>
        <bgColor rgb="FF63D297"/>
      </patternFill>
    </fill>
    <fill>
      <patternFill patternType="solid">
        <fgColor rgb="FFF46524"/>
        <bgColor rgb="FFF46524"/>
      </patternFill>
    </fill>
    <fill>
      <patternFill patternType="solid">
        <fgColor rgb="FFC9DAF8"/>
        <bgColor rgb="FFC9DAF8"/>
      </patternFill>
    </fill>
    <fill>
      <patternFill patternType="solid">
        <fgColor rgb="FF5B9BD5"/>
        <bgColor rgb="FF5B9BD5"/>
      </patternFill>
    </fill>
    <fill>
      <patternFill patternType="solid">
        <fgColor rgb="FFDDEBF7"/>
        <bgColor rgb="FFDDEBF7"/>
      </patternFill>
    </fill>
    <fill>
      <patternFill patternType="solid">
        <fgColor rgb="FFFFFFFF"/>
        <bgColor rgb="FFFFFFFF"/>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9BC2E6"/>
      </bottom>
      <diagonal/>
    </border>
    <border>
      <left style="thin">
        <color rgb="FF9BC2E6"/>
      </left>
      <right/>
      <top/>
      <bottom style="thin">
        <color rgb="FF9BC2E6"/>
      </bottom>
      <diagonal/>
    </border>
    <border>
      <left/>
      <right style="thin">
        <color rgb="FF9BC2E6"/>
      </right>
      <top/>
      <bottom style="thin">
        <color rgb="FF9BC2E6"/>
      </bottom>
      <diagonal/>
    </border>
  </borders>
  <cellStyleXfs count="1">
    <xf numFmtId="0" fontId="0" fillId="0" borderId="0"/>
  </cellStyleXfs>
  <cellXfs count="39">
    <xf numFmtId="0" fontId="0" fillId="0" borderId="0" xfId="0"/>
    <xf numFmtId="0" fontId="1" fillId="2" borderId="1" xfId="0" applyFont="1" applyFill="1" applyBorder="1" applyAlignment="1">
      <alignment wrapText="1"/>
    </xf>
    <xf numFmtId="9" fontId="1" fillId="2" borderId="2" xfId="0" applyNumberFormat="1" applyFont="1" applyFill="1" applyBorder="1" applyAlignment="1">
      <alignment horizontal="right"/>
    </xf>
    <xf numFmtId="0" fontId="1" fillId="3" borderId="3" xfId="0" applyFont="1" applyFill="1" applyBorder="1"/>
    <xf numFmtId="9" fontId="1" fillId="3" borderId="3" xfId="0" applyNumberFormat="1" applyFont="1" applyFill="1" applyBorder="1" applyAlignment="1">
      <alignment horizontal="right"/>
    </xf>
    <xf numFmtId="0" fontId="2" fillId="4" borderId="3" xfId="0" applyFont="1" applyFill="1" applyBorder="1" applyAlignment="1">
      <alignment wrapText="1"/>
    </xf>
    <xf numFmtId="164" fontId="1" fillId="4" borderId="3" xfId="0" applyNumberFormat="1" applyFont="1" applyFill="1" applyBorder="1" applyAlignment="1">
      <alignment horizontal="right"/>
    </xf>
    <xf numFmtId="0" fontId="3" fillId="0" borderId="3" xfId="0" applyFont="1" applyBorder="1"/>
    <xf numFmtId="164" fontId="3" fillId="0" borderId="3" xfId="0" applyNumberFormat="1" applyFont="1" applyBorder="1"/>
    <xf numFmtId="0" fontId="3" fillId="0" borderId="0" xfId="0" applyFont="1"/>
    <xf numFmtId="0" fontId="4" fillId="5" borderId="3" xfId="0" applyFont="1" applyFill="1" applyBorder="1"/>
    <xf numFmtId="164" fontId="4" fillId="5" borderId="3" xfId="0" applyNumberFormat="1" applyFont="1" applyFill="1" applyBorder="1"/>
    <xf numFmtId="164" fontId="5" fillId="5" borderId="0" xfId="0" applyNumberFormat="1" applyFont="1" applyFill="1"/>
    <xf numFmtId="0" fontId="4" fillId="5" borderId="5" xfId="0" applyFont="1" applyFill="1" applyBorder="1"/>
    <xf numFmtId="0" fontId="4" fillId="5" borderId="0" xfId="0" applyFont="1" applyFill="1"/>
    <xf numFmtId="0" fontId="6" fillId="6" borderId="4" xfId="0" applyFont="1" applyFill="1" applyBorder="1"/>
    <xf numFmtId="165" fontId="6" fillId="6" borderId="3" xfId="0" applyNumberFormat="1" applyFont="1" applyFill="1" applyBorder="1" applyAlignment="1">
      <alignment horizontal="right"/>
    </xf>
    <xf numFmtId="166" fontId="6" fillId="6" borderId="3" xfId="0" applyNumberFormat="1" applyFont="1" applyFill="1" applyBorder="1" applyAlignment="1">
      <alignment horizontal="right"/>
    </xf>
    <xf numFmtId="0" fontId="6" fillId="6" borderId="3" xfId="0" applyFont="1" applyFill="1" applyBorder="1" applyAlignment="1">
      <alignment horizontal="right"/>
    </xf>
    <xf numFmtId="0" fontId="6" fillId="6" borderId="3" xfId="0" applyFont="1" applyFill="1" applyBorder="1"/>
    <xf numFmtId="164" fontId="6" fillId="6" borderId="3" xfId="0" applyNumberFormat="1" applyFont="1" applyFill="1" applyBorder="1" applyAlignment="1">
      <alignment horizontal="right"/>
    </xf>
    <xf numFmtId="164" fontId="3" fillId="6" borderId="3" xfId="0" applyNumberFormat="1" applyFont="1" applyFill="1" applyBorder="1" applyAlignment="1">
      <alignment horizontal="right"/>
    </xf>
    <xf numFmtId="164" fontId="3" fillId="6" borderId="0" xfId="0" applyNumberFormat="1" applyFont="1" applyFill="1" applyAlignment="1">
      <alignment horizontal="right"/>
    </xf>
    <xf numFmtId="0" fontId="6" fillId="6" borderId="5" xfId="0" applyFont="1" applyFill="1" applyBorder="1"/>
    <xf numFmtId="0" fontId="6" fillId="6" borderId="0" xfId="0" applyFont="1" applyFill="1"/>
    <xf numFmtId="0" fontId="6" fillId="0" borderId="4" xfId="0" applyFont="1" applyBorder="1"/>
    <xf numFmtId="165" fontId="6" fillId="0" borderId="3" xfId="0" applyNumberFormat="1" applyFont="1" applyBorder="1" applyAlignment="1">
      <alignment horizontal="right"/>
    </xf>
    <xf numFmtId="0" fontId="6" fillId="0" borderId="3" xfId="0" applyFont="1" applyBorder="1" applyAlignment="1">
      <alignment horizontal="right"/>
    </xf>
    <xf numFmtId="0" fontId="6" fillId="0" borderId="3" xfId="0" applyFont="1" applyBorder="1"/>
    <xf numFmtId="164" fontId="6" fillId="0" borderId="3" xfId="0" applyNumberFormat="1" applyFont="1" applyBorder="1" applyAlignment="1">
      <alignment horizontal="right"/>
    </xf>
    <xf numFmtId="164" fontId="3" fillId="7" borderId="3" xfId="0" applyNumberFormat="1" applyFont="1" applyFill="1" applyBorder="1" applyAlignment="1">
      <alignment horizontal="right"/>
    </xf>
    <xf numFmtId="0" fontId="6" fillId="0" borderId="5" xfId="0" applyFont="1" applyBorder="1"/>
    <xf numFmtId="164" fontId="3" fillId="0" borderId="0" xfId="0" applyNumberFormat="1" applyFont="1" applyAlignment="1">
      <alignment horizontal="right"/>
    </xf>
    <xf numFmtId="166" fontId="6" fillId="0" borderId="3" xfId="0" applyNumberFormat="1" applyFont="1" applyBorder="1" applyAlignment="1">
      <alignment horizontal="right"/>
    </xf>
    <xf numFmtId="0" fontId="0" fillId="0" borderId="0" xfId="0" pivotButton="1"/>
    <xf numFmtId="0" fontId="0" fillId="0" borderId="0" xfId="0" applyAlignment="1">
      <alignment horizontal="left" indent="1"/>
    </xf>
    <xf numFmtId="0" fontId="0" fillId="0" borderId="0" xfId="0" applyAlignment="1">
      <alignment horizontal="left"/>
    </xf>
    <xf numFmtId="0" fontId="0" fillId="8" borderId="0" xfId="0" applyFill="1"/>
    <xf numFmtId="0" fontId="7" fillId="5"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Country-wise</a:t>
            </a:r>
            <a:r>
              <a:rPr lang="en-US" baseline="0"/>
              <a:t> sales by Segments </a:t>
            </a:r>
            <a:endParaRPr lang="en-US"/>
          </a:p>
        </c:rich>
      </c:tx>
      <c:layout>
        <c:manualLayout>
          <c:xMode val="edge"/>
          <c:yMode val="edge"/>
          <c:x val="0.34017471443626057"/>
          <c:y val="4.7723343455788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tables'!$B$26:$B$27</c:f>
              <c:strCache>
                <c:ptCount val="1"/>
                <c:pt idx="0">
                  <c:v>Australia</c:v>
                </c:pt>
              </c:strCache>
            </c:strRef>
          </c:tx>
          <c:spPr>
            <a:solidFill>
              <a:schemeClr val="accent1"/>
            </a:solidFill>
            <a:ln>
              <a:noFill/>
            </a:ln>
            <a:effectLst/>
          </c:spPr>
          <c:invertIfNegative val="0"/>
          <c:cat>
            <c:strRef>
              <c:f>'Pivot tables'!$A$28:$A$31</c:f>
              <c:strCache>
                <c:ptCount val="3"/>
                <c:pt idx="0">
                  <c:v>Consumer</c:v>
                </c:pt>
                <c:pt idx="1">
                  <c:v>Corporate</c:v>
                </c:pt>
                <c:pt idx="2">
                  <c:v>Home Office</c:v>
                </c:pt>
              </c:strCache>
            </c:strRef>
          </c:cat>
          <c:val>
            <c:numRef>
              <c:f>'Pivot tables'!$B$28:$B$31</c:f>
              <c:numCache>
                <c:formatCode>General</c:formatCode>
                <c:ptCount val="3"/>
                <c:pt idx="0">
                  <c:v>1016</c:v>
                </c:pt>
                <c:pt idx="1">
                  <c:v>436</c:v>
                </c:pt>
                <c:pt idx="2">
                  <c:v>140</c:v>
                </c:pt>
              </c:numCache>
            </c:numRef>
          </c:val>
          <c:extLst>
            <c:ext xmlns:c16="http://schemas.microsoft.com/office/drawing/2014/chart" uri="{C3380CC4-5D6E-409C-BE32-E72D297353CC}">
              <c16:uniqueId val="{00000000-5AC3-4C7C-BAD0-3C60C260B322}"/>
            </c:ext>
          </c:extLst>
        </c:ser>
        <c:ser>
          <c:idx val="1"/>
          <c:order val="1"/>
          <c:tx>
            <c:strRef>
              <c:f>'Pivot tables'!$C$26:$C$27</c:f>
              <c:strCache>
                <c:ptCount val="1"/>
                <c:pt idx="0">
                  <c:v>China</c:v>
                </c:pt>
              </c:strCache>
            </c:strRef>
          </c:tx>
          <c:spPr>
            <a:solidFill>
              <a:schemeClr val="accent2"/>
            </a:solidFill>
            <a:ln>
              <a:noFill/>
            </a:ln>
            <a:effectLst/>
          </c:spPr>
          <c:invertIfNegative val="0"/>
          <c:cat>
            <c:strRef>
              <c:f>'Pivot tables'!$A$28:$A$31</c:f>
              <c:strCache>
                <c:ptCount val="3"/>
                <c:pt idx="0">
                  <c:v>Consumer</c:v>
                </c:pt>
                <c:pt idx="1">
                  <c:v>Corporate</c:v>
                </c:pt>
                <c:pt idx="2">
                  <c:v>Home Office</c:v>
                </c:pt>
              </c:strCache>
            </c:strRef>
          </c:cat>
          <c:val>
            <c:numRef>
              <c:f>'Pivot tables'!$C$28:$C$31</c:f>
              <c:numCache>
                <c:formatCode>General</c:formatCode>
                <c:ptCount val="3"/>
                <c:pt idx="0">
                  <c:v>1374</c:v>
                </c:pt>
                <c:pt idx="1">
                  <c:v>739</c:v>
                </c:pt>
              </c:numCache>
            </c:numRef>
          </c:val>
          <c:extLst>
            <c:ext xmlns:c16="http://schemas.microsoft.com/office/drawing/2014/chart" uri="{C3380CC4-5D6E-409C-BE32-E72D297353CC}">
              <c16:uniqueId val="{00000000-C664-4A6A-B8FF-A39D7F4577B3}"/>
            </c:ext>
          </c:extLst>
        </c:ser>
        <c:ser>
          <c:idx val="2"/>
          <c:order val="2"/>
          <c:tx>
            <c:strRef>
              <c:f>'Pivot tables'!$D$26:$D$27</c:f>
              <c:strCache>
                <c:ptCount val="1"/>
                <c:pt idx="0">
                  <c:v>France</c:v>
                </c:pt>
              </c:strCache>
            </c:strRef>
          </c:tx>
          <c:spPr>
            <a:solidFill>
              <a:schemeClr val="accent3"/>
            </a:solidFill>
            <a:ln>
              <a:noFill/>
            </a:ln>
            <a:effectLst/>
          </c:spPr>
          <c:invertIfNegative val="0"/>
          <c:cat>
            <c:strRef>
              <c:f>'Pivot tables'!$A$28:$A$31</c:f>
              <c:strCache>
                <c:ptCount val="3"/>
                <c:pt idx="0">
                  <c:v>Consumer</c:v>
                </c:pt>
                <c:pt idx="1">
                  <c:v>Corporate</c:v>
                </c:pt>
                <c:pt idx="2">
                  <c:v>Home Office</c:v>
                </c:pt>
              </c:strCache>
            </c:strRef>
          </c:cat>
          <c:val>
            <c:numRef>
              <c:f>'Pivot tables'!$D$28:$D$31</c:f>
              <c:numCache>
                <c:formatCode>General</c:formatCode>
                <c:ptCount val="3"/>
                <c:pt idx="0">
                  <c:v>731</c:v>
                </c:pt>
                <c:pt idx="1">
                  <c:v>490</c:v>
                </c:pt>
                <c:pt idx="2">
                  <c:v>304</c:v>
                </c:pt>
              </c:numCache>
            </c:numRef>
          </c:val>
          <c:extLst>
            <c:ext xmlns:c16="http://schemas.microsoft.com/office/drawing/2014/chart" uri="{C3380CC4-5D6E-409C-BE32-E72D297353CC}">
              <c16:uniqueId val="{00000001-C664-4A6A-B8FF-A39D7F4577B3}"/>
            </c:ext>
          </c:extLst>
        </c:ser>
        <c:ser>
          <c:idx val="3"/>
          <c:order val="3"/>
          <c:tx>
            <c:strRef>
              <c:f>'Pivot tables'!$E$26:$E$27</c:f>
              <c:strCache>
                <c:ptCount val="1"/>
                <c:pt idx="0">
                  <c:v>India</c:v>
                </c:pt>
              </c:strCache>
            </c:strRef>
          </c:tx>
          <c:spPr>
            <a:solidFill>
              <a:schemeClr val="accent4"/>
            </a:solidFill>
            <a:ln>
              <a:noFill/>
            </a:ln>
            <a:effectLst/>
          </c:spPr>
          <c:invertIfNegative val="0"/>
          <c:cat>
            <c:strRef>
              <c:f>'Pivot tables'!$A$28:$A$31</c:f>
              <c:strCache>
                <c:ptCount val="3"/>
                <c:pt idx="0">
                  <c:v>Consumer</c:v>
                </c:pt>
                <c:pt idx="1">
                  <c:v>Corporate</c:v>
                </c:pt>
                <c:pt idx="2">
                  <c:v>Home Office</c:v>
                </c:pt>
              </c:strCache>
            </c:strRef>
          </c:cat>
          <c:val>
            <c:numRef>
              <c:f>'Pivot tables'!$E$28:$E$31</c:f>
              <c:numCache>
                <c:formatCode>General</c:formatCode>
                <c:ptCount val="3"/>
                <c:pt idx="0">
                  <c:v>598</c:v>
                </c:pt>
                <c:pt idx="1">
                  <c:v>670</c:v>
                </c:pt>
                <c:pt idx="2">
                  <c:v>250</c:v>
                </c:pt>
              </c:numCache>
            </c:numRef>
          </c:val>
          <c:extLst>
            <c:ext xmlns:c16="http://schemas.microsoft.com/office/drawing/2014/chart" uri="{C3380CC4-5D6E-409C-BE32-E72D297353CC}">
              <c16:uniqueId val="{00000002-C664-4A6A-B8FF-A39D7F4577B3}"/>
            </c:ext>
          </c:extLst>
        </c:ser>
        <c:ser>
          <c:idx val="4"/>
          <c:order val="4"/>
          <c:tx>
            <c:strRef>
              <c:f>'Pivot tables'!$F$26:$F$27</c:f>
              <c:strCache>
                <c:ptCount val="1"/>
                <c:pt idx="0">
                  <c:v>United States</c:v>
                </c:pt>
              </c:strCache>
            </c:strRef>
          </c:tx>
          <c:spPr>
            <a:solidFill>
              <a:schemeClr val="accent5"/>
            </a:solidFill>
            <a:ln>
              <a:noFill/>
            </a:ln>
            <a:effectLst/>
          </c:spPr>
          <c:invertIfNegative val="0"/>
          <c:cat>
            <c:strRef>
              <c:f>'Pivot tables'!$A$28:$A$31</c:f>
              <c:strCache>
                <c:ptCount val="3"/>
                <c:pt idx="0">
                  <c:v>Consumer</c:v>
                </c:pt>
                <c:pt idx="1">
                  <c:v>Corporate</c:v>
                </c:pt>
                <c:pt idx="2">
                  <c:v>Home Office</c:v>
                </c:pt>
              </c:strCache>
            </c:strRef>
          </c:cat>
          <c:val>
            <c:numRef>
              <c:f>'Pivot tables'!$F$28:$F$31</c:f>
              <c:numCache>
                <c:formatCode>General</c:formatCode>
                <c:ptCount val="3"/>
                <c:pt idx="0">
                  <c:v>1657</c:v>
                </c:pt>
                <c:pt idx="1">
                  <c:v>1389</c:v>
                </c:pt>
                <c:pt idx="2">
                  <c:v>655</c:v>
                </c:pt>
              </c:numCache>
            </c:numRef>
          </c:val>
          <c:extLst>
            <c:ext xmlns:c16="http://schemas.microsoft.com/office/drawing/2014/chart" uri="{C3380CC4-5D6E-409C-BE32-E72D297353CC}">
              <c16:uniqueId val="{00000003-C664-4A6A-B8FF-A39D7F4577B3}"/>
            </c:ext>
          </c:extLst>
        </c:ser>
        <c:dLbls>
          <c:showLegendKey val="0"/>
          <c:showVal val="0"/>
          <c:showCatName val="0"/>
          <c:showSerName val="0"/>
          <c:showPercent val="0"/>
          <c:showBubbleSize val="0"/>
        </c:dLbls>
        <c:gapWidth val="150"/>
        <c:axId val="94944655"/>
        <c:axId val="130710255"/>
      </c:barChart>
      <c:catAx>
        <c:axId val="9494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0255"/>
        <c:crosses val="autoZero"/>
        <c:auto val="1"/>
        <c:lblAlgn val="ctr"/>
        <c:lblOffset val="100"/>
        <c:noMultiLvlLbl val="0"/>
      </c:catAx>
      <c:valAx>
        <c:axId val="130710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4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Shipping Modes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6E-4345-BC1E-3048AB6F44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6E-4345-BC1E-3048AB6F44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6E-4345-BC1E-3048AB6F44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6E-4345-BC1E-3048AB6F44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6E-4345-BC1E-3048AB6F44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multiLvlStrRef>
              <c:f>'Pivot tables'!$A$61:$A$67</c:f>
              <c:multiLvlStrCache>
                <c:ptCount val="5"/>
                <c:lvl>
                  <c:pt idx="0">
                    <c:v>Tyre</c:v>
                  </c:pt>
                  <c:pt idx="1">
                    <c:v>Car Pillow &amp; Neck Rest</c:v>
                  </c:pt>
                  <c:pt idx="2">
                    <c:v>Car Speakers</c:v>
                  </c:pt>
                  <c:pt idx="3">
                    <c:v>Car Media Players</c:v>
                  </c:pt>
                  <c:pt idx="4">
                    <c:v>Car &amp; Bike Care</c:v>
                  </c:pt>
                </c:lvl>
                <c:lvl>
                  <c:pt idx="0">
                    <c:v>First Class</c:v>
                  </c:pt>
                </c:lvl>
              </c:multiLvlStrCache>
            </c:multiLvlStrRef>
          </c:cat>
          <c:val>
            <c:numRef>
              <c:f>'Pivot tables'!$B$61:$B$67</c:f>
              <c:numCache>
                <c:formatCode>General</c:formatCode>
                <c:ptCount val="5"/>
                <c:pt idx="0">
                  <c:v>4250</c:v>
                </c:pt>
                <c:pt idx="1">
                  <c:v>3696</c:v>
                </c:pt>
                <c:pt idx="2">
                  <c:v>3587</c:v>
                </c:pt>
                <c:pt idx="3">
                  <c:v>2380</c:v>
                </c:pt>
                <c:pt idx="4">
                  <c:v>2006</c:v>
                </c:pt>
              </c:numCache>
            </c:numRef>
          </c:val>
          <c:extLst>
            <c:ext xmlns:c16="http://schemas.microsoft.com/office/drawing/2014/chart" uri="{C3380CC4-5D6E-409C-BE32-E72D297353CC}">
              <c16:uniqueId val="{00000000-80C5-4929-A5D0-AB3B1126EEF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Analysis of segment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tables'!$B$82</c:f>
              <c:strCache>
                <c:ptCount val="1"/>
                <c:pt idx="0">
                  <c:v>Total</c:v>
                </c:pt>
              </c:strCache>
            </c:strRef>
          </c:tx>
          <c:spPr>
            <a:solidFill>
              <a:schemeClr val="accent1"/>
            </a:solidFill>
            <a:ln>
              <a:noFill/>
            </a:ln>
            <a:effectLst/>
          </c:spPr>
          <c:invertIfNegative val="0"/>
          <c:cat>
            <c:strRef>
              <c:f>'Pivot tables'!$A$83:$A$86</c:f>
              <c:strCache>
                <c:ptCount val="3"/>
                <c:pt idx="0">
                  <c:v>Consumer</c:v>
                </c:pt>
                <c:pt idx="1">
                  <c:v>Corporate</c:v>
                </c:pt>
                <c:pt idx="2">
                  <c:v>Home Office</c:v>
                </c:pt>
              </c:strCache>
            </c:strRef>
          </c:cat>
          <c:val>
            <c:numRef>
              <c:f>'Pivot tables'!$B$83:$B$86</c:f>
              <c:numCache>
                <c:formatCode>General</c:formatCode>
                <c:ptCount val="3"/>
                <c:pt idx="0">
                  <c:v>4949</c:v>
                </c:pt>
                <c:pt idx="1">
                  <c:v>2938.4999999999995</c:v>
                </c:pt>
                <c:pt idx="2">
                  <c:v>1487.8000000000002</c:v>
                </c:pt>
              </c:numCache>
            </c:numRef>
          </c:val>
          <c:extLst>
            <c:ext xmlns:c16="http://schemas.microsoft.com/office/drawing/2014/chart" uri="{C3380CC4-5D6E-409C-BE32-E72D297353CC}">
              <c16:uniqueId val="{00000000-BB77-486F-BD70-23DB2008B727}"/>
            </c:ext>
          </c:extLst>
        </c:ser>
        <c:dLbls>
          <c:showLegendKey val="0"/>
          <c:showVal val="0"/>
          <c:showCatName val="0"/>
          <c:showSerName val="0"/>
          <c:showPercent val="0"/>
          <c:showBubbleSize val="0"/>
        </c:dLbls>
        <c:gapWidth val="182"/>
        <c:overlap val="100"/>
        <c:axId val="2005109119"/>
        <c:axId val="130708815"/>
      </c:barChart>
      <c:catAx>
        <c:axId val="200510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8815"/>
        <c:crosses val="autoZero"/>
        <c:auto val="1"/>
        <c:lblAlgn val="ctr"/>
        <c:lblOffset val="100"/>
        <c:noMultiLvlLbl val="0"/>
      </c:catAx>
      <c:valAx>
        <c:axId val="130708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0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General</c:formatCode>
                <c:ptCount val="12"/>
                <c:pt idx="0">
                  <c:v>1074</c:v>
                </c:pt>
                <c:pt idx="1">
                  <c:v>1553</c:v>
                </c:pt>
                <c:pt idx="2">
                  <c:v>1532</c:v>
                </c:pt>
                <c:pt idx="3">
                  <c:v>2095</c:v>
                </c:pt>
                <c:pt idx="4">
                  <c:v>881</c:v>
                </c:pt>
                <c:pt idx="5">
                  <c:v>2494</c:v>
                </c:pt>
                <c:pt idx="6">
                  <c:v>3285</c:v>
                </c:pt>
                <c:pt idx="7">
                  <c:v>2008</c:v>
                </c:pt>
                <c:pt idx="8">
                  <c:v>1558</c:v>
                </c:pt>
                <c:pt idx="9">
                  <c:v>2065</c:v>
                </c:pt>
                <c:pt idx="10">
                  <c:v>1774</c:v>
                </c:pt>
                <c:pt idx="11">
                  <c:v>1429</c:v>
                </c:pt>
              </c:numCache>
            </c:numRef>
          </c:val>
          <c:smooth val="0"/>
          <c:extLst>
            <c:ext xmlns:c16="http://schemas.microsoft.com/office/drawing/2014/chart" uri="{C3380CC4-5D6E-409C-BE32-E72D297353CC}">
              <c16:uniqueId val="{00000000-F870-42BA-A4D7-F7FF43C638B9}"/>
            </c:ext>
          </c:extLst>
        </c:ser>
        <c:dLbls>
          <c:showLegendKey val="0"/>
          <c:showVal val="0"/>
          <c:showCatName val="0"/>
          <c:showSerName val="0"/>
          <c:showPercent val="0"/>
          <c:showBubbleSize val="0"/>
        </c:dLbls>
        <c:marker val="1"/>
        <c:smooth val="0"/>
        <c:axId val="70930191"/>
        <c:axId val="1917215551"/>
      </c:lineChart>
      <c:catAx>
        <c:axId val="7093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15551"/>
        <c:crosses val="autoZero"/>
        <c:auto val="1"/>
        <c:lblAlgn val="ctr"/>
        <c:lblOffset val="100"/>
        <c:noMultiLvlLbl val="0"/>
      </c:catAx>
      <c:valAx>
        <c:axId val="191721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Country-wise</a:t>
            </a:r>
            <a:r>
              <a:rPr lang="en-US" baseline="0"/>
              <a:t> sales by Segments </a:t>
            </a:r>
            <a:endParaRPr lang="en-US"/>
          </a:p>
        </c:rich>
      </c:tx>
      <c:layout>
        <c:manualLayout>
          <c:xMode val="edge"/>
          <c:yMode val="edge"/>
          <c:x val="0.22934711286089238"/>
          <c:y val="7.33205740299635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tables'!$B$26:$B$27</c:f>
              <c:strCache>
                <c:ptCount val="1"/>
                <c:pt idx="0">
                  <c:v>Australia</c:v>
                </c:pt>
              </c:strCache>
            </c:strRef>
          </c:tx>
          <c:spPr>
            <a:solidFill>
              <a:schemeClr val="accent1"/>
            </a:solidFill>
            <a:ln>
              <a:noFill/>
            </a:ln>
            <a:effectLst/>
          </c:spPr>
          <c:invertIfNegative val="0"/>
          <c:cat>
            <c:strRef>
              <c:f>'Pivot tables'!$A$28:$A$31</c:f>
              <c:strCache>
                <c:ptCount val="3"/>
                <c:pt idx="0">
                  <c:v>Consumer</c:v>
                </c:pt>
                <c:pt idx="1">
                  <c:v>Corporate</c:v>
                </c:pt>
                <c:pt idx="2">
                  <c:v>Home Office</c:v>
                </c:pt>
              </c:strCache>
            </c:strRef>
          </c:cat>
          <c:val>
            <c:numRef>
              <c:f>'Pivot tables'!$B$28:$B$31</c:f>
              <c:numCache>
                <c:formatCode>General</c:formatCode>
                <c:ptCount val="3"/>
                <c:pt idx="0">
                  <c:v>1016</c:v>
                </c:pt>
                <c:pt idx="1">
                  <c:v>436</c:v>
                </c:pt>
                <c:pt idx="2">
                  <c:v>140</c:v>
                </c:pt>
              </c:numCache>
            </c:numRef>
          </c:val>
          <c:extLst>
            <c:ext xmlns:c16="http://schemas.microsoft.com/office/drawing/2014/chart" uri="{C3380CC4-5D6E-409C-BE32-E72D297353CC}">
              <c16:uniqueId val="{00000000-CC2C-471D-A2FC-B32E02DAB35B}"/>
            </c:ext>
          </c:extLst>
        </c:ser>
        <c:ser>
          <c:idx val="1"/>
          <c:order val="1"/>
          <c:tx>
            <c:strRef>
              <c:f>'Pivot tables'!$C$26:$C$27</c:f>
              <c:strCache>
                <c:ptCount val="1"/>
                <c:pt idx="0">
                  <c:v>China</c:v>
                </c:pt>
              </c:strCache>
            </c:strRef>
          </c:tx>
          <c:spPr>
            <a:solidFill>
              <a:schemeClr val="accent2"/>
            </a:solidFill>
            <a:ln>
              <a:noFill/>
            </a:ln>
            <a:effectLst/>
          </c:spPr>
          <c:invertIfNegative val="0"/>
          <c:cat>
            <c:strRef>
              <c:f>'Pivot tables'!$A$28:$A$31</c:f>
              <c:strCache>
                <c:ptCount val="3"/>
                <c:pt idx="0">
                  <c:v>Consumer</c:v>
                </c:pt>
                <c:pt idx="1">
                  <c:v>Corporate</c:v>
                </c:pt>
                <c:pt idx="2">
                  <c:v>Home Office</c:v>
                </c:pt>
              </c:strCache>
            </c:strRef>
          </c:cat>
          <c:val>
            <c:numRef>
              <c:f>'Pivot tables'!$C$28:$C$31</c:f>
              <c:numCache>
                <c:formatCode>General</c:formatCode>
                <c:ptCount val="3"/>
                <c:pt idx="0">
                  <c:v>1374</c:v>
                </c:pt>
                <c:pt idx="1">
                  <c:v>739</c:v>
                </c:pt>
              </c:numCache>
            </c:numRef>
          </c:val>
          <c:extLst>
            <c:ext xmlns:c16="http://schemas.microsoft.com/office/drawing/2014/chart" uri="{C3380CC4-5D6E-409C-BE32-E72D297353CC}">
              <c16:uniqueId val="{00000000-B2E0-4E03-8A62-B8E43171CFF2}"/>
            </c:ext>
          </c:extLst>
        </c:ser>
        <c:ser>
          <c:idx val="2"/>
          <c:order val="2"/>
          <c:tx>
            <c:strRef>
              <c:f>'Pivot tables'!$D$26:$D$27</c:f>
              <c:strCache>
                <c:ptCount val="1"/>
                <c:pt idx="0">
                  <c:v>France</c:v>
                </c:pt>
              </c:strCache>
            </c:strRef>
          </c:tx>
          <c:spPr>
            <a:solidFill>
              <a:schemeClr val="accent3"/>
            </a:solidFill>
            <a:ln>
              <a:noFill/>
            </a:ln>
            <a:effectLst/>
          </c:spPr>
          <c:invertIfNegative val="0"/>
          <c:cat>
            <c:strRef>
              <c:f>'Pivot tables'!$A$28:$A$31</c:f>
              <c:strCache>
                <c:ptCount val="3"/>
                <c:pt idx="0">
                  <c:v>Consumer</c:v>
                </c:pt>
                <c:pt idx="1">
                  <c:v>Corporate</c:v>
                </c:pt>
                <c:pt idx="2">
                  <c:v>Home Office</c:v>
                </c:pt>
              </c:strCache>
            </c:strRef>
          </c:cat>
          <c:val>
            <c:numRef>
              <c:f>'Pivot tables'!$D$28:$D$31</c:f>
              <c:numCache>
                <c:formatCode>General</c:formatCode>
                <c:ptCount val="3"/>
                <c:pt idx="0">
                  <c:v>731</c:v>
                </c:pt>
                <c:pt idx="1">
                  <c:v>490</c:v>
                </c:pt>
                <c:pt idx="2">
                  <c:v>304</c:v>
                </c:pt>
              </c:numCache>
            </c:numRef>
          </c:val>
          <c:extLst>
            <c:ext xmlns:c16="http://schemas.microsoft.com/office/drawing/2014/chart" uri="{C3380CC4-5D6E-409C-BE32-E72D297353CC}">
              <c16:uniqueId val="{00000001-B2E0-4E03-8A62-B8E43171CFF2}"/>
            </c:ext>
          </c:extLst>
        </c:ser>
        <c:ser>
          <c:idx val="3"/>
          <c:order val="3"/>
          <c:tx>
            <c:strRef>
              <c:f>'Pivot tables'!$E$26:$E$27</c:f>
              <c:strCache>
                <c:ptCount val="1"/>
                <c:pt idx="0">
                  <c:v>India</c:v>
                </c:pt>
              </c:strCache>
            </c:strRef>
          </c:tx>
          <c:spPr>
            <a:solidFill>
              <a:schemeClr val="accent4"/>
            </a:solidFill>
            <a:ln>
              <a:noFill/>
            </a:ln>
            <a:effectLst/>
          </c:spPr>
          <c:invertIfNegative val="0"/>
          <c:cat>
            <c:strRef>
              <c:f>'Pivot tables'!$A$28:$A$31</c:f>
              <c:strCache>
                <c:ptCount val="3"/>
                <c:pt idx="0">
                  <c:v>Consumer</c:v>
                </c:pt>
                <c:pt idx="1">
                  <c:v>Corporate</c:v>
                </c:pt>
                <c:pt idx="2">
                  <c:v>Home Office</c:v>
                </c:pt>
              </c:strCache>
            </c:strRef>
          </c:cat>
          <c:val>
            <c:numRef>
              <c:f>'Pivot tables'!$E$28:$E$31</c:f>
              <c:numCache>
                <c:formatCode>General</c:formatCode>
                <c:ptCount val="3"/>
                <c:pt idx="0">
                  <c:v>598</c:v>
                </c:pt>
                <c:pt idx="1">
                  <c:v>670</c:v>
                </c:pt>
                <c:pt idx="2">
                  <c:v>250</c:v>
                </c:pt>
              </c:numCache>
            </c:numRef>
          </c:val>
          <c:extLst>
            <c:ext xmlns:c16="http://schemas.microsoft.com/office/drawing/2014/chart" uri="{C3380CC4-5D6E-409C-BE32-E72D297353CC}">
              <c16:uniqueId val="{00000002-B2E0-4E03-8A62-B8E43171CFF2}"/>
            </c:ext>
          </c:extLst>
        </c:ser>
        <c:ser>
          <c:idx val="4"/>
          <c:order val="4"/>
          <c:tx>
            <c:strRef>
              <c:f>'Pivot tables'!$F$26:$F$27</c:f>
              <c:strCache>
                <c:ptCount val="1"/>
                <c:pt idx="0">
                  <c:v>United States</c:v>
                </c:pt>
              </c:strCache>
            </c:strRef>
          </c:tx>
          <c:spPr>
            <a:solidFill>
              <a:schemeClr val="accent5"/>
            </a:solidFill>
            <a:ln>
              <a:noFill/>
            </a:ln>
            <a:effectLst/>
          </c:spPr>
          <c:invertIfNegative val="0"/>
          <c:cat>
            <c:strRef>
              <c:f>'Pivot tables'!$A$28:$A$31</c:f>
              <c:strCache>
                <c:ptCount val="3"/>
                <c:pt idx="0">
                  <c:v>Consumer</c:v>
                </c:pt>
                <c:pt idx="1">
                  <c:v>Corporate</c:v>
                </c:pt>
                <c:pt idx="2">
                  <c:v>Home Office</c:v>
                </c:pt>
              </c:strCache>
            </c:strRef>
          </c:cat>
          <c:val>
            <c:numRef>
              <c:f>'Pivot tables'!$F$28:$F$31</c:f>
              <c:numCache>
                <c:formatCode>General</c:formatCode>
                <c:ptCount val="3"/>
                <c:pt idx="0">
                  <c:v>1657</c:v>
                </c:pt>
                <c:pt idx="1">
                  <c:v>1389</c:v>
                </c:pt>
                <c:pt idx="2">
                  <c:v>655</c:v>
                </c:pt>
              </c:numCache>
            </c:numRef>
          </c:val>
          <c:extLst>
            <c:ext xmlns:c16="http://schemas.microsoft.com/office/drawing/2014/chart" uri="{C3380CC4-5D6E-409C-BE32-E72D297353CC}">
              <c16:uniqueId val="{00000003-B2E0-4E03-8A62-B8E43171CFF2}"/>
            </c:ext>
          </c:extLst>
        </c:ser>
        <c:dLbls>
          <c:showLegendKey val="0"/>
          <c:showVal val="0"/>
          <c:showCatName val="0"/>
          <c:showSerName val="0"/>
          <c:showPercent val="0"/>
          <c:showBubbleSize val="0"/>
        </c:dLbls>
        <c:gapWidth val="150"/>
        <c:overlap val="100"/>
        <c:axId val="94944655"/>
        <c:axId val="130710255"/>
      </c:barChart>
      <c:catAx>
        <c:axId val="9494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0255"/>
        <c:crosses val="autoZero"/>
        <c:auto val="1"/>
        <c:lblAlgn val="ctr"/>
        <c:lblOffset val="100"/>
        <c:noMultiLvlLbl val="0"/>
      </c:catAx>
      <c:valAx>
        <c:axId val="13071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4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General</c:formatCode>
                <c:ptCount val="12"/>
                <c:pt idx="0">
                  <c:v>1074</c:v>
                </c:pt>
                <c:pt idx="1">
                  <c:v>1553</c:v>
                </c:pt>
                <c:pt idx="2">
                  <c:v>1532</c:v>
                </c:pt>
                <c:pt idx="3">
                  <c:v>2095</c:v>
                </c:pt>
                <c:pt idx="4">
                  <c:v>881</c:v>
                </c:pt>
                <c:pt idx="5">
                  <c:v>2494</c:v>
                </c:pt>
                <c:pt idx="6">
                  <c:v>3285</c:v>
                </c:pt>
                <c:pt idx="7">
                  <c:v>2008</c:v>
                </c:pt>
                <c:pt idx="8">
                  <c:v>1558</c:v>
                </c:pt>
                <c:pt idx="9">
                  <c:v>2065</c:v>
                </c:pt>
                <c:pt idx="10">
                  <c:v>1774</c:v>
                </c:pt>
                <c:pt idx="11">
                  <c:v>1429</c:v>
                </c:pt>
              </c:numCache>
            </c:numRef>
          </c:val>
          <c:smooth val="0"/>
          <c:extLst>
            <c:ext xmlns:c16="http://schemas.microsoft.com/office/drawing/2014/chart" uri="{C3380CC4-5D6E-409C-BE32-E72D297353CC}">
              <c16:uniqueId val="{00000000-6567-42AE-9A15-C61B1FEC050C}"/>
            </c:ext>
          </c:extLst>
        </c:ser>
        <c:dLbls>
          <c:showLegendKey val="0"/>
          <c:showVal val="0"/>
          <c:showCatName val="0"/>
          <c:showSerName val="0"/>
          <c:showPercent val="0"/>
          <c:showBubbleSize val="0"/>
        </c:dLbls>
        <c:marker val="1"/>
        <c:smooth val="0"/>
        <c:axId val="70930191"/>
        <c:axId val="1917215551"/>
      </c:lineChart>
      <c:catAx>
        <c:axId val="7093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15551"/>
        <c:crosses val="autoZero"/>
        <c:auto val="1"/>
        <c:lblAlgn val="ctr"/>
        <c:lblOffset val="100"/>
        <c:noMultiLvlLbl val="0"/>
      </c:catAx>
      <c:valAx>
        <c:axId val="191721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Shipping Modes</a:t>
            </a:r>
            <a:endParaRPr lang="en-US"/>
          </a:p>
        </c:rich>
      </c:tx>
      <c:layout>
        <c:manualLayout>
          <c:xMode val="edge"/>
          <c:yMode val="edge"/>
          <c:x val="0.22718044619422573"/>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tables'!$B$60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0E-4F3C-9477-0F402487DA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0E-4F3C-9477-0F402487DA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0E-4F3C-9477-0F402487DA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0E-4F3C-9477-0F402487DA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0E-4F3C-9477-0F402487DA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0E-4F3C-9477-0F402487DA5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0E-4F3C-9477-0F402487DA5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C0E-4F3C-9477-0F402487DA5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C0E-4F3C-9477-0F402487DA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multiLvlStrRef>
              <c:f>'Pivot tables'!$A$61:$A$67</c:f>
              <c:multiLvlStrCache>
                <c:ptCount val="5"/>
                <c:lvl>
                  <c:pt idx="0">
                    <c:v>Tyre</c:v>
                  </c:pt>
                  <c:pt idx="1">
                    <c:v>Car Pillow &amp; Neck Rest</c:v>
                  </c:pt>
                  <c:pt idx="2">
                    <c:v>Car Speakers</c:v>
                  </c:pt>
                  <c:pt idx="3">
                    <c:v>Car Media Players</c:v>
                  </c:pt>
                  <c:pt idx="4">
                    <c:v>Car &amp; Bike Care</c:v>
                  </c:pt>
                </c:lvl>
                <c:lvl>
                  <c:pt idx="0">
                    <c:v>First Class</c:v>
                  </c:pt>
                </c:lvl>
              </c:multiLvlStrCache>
            </c:multiLvlStrRef>
          </c:cat>
          <c:val>
            <c:numRef>
              <c:f>'Pivot tables'!$B$61:$B$67</c:f>
              <c:numCache>
                <c:formatCode>General</c:formatCode>
                <c:ptCount val="5"/>
                <c:pt idx="0">
                  <c:v>4250</c:v>
                </c:pt>
                <c:pt idx="1">
                  <c:v>3696</c:v>
                </c:pt>
                <c:pt idx="2">
                  <c:v>3587</c:v>
                </c:pt>
                <c:pt idx="3">
                  <c:v>2380</c:v>
                </c:pt>
                <c:pt idx="4">
                  <c:v>2006</c:v>
                </c:pt>
              </c:numCache>
            </c:numRef>
          </c:val>
          <c:extLst>
            <c:ext xmlns:c16="http://schemas.microsoft.com/office/drawing/2014/chart" uri="{C3380CC4-5D6E-409C-BE32-E72D297353CC}">
              <c16:uniqueId val="{00000012-1C0E-4F3C-9477-0F402487DA5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Analysis of segment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tables'!$B$82</c:f>
              <c:strCache>
                <c:ptCount val="1"/>
                <c:pt idx="0">
                  <c:v>Total</c:v>
                </c:pt>
              </c:strCache>
            </c:strRef>
          </c:tx>
          <c:spPr>
            <a:solidFill>
              <a:schemeClr val="accent1"/>
            </a:solidFill>
            <a:ln>
              <a:noFill/>
            </a:ln>
            <a:effectLst/>
          </c:spPr>
          <c:invertIfNegative val="0"/>
          <c:cat>
            <c:strRef>
              <c:f>'Pivot tables'!$A$83:$A$86</c:f>
              <c:strCache>
                <c:ptCount val="3"/>
                <c:pt idx="0">
                  <c:v>Consumer</c:v>
                </c:pt>
                <c:pt idx="1">
                  <c:v>Corporate</c:v>
                </c:pt>
                <c:pt idx="2">
                  <c:v>Home Office</c:v>
                </c:pt>
              </c:strCache>
            </c:strRef>
          </c:cat>
          <c:val>
            <c:numRef>
              <c:f>'Pivot tables'!$B$83:$B$86</c:f>
              <c:numCache>
                <c:formatCode>General</c:formatCode>
                <c:ptCount val="3"/>
                <c:pt idx="0">
                  <c:v>4949</c:v>
                </c:pt>
                <c:pt idx="1">
                  <c:v>2938.4999999999995</c:v>
                </c:pt>
                <c:pt idx="2">
                  <c:v>1487.8000000000002</c:v>
                </c:pt>
              </c:numCache>
            </c:numRef>
          </c:val>
          <c:extLst>
            <c:ext xmlns:c16="http://schemas.microsoft.com/office/drawing/2014/chart" uri="{C3380CC4-5D6E-409C-BE32-E72D297353CC}">
              <c16:uniqueId val="{00000000-CC76-4A69-97DE-F558FBDC0990}"/>
            </c:ext>
          </c:extLst>
        </c:ser>
        <c:dLbls>
          <c:showLegendKey val="0"/>
          <c:showVal val="0"/>
          <c:showCatName val="0"/>
          <c:showSerName val="0"/>
          <c:showPercent val="0"/>
          <c:showBubbleSize val="0"/>
        </c:dLbls>
        <c:gapWidth val="182"/>
        <c:overlap val="100"/>
        <c:axId val="2005109119"/>
        <c:axId val="130708815"/>
      </c:barChart>
      <c:catAx>
        <c:axId val="200510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8815"/>
        <c:crosses val="autoZero"/>
        <c:auto val="1"/>
        <c:lblAlgn val="ctr"/>
        <c:lblOffset val="100"/>
        <c:noMultiLvlLbl val="0"/>
      </c:catAx>
      <c:valAx>
        <c:axId val="130708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0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434340</xdr:colOff>
      <xdr:row>24</xdr:row>
      <xdr:rowOff>152400</xdr:rowOff>
    </xdr:from>
    <xdr:to>
      <xdr:col>21</xdr:col>
      <xdr:colOff>312420</xdr:colOff>
      <xdr:row>51</xdr:row>
      <xdr:rowOff>91440</xdr:rowOff>
    </xdr:to>
    <xdr:graphicFrame macro="">
      <xdr:nvGraphicFramePr>
        <xdr:cNvPr id="3" name="Chart 2">
          <a:extLst>
            <a:ext uri="{FF2B5EF4-FFF2-40B4-BE49-F238E27FC236}">
              <a16:creationId xmlns:a16="http://schemas.microsoft.com/office/drawing/2014/main" id="{862298AB-8429-554D-AAEF-20A2ACACD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56</xdr:row>
      <xdr:rowOff>163830</xdr:rowOff>
    </xdr:from>
    <xdr:to>
      <xdr:col>11</xdr:col>
      <xdr:colOff>259080</xdr:colOff>
      <xdr:row>73</xdr:row>
      <xdr:rowOff>57150</xdr:rowOff>
    </xdr:to>
    <xdr:graphicFrame macro="">
      <xdr:nvGraphicFramePr>
        <xdr:cNvPr id="4" name="Chart 3">
          <a:extLst>
            <a:ext uri="{FF2B5EF4-FFF2-40B4-BE49-F238E27FC236}">
              <a16:creationId xmlns:a16="http://schemas.microsoft.com/office/drawing/2014/main" id="{6657ED03-170B-EB73-9944-2D3762E22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80</xdr:row>
      <xdr:rowOff>68580</xdr:rowOff>
    </xdr:from>
    <xdr:to>
      <xdr:col>13</xdr:col>
      <xdr:colOff>152400</xdr:colOff>
      <xdr:row>103</xdr:row>
      <xdr:rowOff>45720</xdr:rowOff>
    </xdr:to>
    <xdr:graphicFrame macro="">
      <xdr:nvGraphicFramePr>
        <xdr:cNvPr id="5" name="Chart 4">
          <a:extLst>
            <a:ext uri="{FF2B5EF4-FFF2-40B4-BE49-F238E27FC236}">
              <a16:creationId xmlns:a16="http://schemas.microsoft.com/office/drawing/2014/main" id="{27F11109-8A7C-8623-24CF-9C5BDF432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243840</xdr:colOff>
      <xdr:row>1</xdr:row>
      <xdr:rowOff>163830</xdr:rowOff>
    </xdr:from>
    <xdr:to>
      <xdr:col>14</xdr:col>
      <xdr:colOff>15240</xdr:colOff>
      <xdr:row>18</xdr:row>
      <xdr:rowOff>57150</xdr:rowOff>
    </xdr:to>
    <xdr:graphicFrame macro="">
      <xdr:nvGraphicFramePr>
        <xdr:cNvPr id="6" name="Chart 5">
          <a:extLst>
            <a:ext uri="{FF2B5EF4-FFF2-40B4-BE49-F238E27FC236}">
              <a16:creationId xmlns:a16="http://schemas.microsoft.com/office/drawing/2014/main" id="{875A6AD6-74D6-2F27-8CCB-47698A4A1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17</xdr:row>
      <xdr:rowOff>171450</xdr:rowOff>
    </xdr:from>
    <xdr:to>
      <xdr:col>5</xdr:col>
      <xdr:colOff>457200</xdr:colOff>
      <xdr:row>32</xdr:row>
      <xdr:rowOff>83820</xdr:rowOff>
    </xdr:to>
    <xdr:graphicFrame macro="">
      <xdr:nvGraphicFramePr>
        <xdr:cNvPr id="2" name="Chart 1">
          <a:extLst>
            <a:ext uri="{FF2B5EF4-FFF2-40B4-BE49-F238E27FC236}">
              <a16:creationId xmlns:a16="http://schemas.microsoft.com/office/drawing/2014/main" id="{F8019D46-4564-49CA-8438-F1391C65C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5</xdr:row>
      <xdr:rowOff>137160</xdr:rowOff>
    </xdr:from>
    <xdr:to>
      <xdr:col>5</xdr:col>
      <xdr:colOff>403860</xdr:colOff>
      <xdr:row>18</xdr:row>
      <xdr:rowOff>7620</xdr:rowOff>
    </xdr:to>
    <xdr:graphicFrame macro="">
      <xdr:nvGraphicFramePr>
        <xdr:cNvPr id="3" name="Chart 2">
          <a:extLst>
            <a:ext uri="{FF2B5EF4-FFF2-40B4-BE49-F238E27FC236}">
              <a16:creationId xmlns:a16="http://schemas.microsoft.com/office/drawing/2014/main" id="{6C366786-D735-4061-BBC0-ABF4403FB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449580</xdr:colOff>
      <xdr:row>5</xdr:row>
      <xdr:rowOff>144780</xdr:rowOff>
    </xdr:from>
    <xdr:to>
      <xdr:col>10</xdr:col>
      <xdr:colOff>601980</xdr:colOff>
      <xdr:row>17</xdr:row>
      <xdr:rowOff>190500</xdr:rowOff>
    </xdr:to>
    <xdr:graphicFrame macro="">
      <xdr:nvGraphicFramePr>
        <xdr:cNvPr id="5" name="Chart 4">
          <a:extLst>
            <a:ext uri="{FF2B5EF4-FFF2-40B4-BE49-F238E27FC236}">
              <a16:creationId xmlns:a16="http://schemas.microsoft.com/office/drawing/2014/main" id="{9BC08E85-8DEB-4BDC-9E84-C3EB7BEF7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487680</xdr:colOff>
      <xdr:row>18</xdr:row>
      <xdr:rowOff>26670</xdr:rowOff>
    </xdr:from>
    <xdr:to>
      <xdr:col>10</xdr:col>
      <xdr:colOff>807720</xdr:colOff>
      <xdr:row>34</xdr:row>
      <xdr:rowOff>38100</xdr:rowOff>
    </xdr:to>
    <xdr:graphicFrame macro="">
      <xdr:nvGraphicFramePr>
        <xdr:cNvPr id="6" name="Chart 5">
          <a:extLst>
            <a:ext uri="{FF2B5EF4-FFF2-40B4-BE49-F238E27FC236}">
              <a16:creationId xmlns:a16="http://schemas.microsoft.com/office/drawing/2014/main" id="{A2CFAB7B-227D-47E9-A348-23C6613AB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830580</xdr:colOff>
      <xdr:row>1</xdr:row>
      <xdr:rowOff>38101</xdr:rowOff>
    </xdr:from>
    <xdr:to>
      <xdr:col>13</xdr:col>
      <xdr:colOff>53340</xdr:colOff>
      <xdr:row>8</xdr:row>
      <xdr:rowOff>175261</xdr:rowOff>
    </xdr:to>
    <mc:AlternateContent xmlns:mc="http://schemas.openxmlformats.org/markup-compatibility/2006" xmlns:a14="http://schemas.microsoft.com/office/drawing/2010/main">
      <mc:Choice Requires="a14">
        <xdr:graphicFrame macro="">
          <xdr:nvGraphicFramePr>
            <xdr:cNvPr id="12" name="Months (Ship Date)">
              <a:extLst>
                <a:ext uri="{FF2B5EF4-FFF2-40B4-BE49-F238E27FC236}">
                  <a16:creationId xmlns:a16="http://schemas.microsoft.com/office/drawing/2014/main" id="{FAFC2D6A-C284-90D1-0226-DEE4562F7D31}"/>
                </a:ext>
              </a:extLst>
            </xdr:cNvPr>
            <xdr:cNvGraphicFramePr/>
          </xdr:nvGraphicFramePr>
          <xdr:xfrm>
            <a:off x="0" y="0"/>
            <a:ext cx="0" cy="0"/>
          </xdr:xfrm>
          <a:graphic>
            <a:graphicData uri="http://schemas.microsoft.com/office/drawing/2010/slicer">
              <sle:slicer xmlns:sle="http://schemas.microsoft.com/office/drawing/2010/slicer" name="Months (Ship Date)"/>
            </a:graphicData>
          </a:graphic>
        </xdr:graphicFrame>
      </mc:Choice>
      <mc:Fallback xmlns="">
        <xdr:sp macro="" textlink="">
          <xdr:nvSpPr>
            <xdr:cNvPr id="0" name=""/>
            <xdr:cNvSpPr>
              <a:spLocks noTextEdit="1"/>
            </xdr:cNvSpPr>
          </xdr:nvSpPr>
          <xdr:spPr>
            <a:xfrm>
              <a:off x="9517380" y="236221"/>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213360</xdr:colOff>
      <xdr:row>0</xdr:row>
      <xdr:rowOff>190500</xdr:rowOff>
    </xdr:from>
    <xdr:to>
      <xdr:col>15</xdr:col>
      <xdr:colOff>304800</xdr:colOff>
      <xdr:row>12</xdr:row>
      <xdr:rowOff>51435</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B45ACECF-E9D8-EECD-B9DF-B33469FB1CF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506200" y="1905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807720</xdr:colOff>
      <xdr:row>9</xdr:row>
      <xdr:rowOff>99060</xdr:rowOff>
    </xdr:from>
    <xdr:to>
      <xdr:col>13</xdr:col>
      <xdr:colOff>30480</xdr:colOff>
      <xdr:row>20</xdr:row>
      <xdr:rowOff>158115</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57B7F379-52FD-C52D-6FF1-FA425A9DD2D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94520" y="18821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220980</xdr:colOff>
      <xdr:row>13</xdr:row>
      <xdr:rowOff>22861</xdr:rowOff>
    </xdr:from>
    <xdr:to>
      <xdr:col>15</xdr:col>
      <xdr:colOff>312420</xdr:colOff>
      <xdr:row>16</xdr:row>
      <xdr:rowOff>144781</xdr:rowOff>
    </xdr:to>
    <mc:AlternateContent xmlns:mc="http://schemas.openxmlformats.org/markup-compatibility/2006" xmlns:a14="http://schemas.microsoft.com/office/drawing/2010/main">
      <mc:Choice Requires="a14">
        <xdr:graphicFrame macro="">
          <xdr:nvGraphicFramePr>
            <xdr:cNvPr id="15" name="Ship Mode">
              <a:extLst>
                <a:ext uri="{FF2B5EF4-FFF2-40B4-BE49-F238E27FC236}">
                  <a16:creationId xmlns:a16="http://schemas.microsoft.com/office/drawing/2014/main" id="{E2CE9519-7C76-ABCF-001F-FAFC80BAE72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1513820" y="2598421"/>
              <a:ext cx="182880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365760</xdr:colOff>
      <xdr:row>1</xdr:row>
      <xdr:rowOff>137160</xdr:rowOff>
    </xdr:from>
    <xdr:to>
      <xdr:col>10</xdr:col>
      <xdr:colOff>541020</xdr:colOff>
      <xdr:row>4</xdr:row>
      <xdr:rowOff>83820</xdr:rowOff>
    </xdr:to>
    <xdr:sp macro="" textlink="">
      <xdr:nvSpPr>
        <xdr:cNvPr id="17" name="TextBox 16">
          <a:extLst>
            <a:ext uri="{FF2B5EF4-FFF2-40B4-BE49-F238E27FC236}">
              <a16:creationId xmlns:a16="http://schemas.microsoft.com/office/drawing/2014/main" id="{2F678F1A-14E9-F5A2-C2A7-FAC77C73AC3B}"/>
            </a:ext>
          </a:extLst>
        </xdr:cNvPr>
        <xdr:cNvSpPr txBox="1"/>
      </xdr:nvSpPr>
      <xdr:spPr>
        <a:xfrm>
          <a:off x="365760" y="335280"/>
          <a:ext cx="8862060" cy="541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accent1"/>
              </a:solidFill>
            </a:rPr>
            <a:t>Sales Trend Analysis</a:t>
          </a:r>
        </a:p>
      </xdr:txBody>
    </xdr:sp>
    <xdr:clientData/>
  </xdr:twoCellAnchor>
  <xdr:twoCellAnchor editAs="oneCell">
    <xdr:from>
      <xdr:col>13</xdr:col>
      <xdr:colOff>259080</xdr:colOff>
      <xdr:row>17</xdr:row>
      <xdr:rowOff>137161</xdr:rowOff>
    </xdr:from>
    <xdr:to>
      <xdr:col>15</xdr:col>
      <xdr:colOff>350520</xdr:colOff>
      <xdr:row>23</xdr:row>
      <xdr:rowOff>30481</xdr:rowOff>
    </xdr:to>
    <mc:AlternateContent xmlns:mc="http://schemas.openxmlformats.org/markup-compatibility/2006" xmlns:a14="http://schemas.microsoft.com/office/drawing/2010/main">
      <mc:Choice Requires="a14">
        <xdr:graphicFrame macro="">
          <xdr:nvGraphicFramePr>
            <xdr:cNvPr id="18" name="Segment">
              <a:extLst>
                <a:ext uri="{FF2B5EF4-FFF2-40B4-BE49-F238E27FC236}">
                  <a16:creationId xmlns:a16="http://schemas.microsoft.com/office/drawing/2014/main" id="{7A62DBF9-2EB2-5A9D-093D-7AEA921861D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551920" y="3505201"/>
              <a:ext cx="182880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2</xdr:row>
      <xdr:rowOff>60960</xdr:rowOff>
    </xdr:from>
    <xdr:to>
      <xdr:col>21</xdr:col>
      <xdr:colOff>45720</xdr:colOff>
      <xdr:row>18</xdr:row>
      <xdr:rowOff>22860</xdr:rowOff>
    </xdr:to>
    <xdr:sp macro="" textlink="">
      <xdr:nvSpPr>
        <xdr:cNvPr id="2" name="TextBox 1">
          <a:extLst>
            <a:ext uri="{FF2B5EF4-FFF2-40B4-BE49-F238E27FC236}">
              <a16:creationId xmlns:a16="http://schemas.microsoft.com/office/drawing/2014/main" id="{27C11FEB-36D2-6AF7-18A9-771406F14DEE}"/>
            </a:ext>
          </a:extLst>
        </xdr:cNvPr>
        <xdr:cNvSpPr txBox="1"/>
      </xdr:nvSpPr>
      <xdr:spPr>
        <a:xfrm>
          <a:off x="2552700" y="396240"/>
          <a:ext cx="10294620" cy="2644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dk1"/>
              </a:solidFill>
              <a:effectLst/>
              <a:latin typeface="+mn-lt"/>
              <a:ea typeface="+mn-ea"/>
              <a:cs typeface="+mn-cs"/>
            </a:rPr>
            <a:t>Trending Sales Analysis</a:t>
          </a:r>
          <a:endParaRPr lang="en-IN" sz="2400" b="1">
            <a:solidFill>
              <a:schemeClr val="dk1"/>
            </a:solidFill>
            <a:effectLst/>
            <a:latin typeface="+mn-lt"/>
            <a:ea typeface="+mn-ea"/>
            <a:cs typeface="+mn-cs"/>
          </a:endParaRPr>
        </a:p>
        <a:p>
          <a:pPr lvl="1"/>
          <a:r>
            <a:rPr lang="en-US" sz="1100">
              <a:solidFill>
                <a:schemeClr val="dk1"/>
              </a:solidFill>
              <a:effectLst/>
              <a:latin typeface="+mn-lt"/>
              <a:ea typeface="+mn-ea"/>
              <a:cs typeface="+mn-cs"/>
            </a:rPr>
            <a:t>This project is about creating a dashboard for sales trend analysis using region, time, sales, shipping mode and profit data from data provided by Client(Newton School).</a:t>
          </a:r>
          <a:endParaRPr lang="en-IN" sz="1100">
            <a:solidFill>
              <a:schemeClr val="dk1"/>
            </a:solidFill>
            <a:effectLst/>
            <a:latin typeface="+mn-lt"/>
            <a:ea typeface="+mn-ea"/>
            <a:cs typeface="+mn-cs"/>
          </a:endParaRPr>
        </a:p>
        <a:p>
          <a:pPr lvl="1"/>
          <a:r>
            <a:rPr lang="en-US" sz="1100">
              <a:solidFill>
                <a:schemeClr val="dk1"/>
              </a:solidFill>
              <a:effectLst/>
              <a:latin typeface="+mn-lt"/>
              <a:ea typeface="+mn-ea"/>
              <a:cs typeface="+mn-cs"/>
            </a:rPr>
            <a:t>I have drawn following insights from the given data:</a:t>
          </a:r>
          <a:endParaRPr lang="en-IN" sz="1100">
            <a:solidFill>
              <a:schemeClr val="dk1"/>
            </a:solidFill>
            <a:effectLst/>
            <a:latin typeface="+mn-lt"/>
            <a:ea typeface="+mn-ea"/>
            <a:cs typeface="+mn-cs"/>
          </a:endParaRPr>
        </a:p>
        <a:p>
          <a:pPr lvl="1"/>
          <a:r>
            <a:rPr lang="en-IN" sz="1100" b="1">
              <a:solidFill>
                <a:schemeClr val="dk1"/>
              </a:solidFill>
              <a:effectLst/>
              <a:latin typeface="+mn-lt"/>
              <a:ea typeface="+mn-ea"/>
              <a:cs typeface="+mn-cs"/>
            </a:rPr>
            <a:t>Sales Trend:  </a:t>
          </a:r>
          <a:r>
            <a:rPr lang="en-IN" sz="1100">
              <a:solidFill>
                <a:schemeClr val="dk1"/>
              </a:solidFill>
              <a:effectLst/>
              <a:latin typeface="+mn-lt"/>
              <a:ea typeface="+mn-ea"/>
              <a:cs typeface="+mn-cs"/>
            </a:rPr>
            <a:t>it is derived from the sales trend chart from dashboard that sales has gradually gone up during first quarter, in second quarter it shooted up to its highest and started declining during third quarter and reached lowest in 4</a:t>
          </a:r>
          <a:r>
            <a:rPr lang="en-IN" sz="1100" baseline="30000">
              <a:solidFill>
                <a:schemeClr val="dk1"/>
              </a:solidFill>
              <a:effectLst/>
              <a:latin typeface="+mn-lt"/>
              <a:ea typeface="+mn-ea"/>
              <a:cs typeface="+mn-cs"/>
            </a:rPr>
            <a:t>th</a:t>
          </a:r>
          <a:r>
            <a:rPr lang="en-IN" sz="1100">
              <a:solidFill>
                <a:schemeClr val="dk1"/>
              </a:solidFill>
              <a:effectLst/>
              <a:latin typeface="+mn-lt"/>
              <a:ea typeface="+mn-ea"/>
              <a:cs typeface="+mn-cs"/>
            </a:rPr>
            <a:t> quarter of 2015.</a:t>
          </a:r>
        </a:p>
        <a:p>
          <a:pPr lvl="1"/>
          <a:r>
            <a:rPr lang="en-IN" sz="1100" b="1">
              <a:solidFill>
                <a:schemeClr val="dk1"/>
              </a:solidFill>
              <a:effectLst/>
              <a:latin typeface="+mn-lt"/>
              <a:ea typeface="+mn-ea"/>
              <a:cs typeface="+mn-cs"/>
            </a:rPr>
            <a:t>Country-wise Sales by Segments:</a:t>
          </a:r>
          <a:r>
            <a:rPr lang="en-IN" sz="1100">
              <a:solidFill>
                <a:schemeClr val="dk1"/>
              </a:solidFill>
              <a:effectLst/>
              <a:latin typeface="+mn-lt"/>
              <a:ea typeface="+mn-ea"/>
              <a:cs typeface="+mn-cs"/>
            </a:rPr>
            <a:t> Using slicers we can observe that Consumer segment is having the largest sales in most of the countries in the dataset.United</a:t>
          </a:r>
          <a:r>
            <a:rPr lang="en-IN" sz="1100" baseline="0">
              <a:solidFill>
                <a:schemeClr val="dk1"/>
              </a:solidFill>
              <a:effectLst/>
              <a:latin typeface="+mn-lt"/>
              <a:ea typeface="+mn-ea"/>
              <a:cs typeface="+mn-cs"/>
            </a:rPr>
            <a:t> States has the highest sales amomg Country-wise segments in consumer segment.</a:t>
          </a:r>
          <a:endParaRPr lang="en-IN" sz="1100">
            <a:solidFill>
              <a:schemeClr val="dk1"/>
            </a:solidFill>
            <a:effectLst/>
            <a:latin typeface="+mn-lt"/>
            <a:ea typeface="+mn-ea"/>
            <a:cs typeface="+mn-cs"/>
          </a:endParaRPr>
        </a:p>
        <a:p>
          <a:pPr lvl="1"/>
          <a:r>
            <a:rPr lang="en-IN" sz="1100" b="1">
              <a:solidFill>
                <a:schemeClr val="dk1"/>
              </a:solidFill>
              <a:effectLst/>
              <a:latin typeface="+mn-lt"/>
              <a:ea typeface="+mn-ea"/>
              <a:cs typeface="+mn-cs"/>
            </a:rPr>
            <a:t>Shipping Modes Proportion: </a:t>
          </a:r>
          <a:r>
            <a:rPr lang="en-IN" sz="1100">
              <a:solidFill>
                <a:schemeClr val="dk1"/>
              </a:solidFill>
              <a:effectLst/>
              <a:latin typeface="+mn-lt"/>
              <a:ea typeface="+mn-ea"/>
              <a:cs typeface="+mn-cs"/>
            </a:rPr>
            <a:t>Tyres have highest proportion of sales attributed to different shipping modes.</a:t>
          </a:r>
        </a:p>
        <a:p>
          <a:pPr lvl="1"/>
          <a:r>
            <a:rPr lang="en-IN" sz="1100" b="1">
              <a:solidFill>
                <a:schemeClr val="dk1"/>
              </a:solidFill>
              <a:effectLst/>
              <a:latin typeface="+mn-lt"/>
              <a:ea typeface="+mn-ea"/>
              <a:cs typeface="+mn-cs"/>
            </a:rPr>
            <a:t>Profit Analysis:</a:t>
          </a:r>
          <a:r>
            <a:rPr lang="en-IN" sz="1100">
              <a:solidFill>
                <a:schemeClr val="dk1"/>
              </a:solidFill>
              <a:effectLst/>
              <a:latin typeface="+mn-lt"/>
              <a:ea typeface="+mn-ea"/>
              <a:cs typeface="+mn-cs"/>
            </a:rPr>
            <a:t> Consumer Segment leads the profit proportion in all segments. Among this segment sales of Tyres have highest profit.</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Prem Ranjan" refreshedDate="45139.597267245372" createdVersion="8" refreshedVersion="8" minRefreshableVersion="3" recordCount="149" xr:uid="{9059E60E-78C5-4A1B-AB67-36AEAC408F62}">
  <cacheSource type="worksheet">
    <worksheetSource ref="A2:AA151" sheet="Sales"/>
  </cacheSource>
  <cacheFields count="30">
    <cacheField name="Order ID" numFmtId="0">
      <sharedItems/>
    </cacheField>
    <cacheField name="Order Date" numFmtId="0">
      <sharedItems containsSemiMixedTypes="0" containsNonDate="0" containsDate="1" containsString="0" minDate="2015-01-06T00:00:00" maxDate="2015-12-29T00:00:00" count="121">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sharedItems>
    </cacheField>
    <cacheField name="Ship Date" numFmtId="0">
      <sharedItems containsSemiMixedTypes="0" containsNonDate="0" containsDate="1" containsString="0" minDate="2015-01-09T00:00:00" maxDate="2016-01-06T00:00:00" count="123">
        <d v="2015-11-17T00:00:00"/>
        <d v="2015-07-02T00:00:00"/>
        <d v="2015-12-13T00:00:00"/>
        <d v="2015-05-16T00:00:00"/>
        <d v="2015-07-18T00:00:00"/>
        <d v="2015-03-05T00:00:00"/>
        <d v="2015-04-10T00:00:00"/>
        <d v="2015-04-06T00:00:00"/>
        <d v="2015-02-16T00:00:00"/>
        <d v="2015-05-01T00:00:00"/>
        <d v="2015-11-26T00:00:00"/>
        <d v="2015-09-02T00:00:00"/>
        <d v="2015-07-16T00:00:00"/>
        <d v="2015-07-27T00:00:00"/>
        <d v="2015-10-21T00:00:00"/>
        <d v="2015-05-08T00:00:00"/>
        <d v="2015-06-19T00:00:00"/>
        <d v="2015-05-20T00:00:00"/>
        <d v="2015-08-02T00:00:00"/>
        <d v="2015-07-26T00:00:00"/>
        <d v="2015-11-24T00:00:00"/>
        <d v="2015-03-02T00:00:00"/>
        <d v="2015-08-04T00:00:00"/>
        <d v="2015-10-05T00:00:00"/>
        <d v="2015-04-18T00:00:00"/>
        <d v="2015-01-27T00:00:00"/>
        <d v="2015-04-09T00:00:00"/>
        <d v="2015-11-29T00:00:00"/>
        <d v="2015-09-03T00:00:00"/>
        <d v="2015-05-09T00:00:00"/>
        <d v="2015-10-07T00:00:00"/>
        <d v="2015-07-04T00:00:00"/>
        <d v="2015-06-09T00:00:00"/>
        <d v="2015-08-22T00:00:00"/>
        <d v="2015-07-13T00:00:00"/>
        <d v="2015-10-27T00:00:00"/>
        <d v="2015-12-27T00:00:00"/>
        <d v="2015-09-28T00:00:00"/>
        <d v="2015-03-18T00:00:00"/>
        <d v="2015-03-31T00:00:00"/>
        <d v="2015-07-29T00:00:00"/>
        <d v="2015-01-30T00:00:00"/>
        <d v="2015-06-08T00:00:00"/>
        <d v="2015-12-03T00:00:00"/>
        <d v="2015-06-23T00:00:00"/>
        <d v="2015-10-16T00:00:00"/>
        <d v="2015-07-07T00:00:00"/>
        <d v="2015-08-16T00:00:00"/>
        <d v="2015-09-09T00:00:00"/>
        <d v="2015-02-21T00:00:00"/>
        <d v="2015-01-12T00:00:00"/>
        <d v="2015-09-07T00:00:00"/>
        <d v="2016-01-05T00:00:00"/>
        <d v="2015-04-05T00:00:00"/>
        <d v="2015-09-04T00:00:00"/>
        <d v="2015-08-26T00:00:00"/>
        <d v="2015-04-13T00:00:00"/>
        <d v="2015-02-11T00:00:00"/>
        <d v="2015-11-27T00:00:00"/>
        <d v="2015-05-21T00:00:00"/>
        <d v="2015-03-08T00:00:00"/>
        <d v="2015-09-23T00:00:00"/>
        <d v="2015-10-13T00:00:00"/>
        <d v="2015-05-31T00:00:00"/>
        <d v="2015-12-23T00:00:00"/>
        <d v="2015-12-05T00:00:00"/>
        <d v="2015-05-07T00:00:00"/>
        <d v="2015-12-22T00:00:00"/>
        <d v="2015-07-03T00:00:00"/>
        <d v="2015-06-25T00:00:00"/>
        <d v="2015-04-21T00:00:00"/>
        <d v="2015-06-04T00:00:00"/>
        <d v="2015-05-24T00:00:00"/>
        <d v="2015-04-04T00:00:00"/>
        <d v="2015-05-19T00:00:00"/>
        <d v="2015-03-25T00:00:00"/>
        <d v="2016-01-01T00:00:00"/>
        <d v="2015-06-03T00:00:00"/>
        <d v="2015-09-12T00:00:00"/>
        <d v="2015-07-06T00:00:00"/>
        <d v="2015-08-08T00:00:00"/>
        <d v="2015-04-15T00:00:00"/>
        <d v="2015-01-31T00:00:00"/>
        <d v="2015-03-13T00:00:00"/>
        <d v="2015-02-20T00:00:00"/>
        <d v="2015-04-23T00:00:00"/>
        <d v="2015-02-26T00:00:00"/>
        <d v="2015-04-16T00:00:00"/>
        <d v="2015-03-14T00:00:00"/>
        <d v="2015-11-02T00:00:00"/>
        <d v="2015-07-12T00:00:00"/>
        <d v="2015-09-06T00:00:00"/>
        <d v="2015-06-14T00:00:00"/>
        <d v="2015-02-12T00:00:00"/>
        <d v="2015-11-14T00:00:00"/>
        <d v="2015-12-01T00:00:00"/>
        <d v="2015-10-20T00:00:00"/>
        <d v="2015-12-26T00:00:00"/>
        <d v="2015-08-17T00:00:00"/>
        <d v="2015-07-17T00:00:00"/>
        <d v="2015-06-15T00:00:00"/>
        <d v="2015-11-23T00:00:00"/>
        <d v="2015-07-01T00:00:00"/>
        <d v="2015-10-19T00:00:00"/>
        <d v="2015-02-03T00:00:00"/>
        <d v="2015-08-01T00:00:00"/>
        <d v="2015-03-17T00:00:00"/>
        <d v="2015-10-25T00:00:00"/>
        <d v="2015-03-21T00:00:00"/>
        <d v="2015-11-01T00:00:00"/>
        <d v="2015-08-15T00:00:00"/>
        <d v="2015-10-26T00:00:00"/>
        <d v="2015-08-05T00:00:00"/>
        <d v="2015-10-24T00:00:00"/>
        <d v="2015-01-09T00:00:00"/>
        <d v="2015-06-29T00:00:00"/>
        <d v="2015-11-13T00:00:00"/>
        <d v="2015-11-03T00:00:00"/>
        <d v="2015-03-26T00:00:00"/>
        <d v="2015-10-08T00:00:00"/>
        <d v="2015-10-02T00:00:00"/>
        <d v="2015-08-29T00:00:00"/>
        <d v="2015-12-21T00:00:00"/>
      </sharedItems>
      <fieldGroup par="29"/>
    </cacheField>
    <cacheField name="Aging" numFmtId="0">
      <sharedItems containsSemiMixedTypes="0" containsString="0" containsNumber="1" containsInteger="1" minValue="1" maxValue="10"/>
    </cacheField>
    <cacheField name="Ship Mode" numFmtId="0">
      <sharedItems count="1">
        <s v="First Class"/>
      </sharedItems>
    </cacheField>
    <cacheField name="Product Category" numFmtId="0">
      <sharedItems count="1">
        <s v="Auto &amp; Accessories"/>
      </sharedItems>
    </cacheField>
    <cacheField name="Product" numFmtId="0">
      <sharedItems count="9">
        <s v="Car Media Players"/>
        <s v="Car Speakers"/>
        <s v="Car Body Covers"/>
        <s v="Car &amp; Bike Care"/>
        <s v="Tyre"/>
        <s v="Bike Tyres"/>
        <s v="Car Mat"/>
        <s v="Car Seat Covers"/>
        <s v="Car Pillow &amp; Neck Rest"/>
      </sharedItems>
    </cacheField>
    <cacheField name="Sales" numFmtId="164">
      <sharedItems containsSemiMixedTypes="0" containsString="0" containsNumber="1" containsInteger="1" minValue="54" maxValue="250" count="9">
        <n v="140"/>
        <n v="211"/>
        <n v="117"/>
        <n v="118"/>
        <n v="250"/>
        <n v="72"/>
        <n v="54"/>
        <n v="114"/>
        <n v="231"/>
      </sharedItems>
    </cacheField>
    <cacheField name="Quantity" numFmtId="0">
      <sharedItems containsSemiMixedTypes="0" containsString="0" containsNumber="1" containsInteger="1" minValue="1" maxValue="5"/>
    </cacheField>
    <cacheField name="Unit Price" numFmtId="164">
      <sharedItems containsSemiMixedTypes="0" containsString="0" containsNumber="1" minValue="10.8" maxValue="250"/>
    </cacheField>
    <cacheField name="Discount" numFmtId="0">
      <sharedItems containsSemiMixedTypes="0" containsString="0" containsNumber="1" minValue="0.01" maxValue="0.05"/>
    </cacheField>
    <cacheField name="Profit" numFmtId="164">
      <sharedItems containsSemiMixedTypes="0" containsString="0" containsNumber="1" minValue="5.5" maxValue="167.5"/>
    </cacheField>
    <cacheField name="Commission" numFmtId="164">
      <sharedItems containsSemiMixedTypes="0" containsString="0" containsNumber="1" minValue="0.27500000000000002" maxValue="8.375"/>
    </cacheField>
    <cacheField name="Shipping Cost" numFmtId="164">
      <sharedItems containsSemiMixedTypes="0" containsString="0" containsNumber="1" minValue="0.6" maxValue="16.8"/>
    </cacheField>
    <cacheField name="Tax" numFmtId="164">
      <sharedItems containsSemiMixedTypes="0" containsString="0" containsNumber="1" minValue="0.55000000000000004" maxValue="16.75"/>
    </cacheField>
    <cacheField name="Net Profit" numFmtId="164">
      <sharedItems containsSemiMixedTypes="0" containsString="0" containsNumber="1" minValue="4.0750000000000002" maxValue="125.57499999999999"/>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ount="37">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haredItems>
    </cacheField>
    <cacheField name="Region" numFmtId="0">
      <sharedItems/>
    </cacheField>
    <cacheField name="Months" numFmtId="0">
      <sharedItems count="12">
        <s v="Nov"/>
        <s v="Jun"/>
        <s v="Dec"/>
        <s v="May"/>
        <s v="Jul"/>
        <s v="Feb"/>
        <s v="Apr"/>
        <s v="Mar"/>
        <s v="Sep"/>
        <s v="Oct"/>
        <s v="Jan"/>
        <s v="Aug"/>
      </sharedItems>
    </cacheField>
    <cacheField name="Email" numFmtId="0">
      <sharedItems/>
    </cacheField>
    <cacheField name="Email Username" numFmtId="0">
      <sharedItems/>
    </cacheField>
    <cacheField name="Months (Ship Date)" numFmtId="0" databaseField="0">
      <fieldGroup base="2">
        <rangePr groupBy="months" startDate="2015-01-09T00:00:00" endDate="2016-01-06T00:00:00"/>
        <groupItems count="14">
          <s v="&lt;09/01/2015"/>
          <s v="Jan"/>
          <s v="Feb"/>
          <s v="Mar"/>
          <s v="Apr"/>
          <s v="May"/>
          <s v="Jun"/>
          <s v="Jul"/>
          <s v="Aug"/>
          <s v="Sep"/>
          <s v="Oct"/>
          <s v="Nov"/>
          <s v="Dec"/>
          <s v="&gt;06/01/2016"/>
        </groupItems>
      </fieldGroup>
    </cacheField>
    <cacheField name="Quarters (Ship Date)" numFmtId="0" databaseField="0">
      <fieldGroup base="2">
        <rangePr groupBy="quarters" startDate="2015-01-09T00:00:00" endDate="2016-01-06T00:00:00"/>
        <groupItems count="6">
          <s v="&lt;09/01/2015"/>
          <s v="Qtr1"/>
          <s v="Qtr2"/>
          <s v="Qtr3"/>
          <s v="Qtr4"/>
          <s v="&gt;06/01/2016"/>
        </groupItems>
      </fieldGroup>
    </cacheField>
    <cacheField name="Years (Ship Date)" numFmtId="0" databaseField="0">
      <fieldGroup base="2">
        <rangePr groupBy="years" startDate="2015-01-09T00:00:00" endDate="2016-01-06T00:00:00"/>
        <groupItems count="4">
          <s v="&lt;09/01/2015"/>
          <s v="2015"/>
          <s v="2016"/>
          <s v="&gt;06/01/2016"/>
        </groupItems>
      </fieldGroup>
    </cacheField>
  </cacheFields>
  <extLst>
    <ext xmlns:x14="http://schemas.microsoft.com/office/spreadsheetml/2009/9/main" uri="{725AE2AE-9491-48be-B2B4-4EB974FC3084}">
      <x14:pivotCacheDefinition pivotCacheId="819440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s v="OR0001"/>
    <x v="0"/>
    <x v="0"/>
    <n v="8"/>
    <x v="0"/>
    <x v="0"/>
    <x v="0"/>
    <x v="0"/>
    <n v="2"/>
    <n v="70"/>
    <n v="0.05"/>
    <n v="46"/>
    <n v="2.3000000000000003"/>
    <n v="4.5999999999999996"/>
    <n v="4.6000000000000005"/>
    <n v="34.5"/>
    <s v="Low"/>
    <s v="LS-001"/>
    <s v="Lane Daniels"/>
    <x v="0"/>
    <s v="Brisbane"/>
    <s v="Queensland"/>
    <x v="0"/>
    <s v="Oceania"/>
    <x v="0"/>
    <s v="bfalkus0@irs.gov"/>
    <s v="bfalkus0"/>
  </r>
  <r>
    <s v="OR0002"/>
    <x v="1"/>
    <x v="1"/>
    <n v="2"/>
    <x v="0"/>
    <x v="0"/>
    <x v="1"/>
    <x v="1"/>
    <n v="3"/>
    <n v="70.333333333333329"/>
    <n v="0.03"/>
    <n v="112"/>
    <n v="5.6000000000000005"/>
    <n v="11.2"/>
    <n v="11.200000000000001"/>
    <n v="84"/>
    <s v="Low"/>
    <s v="IZ-002"/>
    <s v="Alvarado Kriz"/>
    <x v="1"/>
    <s v="Berlin"/>
    <s v="Berlin"/>
    <x v="1"/>
    <s v="Central"/>
    <x v="1"/>
    <s v="jtottle1@globo.com"/>
    <s v="jtottle1"/>
  </r>
  <r>
    <s v="OR0003"/>
    <x v="2"/>
    <x v="2"/>
    <n v="8"/>
    <x v="0"/>
    <x v="0"/>
    <x v="2"/>
    <x v="2"/>
    <n v="5"/>
    <n v="23.4"/>
    <n v="0.01"/>
    <n v="31.2"/>
    <n v="1.56"/>
    <n v="3.1"/>
    <n v="3.12"/>
    <n v="23.419999999999998"/>
    <s v="High"/>
    <s v="EN-003"/>
    <s v="Moon Weien"/>
    <x v="0"/>
    <s v="Porirua"/>
    <s v="Wellington"/>
    <x v="2"/>
    <s v="Oceania"/>
    <x v="2"/>
    <s v="fgraffham2@newsvine.com"/>
    <s v="fgraffham2"/>
  </r>
  <r>
    <s v="OR0004"/>
    <x v="3"/>
    <x v="3"/>
    <n v="7"/>
    <x v="0"/>
    <x v="0"/>
    <x v="3"/>
    <x v="3"/>
    <n v="2"/>
    <n v="59"/>
    <n v="0.05"/>
    <n v="26.2"/>
    <n v="1.31"/>
    <n v="2.6"/>
    <n v="2.62"/>
    <n v="19.669999999999998"/>
    <s v="High"/>
    <s v="AN-004"/>
    <s v="Sanchez Bergman"/>
    <x v="2"/>
    <s v="Kabul"/>
    <s v="Kabul"/>
    <x v="3"/>
    <s v="Central Asia"/>
    <x v="3"/>
    <s v="dlynam3@time.com"/>
    <s v="dlynam3"/>
  </r>
  <r>
    <s v="OR0005"/>
    <x v="4"/>
    <x v="4"/>
    <n v="9"/>
    <x v="0"/>
    <x v="0"/>
    <x v="4"/>
    <x v="4"/>
    <n v="1"/>
    <n v="250"/>
    <n v="0.04"/>
    <n v="160"/>
    <n v="8"/>
    <n v="16"/>
    <n v="16"/>
    <n v="120"/>
    <s v="High"/>
    <s v="ON-005"/>
    <s v="Rowe Jackson"/>
    <x v="2"/>
    <s v="Townsville"/>
    <s v="Queensland"/>
    <x v="0"/>
    <s v="Oceania"/>
    <x v="4"/>
    <s v="kshields4@cbsnews.com"/>
    <s v="kshields4"/>
  </r>
  <r>
    <s v="OR0006"/>
    <x v="5"/>
    <x v="5"/>
    <n v="8"/>
    <x v="0"/>
    <x v="0"/>
    <x v="5"/>
    <x v="5"/>
    <n v="3"/>
    <n v="24"/>
    <n v="0.04"/>
    <n v="24"/>
    <n v="1.2000000000000002"/>
    <n v="2.4"/>
    <n v="2.4000000000000004"/>
    <n v="18"/>
    <s v="Low"/>
    <s v="TO-006"/>
    <s v="Carter Barreto"/>
    <x v="2"/>
    <s v="Bytom"/>
    <s v="Silesia"/>
    <x v="4"/>
    <s v="EMEA"/>
    <x v="5"/>
    <s v="smewes5@paypal.com"/>
    <s v="smewes5"/>
  </r>
  <r>
    <s v="OR0007"/>
    <x v="6"/>
    <x v="6"/>
    <n v="1"/>
    <x v="0"/>
    <x v="0"/>
    <x v="6"/>
    <x v="6"/>
    <n v="1"/>
    <n v="54"/>
    <n v="0.05"/>
    <n v="54"/>
    <n v="2.7"/>
    <n v="5.4"/>
    <n v="5.4"/>
    <n v="40.5"/>
    <s v="High"/>
    <s v="OM-007"/>
    <s v="Mcconnell Tom"/>
    <x v="0"/>
    <s v="Chicago"/>
    <s v="Illinois"/>
    <x v="5"/>
    <s v="Central"/>
    <x v="6"/>
    <s v="gmarusyak6@seesaa.net"/>
    <s v="gmarusyak6"/>
  </r>
  <r>
    <s v="OR0008"/>
    <x v="7"/>
    <x v="7"/>
    <n v="7"/>
    <x v="0"/>
    <x v="0"/>
    <x v="7"/>
    <x v="7"/>
    <n v="5"/>
    <n v="22.8"/>
    <n v="0.02"/>
    <n v="22.6"/>
    <n v="1.1300000000000001"/>
    <n v="2.2999999999999998"/>
    <n v="2.2600000000000002"/>
    <n v="16.91"/>
    <s v="Low"/>
    <s v="AN-008"/>
    <s v="Dennis Holloman"/>
    <x v="2"/>
    <s v="Suzhou"/>
    <s v="Anhui"/>
    <x v="6"/>
    <s v="North Asia"/>
    <x v="7"/>
    <s v="ckeeves7@seattletimes.com"/>
    <s v="ckeeves7"/>
  </r>
  <r>
    <s v="OR0009"/>
    <x v="8"/>
    <x v="8"/>
    <n v="7"/>
    <x v="0"/>
    <x v="0"/>
    <x v="8"/>
    <x v="8"/>
    <n v="5"/>
    <n v="46.2"/>
    <n v="0.03"/>
    <n v="116.4"/>
    <n v="5.82"/>
    <n v="11.6"/>
    <n v="11.64"/>
    <n v="87.340000000000018"/>
    <s v="Low"/>
    <s v="EN-009"/>
    <s v="Wall Olsen"/>
    <x v="0"/>
    <s v="Juárez"/>
    <s v="Chihuahua"/>
    <x v="7"/>
    <s v="North"/>
    <x v="5"/>
    <s v="dtummasutti8@constantcontact.com"/>
    <s v="dtummasutti8"/>
  </r>
  <r>
    <s v="OR0010"/>
    <x v="9"/>
    <x v="9"/>
    <n v="10"/>
    <x v="0"/>
    <x v="0"/>
    <x v="0"/>
    <x v="0"/>
    <n v="2"/>
    <n v="70"/>
    <n v="0.02"/>
    <n v="54.4"/>
    <n v="2.72"/>
    <n v="5.4"/>
    <n v="5.44"/>
    <n v="40.840000000000003"/>
    <s v="High"/>
    <s v="TT-0010"/>
    <s v="Shepard Witt"/>
    <x v="0"/>
    <s v="Soyapango"/>
    <s v="San Salvador"/>
    <x v="8"/>
    <s v="Central"/>
    <x v="6"/>
    <s v="dpeeke9@1und1.de"/>
    <s v="dpeeke9"/>
  </r>
  <r>
    <s v="OR0011"/>
    <x v="10"/>
    <x v="10"/>
    <n v="10"/>
    <x v="0"/>
    <x v="0"/>
    <x v="1"/>
    <x v="1"/>
    <n v="4"/>
    <n v="52.75"/>
    <n v="0.01"/>
    <n v="122.6"/>
    <n v="6.13"/>
    <n v="12.3"/>
    <n v="12.26"/>
    <n v="91.91"/>
    <s v="Low"/>
    <s v="ED-0011"/>
    <s v="Johns Reed"/>
    <x v="2"/>
    <s v="Taipei"/>
    <s v="Taipei City"/>
    <x v="9"/>
    <s v="North Asia"/>
    <x v="0"/>
    <s v="fmcblaina@wiley.com"/>
    <s v="fmcblaina"/>
  </r>
  <r>
    <s v="OR0012"/>
    <x v="11"/>
    <x v="11"/>
    <n v="1"/>
    <x v="0"/>
    <x v="0"/>
    <x v="2"/>
    <x v="2"/>
    <n v="4"/>
    <n v="29.25"/>
    <n v="0.04"/>
    <n v="18.3"/>
    <n v="0.91500000000000004"/>
    <n v="1.8"/>
    <n v="1.83"/>
    <n v="13.755000000000001"/>
    <s v="High"/>
    <s v="ON-0012"/>
    <s v="Doyle Knutson"/>
    <x v="1"/>
    <s v="Los Angeles"/>
    <s v="California"/>
    <x v="5"/>
    <s v="West"/>
    <x v="8"/>
    <s v="acantillonb@mail.ru"/>
    <s v="acantillonb"/>
  </r>
  <r>
    <s v="OR0013"/>
    <x v="4"/>
    <x v="12"/>
    <n v="7"/>
    <x v="0"/>
    <x v="0"/>
    <x v="3"/>
    <x v="3"/>
    <n v="1"/>
    <n v="118"/>
    <n v="0.02"/>
    <n v="35.6"/>
    <n v="1.7800000000000002"/>
    <n v="3.6"/>
    <n v="3.5600000000000005"/>
    <n v="26.659999999999997"/>
    <s v="High"/>
    <s v="WN-0013"/>
    <s v="Butler Brown"/>
    <x v="2"/>
    <s v="Saint-Brieuc"/>
    <s v="Brittany"/>
    <x v="10"/>
    <s v="Central"/>
    <x v="4"/>
    <s v="ksphinxec@ebay.co.uk"/>
    <s v="ksphinxec"/>
  </r>
  <r>
    <s v="OR0014"/>
    <x v="12"/>
    <x v="13"/>
    <n v="5"/>
    <x v="0"/>
    <x v="0"/>
    <x v="4"/>
    <x v="4"/>
    <n v="3"/>
    <n v="83.333333333333329"/>
    <n v="0.04"/>
    <n v="140"/>
    <n v="7"/>
    <n v="14"/>
    <n v="14"/>
    <n v="105"/>
    <s v="Low"/>
    <s v="AN-0014"/>
    <s v="Johnson Abelman"/>
    <x v="2"/>
    <s v="Kamina"/>
    <s v="Katanga"/>
    <x v="11"/>
    <s v="Africa"/>
    <x v="4"/>
    <s v="ewillgoosed@upenn.edu"/>
    <s v="ewillgoosed"/>
  </r>
  <r>
    <s v="OR0015"/>
    <x v="13"/>
    <x v="14"/>
    <n v="9"/>
    <x v="0"/>
    <x v="0"/>
    <x v="5"/>
    <x v="5"/>
    <n v="4"/>
    <n v="18"/>
    <n v="0.01"/>
    <n v="18"/>
    <n v="0.9"/>
    <n v="1.8"/>
    <n v="1.8"/>
    <n v="13.499999999999998"/>
    <s v="Low"/>
    <s v="EY-0015"/>
    <s v="Greene Decherney"/>
    <x v="0"/>
    <s v="Brisbane"/>
    <s v="Queensland"/>
    <x v="0"/>
    <s v="Oceania"/>
    <x v="9"/>
    <s v="kmathelye@sfgate.com"/>
    <s v="kmathelye"/>
  </r>
  <r>
    <s v="OR0016"/>
    <x v="14"/>
    <x v="5"/>
    <n v="10"/>
    <x v="0"/>
    <x v="0"/>
    <x v="6"/>
    <x v="6"/>
    <n v="2"/>
    <n v="27"/>
    <n v="0.01"/>
    <n v="27"/>
    <n v="1.35"/>
    <n v="2.7"/>
    <n v="2.7"/>
    <n v="20.25"/>
    <s v="Low"/>
    <s v="RN-0016"/>
    <s v="Bentley Zypern"/>
    <x v="0"/>
    <s v="Berlin"/>
    <s v="Berlin"/>
    <x v="1"/>
    <s v="Central"/>
    <x v="5"/>
    <s v="akitneyf@issuu.com"/>
    <s v="akitneyf"/>
  </r>
  <r>
    <s v="OR0017"/>
    <x v="15"/>
    <x v="15"/>
    <n v="4"/>
    <x v="0"/>
    <x v="0"/>
    <x v="7"/>
    <x v="7"/>
    <n v="2"/>
    <n v="57"/>
    <n v="0.05"/>
    <n v="22.6"/>
    <n v="1.1300000000000001"/>
    <n v="2.2999999999999998"/>
    <n v="2.2600000000000002"/>
    <n v="16.91"/>
    <s v="Low"/>
    <s v="CK-0017"/>
    <s v="Rivera Black"/>
    <x v="0"/>
    <s v="Shouguang"/>
    <s v="Shandong"/>
    <x v="6"/>
    <s v="North Asia"/>
    <x v="3"/>
    <s v="gpimlockg@com.com"/>
    <s v="gpimlockg"/>
  </r>
  <r>
    <s v="OR0018"/>
    <x v="16"/>
    <x v="16"/>
    <n v="7"/>
    <x v="0"/>
    <x v="0"/>
    <x v="8"/>
    <x v="8"/>
    <n v="5"/>
    <n v="46.2"/>
    <n v="0.05"/>
    <n v="93.3"/>
    <n v="4.665"/>
    <n v="9.3000000000000007"/>
    <n v="9.33"/>
    <n v="70.004999999999995"/>
    <s v="Low"/>
    <s v="RE-0018"/>
    <s v="Wong Macintyre"/>
    <x v="0"/>
    <s v="New York City"/>
    <s v="New York"/>
    <x v="5"/>
    <s v="East"/>
    <x v="1"/>
    <s v="ssetterh@ow.ly"/>
    <s v="ssetterh"/>
  </r>
  <r>
    <s v="OR0019"/>
    <x v="17"/>
    <x v="17"/>
    <n v="7"/>
    <x v="0"/>
    <x v="0"/>
    <x v="0"/>
    <x v="0"/>
    <n v="2"/>
    <n v="70"/>
    <n v="0.05"/>
    <n v="46"/>
    <n v="2.3000000000000003"/>
    <n v="4.5999999999999996"/>
    <n v="4.6000000000000005"/>
    <n v="34.5"/>
    <s v="High"/>
    <s v="ON-0019"/>
    <s v="Hendricks Wilson"/>
    <x v="0"/>
    <s v="Behshahr"/>
    <s v="Mazandaran"/>
    <x v="12"/>
    <s v="EMEA"/>
    <x v="3"/>
    <s v="asynnotti@time.com"/>
    <s v="asynnotti"/>
  </r>
  <r>
    <s v="OR0020"/>
    <x v="18"/>
    <x v="18"/>
    <n v="6"/>
    <x v="0"/>
    <x v="0"/>
    <x v="1"/>
    <x v="1"/>
    <n v="2"/>
    <n v="105.5"/>
    <n v="0.02"/>
    <n v="122.6"/>
    <n v="6.13"/>
    <n v="12.3"/>
    <n v="12.26"/>
    <n v="91.91"/>
    <s v="Low"/>
    <s v="ED-0020"/>
    <s v="Johns Reed"/>
    <x v="2"/>
    <s v="Taipei"/>
    <s v="Taipei City"/>
    <x v="9"/>
    <s v="North Asia"/>
    <x v="4"/>
    <s v="ecoplandj@cocolog-nifty.com"/>
    <s v="ecoplandj"/>
  </r>
  <r>
    <s v="OR0021"/>
    <x v="19"/>
    <x v="2"/>
    <n v="4"/>
    <x v="0"/>
    <x v="0"/>
    <x v="2"/>
    <x v="2"/>
    <n v="5"/>
    <n v="23.4"/>
    <n v="0.01"/>
    <n v="31.2"/>
    <n v="1.56"/>
    <n v="3.1"/>
    <n v="3.12"/>
    <n v="23.419999999999998"/>
    <s v="High"/>
    <s v="AM-0021"/>
    <s v="Barr Sundaresam"/>
    <x v="0"/>
    <s v="Bhopal"/>
    <s v="Madhya Pradesh"/>
    <x v="13"/>
    <s v="Central Asia"/>
    <x v="2"/>
    <s v="gdorkensk@so-net.ne.jp"/>
    <s v="gdorkensk"/>
  </r>
  <r>
    <s v="OR0022"/>
    <x v="8"/>
    <x v="8"/>
    <n v="7"/>
    <x v="0"/>
    <x v="0"/>
    <x v="3"/>
    <x v="3"/>
    <n v="2"/>
    <n v="59"/>
    <n v="0.03"/>
    <n v="30.9"/>
    <n v="1.5449999999999999"/>
    <n v="3.1"/>
    <n v="3.09"/>
    <n v="23.164999999999996"/>
    <s v="Low"/>
    <s v="KE-0022"/>
    <s v="Holt Glocke"/>
    <x v="2"/>
    <s v="Seattle"/>
    <s v="Washington"/>
    <x v="5"/>
    <s v="West"/>
    <x v="5"/>
    <s v="jspickettl@skyrock.com"/>
    <s v="jspickettl"/>
  </r>
  <r>
    <s v="OR0023"/>
    <x v="20"/>
    <x v="19"/>
    <n v="6"/>
    <x v="0"/>
    <x v="0"/>
    <x v="4"/>
    <x v="4"/>
    <n v="4"/>
    <n v="62.5"/>
    <n v="0.02"/>
    <n v="150"/>
    <n v="7.5"/>
    <n v="15"/>
    <n v="15"/>
    <n v="112.5"/>
    <s v="High"/>
    <s v="LL-0023"/>
    <s v="Gaines O'Carroll"/>
    <x v="0"/>
    <s v="Geraldton"/>
    <s v="Western Australia"/>
    <x v="0"/>
    <s v="Oceania"/>
    <x v="4"/>
    <s v="piacapuccim@soundcloud.com"/>
    <s v="piacapuccim"/>
  </r>
  <r>
    <s v="OR0024"/>
    <x v="21"/>
    <x v="20"/>
    <n v="2"/>
    <x v="0"/>
    <x v="0"/>
    <x v="5"/>
    <x v="5"/>
    <n v="4"/>
    <n v="18"/>
    <n v="0.02"/>
    <n v="18"/>
    <n v="0.9"/>
    <n v="1.8"/>
    <n v="1.8"/>
    <n v="13.499999999999998"/>
    <s v="Low"/>
    <s v="CO-0024"/>
    <s v="Copeland Lomonaco"/>
    <x v="2"/>
    <s v="Celle"/>
    <s v="Lower Saxony"/>
    <x v="1"/>
    <s v="Central"/>
    <x v="0"/>
    <s v="dswinfonn@baidu.com"/>
    <s v="dswinfonn"/>
  </r>
  <r>
    <s v="OR0025"/>
    <x v="22"/>
    <x v="21"/>
    <n v="8"/>
    <x v="0"/>
    <x v="0"/>
    <x v="6"/>
    <x v="6"/>
    <n v="1"/>
    <n v="54"/>
    <n v="0.05"/>
    <n v="54"/>
    <n v="2.7"/>
    <n v="5.4"/>
    <n v="5.4"/>
    <n v="40.5"/>
    <s v="High"/>
    <s v="NA-0025"/>
    <s v="Vasquez Dona"/>
    <x v="0"/>
    <s v="Seville"/>
    <s v="Andalusía"/>
    <x v="14"/>
    <s v="South"/>
    <x v="5"/>
    <s v="vheersemao@go.com"/>
    <s v="vheersemao"/>
  </r>
  <r>
    <s v="OR0026"/>
    <x v="23"/>
    <x v="6"/>
    <n v="4"/>
    <x v="0"/>
    <x v="0"/>
    <x v="7"/>
    <x v="7"/>
    <n v="4"/>
    <n v="28.5"/>
    <n v="0.02"/>
    <n v="24.9"/>
    <n v="1.2450000000000001"/>
    <n v="2.5"/>
    <n v="2.4900000000000002"/>
    <n v="18.664999999999999"/>
    <s v="Low"/>
    <s v="LL-0026"/>
    <s v="Freeman Castell"/>
    <x v="2"/>
    <s v="Raipur"/>
    <s v="Uttarakhand"/>
    <x v="13"/>
    <s v="Central Asia"/>
    <x v="6"/>
    <s v="oboldenp@creativecommons.org"/>
    <s v="oboldenp"/>
  </r>
  <r>
    <s v="OR0027"/>
    <x v="18"/>
    <x v="22"/>
    <n v="8"/>
    <x v="0"/>
    <x v="0"/>
    <x v="8"/>
    <x v="8"/>
    <n v="1"/>
    <n v="231"/>
    <n v="0.03"/>
    <n v="144.1"/>
    <n v="7.2050000000000001"/>
    <n v="14.4"/>
    <n v="14.41"/>
    <n v="108.08499999999999"/>
    <s v="High"/>
    <s v="LE-0027"/>
    <s v="Reid Engle"/>
    <x v="1"/>
    <s v="Kharkiv"/>
    <s v="Kharkiv"/>
    <x v="15"/>
    <s v="EMEA"/>
    <x v="4"/>
    <s v="jsweedyq@un.org"/>
    <s v="jsweedyq"/>
  </r>
  <r>
    <s v="OR0028"/>
    <x v="24"/>
    <x v="23"/>
    <n v="6"/>
    <x v="0"/>
    <x v="0"/>
    <x v="0"/>
    <x v="0"/>
    <n v="1"/>
    <n v="140"/>
    <n v="0.03"/>
    <n v="55.8"/>
    <n v="2.79"/>
    <n v="5.6"/>
    <n v="5.58"/>
    <n v="41.83"/>
    <s v="Low"/>
    <s v="NG-0028"/>
    <s v="Harris Armstrong"/>
    <x v="2"/>
    <s v="Jinan"/>
    <s v="Shandong"/>
    <x v="6"/>
    <s v="North Asia"/>
    <x v="8"/>
    <s v="jgoadsbyr@deliciousdays.com"/>
    <s v="jgoadsbyr"/>
  </r>
  <r>
    <s v="OR0029"/>
    <x v="25"/>
    <x v="24"/>
    <n v="7"/>
    <x v="0"/>
    <x v="0"/>
    <x v="1"/>
    <x v="1"/>
    <n v="3"/>
    <n v="70.333333333333329"/>
    <n v="0.03"/>
    <n v="112"/>
    <n v="5.6000000000000005"/>
    <n v="11.2"/>
    <n v="11.200000000000001"/>
    <n v="84"/>
    <s v="High"/>
    <s v="ED-0029"/>
    <s v="Everett Sweed"/>
    <x v="0"/>
    <s v="Chinandega"/>
    <s v="Chinandega"/>
    <x v="16"/>
    <s v="Central"/>
    <x v="6"/>
    <s v="dschaumakers@cloudflare.com"/>
    <s v="dschaumakers"/>
  </r>
  <r>
    <s v="OR0030"/>
    <x v="26"/>
    <x v="25"/>
    <n v="4"/>
    <x v="0"/>
    <x v="0"/>
    <x v="2"/>
    <x v="2"/>
    <n v="1"/>
    <n v="117"/>
    <n v="0.02"/>
    <n v="34.700000000000003"/>
    <n v="1.7350000000000003"/>
    <n v="3.5"/>
    <n v="3.4700000000000006"/>
    <n v="25.995000000000005"/>
    <s v="Low"/>
    <s v="AS-0030"/>
    <s v="Poole Lucas"/>
    <x v="2"/>
    <s v="Palembang"/>
    <s v="Sumatera Selatan"/>
    <x v="17"/>
    <s v="Southeast Asia"/>
    <x v="10"/>
    <s v="npennamant@cnet.com"/>
    <s v="npennamant"/>
  </r>
  <r>
    <s v="OR0031"/>
    <x v="27"/>
    <x v="26"/>
    <n v="9"/>
    <x v="0"/>
    <x v="0"/>
    <x v="3"/>
    <x v="3"/>
    <n v="3"/>
    <n v="39.333333333333336"/>
    <n v="0.03"/>
    <n v="27.4"/>
    <n v="1.37"/>
    <n v="2.7"/>
    <n v="2.74"/>
    <n v="20.589999999999996"/>
    <s v="Low"/>
    <s v="WN-0031"/>
    <s v="Gonzales Brown"/>
    <x v="0"/>
    <s v="Duisburg"/>
    <s v="North Rhine-Westphalia"/>
    <x v="1"/>
    <s v="Central"/>
    <x v="7"/>
    <s v="ablondenu@howstuffworks.com"/>
    <s v="ablondenu"/>
  </r>
  <r>
    <s v="OR0032"/>
    <x v="28"/>
    <x v="27"/>
    <n v="5"/>
    <x v="0"/>
    <x v="0"/>
    <x v="4"/>
    <x v="4"/>
    <n v="1"/>
    <n v="250"/>
    <n v="0.02"/>
    <n v="165"/>
    <n v="8.25"/>
    <n v="16.5"/>
    <n v="16.5"/>
    <n v="123.75"/>
    <s v="Low"/>
    <s v="AN-0032"/>
    <s v="Perry Brennan"/>
    <x v="0"/>
    <s v="Tongi"/>
    <s v="Dhaka"/>
    <x v="18"/>
    <s v="Central Asia"/>
    <x v="0"/>
    <s v="cpostlesv@addtoany.com"/>
    <s v="cpostlesv"/>
  </r>
  <r>
    <s v="OR0033"/>
    <x v="29"/>
    <x v="28"/>
    <n v="10"/>
    <x v="0"/>
    <x v="0"/>
    <x v="5"/>
    <x v="5"/>
    <n v="4"/>
    <n v="18"/>
    <n v="0.05"/>
    <n v="18"/>
    <n v="0.9"/>
    <n v="1.8"/>
    <n v="1.8"/>
    <n v="13.499999999999998"/>
    <s v="High"/>
    <s v="KI-0033"/>
    <s v="Garner Hirasaki"/>
    <x v="0"/>
    <s v="Suzhou"/>
    <s v="Anhui"/>
    <x v="6"/>
    <s v="North Asia"/>
    <x v="11"/>
    <s v="mshaww@sun.com"/>
    <s v="mshaww"/>
  </r>
  <r>
    <s v="OR0034"/>
    <x v="15"/>
    <x v="29"/>
    <n v="5"/>
    <x v="0"/>
    <x v="0"/>
    <x v="6"/>
    <x v="6"/>
    <n v="4"/>
    <n v="13.5"/>
    <n v="0.05"/>
    <n v="13.5"/>
    <n v="0.67500000000000004"/>
    <n v="1.4"/>
    <n v="1.35"/>
    <n v="10.074999999999999"/>
    <s v="High"/>
    <s v="EE-0034"/>
    <s v="Norton Magee"/>
    <x v="2"/>
    <s v="Henderson"/>
    <s v="Nevada"/>
    <x v="5"/>
    <s v="West"/>
    <x v="3"/>
    <s v="lucchinox@shinystat.com"/>
    <s v="lucchinox"/>
  </r>
  <r>
    <s v="OR0035"/>
    <x v="30"/>
    <x v="12"/>
    <n v="1"/>
    <x v="0"/>
    <x v="0"/>
    <x v="7"/>
    <x v="7"/>
    <n v="4"/>
    <n v="28.5"/>
    <n v="0.01"/>
    <n v="29.4"/>
    <n v="1.47"/>
    <n v="2.9"/>
    <n v="2.94"/>
    <n v="22.09"/>
    <s v="Low"/>
    <s v="ON-0035"/>
    <s v="Bean Thompson"/>
    <x v="2"/>
    <s v="Manila"/>
    <s v="National Capital"/>
    <x v="19"/>
    <s v="Southeast Asia"/>
    <x v="4"/>
    <s v="aaindraisy@boston.com"/>
    <s v="aaindraisy"/>
  </r>
  <r>
    <s v="OR0036"/>
    <x v="31"/>
    <x v="30"/>
    <n v="4"/>
    <x v="0"/>
    <x v="0"/>
    <x v="8"/>
    <x v="8"/>
    <n v="2"/>
    <n v="115.5"/>
    <n v="0.05"/>
    <n v="127.9"/>
    <n v="6.3950000000000005"/>
    <n v="12.8"/>
    <n v="12.790000000000001"/>
    <n v="95.915000000000006"/>
    <s v="High"/>
    <s v="SH-0036"/>
    <s v="Bond Overcash"/>
    <x v="0"/>
    <s v="Graz"/>
    <s v="Styria"/>
    <x v="20"/>
    <s v="Central"/>
    <x v="9"/>
    <s v="dmelanaphyz@prlog.org"/>
    <s v="dmelanaphyz"/>
  </r>
  <r>
    <s v="OR0037"/>
    <x v="32"/>
    <x v="31"/>
    <n v="6"/>
    <x v="0"/>
    <x v="0"/>
    <x v="0"/>
    <x v="0"/>
    <n v="5"/>
    <n v="28"/>
    <n v="0.04"/>
    <n v="32"/>
    <n v="1.6"/>
    <n v="3.2"/>
    <n v="3.2"/>
    <n v="24"/>
    <s v="Low"/>
    <s v="KE-0037"/>
    <s v="Holt Glocke"/>
    <x v="2"/>
    <s v="Puebla"/>
    <s v="Puebla"/>
    <x v="7"/>
    <s v="North"/>
    <x v="1"/>
    <s v="mbanaszkiewicz10@twitter.com"/>
    <s v="mbanaszkiewicz10"/>
  </r>
  <r>
    <s v="OR0038"/>
    <x v="33"/>
    <x v="22"/>
    <n v="3"/>
    <x v="0"/>
    <x v="0"/>
    <x v="1"/>
    <x v="1"/>
    <n v="4"/>
    <n v="52.75"/>
    <n v="0.01"/>
    <n v="122.6"/>
    <n v="6.13"/>
    <n v="12.3"/>
    <n v="12.26"/>
    <n v="91.91"/>
    <s v="Low"/>
    <s v="YD-0038"/>
    <s v="Moran Lloyd"/>
    <x v="0"/>
    <s v="Augsburg"/>
    <s v="Bavaria"/>
    <x v="1"/>
    <s v="Central"/>
    <x v="11"/>
    <s v="jwozencraft11@wikimedia.org"/>
    <s v="jwozencraft11"/>
  </r>
  <r>
    <s v="OR0039"/>
    <x v="34"/>
    <x v="32"/>
    <n v="2"/>
    <x v="0"/>
    <x v="0"/>
    <x v="2"/>
    <x v="2"/>
    <n v="1"/>
    <n v="117"/>
    <n v="0.04"/>
    <n v="32.299999999999997"/>
    <n v="1.615"/>
    <n v="3.2"/>
    <n v="3.23"/>
    <n v="24.254999999999999"/>
    <s v="Low"/>
    <s v="MS-0039"/>
    <s v="Jones Adams"/>
    <x v="1"/>
    <s v="Medellín"/>
    <s v="Antioquia"/>
    <x v="21"/>
    <s v="South"/>
    <x v="1"/>
    <s v="lkilcoyne12@apache.org"/>
    <s v="lkilcoyne12"/>
  </r>
  <r>
    <s v="OR0040"/>
    <x v="35"/>
    <x v="33"/>
    <n v="6"/>
    <x v="0"/>
    <x v="0"/>
    <x v="3"/>
    <x v="3"/>
    <n v="5"/>
    <n v="23.6"/>
    <n v="0.04"/>
    <n v="14.4"/>
    <n v="0.72000000000000008"/>
    <n v="1.4"/>
    <n v="1.4400000000000002"/>
    <n v="10.84"/>
    <s v="High"/>
    <s v="RE-0040"/>
    <s v="Wong Macintyre"/>
    <x v="0"/>
    <s v="Sydney"/>
    <s v="New South Wales"/>
    <x v="0"/>
    <s v="Oceania"/>
    <x v="11"/>
    <s v="mrain13@wisc.edu"/>
    <s v="mrain13"/>
  </r>
  <r>
    <s v="OR0041"/>
    <x v="4"/>
    <x v="34"/>
    <n v="4"/>
    <x v="0"/>
    <x v="0"/>
    <x v="4"/>
    <x v="4"/>
    <n v="5"/>
    <n v="50"/>
    <n v="0.03"/>
    <n v="132.5"/>
    <n v="6.625"/>
    <n v="13.3"/>
    <n v="13.25"/>
    <n v="99.325000000000003"/>
    <s v="Low"/>
    <s v="ER-0041"/>
    <s v="Strong Schoenberger"/>
    <x v="2"/>
    <s v="Los Angeles"/>
    <s v="California"/>
    <x v="5"/>
    <s v="West"/>
    <x v="4"/>
    <s v="rmannock14@columbia.edu"/>
    <s v="rmannock14"/>
  </r>
  <r>
    <s v="OR0042"/>
    <x v="5"/>
    <x v="5"/>
    <n v="8"/>
    <x v="0"/>
    <x v="0"/>
    <x v="5"/>
    <x v="5"/>
    <n v="5"/>
    <n v="14.4"/>
    <n v="0.02"/>
    <n v="14.4"/>
    <n v="0.72000000000000008"/>
    <n v="1.4"/>
    <n v="1.4400000000000002"/>
    <n v="10.84"/>
    <s v="Low"/>
    <s v="IN-0042"/>
    <s v="Terrell Zeldin"/>
    <x v="0"/>
    <s v="Zigong"/>
    <s v="Sichuan"/>
    <x v="6"/>
    <s v="North Asia"/>
    <x v="5"/>
    <s v="trubel15@seesaa.net"/>
    <s v="trubel15"/>
  </r>
  <r>
    <s v="OR0043"/>
    <x v="36"/>
    <x v="35"/>
    <n v="1"/>
    <x v="0"/>
    <x v="0"/>
    <x v="6"/>
    <x v="6"/>
    <n v="5"/>
    <n v="10.8"/>
    <n v="0.01"/>
    <n v="10.8"/>
    <n v="0.54"/>
    <n v="1.1000000000000001"/>
    <n v="1.08"/>
    <n v="8.08"/>
    <s v="Low"/>
    <s v="EN-0043"/>
    <s v="Reyes Christensen"/>
    <x v="0"/>
    <s v="Adelaide"/>
    <s v="South Australia"/>
    <x v="0"/>
    <s v="Oceania"/>
    <x v="9"/>
    <s v="zspinney16@wisc.edu"/>
    <s v="zspinney16"/>
  </r>
  <r>
    <s v="OR0044"/>
    <x v="37"/>
    <x v="36"/>
    <n v="5"/>
    <x v="0"/>
    <x v="0"/>
    <x v="7"/>
    <x v="7"/>
    <n v="4"/>
    <n v="28.5"/>
    <n v="0.04"/>
    <n v="15.8"/>
    <n v="0.79"/>
    <n v="1.6"/>
    <n v="1.58"/>
    <n v="11.83"/>
    <s v="Low"/>
    <s v="DI-0044"/>
    <s v="Dean Etezadi"/>
    <x v="0"/>
    <s v="Kuantan"/>
    <s v="Pahang"/>
    <x v="22"/>
    <s v="Southeast Asia"/>
    <x v="2"/>
    <s v="wmattheissen17@twitter.com"/>
    <s v="wmattheissen17"/>
  </r>
  <r>
    <s v="OR0045"/>
    <x v="38"/>
    <x v="9"/>
    <n v="7"/>
    <x v="0"/>
    <x v="0"/>
    <x v="8"/>
    <x v="8"/>
    <n v="4"/>
    <n v="57.75"/>
    <n v="0.04"/>
    <n v="114"/>
    <n v="5.7"/>
    <n v="11.4"/>
    <n v="11.4"/>
    <n v="85.499999999999986"/>
    <s v="Low"/>
    <s v="TT-0045"/>
    <s v="Hess Prescott"/>
    <x v="1"/>
    <s v="Harrisonburg"/>
    <s v="Virginia"/>
    <x v="5"/>
    <s v="South"/>
    <x v="6"/>
    <s v="tthornton18@1und1.de"/>
    <s v="tthornton18"/>
  </r>
  <r>
    <s v="OR0046"/>
    <x v="39"/>
    <x v="37"/>
    <n v="8"/>
    <x v="0"/>
    <x v="0"/>
    <x v="0"/>
    <x v="0"/>
    <n v="2"/>
    <n v="70"/>
    <n v="0.05"/>
    <n v="46"/>
    <n v="2.3000000000000003"/>
    <n v="4.5999999999999996"/>
    <n v="4.6000000000000005"/>
    <n v="34.5"/>
    <s v="High"/>
    <s v="ER-0046"/>
    <s v="Russo Webber"/>
    <x v="0"/>
    <s v="Everett"/>
    <s v="Massachusetts"/>
    <x v="5"/>
    <s v="East"/>
    <x v="8"/>
    <s v="vrawstorn19@people.com.cn"/>
    <s v="vrawstorn19"/>
  </r>
  <r>
    <s v="OR0047"/>
    <x v="40"/>
    <x v="38"/>
    <n v="6"/>
    <x v="0"/>
    <x v="0"/>
    <x v="1"/>
    <x v="1"/>
    <n v="1"/>
    <n v="211"/>
    <n v="0.01"/>
    <n v="128.9"/>
    <n v="6.4450000000000003"/>
    <n v="12.9"/>
    <n v="12.89"/>
    <n v="96.665000000000006"/>
    <s v="Low"/>
    <s v="CH-0047"/>
    <s v="Kerr Toch"/>
    <x v="2"/>
    <s v="Vadodara"/>
    <s v="Gujarat"/>
    <x v="13"/>
    <s v="Central Asia"/>
    <x v="7"/>
    <s v="dclail1a@symantec.com"/>
    <s v="dclail1a"/>
  </r>
  <r>
    <s v="OR0048"/>
    <x v="7"/>
    <x v="39"/>
    <n v="1"/>
    <x v="0"/>
    <x v="0"/>
    <x v="2"/>
    <x v="2"/>
    <n v="4"/>
    <n v="29.25"/>
    <n v="0.05"/>
    <n v="13.6"/>
    <n v="0.68"/>
    <n v="1.4"/>
    <n v="1.36"/>
    <n v="10.16"/>
    <s v="High"/>
    <s v="CK-0048"/>
    <s v="Anthony Myrick"/>
    <x v="0"/>
    <s v="Sanya"/>
    <s v="Hainan"/>
    <x v="6"/>
    <s v="North Asia"/>
    <x v="7"/>
    <s v="atimeby1b@tamu.edu"/>
    <s v="atimeby1b"/>
  </r>
  <r>
    <s v="OR0049"/>
    <x v="41"/>
    <x v="40"/>
    <n v="6"/>
    <x v="0"/>
    <x v="0"/>
    <x v="3"/>
    <x v="3"/>
    <n v="5"/>
    <n v="23.6"/>
    <n v="0.04"/>
    <n v="14.4"/>
    <n v="0.72000000000000008"/>
    <n v="1.4"/>
    <n v="1.4400000000000002"/>
    <n v="10.84"/>
    <s v="Low"/>
    <s v="TT-0049"/>
    <s v="Fuller Eplett"/>
    <x v="2"/>
    <s v="San Diego"/>
    <s v="California"/>
    <x v="5"/>
    <s v="West"/>
    <x v="4"/>
    <s v="nsoldi1c@ehow.com"/>
    <s v="nsoldi1c"/>
  </r>
  <r>
    <s v="OR0050"/>
    <x v="42"/>
    <x v="41"/>
    <n v="5"/>
    <x v="0"/>
    <x v="0"/>
    <x v="4"/>
    <x v="4"/>
    <n v="2"/>
    <n v="125"/>
    <n v="0.01"/>
    <n v="165"/>
    <n v="8.25"/>
    <n v="16.5"/>
    <n v="16.5"/>
    <n v="123.75"/>
    <s v="Low"/>
    <s v="RS-0050"/>
    <s v="Hernandez Badders"/>
    <x v="1"/>
    <s v="Guaymas"/>
    <s v="Sonora"/>
    <x v="7"/>
    <s v="North"/>
    <x v="10"/>
    <s v="oheaford1d@1und1.de"/>
    <s v="oheaford1d"/>
  </r>
  <r>
    <s v="OR0051"/>
    <x v="43"/>
    <x v="42"/>
    <n v="3"/>
    <x v="0"/>
    <x v="0"/>
    <x v="5"/>
    <x v="5"/>
    <n v="2"/>
    <n v="36"/>
    <n v="0.01"/>
    <n v="36"/>
    <n v="1.8"/>
    <n v="3.6"/>
    <n v="3.6"/>
    <n v="26.999999999999996"/>
    <s v="Low"/>
    <s v="AN-0051"/>
    <s v="Smith Abelman"/>
    <x v="0"/>
    <s v="Wuhan"/>
    <s v="Hubei"/>
    <x v="6"/>
    <s v="North Asia"/>
    <x v="1"/>
    <s v="mdormer1e@rediff.com"/>
    <s v="mdormer1e"/>
  </r>
  <r>
    <s v="OR0052"/>
    <x v="44"/>
    <x v="43"/>
    <n v="6"/>
    <x v="0"/>
    <x v="0"/>
    <x v="6"/>
    <x v="6"/>
    <n v="5"/>
    <n v="10.8"/>
    <n v="0.03"/>
    <n v="10.8"/>
    <n v="0.54"/>
    <n v="1.1000000000000001"/>
    <n v="1.08"/>
    <n v="8.08"/>
    <s v="Low"/>
    <s v="LE-0052"/>
    <s v="Mcdowell Roelle"/>
    <x v="0"/>
    <s v="Madison"/>
    <s v="Wisconsin"/>
    <x v="5"/>
    <s v="Central"/>
    <x v="0"/>
    <s v="njarrette1f@craigslist.org"/>
    <s v="njarrette1f"/>
  </r>
  <r>
    <s v="OR0053"/>
    <x v="45"/>
    <x v="44"/>
    <n v="4"/>
    <x v="0"/>
    <x v="0"/>
    <x v="7"/>
    <x v="7"/>
    <n v="4"/>
    <n v="28.5"/>
    <n v="0.05"/>
    <n v="11.2"/>
    <n v="0.55999999999999994"/>
    <n v="1.1000000000000001"/>
    <n v="1.1199999999999999"/>
    <n v="8.42"/>
    <s v="Low"/>
    <s v="IS-0053"/>
    <s v="Humphrey Preis"/>
    <x v="1"/>
    <s v="Salto"/>
    <s v="São Paulo"/>
    <x v="23"/>
    <s v="South"/>
    <x v="1"/>
    <s v="lgurry1g@yellowbook.com"/>
    <s v="lgurry1g"/>
  </r>
  <r>
    <s v="OR0054"/>
    <x v="46"/>
    <x v="45"/>
    <n v="2"/>
    <x v="0"/>
    <x v="0"/>
    <x v="8"/>
    <x v="8"/>
    <n v="2"/>
    <n v="115.5"/>
    <n v="0.04"/>
    <n v="132.5"/>
    <n v="6.625"/>
    <n v="13.3"/>
    <n v="13.25"/>
    <n v="99.325000000000003"/>
    <s v="Low"/>
    <s v="LY-0054"/>
    <s v="Winters Shonely"/>
    <x v="0"/>
    <s v="Hargeysa"/>
    <s v="Woqooyi Galbeed"/>
    <x v="24"/>
    <s v="Africa"/>
    <x v="9"/>
    <s v="hmacredmond1h@sun.com"/>
    <s v="hmacredmond1h"/>
  </r>
  <r>
    <s v="OR0055"/>
    <x v="47"/>
    <x v="46"/>
    <n v="6"/>
    <x v="0"/>
    <x v="0"/>
    <x v="0"/>
    <x v="0"/>
    <n v="2"/>
    <n v="70"/>
    <n v="0.03"/>
    <n v="51.6"/>
    <n v="2.58"/>
    <n v="5.2"/>
    <n v="5.16"/>
    <n v="38.659999999999997"/>
    <s v="Low"/>
    <s v="NT-0055"/>
    <s v="Heath O'Briant"/>
    <x v="1"/>
    <s v="Perth"/>
    <s v="Western Australia"/>
    <x v="0"/>
    <s v="Oceania"/>
    <x v="4"/>
    <s v="bantonopoulos1i@sfgate.com"/>
    <s v="bantonopoulos1i"/>
  </r>
  <r>
    <s v="OR0056"/>
    <x v="48"/>
    <x v="47"/>
    <n v="5"/>
    <x v="0"/>
    <x v="0"/>
    <x v="1"/>
    <x v="1"/>
    <n v="1"/>
    <n v="211"/>
    <n v="0.01"/>
    <n v="128.9"/>
    <n v="6.4450000000000003"/>
    <n v="12.9"/>
    <n v="12.89"/>
    <n v="96.665000000000006"/>
    <s v="Low"/>
    <s v="IE-0056"/>
    <s v="Clayton Marie"/>
    <x v="0"/>
    <s v="Anshan"/>
    <s v="Liaoning"/>
    <x v="6"/>
    <s v="North Asia"/>
    <x v="11"/>
    <s v="vbenbough1j@topsy.com"/>
    <s v="vbenbough1j"/>
  </r>
  <r>
    <s v="OR0057"/>
    <x v="11"/>
    <x v="48"/>
    <n v="8"/>
    <x v="0"/>
    <x v="0"/>
    <x v="2"/>
    <x v="2"/>
    <n v="4"/>
    <n v="29.25"/>
    <n v="0.02"/>
    <n v="27.6"/>
    <n v="1.3800000000000001"/>
    <n v="2.8"/>
    <n v="2.7600000000000002"/>
    <n v="20.66"/>
    <s v="Low"/>
    <s v="SS-0057"/>
    <s v="Steele Gross"/>
    <x v="0"/>
    <s v="Amsterdam"/>
    <s v="North Holland"/>
    <x v="25"/>
    <s v="Central"/>
    <x v="8"/>
    <s v="cmarquand1k@hp.com"/>
    <s v="cmarquand1k"/>
  </r>
  <r>
    <s v="OR0058"/>
    <x v="49"/>
    <x v="49"/>
    <n v="5"/>
    <x v="0"/>
    <x v="0"/>
    <x v="3"/>
    <x v="3"/>
    <n v="3"/>
    <n v="39.333333333333336"/>
    <n v="0.05"/>
    <n v="20.3"/>
    <n v="1.0150000000000001"/>
    <n v="2"/>
    <n v="2.0300000000000002"/>
    <n v="15.254999999999999"/>
    <s v="High"/>
    <s v="ON-0058"/>
    <s v="Trujillo Sheldon"/>
    <x v="0"/>
    <s v="Le Petit-Quevilly"/>
    <s v="Upper Normandy"/>
    <x v="10"/>
    <s v="Central"/>
    <x v="5"/>
    <s v="ccordingley1l@patch.com"/>
    <s v="ccordingley1l"/>
  </r>
  <r>
    <s v="OR0059"/>
    <x v="50"/>
    <x v="50"/>
    <n v="6"/>
    <x v="0"/>
    <x v="0"/>
    <x v="4"/>
    <x v="4"/>
    <n v="1"/>
    <n v="250"/>
    <n v="0.04"/>
    <n v="160"/>
    <n v="8"/>
    <n v="16"/>
    <n v="16"/>
    <n v="120"/>
    <s v="Low"/>
    <s v="EN-0059"/>
    <s v="Kelly Braden"/>
    <x v="2"/>
    <s v="Detroit"/>
    <s v="Michigan"/>
    <x v="5"/>
    <s v="Central"/>
    <x v="10"/>
    <s v="pguidoni1m@upenn.edu"/>
    <s v="pguidoni1m"/>
  </r>
  <r>
    <s v="OR0060"/>
    <x v="51"/>
    <x v="51"/>
    <n v="3"/>
    <x v="0"/>
    <x v="0"/>
    <x v="5"/>
    <x v="5"/>
    <n v="2"/>
    <n v="36"/>
    <n v="0.03"/>
    <n v="36"/>
    <n v="1.8"/>
    <n v="3.6"/>
    <n v="3.6"/>
    <n v="26.999999999999996"/>
    <s v="Low"/>
    <s v="ON-0060"/>
    <s v="Yates Johnson"/>
    <x v="0"/>
    <s v="Hamburg"/>
    <s v="Hamburg"/>
    <x v="1"/>
    <s v="Central"/>
    <x v="8"/>
    <s v="demby1n@xrea.com"/>
    <s v="demby1n"/>
  </r>
  <r>
    <s v="OR0061"/>
    <x v="52"/>
    <x v="52"/>
    <n v="9"/>
    <x v="0"/>
    <x v="0"/>
    <x v="6"/>
    <x v="6"/>
    <n v="5"/>
    <n v="10.8"/>
    <n v="0.01"/>
    <n v="10.8"/>
    <n v="0.54"/>
    <n v="1.1000000000000001"/>
    <n v="1.08"/>
    <n v="8.08"/>
    <s v="Low"/>
    <s v="KS-0061"/>
    <s v="Flores Brooks"/>
    <x v="1"/>
    <s v="Morelia"/>
    <s v="Michoacán"/>
    <x v="7"/>
    <s v="North"/>
    <x v="2"/>
    <s v="ablasl1o@ihg.com"/>
    <s v="ablasl1o"/>
  </r>
  <r>
    <s v="OR0062"/>
    <x v="53"/>
    <x v="53"/>
    <n v="9"/>
    <x v="0"/>
    <x v="0"/>
    <x v="7"/>
    <x v="7"/>
    <n v="3"/>
    <n v="38"/>
    <n v="0.01"/>
    <n v="30.6"/>
    <n v="1.5300000000000002"/>
    <n v="3.1"/>
    <n v="3.0600000000000005"/>
    <n v="22.909999999999997"/>
    <s v="High"/>
    <s v="ON-0062"/>
    <s v="Sellers Stevenson"/>
    <x v="0"/>
    <s v="Changchun"/>
    <s v="Jilin"/>
    <x v="6"/>
    <s v="North Asia"/>
    <x v="7"/>
    <s v="mhyams1p@jugem.jp"/>
    <s v="mhyams1p"/>
  </r>
  <r>
    <s v="OR0063"/>
    <x v="54"/>
    <x v="54"/>
    <n v="8"/>
    <x v="0"/>
    <x v="0"/>
    <x v="8"/>
    <x v="8"/>
    <n v="5"/>
    <n v="46.2"/>
    <n v="0.02"/>
    <n v="127.9"/>
    <n v="6.3950000000000005"/>
    <n v="12.8"/>
    <n v="12.790000000000001"/>
    <n v="95.915000000000006"/>
    <s v="High"/>
    <s v="EY-0063"/>
    <s v="Carpenter Decherney"/>
    <x v="2"/>
    <s v="Madrid"/>
    <s v="Madrid"/>
    <x v="14"/>
    <s v="South"/>
    <x v="11"/>
    <s v="jcory1q@elegantthemes.com"/>
    <s v="jcory1q"/>
  </r>
  <r>
    <s v="OR0064"/>
    <x v="29"/>
    <x v="55"/>
    <n v="2"/>
    <x v="0"/>
    <x v="0"/>
    <x v="0"/>
    <x v="0"/>
    <n v="1"/>
    <n v="140"/>
    <n v="0.05"/>
    <n v="53"/>
    <n v="2.6500000000000004"/>
    <n v="5.3"/>
    <n v="5.3000000000000007"/>
    <n v="39.75"/>
    <s v="Low"/>
    <s v="ED-0064"/>
    <s v="Johns Reed"/>
    <x v="2"/>
    <s v="Taipei"/>
    <s v="Taipei City"/>
    <x v="9"/>
    <s v="North Asia"/>
    <x v="11"/>
    <s v="ksturgeon1r@dropbox.com"/>
    <s v="ksturgeon1r"/>
  </r>
  <r>
    <s v="OR0065"/>
    <x v="6"/>
    <x v="56"/>
    <n v="4"/>
    <x v="0"/>
    <x v="0"/>
    <x v="1"/>
    <x v="1"/>
    <n v="2"/>
    <n v="105.5"/>
    <n v="0.05"/>
    <n v="109.9"/>
    <n v="5.495000000000001"/>
    <n v="11"/>
    <n v="10.990000000000002"/>
    <n v="82.414999999999992"/>
    <s v="Low"/>
    <s v="RE-0065"/>
    <s v="Knox Sayre"/>
    <x v="0"/>
    <s v="Newcastle"/>
    <s v="New South Wales"/>
    <x v="0"/>
    <s v="Oceania"/>
    <x v="6"/>
    <s v="pblakemore1s@reuters.com"/>
    <s v="pblakemore1s"/>
  </r>
  <r>
    <s v="OR0066"/>
    <x v="55"/>
    <x v="33"/>
    <n v="2"/>
    <x v="0"/>
    <x v="0"/>
    <x v="2"/>
    <x v="2"/>
    <n v="1"/>
    <n v="117"/>
    <n v="0.02"/>
    <n v="34.700000000000003"/>
    <n v="1.7350000000000003"/>
    <n v="3.5"/>
    <n v="3.4700000000000006"/>
    <n v="25.995000000000005"/>
    <s v="Low"/>
    <s v="LL-0066"/>
    <s v="Leblanc Spruell"/>
    <x v="0"/>
    <s v="Surakarta"/>
    <s v="Jawa Tengah"/>
    <x v="17"/>
    <s v="Southeast Asia"/>
    <x v="11"/>
    <s v="gfakes1t@loc.gov"/>
    <s v="gfakes1t"/>
  </r>
  <r>
    <s v="OR0067"/>
    <x v="56"/>
    <x v="57"/>
    <n v="3"/>
    <x v="0"/>
    <x v="0"/>
    <x v="3"/>
    <x v="3"/>
    <n v="1"/>
    <n v="118"/>
    <n v="0.01"/>
    <n v="36.799999999999997"/>
    <n v="1.8399999999999999"/>
    <n v="3.7"/>
    <n v="3.6799999999999997"/>
    <n v="27.579999999999995"/>
    <s v="High"/>
    <s v="SS-0067"/>
    <s v="Berg Weiss"/>
    <x v="1"/>
    <s v="New York City"/>
    <s v="New York"/>
    <x v="5"/>
    <s v="East"/>
    <x v="5"/>
    <s v="jmattocks1u@photobucket.com"/>
    <s v="jmattocks1u"/>
  </r>
  <r>
    <s v="OR0068"/>
    <x v="57"/>
    <x v="58"/>
    <n v="1"/>
    <x v="0"/>
    <x v="0"/>
    <x v="4"/>
    <x v="4"/>
    <n v="1"/>
    <n v="250"/>
    <n v="0.01"/>
    <n v="167.5"/>
    <n v="8.375"/>
    <n v="16.8"/>
    <n v="16.75"/>
    <n v="125.57499999999999"/>
    <s v="High"/>
    <s v="EN-0068"/>
    <s v="Kelly Braden"/>
    <x v="2"/>
    <s v="Beijing"/>
    <s v="Beijing"/>
    <x v="6"/>
    <s v="North Asia"/>
    <x v="0"/>
    <s v="mhoulson1v@amazon.co.jp"/>
    <s v="mhoulson1v"/>
  </r>
  <r>
    <s v="OR0069"/>
    <x v="58"/>
    <x v="59"/>
    <n v="2"/>
    <x v="0"/>
    <x v="0"/>
    <x v="5"/>
    <x v="5"/>
    <n v="1"/>
    <n v="72"/>
    <n v="0.02"/>
    <n v="72"/>
    <n v="3.6"/>
    <n v="7.2"/>
    <n v="7.2"/>
    <n v="53.999999999999993"/>
    <s v="Low"/>
    <s v="LO-0069"/>
    <s v="Sanford Zydlo"/>
    <x v="2"/>
    <s v="London"/>
    <s v="England"/>
    <x v="26"/>
    <s v="North"/>
    <x v="3"/>
    <s v="nmiddlemiss1w@adobe.com"/>
    <s v="nmiddlemiss1w"/>
  </r>
  <r>
    <s v="OR0070"/>
    <x v="41"/>
    <x v="13"/>
    <n v="4"/>
    <x v="0"/>
    <x v="0"/>
    <x v="6"/>
    <x v="6"/>
    <n v="1"/>
    <n v="54"/>
    <n v="0.03"/>
    <n v="54"/>
    <n v="2.7"/>
    <n v="5.4"/>
    <n v="5.4"/>
    <n v="40.5"/>
    <s v="High"/>
    <s v="ER-0070"/>
    <s v="Russo Webber"/>
    <x v="0"/>
    <s v="Talence"/>
    <s v="Aquitaine"/>
    <x v="10"/>
    <s v="Central"/>
    <x v="4"/>
    <s v="aricht1x@spiegel.de"/>
    <s v="aricht1x"/>
  </r>
  <r>
    <s v="OR0071"/>
    <x v="59"/>
    <x v="60"/>
    <n v="2"/>
    <x v="0"/>
    <x v="0"/>
    <x v="7"/>
    <x v="7"/>
    <n v="4"/>
    <n v="28.5"/>
    <n v="0.03"/>
    <n v="20.3"/>
    <n v="1.0150000000000001"/>
    <n v="2"/>
    <n v="2.0300000000000002"/>
    <n v="15.254999999999999"/>
    <s v="High"/>
    <s v="NT-0071"/>
    <s v="Ferguson Conant"/>
    <x v="2"/>
    <s v="Aurangabad"/>
    <s v="Bihar"/>
    <x v="13"/>
    <s v="Central Asia"/>
    <x v="7"/>
    <s v="afarnin1y@goodreads.com"/>
    <s v="afarnin1y"/>
  </r>
  <r>
    <s v="OR0072"/>
    <x v="39"/>
    <x v="61"/>
    <n v="3"/>
    <x v="0"/>
    <x v="0"/>
    <x v="8"/>
    <x v="8"/>
    <n v="3"/>
    <n v="77"/>
    <n v="0.05"/>
    <n v="116.4"/>
    <n v="5.82"/>
    <n v="11.6"/>
    <n v="11.64"/>
    <n v="87.340000000000018"/>
    <s v="Low"/>
    <s v="ON-0072"/>
    <s v="Santiago Grayson"/>
    <x v="2"/>
    <s v="Los Angeles"/>
    <s v="California"/>
    <x v="5"/>
    <s v="West"/>
    <x v="8"/>
    <s v="ncantillon1z@dailymotion.com"/>
    <s v="ncantillon1z"/>
  </r>
  <r>
    <s v="OR0073"/>
    <x v="60"/>
    <x v="62"/>
    <n v="6"/>
    <x v="0"/>
    <x v="0"/>
    <x v="0"/>
    <x v="0"/>
    <n v="4"/>
    <n v="35"/>
    <n v="0.05"/>
    <n v="32"/>
    <n v="1.6"/>
    <n v="3.2"/>
    <n v="3.2"/>
    <n v="24"/>
    <s v="Low"/>
    <s v="RT-0073"/>
    <s v="Foley Stewart"/>
    <x v="0"/>
    <s v="Marikina"/>
    <s v="National Capital"/>
    <x v="19"/>
    <s v="Southeast Asia"/>
    <x v="9"/>
    <s v="ckilty20@tinypic.com"/>
    <s v="ckilty20"/>
  </r>
  <r>
    <s v="OR0074"/>
    <x v="61"/>
    <x v="63"/>
    <n v="1"/>
    <x v="0"/>
    <x v="0"/>
    <x v="1"/>
    <x v="1"/>
    <n v="5"/>
    <n v="42.2"/>
    <n v="0.01"/>
    <n v="120.5"/>
    <n v="6.0250000000000004"/>
    <n v="12"/>
    <n v="12.05"/>
    <n v="90.424999999999997"/>
    <s v="Low"/>
    <s v="EP-0074"/>
    <s v="Dorsey Prichep"/>
    <x v="1"/>
    <s v="Johannesburg"/>
    <s v="Gauteng"/>
    <x v="27"/>
    <s v="Africa"/>
    <x v="3"/>
    <s v="tsimkins21@newsvine.com"/>
    <s v="tsimkins21"/>
  </r>
  <r>
    <s v="OR0075"/>
    <x v="62"/>
    <x v="64"/>
    <n v="4"/>
    <x v="0"/>
    <x v="0"/>
    <x v="2"/>
    <x v="2"/>
    <n v="4"/>
    <n v="29.25"/>
    <n v="0.01"/>
    <n v="32.299999999999997"/>
    <n v="1.615"/>
    <n v="3.2"/>
    <n v="3.23"/>
    <n v="24.254999999999999"/>
    <s v="High"/>
    <s v="AN-0075"/>
    <s v="Miranda Ryan"/>
    <x v="1"/>
    <s v="Providence"/>
    <s v="Rhode Island"/>
    <x v="5"/>
    <s v="East"/>
    <x v="2"/>
    <s v="cfleischmann22@bluehost.com"/>
    <s v="cfleischmann22"/>
  </r>
  <r>
    <s v="OR0076"/>
    <x v="63"/>
    <x v="65"/>
    <n v="2"/>
    <x v="0"/>
    <x v="0"/>
    <x v="3"/>
    <x v="3"/>
    <n v="1"/>
    <n v="118"/>
    <n v="0.01"/>
    <n v="36.799999999999997"/>
    <n v="1.8399999999999999"/>
    <n v="3.7"/>
    <n v="3.6799999999999997"/>
    <n v="27.579999999999995"/>
    <s v="Low"/>
    <s v="CH-0076"/>
    <s v="Parsons Leinenbach"/>
    <x v="2"/>
    <s v="Qingdao"/>
    <s v="Shandong"/>
    <x v="6"/>
    <s v="North Asia"/>
    <x v="2"/>
    <s v="cmalthouse23@github.com"/>
    <s v="cmalthouse23"/>
  </r>
  <r>
    <s v="OR0077"/>
    <x v="64"/>
    <x v="66"/>
    <n v="9"/>
    <x v="0"/>
    <x v="0"/>
    <x v="4"/>
    <x v="4"/>
    <n v="4"/>
    <n v="62.5"/>
    <n v="0.03"/>
    <n v="140"/>
    <n v="7"/>
    <n v="14"/>
    <n v="14"/>
    <n v="105"/>
    <s v="High"/>
    <s v="NN-0077"/>
    <s v="Bruce Nunn"/>
    <x v="1"/>
    <s v="Kozhikode"/>
    <s v="Kerala"/>
    <x v="13"/>
    <s v="Central Asia"/>
    <x v="6"/>
    <s v="jfalks24@biblegateway.com"/>
    <s v="jfalks24"/>
  </r>
  <r>
    <s v="OR0078"/>
    <x v="65"/>
    <x v="67"/>
    <n v="10"/>
    <x v="0"/>
    <x v="0"/>
    <x v="5"/>
    <x v="5"/>
    <n v="4"/>
    <n v="18"/>
    <n v="0.04"/>
    <n v="18"/>
    <n v="0.9"/>
    <n v="1.8"/>
    <n v="1.8"/>
    <n v="13.499999999999998"/>
    <s v="Low"/>
    <s v="ON-0078"/>
    <s v="Sherman Knutson"/>
    <x v="2"/>
    <s v="Adelaide"/>
    <s v="South Australia"/>
    <x v="0"/>
    <s v="Oceania"/>
    <x v="2"/>
    <s v="rpietraszek25@home.pl"/>
    <s v="rpietraszek25"/>
  </r>
  <r>
    <s v="OR0079"/>
    <x v="66"/>
    <x v="61"/>
    <n v="4"/>
    <x v="0"/>
    <x v="0"/>
    <x v="6"/>
    <x v="6"/>
    <n v="5"/>
    <n v="10.8"/>
    <n v="0.03"/>
    <n v="10.8"/>
    <n v="0.54"/>
    <n v="1.1000000000000001"/>
    <n v="1.08"/>
    <n v="8.08"/>
    <s v="Low"/>
    <s v="LL-0079"/>
    <s v="Gibson Carroll"/>
    <x v="0"/>
    <s v="Kuala Lumpur"/>
    <s v="Kuala Lumpur"/>
    <x v="22"/>
    <s v="Southeast Asia"/>
    <x v="8"/>
    <s v="rgillbee26@wsj.com"/>
    <s v="rgillbee26"/>
  </r>
  <r>
    <s v="OR0080"/>
    <x v="67"/>
    <x v="68"/>
    <n v="8"/>
    <x v="0"/>
    <x v="0"/>
    <x v="7"/>
    <x v="7"/>
    <n v="1"/>
    <n v="114"/>
    <n v="0.05"/>
    <n v="28.3"/>
    <n v="1.415"/>
    <n v="2.8"/>
    <n v="2.83"/>
    <n v="21.255000000000003"/>
    <s v="Low"/>
    <s v="NS-0080"/>
    <s v="Perkins Cousins"/>
    <x v="0"/>
    <s v="Columbus"/>
    <s v="Ohio"/>
    <x v="5"/>
    <s v="East"/>
    <x v="1"/>
    <s v="vspain27@ox.ac.uk"/>
    <s v="vspain27"/>
  </r>
  <r>
    <s v="OR0081"/>
    <x v="68"/>
    <x v="25"/>
    <n v="8"/>
    <x v="0"/>
    <x v="0"/>
    <x v="8"/>
    <x v="8"/>
    <n v="1"/>
    <n v="231"/>
    <n v="0.03"/>
    <n v="144.1"/>
    <n v="7.2050000000000001"/>
    <n v="14.4"/>
    <n v="14.41"/>
    <n v="108.08499999999999"/>
    <s v="High"/>
    <s v="NA-0081"/>
    <s v="Vasquez Dona"/>
    <x v="0"/>
    <s v="Xiangtan"/>
    <s v="Hunan"/>
    <x v="6"/>
    <s v="North Asia"/>
    <x v="10"/>
    <s v="fbaert28@gravatar.com"/>
    <s v="fbaert28"/>
  </r>
  <r>
    <s v="OR0082"/>
    <x v="69"/>
    <x v="69"/>
    <n v="8"/>
    <x v="0"/>
    <x v="0"/>
    <x v="0"/>
    <x v="0"/>
    <n v="1"/>
    <n v="140"/>
    <n v="0.01"/>
    <n v="58.6"/>
    <n v="2.93"/>
    <n v="5.9"/>
    <n v="5.86"/>
    <n v="43.910000000000004"/>
    <s v="Low"/>
    <s v="SH-0082"/>
    <s v="Mann Hirsh"/>
    <x v="2"/>
    <s v="Marikina"/>
    <s v="National Capital"/>
    <x v="19"/>
    <s v="Southeast Asia"/>
    <x v="1"/>
    <s v="pdark29@printfriendly.com"/>
    <s v="pdark29"/>
  </r>
  <r>
    <s v="OR0083"/>
    <x v="25"/>
    <x v="70"/>
    <n v="10"/>
    <x v="0"/>
    <x v="0"/>
    <x v="1"/>
    <x v="1"/>
    <n v="5"/>
    <n v="42.2"/>
    <n v="0.03"/>
    <n v="99.4"/>
    <n v="4.9700000000000006"/>
    <n v="9.9"/>
    <n v="9.9400000000000013"/>
    <n v="74.59"/>
    <s v="Low"/>
    <s v="ER-0083"/>
    <s v="Golden Ritter"/>
    <x v="0"/>
    <s v="Dijon"/>
    <s v="Burgundy"/>
    <x v="10"/>
    <s v="Central"/>
    <x v="6"/>
    <s v="jlouedey2a@weibo.com"/>
    <s v="jlouedey2a"/>
  </r>
  <r>
    <s v="OR0084"/>
    <x v="70"/>
    <x v="71"/>
    <n v="1"/>
    <x v="0"/>
    <x v="0"/>
    <x v="2"/>
    <x v="2"/>
    <n v="3"/>
    <n v="39"/>
    <n v="0.02"/>
    <n v="30"/>
    <n v="1.5"/>
    <n v="3"/>
    <n v="3"/>
    <n v="22.5"/>
    <s v="Low"/>
    <s v="ON-0084"/>
    <s v="Walton Jackson"/>
    <x v="0"/>
    <s v="Cairo"/>
    <s v="Al Qahirah"/>
    <x v="28"/>
    <s v="Africa"/>
    <x v="1"/>
    <s v="mbeeble2b@google.co.uk"/>
    <s v="mbeeble2b"/>
  </r>
  <r>
    <s v="OR0085"/>
    <x v="71"/>
    <x v="72"/>
    <n v="1"/>
    <x v="0"/>
    <x v="0"/>
    <x v="3"/>
    <x v="3"/>
    <n v="2"/>
    <n v="59"/>
    <n v="0.04"/>
    <n v="28.6"/>
    <n v="1.4300000000000002"/>
    <n v="2.9"/>
    <n v="2.8600000000000003"/>
    <n v="21.410000000000004"/>
    <s v="Low"/>
    <s v="NI-0085"/>
    <s v="Blanchard Vittorini"/>
    <x v="0"/>
    <s v="Detroit"/>
    <s v="Michigan"/>
    <x v="5"/>
    <s v="Central"/>
    <x v="3"/>
    <s v="areeday2c@networkadvertising.org"/>
    <s v="areeday2c"/>
  </r>
  <r>
    <s v="OR0086"/>
    <x v="72"/>
    <x v="1"/>
    <n v="3"/>
    <x v="0"/>
    <x v="0"/>
    <x v="4"/>
    <x v="4"/>
    <n v="4"/>
    <n v="62.5"/>
    <n v="0.05"/>
    <n v="120"/>
    <n v="6"/>
    <n v="12"/>
    <n v="12"/>
    <n v="90"/>
    <s v="Low"/>
    <s v="LE-0086"/>
    <s v="Tucker Caudle"/>
    <x v="0"/>
    <s v="New York City"/>
    <s v="New York"/>
    <x v="5"/>
    <s v="East"/>
    <x v="1"/>
    <s v="jshemilt2d@eventbrite.com"/>
    <s v="jshemilt2d"/>
  </r>
  <r>
    <s v="OR0087"/>
    <x v="73"/>
    <x v="73"/>
    <n v="7"/>
    <x v="0"/>
    <x v="0"/>
    <x v="5"/>
    <x v="5"/>
    <n v="2"/>
    <n v="36"/>
    <n v="0.02"/>
    <n v="36"/>
    <n v="1.8"/>
    <n v="3.6"/>
    <n v="3.6"/>
    <n v="26.999999999999996"/>
    <s v="Low"/>
    <s v="EN-0087"/>
    <s v="Hodge Moren"/>
    <x v="0"/>
    <s v="Burnley"/>
    <s v="England"/>
    <x v="26"/>
    <s v="North"/>
    <x v="7"/>
    <s v="pbrenston2e@uol.com.br"/>
    <s v="pbrenston2e"/>
  </r>
  <r>
    <s v="OR0088"/>
    <x v="74"/>
    <x v="74"/>
    <n v="7"/>
    <x v="0"/>
    <x v="0"/>
    <x v="6"/>
    <x v="6"/>
    <n v="2"/>
    <n v="27"/>
    <n v="0.03"/>
    <n v="27"/>
    <n v="1.35"/>
    <n v="2.7"/>
    <n v="2.7"/>
    <n v="20.25"/>
    <s v="Low"/>
    <s v="EN-0088"/>
    <s v="Duncan Dahlen"/>
    <x v="1"/>
    <s v="Laval"/>
    <s v="Pays de la Loire"/>
    <x v="10"/>
    <s v="Central"/>
    <x v="3"/>
    <s v="wpitkins2f@nature.com"/>
    <s v="wpitkins2f"/>
  </r>
  <r>
    <s v="OR0089"/>
    <x v="75"/>
    <x v="75"/>
    <n v="1"/>
    <x v="0"/>
    <x v="0"/>
    <x v="7"/>
    <x v="7"/>
    <n v="2"/>
    <n v="57"/>
    <n v="0.04"/>
    <n v="24.9"/>
    <n v="1.2450000000000001"/>
    <n v="2.5"/>
    <n v="2.4900000000000002"/>
    <n v="18.664999999999999"/>
    <s v="Low"/>
    <s v="ER-0089"/>
    <s v="Estrada Kiefer"/>
    <x v="0"/>
    <s v="Buenos Aires"/>
    <s v="Buenos Aires"/>
    <x v="29"/>
    <s v="South"/>
    <x v="7"/>
    <s v="sstanworth2g@so-net.ne.jp"/>
    <s v="sstanworth2g"/>
  </r>
  <r>
    <s v="OR0090"/>
    <x v="76"/>
    <x v="76"/>
    <n v="4"/>
    <x v="0"/>
    <x v="0"/>
    <x v="8"/>
    <x v="8"/>
    <n v="5"/>
    <n v="46.2"/>
    <n v="0.04"/>
    <n v="104.8"/>
    <n v="5.24"/>
    <n v="10.5"/>
    <n v="10.48"/>
    <n v="78.58"/>
    <s v="High"/>
    <s v="EN-0090"/>
    <s v="Miller Allen"/>
    <x v="0"/>
    <s v="Kochi"/>
    <s v="Kerala"/>
    <x v="13"/>
    <s v="Central Asia"/>
    <x v="2"/>
    <s v="pmacari2h@facebook.com"/>
    <s v="pmacari2h"/>
  </r>
  <r>
    <s v="OR0091"/>
    <x v="77"/>
    <x v="77"/>
    <n v="2"/>
    <x v="0"/>
    <x v="0"/>
    <x v="0"/>
    <x v="0"/>
    <n v="1"/>
    <n v="140"/>
    <n v="0.04"/>
    <n v="54.4"/>
    <n v="2.72"/>
    <n v="5.4"/>
    <n v="5.44"/>
    <n v="40.840000000000003"/>
    <s v="High"/>
    <s v="IS-0091"/>
    <s v="Riley Davis"/>
    <x v="2"/>
    <s v="Maseru"/>
    <s v="Maseru"/>
    <x v="30"/>
    <s v="Africa"/>
    <x v="1"/>
    <s v="bfaltin2i@liveinternet.ru"/>
    <s v="bfaltin2i"/>
  </r>
  <r>
    <s v="OR0092"/>
    <x v="78"/>
    <x v="78"/>
    <n v="5"/>
    <x v="0"/>
    <x v="0"/>
    <x v="1"/>
    <x v="1"/>
    <n v="3"/>
    <n v="70.333333333333329"/>
    <n v="0.01"/>
    <n v="124.7"/>
    <n v="6.2350000000000003"/>
    <n v="12.5"/>
    <n v="12.47"/>
    <n v="93.495000000000005"/>
    <s v="Low"/>
    <s v="LL-0092"/>
    <s v="Mcclain O'Donnell"/>
    <x v="2"/>
    <s v="Matagalpa"/>
    <s v="Matagalpa"/>
    <x v="16"/>
    <s v="Central"/>
    <x v="8"/>
    <s v="tbrigg2j@sakura.ne.jp"/>
    <s v="tbrigg2j"/>
  </r>
  <r>
    <s v="OR0093"/>
    <x v="79"/>
    <x v="65"/>
    <n v="10"/>
    <x v="0"/>
    <x v="0"/>
    <x v="2"/>
    <x v="2"/>
    <n v="2"/>
    <n v="58.5"/>
    <n v="0.02"/>
    <n v="32.299999999999997"/>
    <n v="1.615"/>
    <n v="3.2"/>
    <n v="3.23"/>
    <n v="24.254999999999999"/>
    <s v="High"/>
    <s v="EN-0093"/>
    <s v="Gardner Craven"/>
    <x v="0"/>
    <s v="Managua"/>
    <s v="Managua"/>
    <x v="16"/>
    <s v="Central"/>
    <x v="0"/>
    <s v="mgarz2k@unesco.org"/>
    <s v="mgarz2k"/>
  </r>
  <r>
    <s v="OR0094"/>
    <x v="80"/>
    <x v="79"/>
    <n v="2"/>
    <x v="0"/>
    <x v="0"/>
    <x v="3"/>
    <x v="3"/>
    <n v="4"/>
    <n v="29.5"/>
    <n v="0.04"/>
    <n v="19.100000000000001"/>
    <n v="0.95500000000000007"/>
    <n v="1.9"/>
    <n v="1.9100000000000001"/>
    <n v="14.335000000000004"/>
    <s v="Low"/>
    <s v="DE-0094"/>
    <s v="Fletcher Gnade"/>
    <x v="2"/>
    <s v="Strasbourg"/>
    <s v="Alsace"/>
    <x v="10"/>
    <s v="Central"/>
    <x v="4"/>
    <s v="cserjeantson2l@nhs.uk"/>
    <s v="cserjeantson2l"/>
  </r>
  <r>
    <s v="OR0095"/>
    <x v="81"/>
    <x v="80"/>
    <n v="8"/>
    <x v="0"/>
    <x v="0"/>
    <x v="4"/>
    <x v="4"/>
    <n v="4"/>
    <n v="62.5"/>
    <n v="0.03"/>
    <n v="140"/>
    <n v="7"/>
    <n v="14"/>
    <n v="14"/>
    <n v="105"/>
    <s v="Low"/>
    <s v="ER-0095"/>
    <s v="Elliott Deggeller"/>
    <x v="0"/>
    <s v="Surabaya"/>
    <s v="Jawa Timur"/>
    <x v="17"/>
    <s v="Southeast Asia"/>
    <x v="4"/>
    <s v="bklessmann2m@ezinearticles.com"/>
    <s v="bklessmann2m"/>
  </r>
  <r>
    <s v="OR0096"/>
    <x v="82"/>
    <x v="81"/>
    <n v="5"/>
    <x v="0"/>
    <x v="0"/>
    <x v="5"/>
    <x v="5"/>
    <n v="2"/>
    <n v="36"/>
    <n v="0.01"/>
    <n v="36"/>
    <n v="1.8"/>
    <n v="3.6"/>
    <n v="3.6"/>
    <n v="26.999999999999996"/>
    <s v="Low"/>
    <s v="ON-0096"/>
    <s v="Stokes Knudson"/>
    <x v="0"/>
    <s v="Tupã"/>
    <s v="São Paulo"/>
    <x v="23"/>
    <s v="South"/>
    <x v="6"/>
    <s v="acurtoys2n@pinterest.com"/>
    <s v="acurtoys2n"/>
  </r>
  <r>
    <s v="OR0097"/>
    <x v="83"/>
    <x v="82"/>
    <n v="7"/>
    <x v="0"/>
    <x v="0"/>
    <x v="6"/>
    <x v="6"/>
    <n v="5"/>
    <n v="10.8"/>
    <n v="0.02"/>
    <n v="10.8"/>
    <n v="0.54"/>
    <n v="1.1000000000000001"/>
    <n v="1.08"/>
    <n v="8.08"/>
    <s v="Low"/>
    <s v="ON-0097"/>
    <s v="Hatfield Trafton"/>
    <x v="0"/>
    <s v="Vienna"/>
    <s v="Vienna"/>
    <x v="20"/>
    <s v="Central"/>
    <x v="10"/>
    <s v="dflucks2o@bravesites.com"/>
    <s v="dflucks2o"/>
  </r>
  <r>
    <s v="OR0098"/>
    <x v="84"/>
    <x v="83"/>
    <n v="8"/>
    <x v="0"/>
    <x v="0"/>
    <x v="7"/>
    <x v="7"/>
    <n v="3"/>
    <n v="38"/>
    <n v="0.04"/>
    <n v="20.3"/>
    <n v="1.0150000000000001"/>
    <n v="2"/>
    <n v="2.0300000000000002"/>
    <n v="15.254999999999999"/>
    <s v="Low"/>
    <s v="ND-0098"/>
    <s v="Henry Chand"/>
    <x v="0"/>
    <s v="Hirakata"/>
    <s v="Osaka"/>
    <x v="31"/>
    <s v="North Asia"/>
    <x v="7"/>
    <s v="triply2p@unc.edu"/>
    <s v="triply2p"/>
  </r>
  <r>
    <s v="OR0099"/>
    <x v="85"/>
    <x v="84"/>
    <n v="5"/>
    <x v="0"/>
    <x v="0"/>
    <x v="8"/>
    <x v="8"/>
    <n v="2"/>
    <n v="115.5"/>
    <n v="0.02"/>
    <n v="141.80000000000001"/>
    <n v="7.0900000000000007"/>
    <n v="14.2"/>
    <n v="14.180000000000001"/>
    <n v="106.33"/>
    <s v="Low"/>
    <s v="ND-0099"/>
    <s v="York Redmond"/>
    <x v="1"/>
    <s v="Granollers"/>
    <s v="Catalonia"/>
    <x v="14"/>
    <s v="South"/>
    <x v="5"/>
    <s v="jroscher2q@lycos.com"/>
    <s v="jroscher2q"/>
  </r>
  <r>
    <s v="OR0100"/>
    <x v="86"/>
    <x v="80"/>
    <n v="2"/>
    <x v="0"/>
    <x v="0"/>
    <x v="0"/>
    <x v="0"/>
    <n v="1"/>
    <n v="140"/>
    <n v="0.01"/>
    <n v="58.6"/>
    <n v="2.93"/>
    <n v="5.9"/>
    <n v="5.86"/>
    <n v="43.910000000000004"/>
    <s v="Low"/>
    <s v="CK-00100"/>
    <s v="Rivera Black"/>
    <x v="0"/>
    <s v="Jakarta"/>
    <s v="Jakarta"/>
    <x v="17"/>
    <s v="Southeast Asia"/>
    <x v="11"/>
    <s v="dburleton2r@gov.uk"/>
    <s v="dburleton2r"/>
  </r>
  <r>
    <s v="OR0101"/>
    <x v="87"/>
    <x v="85"/>
    <n v="6"/>
    <x v="0"/>
    <x v="0"/>
    <x v="1"/>
    <x v="1"/>
    <n v="5"/>
    <n v="42.2"/>
    <n v="0.03"/>
    <n v="99.4"/>
    <n v="4.9700000000000006"/>
    <n v="9.9"/>
    <n v="9.9400000000000013"/>
    <n v="74.59"/>
    <s v="Low"/>
    <s v="RN-00101"/>
    <s v="Cook Bern"/>
    <x v="0"/>
    <s v="Amsterdam"/>
    <s v="North Holland"/>
    <x v="25"/>
    <s v="Central"/>
    <x v="6"/>
    <s v="sguido2s@so-net.ne.jp"/>
    <s v="sguido2s"/>
  </r>
  <r>
    <s v="OR0102"/>
    <x v="88"/>
    <x v="86"/>
    <n v="2"/>
    <x v="0"/>
    <x v="0"/>
    <x v="2"/>
    <x v="2"/>
    <n v="3"/>
    <n v="39"/>
    <n v="0.03"/>
    <n v="26.5"/>
    <n v="1.3250000000000002"/>
    <n v="2.6"/>
    <n v="2.6500000000000004"/>
    <n v="19.924999999999997"/>
    <s v="Low"/>
    <s v="LL-00102"/>
    <s v="Marshall Carroll"/>
    <x v="0"/>
    <s v="Milpa Alta"/>
    <s v="Distrito Federal"/>
    <x v="7"/>
    <s v="North"/>
    <x v="5"/>
    <s v="jashurst2t@rambler.ru"/>
    <s v="jashurst2t"/>
  </r>
  <r>
    <s v="OR0103"/>
    <x v="12"/>
    <x v="19"/>
    <n v="4"/>
    <x v="0"/>
    <x v="0"/>
    <x v="3"/>
    <x v="3"/>
    <n v="5"/>
    <n v="23.6"/>
    <n v="0.04"/>
    <n v="14.4"/>
    <n v="0.72000000000000008"/>
    <n v="1.4"/>
    <n v="1.4400000000000002"/>
    <n v="10.84"/>
    <s v="High"/>
    <s v="SE-00103"/>
    <s v="Blankenship Reese"/>
    <x v="0"/>
    <s v="Los Angeles"/>
    <s v="California"/>
    <x v="5"/>
    <s v="West"/>
    <x v="4"/>
    <s v="ldeclercq2u@last.fm"/>
    <s v="ldeclercq2u"/>
  </r>
  <r>
    <s v="OR0104"/>
    <x v="23"/>
    <x v="87"/>
    <n v="10"/>
    <x v="0"/>
    <x v="0"/>
    <x v="4"/>
    <x v="4"/>
    <n v="3"/>
    <n v="83.333333333333329"/>
    <n v="0.05"/>
    <n v="132.5"/>
    <n v="6.625"/>
    <n v="13.3"/>
    <n v="13.25"/>
    <n v="99.325000000000003"/>
    <s v="Low"/>
    <s v="LO-00104"/>
    <s v="Sanford Zydlo"/>
    <x v="2"/>
    <s v="San Francisco"/>
    <s v="California"/>
    <x v="5"/>
    <s v="West"/>
    <x v="6"/>
    <s v="nmailey2v@unc.edu"/>
    <s v="nmailey2v"/>
  </r>
  <r>
    <s v="OR0105"/>
    <x v="89"/>
    <x v="88"/>
    <n v="6"/>
    <x v="0"/>
    <x v="0"/>
    <x v="5"/>
    <x v="5"/>
    <n v="4"/>
    <n v="18"/>
    <n v="0.03"/>
    <n v="18"/>
    <n v="0.9"/>
    <n v="1.8"/>
    <n v="1.8"/>
    <n v="13.499999999999998"/>
    <s v="Low"/>
    <s v="EN-00105"/>
    <s v="Sexton Sorensen"/>
    <x v="0"/>
    <s v="Izmir"/>
    <s v="Izmir"/>
    <x v="32"/>
    <s v="EMEA"/>
    <x v="7"/>
    <s v="dvoller2w@liveinternet.ru"/>
    <s v="dvoller2w"/>
  </r>
  <r>
    <s v="OR0106"/>
    <x v="90"/>
    <x v="61"/>
    <n v="1"/>
    <x v="0"/>
    <x v="0"/>
    <x v="6"/>
    <x v="6"/>
    <n v="5"/>
    <n v="10.8"/>
    <n v="0.01"/>
    <n v="10.8"/>
    <n v="0.54"/>
    <n v="1.1000000000000001"/>
    <n v="1.08"/>
    <n v="8.08"/>
    <s v="Low"/>
    <s v="ER-00106"/>
    <s v="Coleman Bremer"/>
    <x v="0"/>
    <s v="Yaounde"/>
    <s v="Centre"/>
    <x v="33"/>
    <s v="Africa"/>
    <x v="8"/>
    <s v="lsimondson2x@list-manage.com"/>
    <s v="lsimondson2x"/>
  </r>
  <r>
    <s v="OR0107"/>
    <x v="91"/>
    <x v="89"/>
    <n v="1"/>
    <x v="0"/>
    <x v="0"/>
    <x v="7"/>
    <x v="7"/>
    <n v="2"/>
    <n v="57"/>
    <n v="0.02"/>
    <n v="29.4"/>
    <n v="1.47"/>
    <n v="2.9"/>
    <n v="2.94"/>
    <n v="22.09"/>
    <s v="Low"/>
    <s v="TZ-00107"/>
    <s v="Maxwell Katz"/>
    <x v="0"/>
    <s v="Santander"/>
    <s v="Cantabria"/>
    <x v="14"/>
    <s v="South"/>
    <x v="0"/>
    <s v="kshortcliffe2y@alexa.com"/>
    <s v="kshortcliffe2y"/>
  </r>
  <r>
    <s v="OR0108"/>
    <x v="92"/>
    <x v="90"/>
    <n v="7"/>
    <x v="0"/>
    <x v="0"/>
    <x v="8"/>
    <x v="8"/>
    <n v="3"/>
    <n v="77"/>
    <n v="0.02"/>
    <n v="137.1"/>
    <n v="6.8550000000000004"/>
    <n v="13.7"/>
    <n v="13.71"/>
    <n v="102.83499999999998"/>
    <s v="Low"/>
    <s v="IN-00108"/>
    <s v="Love Grinstein"/>
    <x v="0"/>
    <s v="Cangzhou"/>
    <s v="Hebei"/>
    <x v="6"/>
    <s v="North Asia"/>
    <x v="4"/>
    <s v="tcorr2z@woothemes.com"/>
    <s v="tcorr2z"/>
  </r>
  <r>
    <s v="OR0109"/>
    <x v="93"/>
    <x v="9"/>
    <n v="6"/>
    <x v="0"/>
    <x v="0"/>
    <x v="0"/>
    <x v="0"/>
    <n v="4"/>
    <n v="35"/>
    <n v="0.03"/>
    <n v="43.2"/>
    <n v="2.16"/>
    <n v="4.3"/>
    <n v="4.32"/>
    <n v="32.420000000000009"/>
    <s v="Low"/>
    <s v="AS-00109"/>
    <s v="Porter Cazamias"/>
    <x v="0"/>
    <s v="Shanghai"/>
    <s v="Shanghai"/>
    <x v="6"/>
    <s v="North Asia"/>
    <x v="6"/>
    <s v="jstrangeways30@princeton.edu"/>
    <s v="jstrangeways30"/>
  </r>
  <r>
    <s v="OR0110"/>
    <x v="54"/>
    <x v="91"/>
    <n v="10"/>
    <x v="0"/>
    <x v="0"/>
    <x v="1"/>
    <x v="1"/>
    <n v="3"/>
    <n v="70.333333333333329"/>
    <n v="0.05"/>
    <n v="99.4"/>
    <n v="4.9700000000000006"/>
    <n v="9.9"/>
    <n v="9.9400000000000013"/>
    <n v="74.59"/>
    <s v="Low"/>
    <s v="NE-00110"/>
    <s v="Cobb Kane"/>
    <x v="0"/>
    <s v="León"/>
    <s v="León"/>
    <x v="16"/>
    <s v="Central"/>
    <x v="11"/>
    <s v="dsmallbone31@tmall.com"/>
    <s v="dsmallbone31"/>
  </r>
  <r>
    <s v="OR0111"/>
    <x v="94"/>
    <x v="92"/>
    <n v="4"/>
    <x v="0"/>
    <x v="0"/>
    <x v="2"/>
    <x v="2"/>
    <n v="5"/>
    <n v="23.4"/>
    <n v="0.05"/>
    <n v="7.8"/>
    <n v="0.39"/>
    <n v="0.8"/>
    <n v="0.78"/>
    <n v="5.83"/>
    <s v="Low"/>
    <s v="ER-00111"/>
    <s v="Russo Webber"/>
    <x v="0"/>
    <s v="Tallahassee"/>
    <s v="Florida"/>
    <x v="5"/>
    <s v="South"/>
    <x v="1"/>
    <s v="vloggie32@reddit.com"/>
    <s v="vloggie32"/>
  </r>
  <r>
    <s v="OR0112"/>
    <x v="95"/>
    <x v="93"/>
    <n v="2"/>
    <x v="0"/>
    <x v="0"/>
    <x v="3"/>
    <x v="3"/>
    <n v="3"/>
    <n v="39.333333333333336"/>
    <n v="0.01"/>
    <n v="34.5"/>
    <n v="1.7250000000000001"/>
    <n v="3.4"/>
    <n v="3.45"/>
    <n v="25.925000000000001"/>
    <s v="Low"/>
    <s v="LL-00112"/>
    <s v="Hancock O'Brill"/>
    <x v="0"/>
    <s v="Port Elizabeth"/>
    <s v="Eastern Cape"/>
    <x v="27"/>
    <s v="Africa"/>
    <x v="5"/>
    <s v="eschroeder33@storify.com"/>
    <s v="eschroeder33"/>
  </r>
  <r>
    <s v="OR0113"/>
    <x v="96"/>
    <x v="94"/>
    <n v="10"/>
    <x v="0"/>
    <x v="0"/>
    <x v="4"/>
    <x v="4"/>
    <n v="5"/>
    <n v="50"/>
    <n v="0.01"/>
    <n v="157.5"/>
    <n v="7.875"/>
    <n v="15.8"/>
    <n v="15.75"/>
    <n v="118.07499999999999"/>
    <s v="Low"/>
    <s v="SH-00113"/>
    <s v="Bond Overcash"/>
    <x v="0"/>
    <s v="Newark"/>
    <s v="Ohio"/>
    <x v="5"/>
    <s v="East"/>
    <x v="0"/>
    <s v="mdeguerre34@simplemachines.org"/>
    <s v="mdeguerre34"/>
  </r>
  <r>
    <s v="OR0114"/>
    <x v="21"/>
    <x v="95"/>
    <n v="9"/>
    <x v="0"/>
    <x v="0"/>
    <x v="5"/>
    <x v="5"/>
    <n v="2"/>
    <n v="36"/>
    <n v="0.03"/>
    <n v="36"/>
    <n v="1.8"/>
    <n v="3.6"/>
    <n v="3.6"/>
    <n v="26.999999999999996"/>
    <s v="Low"/>
    <s v="PO-00114"/>
    <s v="Graham Cacioppo"/>
    <x v="1"/>
    <s v="Cambridge"/>
    <s v="England"/>
    <x v="26"/>
    <s v="North"/>
    <x v="0"/>
    <s v="ierridge35@google.de"/>
    <s v="ierridge35"/>
  </r>
  <r>
    <s v="OR0115"/>
    <x v="97"/>
    <x v="96"/>
    <n v="5"/>
    <x v="0"/>
    <x v="0"/>
    <x v="6"/>
    <x v="6"/>
    <n v="4"/>
    <n v="13.5"/>
    <n v="0.02"/>
    <n v="13.5"/>
    <n v="0.67500000000000004"/>
    <n v="1.4"/>
    <n v="1.35"/>
    <n v="10.074999999999999"/>
    <s v="Low"/>
    <s v="ZO-00115"/>
    <s v="Fox D'Ascenzo"/>
    <x v="1"/>
    <s v="Munster"/>
    <s v="Lower Saxony"/>
    <x v="1"/>
    <s v="Central"/>
    <x v="9"/>
    <s v="mlouthe36@hostgator.com"/>
    <s v="mlouthe36"/>
  </r>
  <r>
    <s v="OR0116"/>
    <x v="34"/>
    <x v="92"/>
    <n v="7"/>
    <x v="0"/>
    <x v="0"/>
    <x v="7"/>
    <x v="7"/>
    <n v="5"/>
    <n v="22.8"/>
    <n v="0.05"/>
    <n v="5.5"/>
    <n v="0.27500000000000002"/>
    <n v="0.6"/>
    <n v="0.55000000000000004"/>
    <n v="4.0750000000000002"/>
    <s v="Low"/>
    <s v="CK-00116"/>
    <s v="Barnett Garverick"/>
    <x v="1"/>
    <s v="Gyula"/>
    <s v="Bekes"/>
    <x v="34"/>
    <s v="EMEA"/>
    <x v="1"/>
    <s v="mswannack37@pcworld.com"/>
    <s v="mswannack37"/>
  </r>
  <r>
    <s v="OR0117"/>
    <x v="98"/>
    <x v="97"/>
    <n v="1"/>
    <x v="0"/>
    <x v="0"/>
    <x v="8"/>
    <x v="8"/>
    <n v="4"/>
    <n v="57.75"/>
    <n v="0.02"/>
    <n v="132.5"/>
    <n v="6.625"/>
    <n v="13.3"/>
    <n v="13.25"/>
    <n v="99.325000000000003"/>
    <s v="Low"/>
    <s v="EN-00117"/>
    <s v="Gardner Craven"/>
    <x v="0"/>
    <s v="Managua"/>
    <s v="Managua"/>
    <x v="16"/>
    <s v="Central"/>
    <x v="2"/>
    <s v="jsummerson38@springer.com"/>
    <s v="jsummerson38"/>
  </r>
  <r>
    <s v="OR0118"/>
    <x v="35"/>
    <x v="98"/>
    <n v="1"/>
    <x v="0"/>
    <x v="0"/>
    <x v="0"/>
    <x v="0"/>
    <n v="1"/>
    <n v="140"/>
    <n v="0.04"/>
    <n v="54.4"/>
    <n v="2.72"/>
    <n v="5.4"/>
    <n v="5.44"/>
    <n v="40.840000000000003"/>
    <s v="Low"/>
    <s v="RI-00118"/>
    <s v="Ayala Molinari"/>
    <x v="0"/>
    <s v="Turin"/>
    <s v="Piedmont"/>
    <x v="35"/>
    <s v="South"/>
    <x v="11"/>
    <s v="phosby39@xrea.com"/>
    <s v="phosby39"/>
  </r>
  <r>
    <s v="OR0119"/>
    <x v="4"/>
    <x v="99"/>
    <n v="8"/>
    <x v="0"/>
    <x v="0"/>
    <x v="1"/>
    <x v="1"/>
    <n v="3"/>
    <n v="70.333333333333329"/>
    <n v="0.04"/>
    <n v="105.7"/>
    <n v="5.2850000000000001"/>
    <n v="10.6"/>
    <n v="10.57"/>
    <n v="79.245000000000005"/>
    <s v="Low"/>
    <s v="IS-00119"/>
    <s v="Parrish Preis"/>
    <x v="1"/>
    <s v="Barcelona"/>
    <s v="Catalonia"/>
    <x v="14"/>
    <s v="South"/>
    <x v="4"/>
    <s v="rhowat3a@woothemes.com"/>
    <s v="rhowat3a"/>
  </r>
  <r>
    <s v="OR0120"/>
    <x v="99"/>
    <x v="100"/>
    <n v="7"/>
    <x v="0"/>
    <x v="0"/>
    <x v="2"/>
    <x v="2"/>
    <n v="5"/>
    <n v="23.4"/>
    <n v="0.01"/>
    <n v="31.2"/>
    <n v="1.56"/>
    <n v="3.1"/>
    <n v="3.12"/>
    <n v="23.419999999999998"/>
    <s v="High"/>
    <s v="LL-00120"/>
    <s v="Dominguez Norvell"/>
    <x v="0"/>
    <s v="Clermont-Ferrand"/>
    <s v="Auvergne"/>
    <x v="10"/>
    <s v="Central"/>
    <x v="1"/>
    <s v="lroj3b@amazon.de"/>
    <s v="lroj3b"/>
  </r>
  <r>
    <s v="OR0121"/>
    <x v="100"/>
    <x v="101"/>
    <n v="8"/>
    <x v="0"/>
    <x v="0"/>
    <x v="3"/>
    <x v="3"/>
    <n v="5"/>
    <n v="23.6"/>
    <n v="0.03"/>
    <n v="20.3"/>
    <n v="1.0150000000000001"/>
    <n v="2"/>
    <n v="2.0300000000000002"/>
    <n v="15.254999999999999"/>
    <s v="Low"/>
    <s v="OS-00121"/>
    <s v="Browning Staavos"/>
    <x v="2"/>
    <s v="San Francisco"/>
    <s v="California"/>
    <x v="5"/>
    <s v="West"/>
    <x v="0"/>
    <s v="aknatt3c@webnode.com"/>
    <s v="aknatt3c"/>
  </r>
  <r>
    <s v="OR0122"/>
    <x v="101"/>
    <x v="102"/>
    <n v="5"/>
    <x v="0"/>
    <x v="0"/>
    <x v="4"/>
    <x v="4"/>
    <n v="4"/>
    <n v="62.5"/>
    <n v="0.05"/>
    <n v="120"/>
    <n v="6"/>
    <n v="12"/>
    <n v="12"/>
    <n v="90"/>
    <s v="Low"/>
    <s v="LL-00122"/>
    <s v="Gibson Carroll"/>
    <x v="0"/>
    <s v="Bayeux"/>
    <s v="Paraíba"/>
    <x v="23"/>
    <s v="South"/>
    <x v="1"/>
    <s v="lbeadnell3d@mysql.com"/>
    <s v="lbeadnell3d"/>
  </r>
  <r>
    <s v="OR0123"/>
    <x v="102"/>
    <x v="103"/>
    <n v="6"/>
    <x v="0"/>
    <x v="0"/>
    <x v="5"/>
    <x v="5"/>
    <n v="4"/>
    <n v="18"/>
    <n v="0.03"/>
    <n v="18"/>
    <n v="0.9"/>
    <n v="1.8"/>
    <n v="1.8"/>
    <n v="13.499999999999998"/>
    <s v="Low"/>
    <s v="IS-00123"/>
    <s v="Saunders Kotsonis"/>
    <x v="0"/>
    <s v="Kuala Lumpur"/>
    <s v="Kuala Lumpur"/>
    <x v="22"/>
    <s v="Southeast Asia"/>
    <x v="9"/>
    <s v="bsizland3e@aboutads.info"/>
    <s v="bsizland3e"/>
  </r>
  <r>
    <s v="OR0124"/>
    <x v="103"/>
    <x v="104"/>
    <n v="7"/>
    <x v="0"/>
    <x v="0"/>
    <x v="6"/>
    <x v="6"/>
    <n v="1"/>
    <n v="54"/>
    <n v="0.01"/>
    <n v="54"/>
    <n v="2.7"/>
    <n v="5.4"/>
    <n v="5.4"/>
    <n v="40.5"/>
    <s v="High"/>
    <s v="ST-00124"/>
    <s v="Bullock Prost"/>
    <x v="0"/>
    <s v="Perth"/>
    <s v="Western Australia"/>
    <x v="0"/>
    <s v="Oceania"/>
    <x v="10"/>
    <s v="kmaughan3f@elegantthemes.com"/>
    <s v="kmaughan3f"/>
  </r>
  <r>
    <s v="OR0125"/>
    <x v="104"/>
    <x v="51"/>
    <n v="7"/>
    <x v="0"/>
    <x v="0"/>
    <x v="7"/>
    <x v="7"/>
    <n v="3"/>
    <n v="38"/>
    <n v="0.02"/>
    <n v="27.2"/>
    <n v="1.36"/>
    <n v="2.7"/>
    <n v="2.72"/>
    <n v="20.420000000000002"/>
    <s v="Low"/>
    <s v="RK-00125"/>
    <s v="Holmes Clark"/>
    <x v="2"/>
    <s v="Darwin"/>
    <s v="Northern Territory"/>
    <x v="0"/>
    <s v="Oceania"/>
    <x v="11"/>
    <s v="sobreen3g@google.de"/>
    <s v="sobreen3g"/>
  </r>
  <r>
    <s v="OR0126"/>
    <x v="12"/>
    <x v="105"/>
    <n v="10"/>
    <x v="0"/>
    <x v="0"/>
    <x v="8"/>
    <x v="8"/>
    <n v="1"/>
    <n v="231"/>
    <n v="0.01"/>
    <n v="148.69999999999999"/>
    <n v="7.4349999999999996"/>
    <n v="14.9"/>
    <n v="14.87"/>
    <n v="111.49499999999998"/>
    <s v="High"/>
    <s v="ER-00126"/>
    <s v="Murphy Bierner"/>
    <x v="0"/>
    <s v="Bayeux"/>
    <s v="Lower Normandy"/>
    <x v="10"/>
    <s v="Central"/>
    <x v="4"/>
    <s v="kdarcey3h@go.com"/>
    <s v="kdarcey3h"/>
  </r>
  <r>
    <s v="OR0127"/>
    <x v="89"/>
    <x v="106"/>
    <n v="9"/>
    <x v="0"/>
    <x v="0"/>
    <x v="0"/>
    <x v="0"/>
    <n v="1"/>
    <n v="140"/>
    <n v="0.01"/>
    <n v="58.6"/>
    <n v="2.93"/>
    <n v="5.9"/>
    <n v="5.86"/>
    <n v="43.910000000000004"/>
    <s v="Low"/>
    <s v="RR-00127"/>
    <s v="Peters Derr"/>
    <x v="2"/>
    <s v="Lannion"/>
    <s v="Brittany"/>
    <x v="10"/>
    <s v="Central"/>
    <x v="7"/>
    <s v="zdjekic3i@tinyurl.com"/>
    <s v="zdjekic3i"/>
  </r>
  <r>
    <s v="OR0128"/>
    <x v="105"/>
    <x v="91"/>
    <n v="1"/>
    <x v="0"/>
    <x v="0"/>
    <x v="1"/>
    <x v="1"/>
    <n v="3"/>
    <n v="70.333333333333329"/>
    <n v="0.01"/>
    <n v="124.7"/>
    <n v="6.2350000000000003"/>
    <n v="12.5"/>
    <n v="12.47"/>
    <n v="93.495000000000005"/>
    <s v="High"/>
    <s v="WE-00128"/>
    <s v="Gillespie Zewe"/>
    <x v="0"/>
    <s v="Los Angeles"/>
    <s v="California"/>
    <x v="5"/>
    <s v="West"/>
    <x v="8"/>
    <s v="abarbey3j@jiathis.com"/>
    <s v="abarbey3j"/>
  </r>
  <r>
    <s v="OR0129"/>
    <x v="106"/>
    <x v="107"/>
    <n v="3"/>
    <x v="0"/>
    <x v="0"/>
    <x v="2"/>
    <x v="2"/>
    <n v="5"/>
    <n v="23.4"/>
    <n v="0.04"/>
    <n v="13.6"/>
    <n v="0.68"/>
    <n v="1.4"/>
    <n v="1.36"/>
    <n v="10.16"/>
    <s v="Low"/>
    <s v="AM-00129"/>
    <s v="Watkins Cunningham"/>
    <x v="2"/>
    <s v="Iserlohn"/>
    <s v="North Rhine-Westphalia"/>
    <x v="1"/>
    <s v="Central"/>
    <x v="9"/>
    <s v="gbythell3k@hibu.com"/>
    <s v="gbythell3k"/>
  </r>
  <r>
    <s v="OR0130"/>
    <x v="107"/>
    <x v="108"/>
    <n v="3"/>
    <x v="0"/>
    <x v="0"/>
    <x v="3"/>
    <x v="3"/>
    <n v="5"/>
    <n v="23.6"/>
    <n v="0.02"/>
    <n v="26.2"/>
    <n v="1.31"/>
    <n v="2.6"/>
    <n v="2.62"/>
    <n v="19.669999999999998"/>
    <s v="Low"/>
    <s v="ON-00130"/>
    <s v="James Bolton"/>
    <x v="0"/>
    <s v="Kalemie"/>
    <s v="Katanga"/>
    <x v="11"/>
    <s v="Africa"/>
    <x v="7"/>
    <s v="alangeley3l@cdc.gov"/>
    <s v="alangeley3l"/>
  </r>
  <r>
    <s v="OR0131"/>
    <x v="108"/>
    <x v="109"/>
    <n v="2"/>
    <x v="0"/>
    <x v="0"/>
    <x v="4"/>
    <x v="4"/>
    <n v="3"/>
    <n v="83.333333333333329"/>
    <n v="0.02"/>
    <n v="155"/>
    <n v="7.75"/>
    <n v="15.5"/>
    <n v="15.5"/>
    <n v="116.25"/>
    <s v="Low"/>
    <s v="EN-00131"/>
    <s v="Hebert Wooten"/>
    <x v="1"/>
    <s v="Marseille"/>
    <s v="Provence-Alpes-Côte d'Azur"/>
    <x v="10"/>
    <s v="Central"/>
    <x v="9"/>
    <s v="rfugere3m@huffingtonpost.com"/>
    <s v="rfugere3m"/>
  </r>
  <r>
    <s v="OR0132"/>
    <x v="109"/>
    <x v="110"/>
    <n v="3"/>
    <x v="0"/>
    <x v="0"/>
    <x v="5"/>
    <x v="5"/>
    <n v="5"/>
    <n v="14.4"/>
    <n v="0.05"/>
    <n v="14.4"/>
    <n v="0.72000000000000008"/>
    <n v="1.4"/>
    <n v="1.4400000000000002"/>
    <n v="10.84"/>
    <s v="High"/>
    <s v="DT-00132"/>
    <s v="Rojas Schmidt"/>
    <x v="1"/>
    <s v="Los Angeles"/>
    <s v="California"/>
    <x v="5"/>
    <s v="West"/>
    <x v="11"/>
    <s v="pstening3n@uiuc.edu"/>
    <s v="pstening3n"/>
  </r>
  <r>
    <s v="OR0133"/>
    <x v="102"/>
    <x v="96"/>
    <n v="7"/>
    <x v="0"/>
    <x v="0"/>
    <x v="6"/>
    <x v="6"/>
    <n v="1"/>
    <n v="54"/>
    <n v="0.02"/>
    <n v="54"/>
    <n v="2.7"/>
    <n v="5.4"/>
    <n v="5.4"/>
    <n v="40.5"/>
    <s v="High"/>
    <s v="ON-00133"/>
    <s v="Bean Thompson"/>
    <x v="2"/>
    <s v="Soyapango"/>
    <s v="San Salvador"/>
    <x v="8"/>
    <s v="Central"/>
    <x v="9"/>
    <s v="dupham3o@jugem.jp"/>
    <s v="dupham3o"/>
  </r>
  <r>
    <s v="OR0134"/>
    <x v="110"/>
    <x v="33"/>
    <n v="9"/>
    <x v="0"/>
    <x v="0"/>
    <x v="7"/>
    <x v="7"/>
    <n v="5"/>
    <n v="22.8"/>
    <n v="0.05"/>
    <n v="5.5"/>
    <n v="0.27500000000000002"/>
    <n v="0.6"/>
    <n v="0.55000000000000004"/>
    <n v="4.0750000000000002"/>
    <s v="High"/>
    <s v="EN-00134"/>
    <s v="Schneider Hansen"/>
    <x v="2"/>
    <s v="Ivry-sur-Seine"/>
    <s v="Ile-de-France"/>
    <x v="10"/>
    <s v="Central"/>
    <x v="11"/>
    <s v="rdrewell3p@uol.com.br"/>
    <s v="rdrewell3p"/>
  </r>
  <r>
    <s v="OR0135"/>
    <x v="106"/>
    <x v="111"/>
    <n v="4"/>
    <x v="0"/>
    <x v="0"/>
    <x v="8"/>
    <x v="8"/>
    <n v="2"/>
    <n v="115.5"/>
    <n v="0.02"/>
    <n v="141.80000000000001"/>
    <n v="7.0900000000000007"/>
    <n v="14.2"/>
    <n v="14.180000000000001"/>
    <n v="106.33"/>
    <s v="Low"/>
    <s v="TT-00135"/>
    <s v="Martinez Arnett"/>
    <x v="2"/>
    <s v="Kanpur"/>
    <s v="Uttar Pradesh"/>
    <x v="13"/>
    <s v="Central Asia"/>
    <x v="9"/>
    <s v="dlucchi3q@indiegogo.com"/>
    <s v="dlucchi3q"/>
  </r>
  <r>
    <s v="OR0136"/>
    <x v="111"/>
    <x v="112"/>
    <n v="6"/>
    <x v="0"/>
    <x v="0"/>
    <x v="0"/>
    <x v="0"/>
    <n v="1"/>
    <n v="140"/>
    <n v="0.03"/>
    <n v="55.8"/>
    <n v="2.79"/>
    <n v="5.6"/>
    <n v="5.58"/>
    <n v="41.83"/>
    <s v="High"/>
    <s v="UE-00136"/>
    <s v="Snow Pardue"/>
    <x v="0"/>
    <s v="Cartagena"/>
    <s v="Bolívar"/>
    <x v="21"/>
    <s v="South"/>
    <x v="4"/>
    <s v="aashdown3r@is.gd"/>
    <s v="aashdown3r"/>
  </r>
  <r>
    <s v="OR0137"/>
    <x v="46"/>
    <x v="113"/>
    <n v="10"/>
    <x v="0"/>
    <x v="0"/>
    <x v="1"/>
    <x v="1"/>
    <n v="4"/>
    <n v="52.75"/>
    <n v="0.02"/>
    <n v="114.1"/>
    <n v="5.7050000000000001"/>
    <n v="11.4"/>
    <n v="11.41"/>
    <n v="85.584999999999994"/>
    <s v="High"/>
    <s v="LS-00137"/>
    <s v="Bradley Daniels"/>
    <x v="2"/>
    <s v="Cancún"/>
    <s v="Quintana Roo"/>
    <x v="7"/>
    <s v="North"/>
    <x v="9"/>
    <s v="lclowney3s@economist.com"/>
    <s v="lclowney3s"/>
  </r>
  <r>
    <s v="OR0138"/>
    <x v="112"/>
    <x v="45"/>
    <n v="6"/>
    <x v="0"/>
    <x v="0"/>
    <x v="2"/>
    <x v="2"/>
    <n v="5"/>
    <n v="23.4"/>
    <n v="0.04"/>
    <n v="13.6"/>
    <n v="0.68"/>
    <n v="1.4"/>
    <n v="1.36"/>
    <n v="10.16"/>
    <s v="Low"/>
    <s v="KY-00138"/>
    <s v="Cantu Zandusky"/>
    <x v="2"/>
    <s v="Harbin"/>
    <s v="Heilongjiang"/>
    <x v="6"/>
    <s v="North Asia"/>
    <x v="9"/>
    <s v="mguerrier3t@wufoo.com"/>
    <s v="mguerrier3t"/>
  </r>
  <r>
    <s v="OR0139"/>
    <x v="113"/>
    <x v="114"/>
    <n v="1"/>
    <x v="0"/>
    <x v="0"/>
    <x v="3"/>
    <x v="3"/>
    <n v="5"/>
    <n v="23.6"/>
    <n v="0.04"/>
    <n v="14.4"/>
    <n v="0.72000000000000008"/>
    <n v="1.4"/>
    <n v="1.4400000000000002"/>
    <n v="10.84"/>
    <s v="Low"/>
    <s v="TZ-00139"/>
    <s v="Maxwell Katz"/>
    <x v="0"/>
    <s v="Kumasi"/>
    <s v="Ashanti"/>
    <x v="36"/>
    <s v="Africa"/>
    <x v="10"/>
    <s v="tlongea3u@g.co"/>
    <s v="tlongea3u"/>
  </r>
  <r>
    <s v="OR0140"/>
    <x v="101"/>
    <x v="115"/>
    <n v="3"/>
    <x v="0"/>
    <x v="0"/>
    <x v="4"/>
    <x v="4"/>
    <n v="4"/>
    <n v="62.5"/>
    <n v="0.05"/>
    <n v="120"/>
    <n v="6"/>
    <n v="12"/>
    <n v="12"/>
    <n v="90"/>
    <s v="Low"/>
    <s v="ER-00140"/>
    <s v="Mills Collister"/>
    <x v="0"/>
    <s v="Delhi"/>
    <s v="Delhi"/>
    <x v="13"/>
    <s v="Central Asia"/>
    <x v="1"/>
    <s v="jforst3v@wix.com"/>
    <s v="jforst3v"/>
  </r>
  <r>
    <s v="OR0141"/>
    <x v="114"/>
    <x v="116"/>
    <n v="2"/>
    <x v="0"/>
    <x v="0"/>
    <x v="5"/>
    <x v="5"/>
    <n v="5"/>
    <n v="14.4"/>
    <n v="0.05"/>
    <n v="14.4"/>
    <n v="0.72000000000000008"/>
    <n v="1.4"/>
    <n v="1.4400000000000002"/>
    <n v="10.84"/>
    <s v="Low"/>
    <s v="CH-00141"/>
    <s v="Johnston Ducich"/>
    <x v="0"/>
    <s v="London"/>
    <s v="England"/>
    <x v="26"/>
    <s v="North"/>
    <x v="0"/>
    <s v="clythgoe3w@cloudflare.com"/>
    <s v="clythgoe3w"/>
  </r>
  <r>
    <s v="OR0142"/>
    <x v="91"/>
    <x v="117"/>
    <n v="2"/>
    <x v="0"/>
    <x v="0"/>
    <x v="6"/>
    <x v="6"/>
    <n v="5"/>
    <n v="10.8"/>
    <n v="0.03"/>
    <n v="10.8"/>
    <n v="0.54"/>
    <n v="1.1000000000000001"/>
    <n v="1.08"/>
    <n v="8.08"/>
    <s v="Low"/>
    <s v="LE-00142"/>
    <s v="Owens Carlisle"/>
    <x v="0"/>
    <s v="Khorramabad"/>
    <s v="Lorestan"/>
    <x v="12"/>
    <s v="EMEA"/>
    <x v="0"/>
    <s v="mgair3x@soundcloud.com"/>
    <s v="mgair3x"/>
  </r>
  <r>
    <s v="OR0143"/>
    <x v="115"/>
    <x v="118"/>
    <n v="3"/>
    <x v="0"/>
    <x v="0"/>
    <x v="7"/>
    <x v="7"/>
    <n v="4"/>
    <n v="28.5"/>
    <n v="0.05"/>
    <n v="11.2"/>
    <n v="0.55999999999999994"/>
    <n v="1.1000000000000001"/>
    <n v="1.1199999999999999"/>
    <n v="8.42"/>
    <s v="Low"/>
    <s v="EY-00143"/>
    <s v="Robertson Coakley"/>
    <x v="0"/>
    <s v="Barletta"/>
    <s v="Apulia"/>
    <x v="35"/>
    <s v="South"/>
    <x v="7"/>
    <s v="scoltan3y@i2i.jp"/>
    <s v="scoltan3y"/>
  </r>
  <r>
    <s v="OR0144"/>
    <x v="116"/>
    <x v="119"/>
    <n v="4"/>
    <x v="0"/>
    <x v="0"/>
    <x v="8"/>
    <x v="8"/>
    <n v="1"/>
    <n v="231"/>
    <n v="0.05"/>
    <n v="139.5"/>
    <n v="6.9750000000000005"/>
    <n v="13.9"/>
    <n v="13.950000000000001"/>
    <n v="104.675"/>
    <s v="Low"/>
    <s v="NI-00144"/>
    <s v="Arnold Crestani"/>
    <x v="0"/>
    <s v="Kharkiv"/>
    <s v="Kharkiv"/>
    <x v="15"/>
    <s v="EMEA"/>
    <x v="9"/>
    <s v="btrounce3z@friendfeed.com"/>
    <s v="btrounce3z"/>
  </r>
  <r>
    <s v="OR0145"/>
    <x v="62"/>
    <x v="97"/>
    <n v="7"/>
    <x v="0"/>
    <x v="0"/>
    <x v="0"/>
    <x v="0"/>
    <n v="5"/>
    <n v="28"/>
    <n v="0.01"/>
    <n v="53"/>
    <n v="2.6500000000000004"/>
    <n v="5.3"/>
    <n v="5.3000000000000007"/>
    <n v="39.75"/>
    <s v="Low"/>
    <s v="CK-00145"/>
    <s v="Nicholson Murdock"/>
    <x v="0"/>
    <s v="London"/>
    <s v="England"/>
    <x v="26"/>
    <s v="North"/>
    <x v="2"/>
    <s v="bbentame40@amazon.com"/>
    <s v="bbentame40"/>
  </r>
  <r>
    <s v="OR0146"/>
    <x v="117"/>
    <x v="120"/>
    <n v="5"/>
    <x v="0"/>
    <x v="0"/>
    <x v="1"/>
    <x v="1"/>
    <n v="5"/>
    <n v="42.2"/>
    <n v="0.04"/>
    <n v="88.8"/>
    <n v="4.4400000000000004"/>
    <n v="8.9"/>
    <n v="8.8800000000000008"/>
    <n v="66.58"/>
    <s v="Low"/>
    <s v="NG-00146"/>
    <s v="Shaw Chung"/>
    <x v="0"/>
    <s v="Managua"/>
    <s v="Managua"/>
    <x v="16"/>
    <s v="Central"/>
    <x v="8"/>
    <s v="ccawdery41@china.com.cn"/>
    <s v="ccawdery41"/>
  </r>
  <r>
    <s v="OR0147"/>
    <x v="118"/>
    <x v="121"/>
    <n v="6"/>
    <x v="0"/>
    <x v="0"/>
    <x v="2"/>
    <x v="2"/>
    <n v="1"/>
    <n v="117"/>
    <n v="0.02"/>
    <n v="34.700000000000003"/>
    <n v="1.7350000000000003"/>
    <n v="3.5"/>
    <n v="3.4700000000000006"/>
    <n v="25.995000000000005"/>
    <s v="Low"/>
    <s v="OE-00147"/>
    <s v="Francis Jarboe"/>
    <x v="0"/>
    <s v="Bundaberg"/>
    <s v="Queensland"/>
    <x v="0"/>
    <s v="Oceania"/>
    <x v="11"/>
    <s v="slarvin42@dedecms.com"/>
    <s v="slarvin42"/>
  </r>
  <r>
    <s v="OR0148"/>
    <x v="119"/>
    <x v="122"/>
    <n v="3"/>
    <x v="0"/>
    <x v="0"/>
    <x v="3"/>
    <x v="3"/>
    <n v="5"/>
    <n v="23.6"/>
    <n v="0.05"/>
    <n v="8.5"/>
    <n v="0.42500000000000004"/>
    <n v="0.9"/>
    <n v="0.85000000000000009"/>
    <n v="6.3249999999999993"/>
    <s v="High"/>
    <s v="RE-00148"/>
    <s v="Jefferson Macintyre"/>
    <x v="0"/>
    <s v="Valparaíso de Goiás"/>
    <s v="Goiás"/>
    <x v="23"/>
    <s v="South"/>
    <x v="2"/>
    <s v="hdemanuele43@miitbeian.gov.cn"/>
    <s v="hdemanuele43"/>
  </r>
  <r>
    <s v="OR0149"/>
    <x v="120"/>
    <x v="93"/>
    <n v="5"/>
    <x v="0"/>
    <x v="0"/>
    <x v="4"/>
    <x v="4"/>
    <n v="1"/>
    <n v="250"/>
    <n v="0.04"/>
    <n v="160"/>
    <n v="8"/>
    <n v="16"/>
    <n v="16"/>
    <n v="120"/>
    <s v="Low"/>
    <s v="LE-00149"/>
    <s v="Jordan Carlisle"/>
    <x v="2"/>
    <s v="Kermanshah"/>
    <s v="Kermanshah"/>
    <x v="12"/>
    <s v="EMEA"/>
    <x v="5"/>
    <s v="cswyn44@reuters.com"/>
    <s v="cswyn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B78D0-EEBC-4ABE-A487-8369EA93CD3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82:B86" firstHeaderRow="1" firstDataRow="1" firstDataCol="1"/>
  <pivotFields count="30">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showAll="0"/>
    <pivotField showAll="0">
      <items count="2">
        <item x="0"/>
        <item t="default"/>
      </items>
    </pivotField>
    <pivotField showAll="0">
      <items count="2">
        <item x="0"/>
        <item t="default"/>
      </items>
    </pivotField>
    <pivotField axis="axisRow" showAll="0" sortType="descending">
      <items count="10">
        <item x="5"/>
        <item x="3"/>
        <item x="2"/>
        <item x="6"/>
        <item x="0"/>
        <item x="8"/>
        <item x="7"/>
        <item x="1"/>
        <item x="4"/>
        <item t="default"/>
      </items>
      <autoSortScope>
        <pivotArea dataOnly="0" outline="0" fieldPosition="0">
          <references count="1">
            <reference field="4294967294" count="1" selected="0">
              <x v="0"/>
            </reference>
          </references>
        </pivotArea>
      </autoSortScope>
    </pivotField>
    <pivotField numFmtId="164" showAll="0">
      <items count="10">
        <item x="6"/>
        <item x="5"/>
        <item x="7"/>
        <item x="2"/>
        <item x="3"/>
        <item x="0"/>
        <item x="1"/>
        <item x="8"/>
        <item x="4"/>
        <item t="default"/>
      </items>
    </pivotField>
    <pivotField showAll="0"/>
    <pivotField numFmtId="164" showAll="0"/>
    <pivotField showAll="0"/>
    <pivotField dataField="1" numFmtId="164" showAll="0"/>
    <pivotField numFmtId="164" showAll="0"/>
    <pivotField numFmtId="164" showAll="0"/>
    <pivotField numFmtId="164" showAll="0"/>
    <pivotField numFmtId="164" showAll="0"/>
    <pivotField showAll="0"/>
    <pivotField showAll="0"/>
    <pivotField showAll="0"/>
    <pivotField axis="axisRow" showAll="0">
      <items count="4">
        <item sd="0" x="0"/>
        <item sd="0" x="2"/>
        <item sd="0" x="1"/>
        <item t="default"/>
      </items>
    </pivotField>
    <pivotField showAll="0"/>
    <pivotField showAll="0"/>
    <pivotField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2">
    <field x="19"/>
    <field x="6"/>
  </rowFields>
  <rowItems count="4">
    <i>
      <x/>
    </i>
    <i>
      <x v="1"/>
    </i>
    <i>
      <x v="2"/>
    </i>
    <i t="grand">
      <x/>
    </i>
  </rowItems>
  <colItems count="1">
    <i/>
  </colItems>
  <dataFields count="1">
    <dataField name="Sum of Profit" fld="11" baseField="0" baseItem="0"/>
  </dataField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79AD37-7C83-4E1C-BD81-000DDA53395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0:B67" firstHeaderRow="1" firstDataRow="1" firstDataCol="1"/>
  <pivotFields count="30">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showAll="0"/>
    <pivotField axis="axisRow" showAll="0">
      <items count="2">
        <item x="0"/>
        <item t="default"/>
      </items>
    </pivotField>
    <pivotField showAll="0">
      <items count="2">
        <item x="0"/>
        <item t="default"/>
      </items>
    </pivotField>
    <pivotField axis="axisRow" showAll="0" measureFilter="1" sortType="descending">
      <items count="10">
        <item x="5"/>
        <item x="3"/>
        <item x="2"/>
        <item x="6"/>
        <item x="0"/>
        <item x="8"/>
        <item x="7"/>
        <item x="1"/>
        <item x="4"/>
        <item t="default"/>
      </items>
      <autoSortScope>
        <pivotArea dataOnly="0" outline="0" fieldPosition="0">
          <references count="1">
            <reference field="4294967294" count="1" selected="0">
              <x v="0"/>
            </reference>
          </references>
        </pivotArea>
      </autoSortScope>
    </pivotField>
    <pivotField dataField="1" numFmtId="164" showAll="0">
      <items count="10">
        <item x="6"/>
        <item x="5"/>
        <item x="7"/>
        <item x="2"/>
        <item x="3"/>
        <item x="0"/>
        <item x="1"/>
        <item x="8"/>
        <item x="4"/>
        <item t="default"/>
      </items>
    </pivotField>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showAll="0">
      <items count="4">
        <item x="0"/>
        <item x="2"/>
        <item x="1"/>
        <item t="default"/>
      </items>
    </pivotField>
    <pivotField showAll="0"/>
    <pivotField showAll="0"/>
    <pivotField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2">
    <field x="4"/>
    <field x="6"/>
  </rowFields>
  <rowItems count="7">
    <i>
      <x/>
    </i>
    <i r="1">
      <x v="8"/>
    </i>
    <i r="1">
      <x v="5"/>
    </i>
    <i r="1">
      <x v="7"/>
    </i>
    <i r="1">
      <x v="4"/>
    </i>
    <i r="1">
      <x v="1"/>
    </i>
    <i t="grand">
      <x/>
    </i>
  </rowItems>
  <colItems count="1">
    <i/>
  </colItems>
  <dataFields count="1">
    <dataField name="Sum of Sales" fld="7" baseField="0" baseItem="0"/>
  </dataFields>
  <chartFormats count="28">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3">
          <reference field="4294967294" count="1" selected="0">
            <x v="0"/>
          </reference>
          <reference field="4" count="1" selected="0">
            <x v="0"/>
          </reference>
          <reference field="6" count="1" selected="0">
            <x v="0"/>
          </reference>
        </references>
      </pivotArea>
    </chartFormat>
    <chartFormat chart="3" format="3">
      <pivotArea type="data" outline="0" fieldPosition="0">
        <references count="3">
          <reference field="4294967294" count="1" selected="0">
            <x v="0"/>
          </reference>
          <reference field="4" count="1" selected="0">
            <x v="0"/>
          </reference>
          <reference field="6" count="1" selected="0">
            <x v="1"/>
          </reference>
        </references>
      </pivotArea>
    </chartFormat>
    <chartFormat chart="3" format="4">
      <pivotArea type="data" outline="0" fieldPosition="0">
        <references count="3">
          <reference field="4294967294" count="1" selected="0">
            <x v="0"/>
          </reference>
          <reference field="4" count="1" selected="0">
            <x v="0"/>
          </reference>
          <reference field="6" count="1" selected="0">
            <x v="2"/>
          </reference>
        </references>
      </pivotArea>
    </chartFormat>
    <chartFormat chart="3" format="5">
      <pivotArea type="data" outline="0" fieldPosition="0">
        <references count="3">
          <reference field="4294967294" count="1" selected="0">
            <x v="0"/>
          </reference>
          <reference field="4" count="1" selected="0">
            <x v="0"/>
          </reference>
          <reference field="6" count="1" selected="0">
            <x v="3"/>
          </reference>
        </references>
      </pivotArea>
    </chartFormat>
    <chartFormat chart="3" format="6">
      <pivotArea type="data" outline="0" fieldPosition="0">
        <references count="3">
          <reference field="4294967294" count="1" selected="0">
            <x v="0"/>
          </reference>
          <reference field="4" count="1" selected="0">
            <x v="0"/>
          </reference>
          <reference field="6" count="1" selected="0">
            <x v="4"/>
          </reference>
        </references>
      </pivotArea>
    </chartFormat>
    <chartFormat chart="3" format="7">
      <pivotArea type="data" outline="0" fieldPosition="0">
        <references count="3">
          <reference field="4294967294" count="1" selected="0">
            <x v="0"/>
          </reference>
          <reference field="4" count="1" selected="0">
            <x v="0"/>
          </reference>
          <reference field="6" count="1" selected="0">
            <x v="5"/>
          </reference>
        </references>
      </pivotArea>
    </chartFormat>
    <chartFormat chart="3" format="8">
      <pivotArea type="data" outline="0" fieldPosition="0">
        <references count="3">
          <reference field="4294967294" count="1" selected="0">
            <x v="0"/>
          </reference>
          <reference field="4" count="1" selected="0">
            <x v="0"/>
          </reference>
          <reference field="6" count="1" selected="0">
            <x v="6"/>
          </reference>
        </references>
      </pivotArea>
    </chartFormat>
    <chartFormat chart="3" format="9">
      <pivotArea type="data" outline="0" fieldPosition="0">
        <references count="3">
          <reference field="4294967294" count="1" selected="0">
            <x v="0"/>
          </reference>
          <reference field="4" count="1" selected="0">
            <x v="0"/>
          </reference>
          <reference field="6" count="1" selected="0">
            <x v="7"/>
          </reference>
        </references>
      </pivotArea>
    </chartFormat>
    <chartFormat chart="3" format="10">
      <pivotArea type="data" outline="0" fieldPosition="0">
        <references count="3">
          <reference field="4294967294" count="1" selected="0">
            <x v="0"/>
          </reference>
          <reference field="4" count="1" selected="0">
            <x v="0"/>
          </reference>
          <reference field="6" count="1" selected="0">
            <x v="8"/>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3">
          <reference field="4294967294" count="1" selected="0">
            <x v="0"/>
          </reference>
          <reference field="4" count="1" selected="0">
            <x v="0"/>
          </reference>
          <reference field="6" count="1" selected="0">
            <x v="0"/>
          </reference>
        </references>
      </pivotArea>
    </chartFormat>
    <chartFormat chart="4" format="13">
      <pivotArea type="data" outline="0" fieldPosition="0">
        <references count="3">
          <reference field="4294967294" count="1" selected="0">
            <x v="0"/>
          </reference>
          <reference field="4" count="1" selected="0">
            <x v="0"/>
          </reference>
          <reference field="6" count="1" selected="0">
            <x v="1"/>
          </reference>
        </references>
      </pivotArea>
    </chartFormat>
    <chartFormat chart="4" format="14">
      <pivotArea type="data" outline="0" fieldPosition="0">
        <references count="3">
          <reference field="4294967294" count="1" selected="0">
            <x v="0"/>
          </reference>
          <reference field="4" count="1" selected="0">
            <x v="0"/>
          </reference>
          <reference field="6" count="1" selected="0">
            <x v="2"/>
          </reference>
        </references>
      </pivotArea>
    </chartFormat>
    <chartFormat chart="4" format="15">
      <pivotArea type="data" outline="0" fieldPosition="0">
        <references count="3">
          <reference field="4294967294" count="1" selected="0">
            <x v="0"/>
          </reference>
          <reference field="4" count="1" selected="0">
            <x v="0"/>
          </reference>
          <reference field="6" count="1" selected="0">
            <x v="3"/>
          </reference>
        </references>
      </pivotArea>
    </chartFormat>
    <chartFormat chart="4" format="16">
      <pivotArea type="data" outline="0" fieldPosition="0">
        <references count="3">
          <reference field="4294967294" count="1" selected="0">
            <x v="0"/>
          </reference>
          <reference field="4" count="1" selected="0">
            <x v="0"/>
          </reference>
          <reference field="6" count="1" selected="0">
            <x v="4"/>
          </reference>
        </references>
      </pivotArea>
    </chartFormat>
    <chartFormat chart="4" format="17">
      <pivotArea type="data" outline="0" fieldPosition="0">
        <references count="3">
          <reference field="4294967294" count="1" selected="0">
            <x v="0"/>
          </reference>
          <reference field="4" count="1" selected="0">
            <x v="0"/>
          </reference>
          <reference field="6" count="1" selected="0">
            <x v="5"/>
          </reference>
        </references>
      </pivotArea>
    </chartFormat>
    <chartFormat chart="4" format="18">
      <pivotArea type="data" outline="0" fieldPosition="0">
        <references count="3">
          <reference field="4294967294" count="1" selected="0">
            <x v="0"/>
          </reference>
          <reference field="4" count="1" selected="0">
            <x v="0"/>
          </reference>
          <reference field="6" count="1" selected="0">
            <x v="6"/>
          </reference>
        </references>
      </pivotArea>
    </chartFormat>
    <chartFormat chart="4" format="19">
      <pivotArea type="data" outline="0" fieldPosition="0">
        <references count="3">
          <reference field="4294967294" count="1" selected="0">
            <x v="0"/>
          </reference>
          <reference field="4" count="1" selected="0">
            <x v="0"/>
          </reference>
          <reference field="6" count="1" selected="0">
            <x v="7"/>
          </reference>
        </references>
      </pivotArea>
    </chartFormat>
    <chartFormat chart="4" format="20">
      <pivotArea type="data" outline="0" fieldPosition="0">
        <references count="3">
          <reference field="4294967294" count="1" selected="0">
            <x v="0"/>
          </reference>
          <reference field="4" count="1" selected="0">
            <x v="0"/>
          </reference>
          <reference field="6" count="1" selected="0">
            <x v="8"/>
          </reference>
        </references>
      </pivotArea>
    </chartFormat>
    <chartFormat chart="2" format="1">
      <pivotArea type="data" outline="0" fieldPosition="0">
        <references count="3">
          <reference field="4294967294" count="1" selected="0">
            <x v="0"/>
          </reference>
          <reference field="4" count="1" selected="0">
            <x v="0"/>
          </reference>
          <reference field="6" count="1" selected="0">
            <x v="0"/>
          </reference>
        </references>
      </pivotArea>
    </chartFormat>
    <chartFormat chart="2" format="2">
      <pivotArea type="data" outline="0" fieldPosition="0">
        <references count="3">
          <reference field="4294967294" count="1" selected="0">
            <x v="0"/>
          </reference>
          <reference field="4" count="1" selected="0">
            <x v="0"/>
          </reference>
          <reference field="6" count="1" selected="0">
            <x v="1"/>
          </reference>
        </references>
      </pivotArea>
    </chartFormat>
    <chartFormat chart="2" format="3">
      <pivotArea type="data" outline="0" fieldPosition="0">
        <references count="3">
          <reference field="4294967294" count="1" selected="0">
            <x v="0"/>
          </reference>
          <reference field="4" count="1" selected="0">
            <x v="0"/>
          </reference>
          <reference field="6" count="1" selected="0">
            <x v="4"/>
          </reference>
        </references>
      </pivotArea>
    </chartFormat>
    <chartFormat chart="2" format="4">
      <pivotArea type="data" outline="0" fieldPosition="0">
        <references count="3">
          <reference field="4294967294" count="1" selected="0">
            <x v="0"/>
          </reference>
          <reference field="4" count="1" selected="0">
            <x v="0"/>
          </reference>
          <reference field="6" count="1" selected="0">
            <x v="7"/>
          </reference>
        </references>
      </pivotArea>
    </chartFormat>
    <chartFormat chart="2" format="5">
      <pivotArea type="data" outline="0" fieldPosition="0">
        <references count="3">
          <reference field="4294967294" count="1" selected="0">
            <x v="0"/>
          </reference>
          <reference field="4" count="1" selected="0">
            <x v="0"/>
          </reference>
          <reference field="6" count="1" selected="0">
            <x v="8"/>
          </reference>
        </references>
      </pivotArea>
    </chartFormat>
    <chartFormat chart="2" format="6">
      <pivotArea type="data" outline="0" fieldPosition="0">
        <references count="3">
          <reference field="4294967294" count="1" selected="0">
            <x v="0"/>
          </reference>
          <reference field="4" count="1" selected="0">
            <x v="0"/>
          </reference>
          <reference field="6" count="1" selected="0">
            <x v="5"/>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904D59-E92E-47F9-9D8E-667FE44EAAF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6" firstHeaderRow="1" firstDataRow="1" firstDataCol="1"/>
  <pivotFields count="30">
    <pivotField showAll="0"/>
    <pivotField showAll="0">
      <items count="122">
        <item x="50"/>
        <item x="113"/>
        <item x="68"/>
        <item x="26"/>
        <item x="83"/>
        <item x="42"/>
        <item x="103"/>
        <item x="120"/>
        <item x="56"/>
        <item x="8"/>
        <item x="95"/>
        <item x="85"/>
        <item x="49"/>
        <item x="22"/>
        <item x="14"/>
        <item x="88"/>
        <item x="5"/>
        <item x="84"/>
        <item x="59"/>
        <item x="89"/>
        <item x="40"/>
        <item x="107"/>
        <item x="115"/>
        <item x="75"/>
        <item x="53"/>
        <item x="73"/>
        <item x="7"/>
        <item x="27"/>
        <item x="23"/>
        <item x="6"/>
        <item x="82"/>
        <item x="25"/>
        <item x="87"/>
        <item x="9"/>
        <item x="38"/>
        <item x="93"/>
        <item x="64"/>
        <item x="15"/>
        <item x="3"/>
        <item x="74"/>
        <item x="17"/>
        <item x="58"/>
        <item x="71"/>
        <item x="61"/>
        <item x="77"/>
        <item x="70"/>
        <item x="43"/>
        <item x="34"/>
        <item x="99"/>
        <item x="94"/>
        <item x="16"/>
        <item x="69"/>
        <item x="45"/>
        <item x="67"/>
        <item x="101"/>
        <item x="32"/>
        <item x="72"/>
        <item x="1"/>
        <item x="47"/>
        <item x="80"/>
        <item x="92"/>
        <item x="4"/>
        <item x="30"/>
        <item x="20"/>
        <item x="12"/>
        <item x="41"/>
        <item x="18"/>
        <item x="111"/>
        <item x="81"/>
        <item x="33"/>
        <item x="86"/>
        <item x="48"/>
        <item x="109"/>
        <item x="110"/>
        <item x="35"/>
        <item x="55"/>
        <item x="118"/>
        <item x="29"/>
        <item x="54"/>
        <item x="104"/>
        <item x="11"/>
        <item x="51"/>
        <item x="105"/>
        <item x="78"/>
        <item x="66"/>
        <item x="39"/>
        <item x="90"/>
        <item x="117"/>
        <item x="24"/>
        <item x="31"/>
        <item x="116"/>
        <item x="60"/>
        <item x="112"/>
        <item x="13"/>
        <item x="102"/>
        <item x="46"/>
        <item x="97"/>
        <item x="106"/>
        <item x="36"/>
        <item x="108"/>
        <item x="91"/>
        <item x="96"/>
        <item x="0"/>
        <item x="114"/>
        <item x="100"/>
        <item x="10"/>
        <item x="21"/>
        <item x="28"/>
        <item x="79"/>
        <item x="57"/>
        <item x="44"/>
        <item x="63"/>
        <item x="2"/>
        <item x="19"/>
        <item x="65"/>
        <item x="119"/>
        <item x="62"/>
        <item x="37"/>
        <item x="98"/>
        <item x="52"/>
        <item x="76"/>
        <item t="default"/>
      </items>
    </pivotField>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showAll="0"/>
    <pivotField showAll="0">
      <items count="2">
        <item x="0"/>
        <item t="default"/>
      </items>
    </pivotField>
    <pivotField showAll="0"/>
    <pivotField showAll="0">
      <items count="10">
        <item x="5"/>
        <item x="3"/>
        <item x="2"/>
        <item x="6"/>
        <item x="0"/>
        <item x="8"/>
        <item x="7"/>
        <item x="1"/>
        <item x="4"/>
        <item t="default"/>
      </items>
    </pivotField>
    <pivotField dataField="1" numFmtId="164" showAll="0">
      <items count="10">
        <item x="6"/>
        <item x="5"/>
        <item x="7"/>
        <item x="2"/>
        <item x="3"/>
        <item x="0"/>
        <item x="1"/>
        <item x="8"/>
        <item x="4"/>
        <item t="default"/>
      </items>
    </pivotField>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showAll="0">
      <items count="4">
        <item x="0"/>
        <item x="2"/>
        <item x="1"/>
        <item t="default"/>
      </items>
    </pivotField>
    <pivotField showAll="0"/>
    <pivotField showAll="0"/>
    <pivotField showAll="0">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showAll="0"/>
    <pivotField axis="axisRow" showAll="0">
      <items count="13">
        <item x="10"/>
        <item x="5"/>
        <item x="7"/>
        <item x="6"/>
        <item x="3"/>
        <item x="1"/>
        <item x="4"/>
        <item x="11"/>
        <item x="8"/>
        <item x="9"/>
        <item x="0"/>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24"/>
  </rowFields>
  <rowItems count="13">
    <i>
      <x/>
    </i>
    <i>
      <x v="1"/>
    </i>
    <i>
      <x v="2"/>
    </i>
    <i>
      <x v="3"/>
    </i>
    <i>
      <x v="4"/>
    </i>
    <i>
      <x v="5"/>
    </i>
    <i>
      <x v="6"/>
    </i>
    <i>
      <x v="7"/>
    </i>
    <i>
      <x v="8"/>
    </i>
    <i>
      <x v="9"/>
    </i>
    <i>
      <x v="10"/>
    </i>
    <i>
      <x v="11"/>
    </i>
    <i t="grand">
      <x/>
    </i>
  </rowItems>
  <colItems count="1">
    <i/>
  </colItems>
  <dataFields count="1">
    <dataField name="Sum of Sales" fld="7" baseField="0" baseItem="0"/>
  </dataField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5CB78F-A4BB-4D40-BA2B-B26B056268D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G31" firstHeaderRow="1" firstDataRow="2" firstDataCol="1"/>
  <pivotFields count="30">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showAll="0"/>
    <pivotField showAll="0">
      <items count="2">
        <item x="0"/>
        <item t="default"/>
      </items>
    </pivotField>
    <pivotField showAll="0">
      <items count="2">
        <item x="0"/>
        <item t="default"/>
      </items>
    </pivotField>
    <pivotField showAll="0">
      <items count="10">
        <item x="5"/>
        <item x="3"/>
        <item x="2"/>
        <item x="6"/>
        <item x="0"/>
        <item x="8"/>
        <item x="7"/>
        <item x="1"/>
        <item x="4"/>
        <item t="default"/>
      </items>
    </pivotField>
    <pivotField dataField="1" numFmtId="164" showAll="0">
      <items count="10">
        <item x="6"/>
        <item x="5"/>
        <item x="7"/>
        <item x="2"/>
        <item x="3"/>
        <item x="0"/>
        <item x="1"/>
        <item x="8"/>
        <item x="4"/>
        <item t="default"/>
      </items>
    </pivotField>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axis="axisRow" showAll="0" sortType="ascending">
      <items count="4">
        <item x="0"/>
        <item x="2"/>
        <item x="1"/>
        <item t="default"/>
      </items>
    </pivotField>
    <pivotField showAll="0"/>
    <pivotField showAll="0"/>
    <pivotField axis="axisCol" showAll="0" measureFilter="1">
      <items count="38">
        <item x="3"/>
        <item x="29"/>
        <item x="0"/>
        <item x="20"/>
        <item x="18"/>
        <item x="23"/>
        <item x="33"/>
        <item x="6"/>
        <item x="21"/>
        <item x="11"/>
        <item x="28"/>
        <item x="8"/>
        <item x="10"/>
        <item x="1"/>
        <item x="36"/>
        <item x="34"/>
        <item x="13"/>
        <item x="17"/>
        <item x="12"/>
        <item x="35"/>
        <item x="31"/>
        <item x="30"/>
        <item x="22"/>
        <item x="7"/>
        <item x="25"/>
        <item x="2"/>
        <item x="16"/>
        <item x="19"/>
        <item x="4"/>
        <item x="24"/>
        <item x="27"/>
        <item x="14"/>
        <item x="9"/>
        <item x="32"/>
        <item x="15"/>
        <item x="26"/>
        <item x="5"/>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19"/>
  </rowFields>
  <rowItems count="4">
    <i>
      <x/>
    </i>
    <i>
      <x v="1"/>
    </i>
    <i>
      <x v="2"/>
    </i>
    <i t="grand">
      <x/>
    </i>
  </rowItems>
  <colFields count="1">
    <field x="22"/>
  </colFields>
  <colItems count="6">
    <i>
      <x v="2"/>
    </i>
    <i>
      <x v="7"/>
    </i>
    <i>
      <x v="12"/>
    </i>
    <i>
      <x v="16"/>
    </i>
    <i>
      <x v="36"/>
    </i>
    <i t="grand">
      <x/>
    </i>
  </colItems>
  <dataFields count="1">
    <dataField name="Sum of Sales" fld="7" baseField="0" baseItem="0"/>
  </dataFields>
  <chartFormats count="7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2" count="1" selected="0">
            <x v="1"/>
          </reference>
        </references>
      </pivotArea>
    </chartFormat>
    <chartFormat chart="3" format="4" series="1">
      <pivotArea type="data" outline="0" fieldPosition="0">
        <references count="2">
          <reference field="4294967294" count="1" selected="0">
            <x v="0"/>
          </reference>
          <reference field="22" count="1" selected="0">
            <x v="2"/>
          </reference>
        </references>
      </pivotArea>
    </chartFormat>
    <chartFormat chart="3" format="5" series="1">
      <pivotArea type="data" outline="0" fieldPosition="0">
        <references count="2">
          <reference field="4294967294" count="1" selected="0">
            <x v="0"/>
          </reference>
          <reference field="22" count="1" selected="0">
            <x v="3"/>
          </reference>
        </references>
      </pivotArea>
    </chartFormat>
    <chartFormat chart="3" format="6" series="1">
      <pivotArea type="data" outline="0" fieldPosition="0">
        <references count="2">
          <reference field="4294967294" count="1" selected="0">
            <x v="0"/>
          </reference>
          <reference field="22" count="1" selected="0">
            <x v="4"/>
          </reference>
        </references>
      </pivotArea>
    </chartFormat>
    <chartFormat chart="3" format="7" series="1">
      <pivotArea type="data" outline="0" fieldPosition="0">
        <references count="2">
          <reference field="4294967294" count="1" selected="0">
            <x v="0"/>
          </reference>
          <reference field="22" count="1" selected="0">
            <x v="5"/>
          </reference>
        </references>
      </pivotArea>
    </chartFormat>
    <chartFormat chart="3" format="8" series="1">
      <pivotArea type="data" outline="0" fieldPosition="0">
        <references count="2">
          <reference field="4294967294" count="1" selected="0">
            <x v="0"/>
          </reference>
          <reference field="22" count="1" selected="0">
            <x v="6"/>
          </reference>
        </references>
      </pivotArea>
    </chartFormat>
    <chartFormat chart="3" format="9" series="1">
      <pivotArea type="data" outline="0" fieldPosition="0">
        <references count="2">
          <reference field="4294967294" count="1" selected="0">
            <x v="0"/>
          </reference>
          <reference field="22" count="1" selected="0">
            <x v="7"/>
          </reference>
        </references>
      </pivotArea>
    </chartFormat>
    <chartFormat chart="3" format="10" series="1">
      <pivotArea type="data" outline="0" fieldPosition="0">
        <references count="2">
          <reference field="4294967294" count="1" selected="0">
            <x v="0"/>
          </reference>
          <reference field="22" count="1" selected="0">
            <x v="8"/>
          </reference>
        </references>
      </pivotArea>
    </chartFormat>
    <chartFormat chart="3" format="11" series="1">
      <pivotArea type="data" outline="0" fieldPosition="0">
        <references count="2">
          <reference field="4294967294" count="1" selected="0">
            <x v="0"/>
          </reference>
          <reference field="22" count="1" selected="0">
            <x v="9"/>
          </reference>
        </references>
      </pivotArea>
    </chartFormat>
    <chartFormat chart="3" format="12" series="1">
      <pivotArea type="data" outline="0" fieldPosition="0">
        <references count="2">
          <reference field="4294967294" count="1" selected="0">
            <x v="0"/>
          </reference>
          <reference field="22" count="1" selected="0">
            <x v="10"/>
          </reference>
        </references>
      </pivotArea>
    </chartFormat>
    <chartFormat chart="3" format="13" series="1">
      <pivotArea type="data" outline="0" fieldPosition="0">
        <references count="2">
          <reference field="4294967294" count="1" selected="0">
            <x v="0"/>
          </reference>
          <reference field="22" count="1" selected="0">
            <x v="11"/>
          </reference>
        </references>
      </pivotArea>
    </chartFormat>
    <chartFormat chart="3" format="14" series="1">
      <pivotArea type="data" outline="0" fieldPosition="0">
        <references count="2">
          <reference field="4294967294" count="1" selected="0">
            <x v="0"/>
          </reference>
          <reference field="22" count="1" selected="0">
            <x v="12"/>
          </reference>
        </references>
      </pivotArea>
    </chartFormat>
    <chartFormat chart="3" format="15" series="1">
      <pivotArea type="data" outline="0" fieldPosition="0">
        <references count="2">
          <reference field="4294967294" count="1" selected="0">
            <x v="0"/>
          </reference>
          <reference field="22" count="1" selected="0">
            <x v="13"/>
          </reference>
        </references>
      </pivotArea>
    </chartFormat>
    <chartFormat chart="3" format="16" series="1">
      <pivotArea type="data" outline="0" fieldPosition="0">
        <references count="2">
          <reference field="4294967294" count="1" selected="0">
            <x v="0"/>
          </reference>
          <reference field="22" count="1" selected="0">
            <x v="14"/>
          </reference>
        </references>
      </pivotArea>
    </chartFormat>
    <chartFormat chart="3" format="17" series="1">
      <pivotArea type="data" outline="0" fieldPosition="0">
        <references count="2">
          <reference field="4294967294" count="1" selected="0">
            <x v="0"/>
          </reference>
          <reference field="22" count="1" selected="0">
            <x v="15"/>
          </reference>
        </references>
      </pivotArea>
    </chartFormat>
    <chartFormat chart="3" format="18" series="1">
      <pivotArea type="data" outline="0" fieldPosition="0">
        <references count="2">
          <reference field="4294967294" count="1" selected="0">
            <x v="0"/>
          </reference>
          <reference field="22" count="1" selected="0">
            <x v="16"/>
          </reference>
        </references>
      </pivotArea>
    </chartFormat>
    <chartFormat chart="3" format="19" series="1">
      <pivotArea type="data" outline="0" fieldPosition="0">
        <references count="2">
          <reference field="4294967294" count="1" selected="0">
            <x v="0"/>
          </reference>
          <reference field="22" count="1" selected="0">
            <x v="17"/>
          </reference>
        </references>
      </pivotArea>
    </chartFormat>
    <chartFormat chart="3" format="20" series="1">
      <pivotArea type="data" outline="0" fieldPosition="0">
        <references count="2">
          <reference field="4294967294" count="1" selected="0">
            <x v="0"/>
          </reference>
          <reference field="22" count="1" selected="0">
            <x v="18"/>
          </reference>
        </references>
      </pivotArea>
    </chartFormat>
    <chartFormat chart="3" format="21" series="1">
      <pivotArea type="data" outline="0" fieldPosition="0">
        <references count="2">
          <reference field="4294967294" count="1" selected="0">
            <x v="0"/>
          </reference>
          <reference field="22" count="1" selected="0">
            <x v="19"/>
          </reference>
        </references>
      </pivotArea>
    </chartFormat>
    <chartFormat chart="3" format="22" series="1">
      <pivotArea type="data" outline="0" fieldPosition="0">
        <references count="2">
          <reference field="4294967294" count="1" selected="0">
            <x v="0"/>
          </reference>
          <reference field="22" count="1" selected="0">
            <x v="20"/>
          </reference>
        </references>
      </pivotArea>
    </chartFormat>
    <chartFormat chart="3" format="23" series="1">
      <pivotArea type="data" outline="0" fieldPosition="0">
        <references count="2">
          <reference field="4294967294" count="1" selected="0">
            <x v="0"/>
          </reference>
          <reference field="22" count="1" selected="0">
            <x v="21"/>
          </reference>
        </references>
      </pivotArea>
    </chartFormat>
    <chartFormat chart="3" format="24" series="1">
      <pivotArea type="data" outline="0" fieldPosition="0">
        <references count="2">
          <reference field="4294967294" count="1" selected="0">
            <x v="0"/>
          </reference>
          <reference field="22" count="1" selected="0">
            <x v="22"/>
          </reference>
        </references>
      </pivotArea>
    </chartFormat>
    <chartFormat chart="3" format="25" series="1">
      <pivotArea type="data" outline="0" fieldPosition="0">
        <references count="2">
          <reference field="4294967294" count="1" selected="0">
            <x v="0"/>
          </reference>
          <reference field="22" count="1" selected="0">
            <x v="23"/>
          </reference>
        </references>
      </pivotArea>
    </chartFormat>
    <chartFormat chart="3" format="26" series="1">
      <pivotArea type="data" outline="0" fieldPosition="0">
        <references count="2">
          <reference field="4294967294" count="1" selected="0">
            <x v="0"/>
          </reference>
          <reference field="22" count="1" selected="0">
            <x v="24"/>
          </reference>
        </references>
      </pivotArea>
    </chartFormat>
    <chartFormat chart="3" format="27" series="1">
      <pivotArea type="data" outline="0" fieldPosition="0">
        <references count="2">
          <reference field="4294967294" count="1" selected="0">
            <x v="0"/>
          </reference>
          <reference field="22" count="1" selected="0">
            <x v="25"/>
          </reference>
        </references>
      </pivotArea>
    </chartFormat>
    <chartFormat chart="3" format="28" series="1">
      <pivotArea type="data" outline="0" fieldPosition="0">
        <references count="2">
          <reference field="4294967294" count="1" selected="0">
            <x v="0"/>
          </reference>
          <reference field="22" count="1" selected="0">
            <x v="26"/>
          </reference>
        </references>
      </pivotArea>
    </chartFormat>
    <chartFormat chart="3" format="29" series="1">
      <pivotArea type="data" outline="0" fieldPosition="0">
        <references count="2">
          <reference field="4294967294" count="1" selected="0">
            <x v="0"/>
          </reference>
          <reference field="22" count="1" selected="0">
            <x v="27"/>
          </reference>
        </references>
      </pivotArea>
    </chartFormat>
    <chartFormat chart="3" format="30" series="1">
      <pivotArea type="data" outline="0" fieldPosition="0">
        <references count="2">
          <reference field="4294967294" count="1" selected="0">
            <x v="0"/>
          </reference>
          <reference field="22" count="1" selected="0">
            <x v="28"/>
          </reference>
        </references>
      </pivotArea>
    </chartFormat>
    <chartFormat chart="3" format="31" series="1">
      <pivotArea type="data" outline="0" fieldPosition="0">
        <references count="2">
          <reference field="4294967294" count="1" selected="0">
            <x v="0"/>
          </reference>
          <reference field="22" count="1" selected="0">
            <x v="29"/>
          </reference>
        </references>
      </pivotArea>
    </chartFormat>
    <chartFormat chart="3" format="32" series="1">
      <pivotArea type="data" outline="0" fieldPosition="0">
        <references count="2">
          <reference field="4294967294" count="1" selected="0">
            <x v="0"/>
          </reference>
          <reference field="22" count="1" selected="0">
            <x v="30"/>
          </reference>
        </references>
      </pivotArea>
    </chartFormat>
    <chartFormat chart="3" format="33" series="1">
      <pivotArea type="data" outline="0" fieldPosition="0">
        <references count="2">
          <reference field="4294967294" count="1" selected="0">
            <x v="0"/>
          </reference>
          <reference field="22" count="1" selected="0">
            <x v="31"/>
          </reference>
        </references>
      </pivotArea>
    </chartFormat>
    <chartFormat chart="3" format="34" series="1">
      <pivotArea type="data" outline="0" fieldPosition="0">
        <references count="2">
          <reference field="4294967294" count="1" selected="0">
            <x v="0"/>
          </reference>
          <reference field="22" count="1" selected="0">
            <x v="32"/>
          </reference>
        </references>
      </pivotArea>
    </chartFormat>
    <chartFormat chart="3" format="35" series="1">
      <pivotArea type="data" outline="0" fieldPosition="0">
        <references count="2">
          <reference field="4294967294" count="1" selected="0">
            <x v="0"/>
          </reference>
          <reference field="22" count="1" selected="0">
            <x v="33"/>
          </reference>
        </references>
      </pivotArea>
    </chartFormat>
    <chartFormat chart="3" format="36" series="1">
      <pivotArea type="data" outline="0" fieldPosition="0">
        <references count="2">
          <reference field="4294967294" count="1" selected="0">
            <x v="0"/>
          </reference>
          <reference field="22" count="1" selected="0">
            <x v="34"/>
          </reference>
        </references>
      </pivotArea>
    </chartFormat>
    <chartFormat chart="3" format="37" series="1">
      <pivotArea type="data" outline="0" fieldPosition="0">
        <references count="2">
          <reference field="4294967294" count="1" selected="0">
            <x v="0"/>
          </reference>
          <reference field="22" count="1" selected="0">
            <x v="35"/>
          </reference>
        </references>
      </pivotArea>
    </chartFormat>
    <chartFormat chart="3" format="38" series="1">
      <pivotArea type="data" outline="0" fieldPosition="0">
        <references count="2">
          <reference field="4294967294" count="1" selected="0">
            <x v="0"/>
          </reference>
          <reference field="22" count="1" selected="0">
            <x v="36"/>
          </reference>
        </references>
      </pivotArea>
    </chartFormat>
    <chartFormat chart="1" format="1" series="1">
      <pivotArea type="data" outline="0" fieldPosition="0">
        <references count="2">
          <reference field="4294967294" count="1" selected="0">
            <x v="0"/>
          </reference>
          <reference field="22" count="1" selected="0">
            <x v="1"/>
          </reference>
        </references>
      </pivotArea>
    </chartFormat>
    <chartFormat chart="1" format="2" series="1">
      <pivotArea type="data" outline="0" fieldPosition="0">
        <references count="2">
          <reference field="4294967294" count="1" selected="0">
            <x v="0"/>
          </reference>
          <reference field="22" count="1" selected="0">
            <x v="2"/>
          </reference>
        </references>
      </pivotArea>
    </chartFormat>
    <chartFormat chart="1" format="3" series="1">
      <pivotArea type="data" outline="0" fieldPosition="0">
        <references count="2">
          <reference field="4294967294" count="1" selected="0">
            <x v="0"/>
          </reference>
          <reference field="22" count="1" selected="0">
            <x v="3"/>
          </reference>
        </references>
      </pivotArea>
    </chartFormat>
    <chartFormat chart="1" format="4" series="1">
      <pivotArea type="data" outline="0" fieldPosition="0">
        <references count="2">
          <reference field="4294967294" count="1" selected="0">
            <x v="0"/>
          </reference>
          <reference field="22" count="1" selected="0">
            <x v="4"/>
          </reference>
        </references>
      </pivotArea>
    </chartFormat>
    <chartFormat chart="1" format="5" series="1">
      <pivotArea type="data" outline="0" fieldPosition="0">
        <references count="2">
          <reference field="4294967294" count="1" selected="0">
            <x v="0"/>
          </reference>
          <reference field="22" count="1" selected="0">
            <x v="5"/>
          </reference>
        </references>
      </pivotArea>
    </chartFormat>
    <chartFormat chart="1" format="6" series="1">
      <pivotArea type="data" outline="0" fieldPosition="0">
        <references count="2">
          <reference field="4294967294" count="1" selected="0">
            <x v="0"/>
          </reference>
          <reference field="22" count="1" selected="0">
            <x v="6"/>
          </reference>
        </references>
      </pivotArea>
    </chartFormat>
    <chartFormat chart="1" format="7" series="1">
      <pivotArea type="data" outline="0" fieldPosition="0">
        <references count="2">
          <reference field="4294967294" count="1" selected="0">
            <x v="0"/>
          </reference>
          <reference field="22" count="1" selected="0">
            <x v="7"/>
          </reference>
        </references>
      </pivotArea>
    </chartFormat>
    <chartFormat chart="1" format="8" series="1">
      <pivotArea type="data" outline="0" fieldPosition="0">
        <references count="2">
          <reference field="4294967294" count="1" selected="0">
            <x v="0"/>
          </reference>
          <reference field="22" count="1" selected="0">
            <x v="8"/>
          </reference>
        </references>
      </pivotArea>
    </chartFormat>
    <chartFormat chart="1" format="9" series="1">
      <pivotArea type="data" outline="0" fieldPosition="0">
        <references count="2">
          <reference field="4294967294" count="1" selected="0">
            <x v="0"/>
          </reference>
          <reference field="22" count="1" selected="0">
            <x v="9"/>
          </reference>
        </references>
      </pivotArea>
    </chartFormat>
    <chartFormat chart="1" format="10" series="1">
      <pivotArea type="data" outline="0" fieldPosition="0">
        <references count="2">
          <reference field="4294967294" count="1" selected="0">
            <x v="0"/>
          </reference>
          <reference field="22" count="1" selected="0">
            <x v="10"/>
          </reference>
        </references>
      </pivotArea>
    </chartFormat>
    <chartFormat chart="1" format="11" series="1">
      <pivotArea type="data" outline="0" fieldPosition="0">
        <references count="2">
          <reference field="4294967294" count="1" selected="0">
            <x v="0"/>
          </reference>
          <reference field="22" count="1" selected="0">
            <x v="11"/>
          </reference>
        </references>
      </pivotArea>
    </chartFormat>
    <chartFormat chart="1" format="12" series="1">
      <pivotArea type="data" outline="0" fieldPosition="0">
        <references count="2">
          <reference field="4294967294" count="1" selected="0">
            <x v="0"/>
          </reference>
          <reference field="22" count="1" selected="0">
            <x v="12"/>
          </reference>
        </references>
      </pivotArea>
    </chartFormat>
    <chartFormat chart="1" format="13" series="1">
      <pivotArea type="data" outline="0" fieldPosition="0">
        <references count="2">
          <reference field="4294967294" count="1" selected="0">
            <x v="0"/>
          </reference>
          <reference field="22" count="1" selected="0">
            <x v="13"/>
          </reference>
        </references>
      </pivotArea>
    </chartFormat>
    <chartFormat chart="1" format="14" series="1">
      <pivotArea type="data" outline="0" fieldPosition="0">
        <references count="2">
          <reference field="4294967294" count="1" selected="0">
            <x v="0"/>
          </reference>
          <reference field="22" count="1" selected="0">
            <x v="14"/>
          </reference>
        </references>
      </pivotArea>
    </chartFormat>
    <chartFormat chart="1" format="15" series="1">
      <pivotArea type="data" outline="0" fieldPosition="0">
        <references count="2">
          <reference field="4294967294" count="1" selected="0">
            <x v="0"/>
          </reference>
          <reference field="22" count="1" selected="0">
            <x v="15"/>
          </reference>
        </references>
      </pivotArea>
    </chartFormat>
    <chartFormat chart="1" format="16" series="1">
      <pivotArea type="data" outline="0" fieldPosition="0">
        <references count="2">
          <reference field="4294967294" count="1" selected="0">
            <x v="0"/>
          </reference>
          <reference field="22" count="1" selected="0">
            <x v="16"/>
          </reference>
        </references>
      </pivotArea>
    </chartFormat>
    <chartFormat chart="1" format="17" series="1">
      <pivotArea type="data" outline="0" fieldPosition="0">
        <references count="2">
          <reference field="4294967294" count="1" selected="0">
            <x v="0"/>
          </reference>
          <reference field="22" count="1" selected="0">
            <x v="17"/>
          </reference>
        </references>
      </pivotArea>
    </chartFormat>
    <chartFormat chart="1" format="18" series="1">
      <pivotArea type="data" outline="0" fieldPosition="0">
        <references count="2">
          <reference field="4294967294" count="1" selected="0">
            <x v="0"/>
          </reference>
          <reference field="22" count="1" selected="0">
            <x v="18"/>
          </reference>
        </references>
      </pivotArea>
    </chartFormat>
    <chartFormat chart="1" format="19" series="1">
      <pivotArea type="data" outline="0" fieldPosition="0">
        <references count="2">
          <reference field="4294967294" count="1" selected="0">
            <x v="0"/>
          </reference>
          <reference field="22" count="1" selected="0">
            <x v="19"/>
          </reference>
        </references>
      </pivotArea>
    </chartFormat>
    <chartFormat chart="1" format="20" series="1">
      <pivotArea type="data" outline="0" fieldPosition="0">
        <references count="2">
          <reference field="4294967294" count="1" selected="0">
            <x v="0"/>
          </reference>
          <reference field="22" count="1" selected="0">
            <x v="20"/>
          </reference>
        </references>
      </pivotArea>
    </chartFormat>
    <chartFormat chart="1" format="21" series="1">
      <pivotArea type="data" outline="0" fieldPosition="0">
        <references count="2">
          <reference field="4294967294" count="1" selected="0">
            <x v="0"/>
          </reference>
          <reference field="22" count="1" selected="0">
            <x v="21"/>
          </reference>
        </references>
      </pivotArea>
    </chartFormat>
    <chartFormat chart="1" format="22" series="1">
      <pivotArea type="data" outline="0" fieldPosition="0">
        <references count="2">
          <reference field="4294967294" count="1" selected="0">
            <x v="0"/>
          </reference>
          <reference field="22" count="1" selected="0">
            <x v="22"/>
          </reference>
        </references>
      </pivotArea>
    </chartFormat>
    <chartFormat chart="1" format="23" series="1">
      <pivotArea type="data" outline="0" fieldPosition="0">
        <references count="2">
          <reference field="4294967294" count="1" selected="0">
            <x v="0"/>
          </reference>
          <reference field="22" count="1" selected="0">
            <x v="23"/>
          </reference>
        </references>
      </pivotArea>
    </chartFormat>
    <chartFormat chart="1" format="24" series="1">
      <pivotArea type="data" outline="0" fieldPosition="0">
        <references count="2">
          <reference field="4294967294" count="1" selected="0">
            <x v="0"/>
          </reference>
          <reference field="22" count="1" selected="0">
            <x v="24"/>
          </reference>
        </references>
      </pivotArea>
    </chartFormat>
    <chartFormat chart="1" format="25" series="1">
      <pivotArea type="data" outline="0" fieldPosition="0">
        <references count="2">
          <reference field="4294967294" count="1" selected="0">
            <x v="0"/>
          </reference>
          <reference field="22" count="1" selected="0">
            <x v="25"/>
          </reference>
        </references>
      </pivotArea>
    </chartFormat>
    <chartFormat chart="1" format="26" series="1">
      <pivotArea type="data" outline="0" fieldPosition="0">
        <references count="2">
          <reference field="4294967294" count="1" selected="0">
            <x v="0"/>
          </reference>
          <reference field="22" count="1" selected="0">
            <x v="26"/>
          </reference>
        </references>
      </pivotArea>
    </chartFormat>
    <chartFormat chart="1" format="27" series="1">
      <pivotArea type="data" outline="0" fieldPosition="0">
        <references count="2">
          <reference field="4294967294" count="1" selected="0">
            <x v="0"/>
          </reference>
          <reference field="22" count="1" selected="0">
            <x v="27"/>
          </reference>
        </references>
      </pivotArea>
    </chartFormat>
    <chartFormat chart="1" format="28" series="1">
      <pivotArea type="data" outline="0" fieldPosition="0">
        <references count="2">
          <reference field="4294967294" count="1" selected="0">
            <x v="0"/>
          </reference>
          <reference field="22" count="1" selected="0">
            <x v="28"/>
          </reference>
        </references>
      </pivotArea>
    </chartFormat>
    <chartFormat chart="1" format="29" series="1">
      <pivotArea type="data" outline="0" fieldPosition="0">
        <references count="2">
          <reference field="4294967294" count="1" selected="0">
            <x v="0"/>
          </reference>
          <reference field="22" count="1" selected="0">
            <x v="29"/>
          </reference>
        </references>
      </pivotArea>
    </chartFormat>
    <chartFormat chart="1" format="30" series="1">
      <pivotArea type="data" outline="0" fieldPosition="0">
        <references count="2">
          <reference field="4294967294" count="1" selected="0">
            <x v="0"/>
          </reference>
          <reference field="22" count="1" selected="0">
            <x v="30"/>
          </reference>
        </references>
      </pivotArea>
    </chartFormat>
    <chartFormat chart="1" format="31" series="1">
      <pivotArea type="data" outline="0" fieldPosition="0">
        <references count="2">
          <reference field="4294967294" count="1" selected="0">
            <x v="0"/>
          </reference>
          <reference field="22" count="1" selected="0">
            <x v="31"/>
          </reference>
        </references>
      </pivotArea>
    </chartFormat>
    <chartFormat chart="1" format="32" series="1">
      <pivotArea type="data" outline="0" fieldPosition="0">
        <references count="2">
          <reference field="4294967294" count="1" selected="0">
            <x v="0"/>
          </reference>
          <reference field="22" count="1" selected="0">
            <x v="32"/>
          </reference>
        </references>
      </pivotArea>
    </chartFormat>
    <chartFormat chart="1" format="33" series="1">
      <pivotArea type="data" outline="0" fieldPosition="0">
        <references count="2">
          <reference field="4294967294" count="1" selected="0">
            <x v="0"/>
          </reference>
          <reference field="22" count="1" selected="0">
            <x v="33"/>
          </reference>
        </references>
      </pivotArea>
    </chartFormat>
    <chartFormat chart="1" format="34" series="1">
      <pivotArea type="data" outline="0" fieldPosition="0">
        <references count="2">
          <reference field="4294967294" count="1" selected="0">
            <x v="0"/>
          </reference>
          <reference field="22" count="1" selected="0">
            <x v="34"/>
          </reference>
        </references>
      </pivotArea>
    </chartFormat>
    <chartFormat chart="1" format="35" series="1">
      <pivotArea type="data" outline="0" fieldPosition="0">
        <references count="2">
          <reference field="4294967294" count="1" selected="0">
            <x v="0"/>
          </reference>
          <reference field="22" count="1" selected="0">
            <x v="35"/>
          </reference>
        </references>
      </pivotArea>
    </chartFormat>
    <chartFormat chart="1" format="36" series="1">
      <pivotArea type="data" outline="0" fieldPosition="0">
        <references count="2">
          <reference field="4294967294" count="1" selected="0">
            <x v="0"/>
          </reference>
          <reference field="22" count="1" selected="0">
            <x v="36"/>
          </reference>
        </references>
      </pivotArea>
    </chartFormat>
  </chartFormats>
  <pivotTableStyleInfo name="PivotStyleLight16" showRowHeaders="1" showColHeaders="1" showRowStripes="0" showColStripes="0" showLastColumn="1"/>
  <filters count="1">
    <filter fld="2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hip_Date" xr10:uid="{BDB860B1-5613-445D-8253-C999139EC948}" sourceName="Months (Ship Date)">
  <pivotTables>
    <pivotTable tabId="3" name="PivotTable6"/>
  </pivotTables>
  <data>
    <tabular pivotCacheId="819440455">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F073828-7CFC-4356-BD8D-84557A0562C9}" sourceName="Product">
  <pivotTables>
    <pivotTable tabId="3" name="PivotTable8"/>
    <pivotTable tabId="3" name="PivotTable6"/>
    <pivotTable tabId="3" name="PivotTable7"/>
    <pivotTable tabId="3" name="PivotTable9"/>
  </pivotTables>
  <data>
    <tabular pivotCacheId="819440455">
      <items count="9">
        <i x="5" s="1"/>
        <i x="3" s="1"/>
        <i x="2" s="1"/>
        <i x="6" s="1"/>
        <i x="0" s="1"/>
        <i x="8" s="1"/>
        <i x="7"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85588A7-FC05-4100-8AA7-950387B47DEC}" sourceName="Country">
  <pivotTables>
    <pivotTable tabId="3" name="PivotTable7"/>
    <pivotTable tabId="3" name="PivotTable6"/>
    <pivotTable tabId="3" name="PivotTable8"/>
    <pivotTable tabId="3" name="PivotTable9"/>
  </pivotTables>
  <data>
    <tabular pivotCacheId="819440455">
      <items count="37">
        <i x="3" s="1"/>
        <i x="29" s="1"/>
        <i x="0" s="1"/>
        <i x="20" s="1"/>
        <i x="18" s="1"/>
        <i x="23" s="1"/>
        <i x="33" s="1"/>
        <i x="6" s="1"/>
        <i x="21" s="1"/>
        <i x="11" s="1"/>
        <i x="28" s="1"/>
        <i x="8" s="1"/>
        <i x="10" s="1"/>
        <i x="1" s="1"/>
        <i x="36" s="1"/>
        <i x="34" s="1"/>
        <i x="13" s="1"/>
        <i x="17" s="1"/>
        <i x="12" s="1"/>
        <i x="35" s="1"/>
        <i x="31" s="1"/>
        <i x="30" s="1"/>
        <i x="22" s="1"/>
        <i x="7" s="1"/>
        <i x="25" s="1"/>
        <i x="2" s="1"/>
        <i x="16" s="1"/>
        <i x="19" s="1"/>
        <i x="4" s="1"/>
        <i x="24" s="1"/>
        <i x="27" s="1"/>
        <i x="14" s="1"/>
        <i x="9" s="1"/>
        <i x="32" s="1"/>
        <i x="15" s="1"/>
        <i x="2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10E7EC8-149D-4DB5-89EA-5BE4C9D4AFB4}" sourceName="Ship Mode">
  <pivotTables>
    <pivotTable tabId="3" name="PivotTable9"/>
    <pivotTable tabId="3" name="PivotTable6"/>
    <pivotTable tabId="3" name="PivotTable7"/>
    <pivotTable tabId="3" name="PivotTable8"/>
  </pivotTables>
  <data>
    <tabular pivotCacheId="819440455">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6CF8FB42-B5FA-4C4A-A6F4-143C6530B7EE}" sourceName="Segment">
  <pivotTables>
    <pivotTable tabId="3" name="PivotTable7"/>
    <pivotTable tabId="3" name="PivotTable6"/>
    <pivotTable tabId="3" name="PivotTable8"/>
    <pivotTable tabId="3" name="PivotTable9"/>
  </pivotTables>
  <data>
    <tabular pivotCacheId="8194404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hip Date)" xr10:uid="{5823C85E-AF90-4F5C-84E2-17FDD52383D4}" cache="Slicer_Months__Ship_Date" caption="Months (Ship Date)" rowHeight="209550"/>
  <slicer name="Product" xr10:uid="{9AB95405-18D0-4972-BA90-BA888991CD80}" cache="Slicer_Product" caption="Product" rowHeight="209550"/>
  <slicer name="Country" xr10:uid="{00347F7E-5474-4B1D-8A4E-3FD70C598966}" cache="Slicer_Country" caption="Country" rowHeight="209550"/>
  <slicer name="Ship Mode" xr10:uid="{049E32A4-C05C-48EA-A4F9-8E06A7AFAB85}" cache="Slicer_Ship_Mode" caption="Ship Mode" rowHeight="209550"/>
  <slicer name="Segment" xr10:uid="{E9B8474C-42E5-422A-BF63-0A2F3A124110}" cache="Slicer_Segment" caption="Segment"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51"/>
  <sheetViews>
    <sheetView topLeftCell="A119" workbookViewId="0">
      <selection activeCell="H25" sqref="H25"/>
    </sheetView>
  </sheetViews>
  <sheetFormatPr defaultColWidth="12.6640625" defaultRowHeight="15.75" customHeight="1" x14ac:dyDescent="0.25"/>
  <cols>
    <col min="6" max="6" width="22.44140625" customWidth="1"/>
    <col min="7" max="7" width="17.33203125" customWidth="1"/>
  </cols>
  <sheetData>
    <row r="1" spans="1:27" ht="85.2" customHeight="1" x14ac:dyDescent="0.35">
      <c r="A1" s="1" t="s">
        <v>0</v>
      </c>
      <c r="B1" s="2">
        <v>0.05</v>
      </c>
      <c r="C1" s="3" t="s">
        <v>1</v>
      </c>
      <c r="D1" s="4">
        <v>0.1</v>
      </c>
      <c r="E1" s="5" t="s">
        <v>2</v>
      </c>
      <c r="F1" s="6">
        <v>250</v>
      </c>
      <c r="G1" s="7"/>
      <c r="H1" s="8"/>
      <c r="I1" s="7"/>
      <c r="J1" s="7"/>
      <c r="K1" s="7"/>
      <c r="L1" s="8"/>
      <c r="M1" s="8"/>
      <c r="N1" s="8"/>
      <c r="O1" s="7"/>
      <c r="P1" s="7"/>
      <c r="Q1" s="7"/>
      <c r="R1" s="7"/>
      <c r="S1" s="7"/>
      <c r="T1" s="7"/>
      <c r="U1" s="7"/>
      <c r="V1" s="7"/>
      <c r="W1" s="7"/>
      <c r="X1" s="7"/>
      <c r="Y1" s="7"/>
      <c r="Z1" s="7"/>
      <c r="AA1" s="9"/>
    </row>
    <row r="2" spans="1:27" ht="15.75" customHeight="1" x14ac:dyDescent="0.3">
      <c r="A2" s="38" t="s">
        <v>3</v>
      </c>
      <c r="B2" s="10" t="s">
        <v>4</v>
      </c>
      <c r="C2" s="10" t="s">
        <v>5</v>
      </c>
      <c r="D2" s="10" t="s">
        <v>6</v>
      </c>
      <c r="E2" s="10" t="s">
        <v>7</v>
      </c>
      <c r="F2" s="10" t="s">
        <v>8</v>
      </c>
      <c r="G2" s="10" t="s">
        <v>9</v>
      </c>
      <c r="H2" s="11" t="s">
        <v>10</v>
      </c>
      <c r="I2" s="10" t="s">
        <v>11</v>
      </c>
      <c r="J2" s="10" t="s">
        <v>12</v>
      </c>
      <c r="K2" s="10" t="s">
        <v>13</v>
      </c>
      <c r="L2" s="11" t="s">
        <v>14</v>
      </c>
      <c r="M2" s="12" t="s">
        <v>15</v>
      </c>
      <c r="N2" s="11" t="s">
        <v>16</v>
      </c>
      <c r="O2" s="10" t="s">
        <v>1</v>
      </c>
      <c r="P2" s="10" t="s">
        <v>17</v>
      </c>
      <c r="Q2" s="10" t="s">
        <v>18</v>
      </c>
      <c r="R2" s="10" t="s">
        <v>19</v>
      </c>
      <c r="S2" s="10" t="s">
        <v>20</v>
      </c>
      <c r="T2" s="10" t="s">
        <v>21</v>
      </c>
      <c r="U2" s="10" t="s">
        <v>22</v>
      </c>
      <c r="V2" s="10" t="s">
        <v>23</v>
      </c>
      <c r="W2" s="10" t="s">
        <v>24</v>
      </c>
      <c r="X2" s="10" t="s">
        <v>25</v>
      </c>
      <c r="Y2" s="13" t="s">
        <v>26</v>
      </c>
      <c r="Z2" s="13" t="s">
        <v>27</v>
      </c>
      <c r="AA2" s="14" t="s">
        <v>28</v>
      </c>
    </row>
    <row r="3" spans="1:27" ht="15.75" customHeight="1" x14ac:dyDescent="0.3">
      <c r="A3" s="15" t="s">
        <v>29</v>
      </c>
      <c r="B3" s="16">
        <v>42317</v>
      </c>
      <c r="C3" s="17">
        <v>42325</v>
      </c>
      <c r="D3" s="18">
        <v>8</v>
      </c>
      <c r="E3" s="19" t="s">
        <v>30</v>
      </c>
      <c r="F3" s="19" t="s">
        <v>31</v>
      </c>
      <c r="G3" s="19" t="s">
        <v>32</v>
      </c>
      <c r="H3" s="20">
        <v>140</v>
      </c>
      <c r="I3" s="18">
        <v>2</v>
      </c>
      <c r="J3" s="21">
        <f t="shared" ref="J3:J151" si="0">H3/I3</f>
        <v>70</v>
      </c>
      <c r="K3" s="18">
        <v>0.05</v>
      </c>
      <c r="L3" s="20">
        <v>46</v>
      </c>
      <c r="M3" s="22">
        <f t="shared" ref="M3:M151" si="1">L3*$B$1</f>
        <v>2.3000000000000003</v>
      </c>
      <c r="N3" s="20">
        <v>4.5999999999999996</v>
      </c>
      <c r="O3" s="21">
        <f t="shared" ref="O3:O151" si="2">L3*$D$1</f>
        <v>4.6000000000000005</v>
      </c>
      <c r="P3" s="21">
        <f t="shared" ref="P3:P151" si="3">L3-N3-M3-O3</f>
        <v>34.5</v>
      </c>
      <c r="Q3" s="19" t="str">
        <f t="shared" ref="Q3:Q151" si="4">IF(OR(J4&gt;$F$2,T4="Corporate"),"High","Low")</f>
        <v>Low</v>
      </c>
      <c r="R3" s="19" t="s">
        <v>33</v>
      </c>
      <c r="S3" s="19" t="s">
        <v>34</v>
      </c>
      <c r="T3" s="19" t="s">
        <v>35</v>
      </c>
      <c r="U3" s="19" t="s">
        <v>36</v>
      </c>
      <c r="V3" s="19" t="s">
        <v>37</v>
      </c>
      <c r="W3" s="19" t="s">
        <v>38</v>
      </c>
      <c r="X3" s="19" t="s">
        <v>39</v>
      </c>
      <c r="Y3" s="23" t="s">
        <v>40</v>
      </c>
      <c r="Z3" s="9" t="s">
        <v>41</v>
      </c>
      <c r="AA3" s="24" t="str">
        <f t="shared" ref="AA3:AA151" si="5">LEFT(Z3,FIND("@",Z3)-1)</f>
        <v>bfalkus0</v>
      </c>
    </row>
    <row r="4" spans="1:27" ht="15.75" customHeight="1" x14ac:dyDescent="0.3">
      <c r="A4" s="25" t="s">
        <v>42</v>
      </c>
      <c r="B4" s="26">
        <v>42185</v>
      </c>
      <c r="C4" s="26">
        <v>42187</v>
      </c>
      <c r="D4" s="27">
        <v>2</v>
      </c>
      <c r="E4" s="28" t="s">
        <v>30</v>
      </c>
      <c r="F4" s="28" t="s">
        <v>31</v>
      </c>
      <c r="G4" s="28" t="s">
        <v>43</v>
      </c>
      <c r="H4" s="29">
        <v>211</v>
      </c>
      <c r="I4" s="27">
        <v>3</v>
      </c>
      <c r="J4" s="30">
        <f t="shared" si="0"/>
        <v>70.333333333333329</v>
      </c>
      <c r="K4" s="27">
        <v>0.03</v>
      </c>
      <c r="L4" s="29">
        <v>112</v>
      </c>
      <c r="M4" s="22">
        <f t="shared" si="1"/>
        <v>5.6000000000000005</v>
      </c>
      <c r="N4" s="29">
        <v>11.2</v>
      </c>
      <c r="O4" s="21">
        <f t="shared" si="2"/>
        <v>11.200000000000001</v>
      </c>
      <c r="P4" s="30">
        <f t="shared" si="3"/>
        <v>84</v>
      </c>
      <c r="Q4" s="19" t="str">
        <f t="shared" si="4"/>
        <v>Low</v>
      </c>
      <c r="R4" s="28" t="s">
        <v>44</v>
      </c>
      <c r="S4" s="28" t="s">
        <v>45</v>
      </c>
      <c r="T4" s="28" t="s">
        <v>46</v>
      </c>
      <c r="U4" s="28" t="s">
        <v>47</v>
      </c>
      <c r="V4" s="28" t="s">
        <v>47</v>
      </c>
      <c r="W4" s="28" t="s">
        <v>48</v>
      </c>
      <c r="X4" s="28" t="s">
        <v>49</v>
      </c>
      <c r="Y4" s="31" t="s">
        <v>50</v>
      </c>
      <c r="Z4" s="9" t="s">
        <v>51</v>
      </c>
      <c r="AA4" s="24" t="str">
        <f t="shared" si="5"/>
        <v>jtottle1</v>
      </c>
    </row>
    <row r="5" spans="1:27" ht="15.75" customHeight="1" x14ac:dyDescent="0.3">
      <c r="A5" s="15" t="s">
        <v>52</v>
      </c>
      <c r="B5" s="16">
        <v>42343</v>
      </c>
      <c r="C5" s="17">
        <v>42351</v>
      </c>
      <c r="D5" s="18">
        <v>8</v>
      </c>
      <c r="E5" s="19" t="s">
        <v>30</v>
      </c>
      <c r="F5" s="19" t="s">
        <v>31</v>
      </c>
      <c r="G5" s="19" t="s">
        <v>53</v>
      </c>
      <c r="H5" s="20">
        <v>117</v>
      </c>
      <c r="I5" s="18">
        <v>5</v>
      </c>
      <c r="J5" s="21">
        <f t="shared" si="0"/>
        <v>23.4</v>
      </c>
      <c r="K5" s="18">
        <v>0.01</v>
      </c>
      <c r="L5" s="20">
        <v>31.2</v>
      </c>
      <c r="M5" s="22">
        <f t="shared" si="1"/>
        <v>1.56</v>
      </c>
      <c r="N5" s="20">
        <v>3.1</v>
      </c>
      <c r="O5" s="21">
        <f t="shared" si="2"/>
        <v>3.12</v>
      </c>
      <c r="P5" s="21">
        <f t="shared" si="3"/>
        <v>23.419999999999998</v>
      </c>
      <c r="Q5" s="19" t="str">
        <f t="shared" si="4"/>
        <v>High</v>
      </c>
      <c r="R5" s="19" t="s">
        <v>54</v>
      </c>
      <c r="S5" s="19" t="s">
        <v>55</v>
      </c>
      <c r="T5" s="19" t="s">
        <v>35</v>
      </c>
      <c r="U5" s="19" t="s">
        <v>56</v>
      </c>
      <c r="V5" s="19" t="s">
        <v>57</v>
      </c>
      <c r="W5" s="19" t="s">
        <v>58</v>
      </c>
      <c r="X5" s="19" t="s">
        <v>39</v>
      </c>
      <c r="Y5" s="23" t="s">
        <v>59</v>
      </c>
      <c r="Z5" s="9" t="s">
        <v>60</v>
      </c>
      <c r="AA5" s="24" t="str">
        <f t="shared" si="5"/>
        <v>fgraffham2</v>
      </c>
    </row>
    <row r="6" spans="1:27" ht="15.75" customHeight="1" x14ac:dyDescent="0.3">
      <c r="A6" s="25" t="s">
        <v>61</v>
      </c>
      <c r="B6" s="26">
        <v>42133</v>
      </c>
      <c r="C6" s="26">
        <v>42140</v>
      </c>
      <c r="D6" s="27">
        <v>7</v>
      </c>
      <c r="E6" s="28" t="s">
        <v>30</v>
      </c>
      <c r="F6" s="28" t="s">
        <v>31</v>
      </c>
      <c r="G6" s="28" t="s">
        <v>62</v>
      </c>
      <c r="H6" s="29">
        <v>118</v>
      </c>
      <c r="I6" s="27">
        <v>2</v>
      </c>
      <c r="J6" s="30">
        <f t="shared" si="0"/>
        <v>59</v>
      </c>
      <c r="K6" s="27">
        <v>0.05</v>
      </c>
      <c r="L6" s="29">
        <v>26.2</v>
      </c>
      <c r="M6" s="22">
        <f t="shared" si="1"/>
        <v>1.31</v>
      </c>
      <c r="N6" s="29">
        <v>2.6</v>
      </c>
      <c r="O6" s="21">
        <f t="shared" si="2"/>
        <v>2.62</v>
      </c>
      <c r="P6" s="30">
        <f t="shared" si="3"/>
        <v>19.669999999999998</v>
      </c>
      <c r="Q6" s="19" t="str">
        <f t="shared" si="4"/>
        <v>High</v>
      </c>
      <c r="R6" s="28" t="s">
        <v>63</v>
      </c>
      <c r="S6" s="28" t="s">
        <v>64</v>
      </c>
      <c r="T6" s="28" t="s">
        <v>65</v>
      </c>
      <c r="U6" s="28" t="s">
        <v>66</v>
      </c>
      <c r="V6" s="28" t="s">
        <v>66</v>
      </c>
      <c r="W6" s="28" t="s">
        <v>67</v>
      </c>
      <c r="X6" s="28" t="s">
        <v>68</v>
      </c>
      <c r="Y6" s="31" t="s">
        <v>69</v>
      </c>
      <c r="Z6" s="9" t="s">
        <v>70</v>
      </c>
      <c r="AA6" s="24" t="str">
        <f t="shared" si="5"/>
        <v>dlynam3</v>
      </c>
    </row>
    <row r="7" spans="1:27" ht="15.75" customHeight="1" x14ac:dyDescent="0.3">
      <c r="A7" s="15" t="s">
        <v>71</v>
      </c>
      <c r="B7" s="16">
        <v>42194</v>
      </c>
      <c r="C7" s="16">
        <v>42203</v>
      </c>
      <c r="D7" s="18">
        <v>9</v>
      </c>
      <c r="E7" s="19" t="s">
        <v>30</v>
      </c>
      <c r="F7" s="19" t="s">
        <v>31</v>
      </c>
      <c r="G7" s="19" t="s">
        <v>72</v>
      </c>
      <c r="H7" s="20">
        <v>250</v>
      </c>
      <c r="I7" s="18">
        <v>1</v>
      </c>
      <c r="J7" s="21">
        <f t="shared" si="0"/>
        <v>250</v>
      </c>
      <c r="K7" s="18">
        <v>0.04</v>
      </c>
      <c r="L7" s="20">
        <v>160</v>
      </c>
      <c r="M7" s="22">
        <f t="shared" si="1"/>
        <v>8</v>
      </c>
      <c r="N7" s="20">
        <v>16</v>
      </c>
      <c r="O7" s="21">
        <f t="shared" si="2"/>
        <v>16</v>
      </c>
      <c r="P7" s="21">
        <f t="shared" si="3"/>
        <v>120</v>
      </c>
      <c r="Q7" s="19" t="str">
        <f t="shared" si="4"/>
        <v>High</v>
      </c>
      <c r="R7" s="19" t="s">
        <v>73</v>
      </c>
      <c r="S7" s="19" t="s">
        <v>74</v>
      </c>
      <c r="T7" s="19" t="s">
        <v>65</v>
      </c>
      <c r="U7" s="19" t="s">
        <v>75</v>
      </c>
      <c r="V7" s="19" t="s">
        <v>37</v>
      </c>
      <c r="W7" s="19" t="s">
        <v>38</v>
      </c>
      <c r="X7" s="19" t="s">
        <v>39</v>
      </c>
      <c r="Y7" s="23" t="s">
        <v>76</v>
      </c>
      <c r="Z7" s="9" t="s">
        <v>77</v>
      </c>
      <c r="AA7" s="24" t="str">
        <f t="shared" si="5"/>
        <v>kshields4</v>
      </c>
    </row>
    <row r="8" spans="1:27" ht="15.75" customHeight="1" x14ac:dyDescent="0.3">
      <c r="A8" s="25" t="s">
        <v>78</v>
      </c>
      <c r="B8" s="26">
        <v>42060</v>
      </c>
      <c r="C8" s="26">
        <v>42068</v>
      </c>
      <c r="D8" s="27">
        <v>8</v>
      </c>
      <c r="E8" s="28" t="s">
        <v>30</v>
      </c>
      <c r="F8" s="28" t="s">
        <v>31</v>
      </c>
      <c r="G8" s="28" t="s">
        <v>79</v>
      </c>
      <c r="H8" s="29">
        <v>72</v>
      </c>
      <c r="I8" s="27">
        <v>3</v>
      </c>
      <c r="J8" s="30">
        <f t="shared" si="0"/>
        <v>24</v>
      </c>
      <c r="K8" s="27">
        <v>0.04</v>
      </c>
      <c r="L8" s="29">
        <v>24</v>
      </c>
      <c r="M8" s="22">
        <f t="shared" si="1"/>
        <v>1.2000000000000002</v>
      </c>
      <c r="N8" s="29">
        <v>2.4</v>
      </c>
      <c r="O8" s="21">
        <f t="shared" si="2"/>
        <v>2.4000000000000004</v>
      </c>
      <c r="P8" s="30">
        <f t="shared" si="3"/>
        <v>18</v>
      </c>
      <c r="Q8" s="19" t="str">
        <f t="shared" si="4"/>
        <v>Low</v>
      </c>
      <c r="R8" s="28" t="s">
        <v>80</v>
      </c>
      <c r="S8" s="28" t="s">
        <v>81</v>
      </c>
      <c r="T8" s="28" t="s">
        <v>65</v>
      </c>
      <c r="U8" s="28" t="s">
        <v>82</v>
      </c>
      <c r="V8" s="28" t="s">
        <v>83</v>
      </c>
      <c r="W8" s="28" t="s">
        <v>84</v>
      </c>
      <c r="X8" s="28" t="s">
        <v>85</v>
      </c>
      <c r="Y8" s="31" t="s">
        <v>86</v>
      </c>
      <c r="Z8" s="9" t="s">
        <v>87</v>
      </c>
      <c r="AA8" s="24" t="str">
        <f t="shared" si="5"/>
        <v>smewes5</v>
      </c>
    </row>
    <row r="9" spans="1:27" ht="15.75" customHeight="1" x14ac:dyDescent="0.3">
      <c r="A9" s="15" t="s">
        <v>88</v>
      </c>
      <c r="B9" s="16">
        <v>42103</v>
      </c>
      <c r="C9" s="16">
        <v>42104</v>
      </c>
      <c r="D9" s="18">
        <v>1</v>
      </c>
      <c r="E9" s="19" t="s">
        <v>30</v>
      </c>
      <c r="F9" s="19" t="s">
        <v>31</v>
      </c>
      <c r="G9" s="19" t="s">
        <v>89</v>
      </c>
      <c r="H9" s="20">
        <v>54</v>
      </c>
      <c r="I9" s="18">
        <v>1</v>
      </c>
      <c r="J9" s="21">
        <f t="shared" si="0"/>
        <v>54</v>
      </c>
      <c r="K9" s="18">
        <v>0.05</v>
      </c>
      <c r="L9" s="20">
        <v>54</v>
      </c>
      <c r="M9" s="22">
        <f t="shared" si="1"/>
        <v>2.7</v>
      </c>
      <c r="N9" s="20">
        <v>5.4</v>
      </c>
      <c r="O9" s="21">
        <f t="shared" si="2"/>
        <v>5.4</v>
      </c>
      <c r="P9" s="21">
        <f t="shared" si="3"/>
        <v>40.5</v>
      </c>
      <c r="Q9" s="19" t="str">
        <f t="shared" si="4"/>
        <v>High</v>
      </c>
      <c r="R9" s="19" t="s">
        <v>90</v>
      </c>
      <c r="S9" s="19" t="s">
        <v>91</v>
      </c>
      <c r="T9" s="19" t="s">
        <v>35</v>
      </c>
      <c r="U9" s="19" t="s">
        <v>92</v>
      </c>
      <c r="V9" s="19" t="s">
        <v>93</v>
      </c>
      <c r="W9" s="19" t="s">
        <v>94</v>
      </c>
      <c r="X9" s="19" t="s">
        <v>49</v>
      </c>
      <c r="Y9" s="23" t="s">
        <v>95</v>
      </c>
      <c r="Z9" s="9" t="s">
        <v>96</v>
      </c>
      <c r="AA9" s="24" t="str">
        <f t="shared" si="5"/>
        <v>gmarusyak6</v>
      </c>
    </row>
    <row r="10" spans="1:27" ht="15.75" customHeight="1" x14ac:dyDescent="0.3">
      <c r="A10" s="25" t="s">
        <v>97</v>
      </c>
      <c r="B10" s="26">
        <v>42093</v>
      </c>
      <c r="C10" s="26">
        <v>42100</v>
      </c>
      <c r="D10" s="27">
        <v>7</v>
      </c>
      <c r="E10" s="28" t="s">
        <v>30</v>
      </c>
      <c r="F10" s="28" t="s">
        <v>31</v>
      </c>
      <c r="G10" s="28" t="s">
        <v>98</v>
      </c>
      <c r="H10" s="29">
        <v>114</v>
      </c>
      <c r="I10" s="27">
        <v>5</v>
      </c>
      <c r="J10" s="30">
        <f t="shared" si="0"/>
        <v>22.8</v>
      </c>
      <c r="K10" s="27">
        <v>0.02</v>
      </c>
      <c r="L10" s="29">
        <v>22.6</v>
      </c>
      <c r="M10" s="22">
        <f t="shared" si="1"/>
        <v>1.1300000000000001</v>
      </c>
      <c r="N10" s="32">
        <v>2.2999999999999998</v>
      </c>
      <c r="O10" s="21">
        <f t="shared" si="2"/>
        <v>2.2600000000000002</v>
      </c>
      <c r="P10" s="30">
        <f t="shared" si="3"/>
        <v>16.91</v>
      </c>
      <c r="Q10" s="19" t="str">
        <f t="shared" si="4"/>
        <v>Low</v>
      </c>
      <c r="R10" s="28" t="s">
        <v>99</v>
      </c>
      <c r="S10" s="28" t="s">
        <v>100</v>
      </c>
      <c r="T10" s="28" t="s">
        <v>65</v>
      </c>
      <c r="U10" s="28" t="s">
        <v>101</v>
      </c>
      <c r="V10" s="28" t="s">
        <v>102</v>
      </c>
      <c r="W10" s="28" t="s">
        <v>103</v>
      </c>
      <c r="X10" s="28" t="s">
        <v>104</v>
      </c>
      <c r="Y10" s="31" t="s">
        <v>105</v>
      </c>
      <c r="Z10" s="9" t="s">
        <v>106</v>
      </c>
      <c r="AA10" s="24" t="str">
        <f t="shared" si="5"/>
        <v>ckeeves7</v>
      </c>
    </row>
    <row r="11" spans="1:27" ht="15.75" customHeight="1" x14ac:dyDescent="0.3">
      <c r="A11" s="15" t="s">
        <v>107</v>
      </c>
      <c r="B11" s="16">
        <v>42044</v>
      </c>
      <c r="C11" s="16">
        <v>42051</v>
      </c>
      <c r="D11" s="18">
        <v>7</v>
      </c>
      <c r="E11" s="19" t="s">
        <v>30</v>
      </c>
      <c r="F11" s="19" t="s">
        <v>31</v>
      </c>
      <c r="G11" s="19" t="s">
        <v>108</v>
      </c>
      <c r="H11" s="20">
        <v>231</v>
      </c>
      <c r="I11" s="18">
        <v>5</v>
      </c>
      <c r="J11" s="21">
        <f t="shared" si="0"/>
        <v>46.2</v>
      </c>
      <c r="K11" s="18">
        <v>0.03</v>
      </c>
      <c r="L11" s="20">
        <v>116.4</v>
      </c>
      <c r="M11" s="22">
        <f t="shared" si="1"/>
        <v>5.82</v>
      </c>
      <c r="N11" s="20">
        <v>11.6</v>
      </c>
      <c r="O11" s="21">
        <f t="shared" si="2"/>
        <v>11.64</v>
      </c>
      <c r="P11" s="21">
        <f t="shared" si="3"/>
        <v>87.340000000000018</v>
      </c>
      <c r="Q11" s="19" t="str">
        <f t="shared" si="4"/>
        <v>Low</v>
      </c>
      <c r="R11" s="19" t="s">
        <v>109</v>
      </c>
      <c r="S11" s="19" t="s">
        <v>110</v>
      </c>
      <c r="T11" s="19" t="s">
        <v>35</v>
      </c>
      <c r="U11" s="19" t="s">
        <v>111</v>
      </c>
      <c r="V11" s="19" t="s">
        <v>112</v>
      </c>
      <c r="W11" s="19" t="s">
        <v>113</v>
      </c>
      <c r="X11" s="19" t="s">
        <v>114</v>
      </c>
      <c r="Y11" s="23" t="s">
        <v>86</v>
      </c>
      <c r="Z11" s="9" t="s">
        <v>115</v>
      </c>
      <c r="AA11" s="24" t="str">
        <f t="shared" si="5"/>
        <v>dtummasutti8</v>
      </c>
    </row>
    <row r="12" spans="1:27" ht="15.75" customHeight="1" x14ac:dyDescent="0.3">
      <c r="A12" s="25" t="s">
        <v>116</v>
      </c>
      <c r="B12" s="26">
        <v>42115</v>
      </c>
      <c r="C12" s="26">
        <v>42125</v>
      </c>
      <c r="D12" s="27">
        <v>10</v>
      </c>
      <c r="E12" s="28" t="s">
        <v>30</v>
      </c>
      <c r="F12" s="28" t="s">
        <v>31</v>
      </c>
      <c r="G12" s="28" t="s">
        <v>32</v>
      </c>
      <c r="H12" s="29">
        <v>140</v>
      </c>
      <c r="I12" s="27">
        <v>2</v>
      </c>
      <c r="J12" s="30">
        <f t="shared" si="0"/>
        <v>70</v>
      </c>
      <c r="K12" s="27">
        <v>0.02</v>
      </c>
      <c r="L12" s="29">
        <v>54.4</v>
      </c>
      <c r="M12" s="22">
        <f t="shared" si="1"/>
        <v>2.72</v>
      </c>
      <c r="N12" s="29">
        <v>5.4</v>
      </c>
      <c r="O12" s="21">
        <f t="shared" si="2"/>
        <v>5.44</v>
      </c>
      <c r="P12" s="30">
        <f t="shared" si="3"/>
        <v>40.840000000000003</v>
      </c>
      <c r="Q12" s="19" t="str">
        <f t="shared" si="4"/>
        <v>High</v>
      </c>
      <c r="R12" s="28" t="s">
        <v>117</v>
      </c>
      <c r="S12" s="28" t="s">
        <v>118</v>
      </c>
      <c r="T12" s="28" t="s">
        <v>35</v>
      </c>
      <c r="U12" s="28" t="s">
        <v>119</v>
      </c>
      <c r="V12" s="28" t="s">
        <v>120</v>
      </c>
      <c r="W12" s="28" t="s">
        <v>121</v>
      </c>
      <c r="X12" s="28" t="s">
        <v>49</v>
      </c>
      <c r="Y12" s="31" t="s">
        <v>95</v>
      </c>
      <c r="Z12" s="9" t="s">
        <v>122</v>
      </c>
      <c r="AA12" s="24" t="str">
        <f t="shared" si="5"/>
        <v>dpeeke9</v>
      </c>
    </row>
    <row r="13" spans="1:27" ht="15.75" customHeight="1" x14ac:dyDescent="0.3">
      <c r="A13" s="15" t="s">
        <v>123</v>
      </c>
      <c r="B13" s="17">
        <v>42324</v>
      </c>
      <c r="C13" s="17">
        <v>42334</v>
      </c>
      <c r="D13" s="18">
        <v>10</v>
      </c>
      <c r="E13" s="19" t="s">
        <v>30</v>
      </c>
      <c r="F13" s="19" t="s">
        <v>31</v>
      </c>
      <c r="G13" s="19" t="s">
        <v>43</v>
      </c>
      <c r="H13" s="20">
        <v>211</v>
      </c>
      <c r="I13" s="18">
        <v>4</v>
      </c>
      <c r="J13" s="21">
        <f t="shared" si="0"/>
        <v>52.75</v>
      </c>
      <c r="K13" s="18">
        <v>0.01</v>
      </c>
      <c r="L13" s="20">
        <v>122.6</v>
      </c>
      <c r="M13" s="22">
        <f t="shared" si="1"/>
        <v>6.13</v>
      </c>
      <c r="N13" s="20">
        <v>12.3</v>
      </c>
      <c r="O13" s="21">
        <f t="shared" si="2"/>
        <v>12.26</v>
      </c>
      <c r="P13" s="21">
        <f t="shared" si="3"/>
        <v>91.91</v>
      </c>
      <c r="Q13" s="19" t="str">
        <f t="shared" si="4"/>
        <v>Low</v>
      </c>
      <c r="R13" s="19" t="s">
        <v>124</v>
      </c>
      <c r="S13" s="19" t="s">
        <v>125</v>
      </c>
      <c r="T13" s="19" t="s">
        <v>65</v>
      </c>
      <c r="U13" s="19" t="s">
        <v>126</v>
      </c>
      <c r="V13" s="19" t="s">
        <v>127</v>
      </c>
      <c r="W13" s="19" t="s">
        <v>128</v>
      </c>
      <c r="X13" s="19" t="s">
        <v>104</v>
      </c>
      <c r="Y13" s="23" t="s">
        <v>40</v>
      </c>
      <c r="Z13" s="9" t="s">
        <v>129</v>
      </c>
      <c r="AA13" s="24" t="str">
        <f t="shared" si="5"/>
        <v>fmcblaina</v>
      </c>
    </row>
    <row r="14" spans="1:27" ht="15.75" customHeight="1" x14ac:dyDescent="0.3">
      <c r="A14" s="25" t="s">
        <v>130</v>
      </c>
      <c r="B14" s="26">
        <v>42248</v>
      </c>
      <c r="C14" s="26">
        <v>42249</v>
      </c>
      <c r="D14" s="27">
        <v>1</v>
      </c>
      <c r="E14" s="28" t="s">
        <v>30</v>
      </c>
      <c r="F14" s="28" t="s">
        <v>31</v>
      </c>
      <c r="G14" s="28" t="s">
        <v>53</v>
      </c>
      <c r="H14" s="29">
        <v>117</v>
      </c>
      <c r="I14" s="27">
        <v>4</v>
      </c>
      <c r="J14" s="30">
        <f t="shared" si="0"/>
        <v>29.25</v>
      </c>
      <c r="K14" s="27">
        <v>0.04</v>
      </c>
      <c r="L14" s="29">
        <v>18.3</v>
      </c>
      <c r="M14" s="22">
        <f t="shared" si="1"/>
        <v>0.91500000000000004</v>
      </c>
      <c r="N14" s="29">
        <v>1.8</v>
      </c>
      <c r="O14" s="21">
        <f t="shared" si="2"/>
        <v>1.83</v>
      </c>
      <c r="P14" s="30">
        <f t="shared" si="3"/>
        <v>13.755000000000001</v>
      </c>
      <c r="Q14" s="19" t="str">
        <f t="shared" si="4"/>
        <v>High</v>
      </c>
      <c r="R14" s="28" t="s">
        <v>131</v>
      </c>
      <c r="S14" s="28" t="s">
        <v>132</v>
      </c>
      <c r="T14" s="28" t="s">
        <v>46</v>
      </c>
      <c r="U14" s="28" t="s">
        <v>133</v>
      </c>
      <c r="V14" s="28" t="s">
        <v>134</v>
      </c>
      <c r="W14" s="28" t="s">
        <v>94</v>
      </c>
      <c r="X14" s="28" t="s">
        <v>135</v>
      </c>
      <c r="Y14" s="31" t="s">
        <v>136</v>
      </c>
      <c r="Z14" s="9" t="s">
        <v>137</v>
      </c>
      <c r="AA14" s="24" t="str">
        <f t="shared" si="5"/>
        <v>acantillonb</v>
      </c>
    </row>
    <row r="15" spans="1:27" ht="15.75" customHeight="1" x14ac:dyDescent="0.3">
      <c r="A15" s="15" t="s">
        <v>138</v>
      </c>
      <c r="B15" s="16">
        <v>42194</v>
      </c>
      <c r="C15" s="16">
        <v>42201</v>
      </c>
      <c r="D15" s="18">
        <v>7</v>
      </c>
      <c r="E15" s="19" t="s">
        <v>30</v>
      </c>
      <c r="F15" s="19" t="s">
        <v>31</v>
      </c>
      <c r="G15" s="19" t="s">
        <v>62</v>
      </c>
      <c r="H15" s="20">
        <v>118</v>
      </c>
      <c r="I15" s="18">
        <v>1</v>
      </c>
      <c r="J15" s="21">
        <f t="shared" si="0"/>
        <v>118</v>
      </c>
      <c r="K15" s="18">
        <v>0.02</v>
      </c>
      <c r="L15" s="20">
        <v>35.6</v>
      </c>
      <c r="M15" s="22">
        <f t="shared" si="1"/>
        <v>1.7800000000000002</v>
      </c>
      <c r="N15" s="20">
        <v>3.6</v>
      </c>
      <c r="O15" s="21">
        <f t="shared" si="2"/>
        <v>3.5600000000000005</v>
      </c>
      <c r="P15" s="21">
        <f t="shared" si="3"/>
        <v>26.659999999999997</v>
      </c>
      <c r="Q15" s="19" t="str">
        <f t="shared" si="4"/>
        <v>High</v>
      </c>
      <c r="R15" s="19" t="s">
        <v>139</v>
      </c>
      <c r="S15" s="19" t="s">
        <v>140</v>
      </c>
      <c r="T15" s="19" t="s">
        <v>65</v>
      </c>
      <c r="U15" s="19" t="s">
        <v>141</v>
      </c>
      <c r="V15" s="19" t="s">
        <v>142</v>
      </c>
      <c r="W15" s="19" t="s">
        <v>143</v>
      </c>
      <c r="X15" s="19" t="s">
        <v>49</v>
      </c>
      <c r="Y15" s="23" t="s">
        <v>76</v>
      </c>
      <c r="Z15" s="9" t="s">
        <v>144</v>
      </c>
      <c r="AA15" s="24" t="str">
        <f t="shared" si="5"/>
        <v>ksphinxec</v>
      </c>
    </row>
    <row r="16" spans="1:27" ht="15.75" customHeight="1" x14ac:dyDescent="0.3">
      <c r="A16" s="25" t="s">
        <v>145</v>
      </c>
      <c r="B16" s="26">
        <v>42207</v>
      </c>
      <c r="C16" s="26">
        <v>42212</v>
      </c>
      <c r="D16" s="27">
        <v>5</v>
      </c>
      <c r="E16" s="28" t="s">
        <v>30</v>
      </c>
      <c r="F16" s="28" t="s">
        <v>31</v>
      </c>
      <c r="G16" s="28" t="s">
        <v>72</v>
      </c>
      <c r="H16" s="29">
        <v>250</v>
      </c>
      <c r="I16" s="27">
        <v>3</v>
      </c>
      <c r="J16" s="30">
        <f t="shared" si="0"/>
        <v>83.333333333333329</v>
      </c>
      <c r="K16" s="27">
        <v>0.04</v>
      </c>
      <c r="L16" s="29">
        <v>140</v>
      </c>
      <c r="M16" s="22">
        <f t="shared" si="1"/>
        <v>7</v>
      </c>
      <c r="N16" s="29">
        <v>14</v>
      </c>
      <c r="O16" s="21">
        <f t="shared" si="2"/>
        <v>14</v>
      </c>
      <c r="P16" s="30">
        <f t="shared" si="3"/>
        <v>105</v>
      </c>
      <c r="Q16" s="19" t="str">
        <f t="shared" si="4"/>
        <v>Low</v>
      </c>
      <c r="R16" s="28" t="s">
        <v>146</v>
      </c>
      <c r="S16" s="28" t="s">
        <v>147</v>
      </c>
      <c r="T16" s="28" t="s">
        <v>65</v>
      </c>
      <c r="U16" s="28" t="s">
        <v>148</v>
      </c>
      <c r="V16" s="28" t="s">
        <v>149</v>
      </c>
      <c r="W16" s="28" t="s">
        <v>150</v>
      </c>
      <c r="X16" s="28" t="s">
        <v>151</v>
      </c>
      <c r="Y16" s="31" t="s">
        <v>76</v>
      </c>
      <c r="Z16" s="9" t="s">
        <v>152</v>
      </c>
      <c r="AA16" s="24" t="str">
        <f t="shared" si="5"/>
        <v>ewillgoosed</v>
      </c>
    </row>
    <row r="17" spans="1:27" ht="15.75" customHeight="1" x14ac:dyDescent="0.3">
      <c r="A17" s="15" t="s">
        <v>153</v>
      </c>
      <c r="B17" s="17">
        <v>42289</v>
      </c>
      <c r="C17" s="17">
        <v>42298</v>
      </c>
      <c r="D17" s="18">
        <v>9</v>
      </c>
      <c r="E17" s="19" t="s">
        <v>30</v>
      </c>
      <c r="F17" s="19" t="s">
        <v>31</v>
      </c>
      <c r="G17" s="19" t="s">
        <v>79</v>
      </c>
      <c r="H17" s="20">
        <v>72</v>
      </c>
      <c r="I17" s="18">
        <v>4</v>
      </c>
      <c r="J17" s="21">
        <f t="shared" si="0"/>
        <v>18</v>
      </c>
      <c r="K17" s="18">
        <v>0.01</v>
      </c>
      <c r="L17" s="20">
        <v>18</v>
      </c>
      <c r="M17" s="22">
        <f t="shared" si="1"/>
        <v>0.9</v>
      </c>
      <c r="N17" s="20">
        <v>1.8</v>
      </c>
      <c r="O17" s="21">
        <f t="shared" si="2"/>
        <v>1.8</v>
      </c>
      <c r="P17" s="21">
        <f t="shared" si="3"/>
        <v>13.499999999999998</v>
      </c>
      <c r="Q17" s="19" t="str">
        <f t="shared" si="4"/>
        <v>Low</v>
      </c>
      <c r="R17" s="19" t="s">
        <v>154</v>
      </c>
      <c r="S17" s="19" t="s">
        <v>155</v>
      </c>
      <c r="T17" s="19" t="s">
        <v>35</v>
      </c>
      <c r="U17" s="19" t="s">
        <v>36</v>
      </c>
      <c r="V17" s="19" t="s">
        <v>37</v>
      </c>
      <c r="W17" s="19" t="s">
        <v>38</v>
      </c>
      <c r="X17" s="19" t="s">
        <v>39</v>
      </c>
      <c r="Y17" s="23" t="s">
        <v>156</v>
      </c>
      <c r="Z17" s="9" t="s">
        <v>157</v>
      </c>
      <c r="AA17" s="24" t="str">
        <f t="shared" si="5"/>
        <v>kmathelye</v>
      </c>
    </row>
    <row r="18" spans="1:27" ht="15.75" customHeight="1" x14ac:dyDescent="0.3">
      <c r="A18" s="25" t="s">
        <v>158</v>
      </c>
      <c r="B18" s="26">
        <v>42058</v>
      </c>
      <c r="C18" s="26">
        <v>42068</v>
      </c>
      <c r="D18" s="27">
        <v>10</v>
      </c>
      <c r="E18" s="28" t="s">
        <v>30</v>
      </c>
      <c r="F18" s="28" t="s">
        <v>31</v>
      </c>
      <c r="G18" s="28" t="s">
        <v>89</v>
      </c>
      <c r="H18" s="29">
        <v>54</v>
      </c>
      <c r="I18" s="27">
        <v>2</v>
      </c>
      <c r="J18" s="30">
        <f t="shared" si="0"/>
        <v>27</v>
      </c>
      <c r="K18" s="27">
        <v>0.01</v>
      </c>
      <c r="L18" s="29">
        <v>27</v>
      </c>
      <c r="M18" s="22">
        <f t="shared" si="1"/>
        <v>1.35</v>
      </c>
      <c r="N18" s="29">
        <v>2.7</v>
      </c>
      <c r="O18" s="21">
        <f t="shared" si="2"/>
        <v>2.7</v>
      </c>
      <c r="P18" s="30">
        <f t="shared" si="3"/>
        <v>20.25</v>
      </c>
      <c r="Q18" s="19" t="str">
        <f t="shared" si="4"/>
        <v>Low</v>
      </c>
      <c r="R18" s="28" t="s">
        <v>159</v>
      </c>
      <c r="S18" s="28" t="s">
        <v>160</v>
      </c>
      <c r="T18" s="28" t="s">
        <v>35</v>
      </c>
      <c r="U18" s="28" t="s">
        <v>47</v>
      </c>
      <c r="V18" s="28" t="s">
        <v>47</v>
      </c>
      <c r="W18" s="28" t="s">
        <v>48</v>
      </c>
      <c r="X18" s="28" t="s">
        <v>49</v>
      </c>
      <c r="Y18" s="31" t="s">
        <v>86</v>
      </c>
      <c r="Z18" s="9" t="s">
        <v>161</v>
      </c>
      <c r="AA18" s="24" t="str">
        <f t="shared" si="5"/>
        <v>akitneyf</v>
      </c>
    </row>
    <row r="19" spans="1:27" ht="15.75" customHeight="1" x14ac:dyDescent="0.3">
      <c r="A19" s="15" t="s">
        <v>162</v>
      </c>
      <c r="B19" s="16">
        <v>42128</v>
      </c>
      <c r="C19" s="16">
        <v>42132</v>
      </c>
      <c r="D19" s="18">
        <v>4</v>
      </c>
      <c r="E19" s="19" t="s">
        <v>30</v>
      </c>
      <c r="F19" s="19" t="s">
        <v>31</v>
      </c>
      <c r="G19" s="19" t="s">
        <v>98</v>
      </c>
      <c r="H19" s="20">
        <v>114</v>
      </c>
      <c r="I19" s="18">
        <v>2</v>
      </c>
      <c r="J19" s="21">
        <f t="shared" si="0"/>
        <v>57</v>
      </c>
      <c r="K19" s="18">
        <v>0.05</v>
      </c>
      <c r="L19" s="20">
        <v>22.6</v>
      </c>
      <c r="M19" s="22">
        <f t="shared" si="1"/>
        <v>1.1300000000000001</v>
      </c>
      <c r="N19" s="20">
        <v>2.2999999999999998</v>
      </c>
      <c r="O19" s="21">
        <f t="shared" si="2"/>
        <v>2.2600000000000002</v>
      </c>
      <c r="P19" s="21">
        <f t="shared" si="3"/>
        <v>16.91</v>
      </c>
      <c r="Q19" s="19" t="str">
        <f t="shared" si="4"/>
        <v>Low</v>
      </c>
      <c r="R19" s="19" t="s">
        <v>163</v>
      </c>
      <c r="S19" s="19" t="s">
        <v>164</v>
      </c>
      <c r="T19" s="19" t="s">
        <v>35</v>
      </c>
      <c r="U19" s="19" t="s">
        <v>165</v>
      </c>
      <c r="V19" s="19" t="s">
        <v>166</v>
      </c>
      <c r="W19" s="19" t="s">
        <v>103</v>
      </c>
      <c r="X19" s="19" t="s">
        <v>104</v>
      </c>
      <c r="Y19" s="23" t="s">
        <v>69</v>
      </c>
      <c r="Z19" s="9" t="s">
        <v>167</v>
      </c>
      <c r="AA19" s="24" t="str">
        <f t="shared" si="5"/>
        <v>gpimlockg</v>
      </c>
    </row>
    <row r="20" spans="1:27" ht="15.75" customHeight="1" x14ac:dyDescent="0.3">
      <c r="A20" s="25" t="s">
        <v>168</v>
      </c>
      <c r="B20" s="26">
        <v>42167</v>
      </c>
      <c r="C20" s="26">
        <v>42174</v>
      </c>
      <c r="D20" s="27">
        <v>7</v>
      </c>
      <c r="E20" s="28" t="s">
        <v>30</v>
      </c>
      <c r="F20" s="28" t="s">
        <v>31</v>
      </c>
      <c r="G20" s="28" t="s">
        <v>108</v>
      </c>
      <c r="H20" s="29">
        <v>231</v>
      </c>
      <c r="I20" s="27">
        <v>5</v>
      </c>
      <c r="J20" s="30">
        <f t="shared" si="0"/>
        <v>46.2</v>
      </c>
      <c r="K20" s="27">
        <v>0.05</v>
      </c>
      <c r="L20" s="29">
        <v>93.3</v>
      </c>
      <c r="M20" s="22">
        <f t="shared" si="1"/>
        <v>4.665</v>
      </c>
      <c r="N20" s="29">
        <v>9.3000000000000007</v>
      </c>
      <c r="O20" s="21">
        <f t="shared" si="2"/>
        <v>9.33</v>
      </c>
      <c r="P20" s="30">
        <f t="shared" si="3"/>
        <v>70.004999999999995</v>
      </c>
      <c r="Q20" s="19" t="str">
        <f t="shared" si="4"/>
        <v>Low</v>
      </c>
      <c r="R20" s="28" t="s">
        <v>169</v>
      </c>
      <c r="S20" s="28" t="s">
        <v>170</v>
      </c>
      <c r="T20" s="28" t="s">
        <v>35</v>
      </c>
      <c r="U20" s="28" t="s">
        <v>171</v>
      </c>
      <c r="V20" s="28" t="s">
        <v>172</v>
      </c>
      <c r="W20" s="28" t="s">
        <v>94</v>
      </c>
      <c r="X20" s="28" t="s">
        <v>173</v>
      </c>
      <c r="Y20" s="31" t="s">
        <v>50</v>
      </c>
      <c r="Z20" s="9" t="s">
        <v>174</v>
      </c>
      <c r="AA20" s="24" t="str">
        <f t="shared" si="5"/>
        <v>ssetterh</v>
      </c>
    </row>
    <row r="21" spans="1:27" ht="15.75" customHeight="1" x14ac:dyDescent="0.3">
      <c r="A21" s="15" t="s">
        <v>175</v>
      </c>
      <c r="B21" s="16">
        <v>42137</v>
      </c>
      <c r="C21" s="16">
        <v>42144</v>
      </c>
      <c r="D21" s="18">
        <v>7</v>
      </c>
      <c r="E21" s="19" t="s">
        <v>30</v>
      </c>
      <c r="F21" s="19" t="s">
        <v>31</v>
      </c>
      <c r="G21" s="19" t="s">
        <v>32</v>
      </c>
      <c r="H21" s="20">
        <v>140</v>
      </c>
      <c r="I21" s="18">
        <v>2</v>
      </c>
      <c r="J21" s="21">
        <f t="shared" si="0"/>
        <v>70</v>
      </c>
      <c r="K21" s="18">
        <v>0.05</v>
      </c>
      <c r="L21" s="20">
        <v>46</v>
      </c>
      <c r="M21" s="22">
        <f t="shared" si="1"/>
        <v>2.3000000000000003</v>
      </c>
      <c r="N21" s="20">
        <v>4.5999999999999996</v>
      </c>
      <c r="O21" s="21">
        <f t="shared" si="2"/>
        <v>4.6000000000000005</v>
      </c>
      <c r="P21" s="21">
        <f t="shared" si="3"/>
        <v>34.5</v>
      </c>
      <c r="Q21" s="19" t="str">
        <f t="shared" si="4"/>
        <v>High</v>
      </c>
      <c r="R21" s="19" t="s">
        <v>176</v>
      </c>
      <c r="S21" s="19" t="s">
        <v>177</v>
      </c>
      <c r="T21" s="19" t="s">
        <v>35</v>
      </c>
      <c r="U21" s="19" t="s">
        <v>178</v>
      </c>
      <c r="V21" s="19" t="s">
        <v>179</v>
      </c>
      <c r="W21" s="19" t="s">
        <v>180</v>
      </c>
      <c r="X21" s="19" t="s">
        <v>85</v>
      </c>
      <c r="Y21" s="23" t="s">
        <v>69</v>
      </c>
      <c r="Z21" s="9" t="s">
        <v>181</v>
      </c>
      <c r="AA21" s="24" t="str">
        <f t="shared" si="5"/>
        <v>asynnotti</v>
      </c>
    </row>
    <row r="22" spans="1:27" ht="15.75" customHeight="1" x14ac:dyDescent="0.3">
      <c r="A22" s="25" t="s">
        <v>182</v>
      </c>
      <c r="B22" s="26">
        <v>42212</v>
      </c>
      <c r="C22" s="26">
        <v>42218</v>
      </c>
      <c r="D22" s="27">
        <v>6</v>
      </c>
      <c r="E22" s="28" t="s">
        <v>30</v>
      </c>
      <c r="F22" s="28" t="s">
        <v>31</v>
      </c>
      <c r="G22" s="28" t="s">
        <v>43</v>
      </c>
      <c r="H22" s="29">
        <v>211</v>
      </c>
      <c r="I22" s="27">
        <v>2</v>
      </c>
      <c r="J22" s="30">
        <f t="shared" si="0"/>
        <v>105.5</v>
      </c>
      <c r="K22" s="27">
        <v>0.02</v>
      </c>
      <c r="L22" s="29">
        <v>122.6</v>
      </c>
      <c r="M22" s="22">
        <f t="shared" si="1"/>
        <v>6.13</v>
      </c>
      <c r="N22" s="29">
        <v>12.3</v>
      </c>
      <c r="O22" s="21">
        <f t="shared" si="2"/>
        <v>12.26</v>
      </c>
      <c r="P22" s="30">
        <f t="shared" si="3"/>
        <v>91.91</v>
      </c>
      <c r="Q22" s="19" t="str">
        <f t="shared" si="4"/>
        <v>Low</v>
      </c>
      <c r="R22" s="28" t="s">
        <v>183</v>
      </c>
      <c r="S22" s="28" t="s">
        <v>125</v>
      </c>
      <c r="T22" s="28" t="s">
        <v>65</v>
      </c>
      <c r="U22" s="28" t="s">
        <v>126</v>
      </c>
      <c r="V22" s="28" t="s">
        <v>127</v>
      </c>
      <c r="W22" s="28" t="s">
        <v>128</v>
      </c>
      <c r="X22" s="28" t="s">
        <v>104</v>
      </c>
      <c r="Y22" s="31" t="s">
        <v>76</v>
      </c>
      <c r="Z22" s="9" t="s">
        <v>184</v>
      </c>
      <c r="AA22" s="24" t="str">
        <f t="shared" si="5"/>
        <v>ecoplandj</v>
      </c>
    </row>
    <row r="23" spans="1:27" ht="15.75" customHeight="1" x14ac:dyDescent="0.3">
      <c r="A23" s="15" t="s">
        <v>185</v>
      </c>
      <c r="B23" s="16">
        <v>42347</v>
      </c>
      <c r="C23" s="17">
        <v>42351</v>
      </c>
      <c r="D23" s="18">
        <v>4</v>
      </c>
      <c r="E23" s="19" t="s">
        <v>30</v>
      </c>
      <c r="F23" s="19" t="s">
        <v>31</v>
      </c>
      <c r="G23" s="19" t="s">
        <v>53</v>
      </c>
      <c r="H23" s="20">
        <v>117</v>
      </c>
      <c r="I23" s="18">
        <v>5</v>
      </c>
      <c r="J23" s="21">
        <f t="shared" si="0"/>
        <v>23.4</v>
      </c>
      <c r="K23" s="18">
        <v>0.01</v>
      </c>
      <c r="L23" s="20">
        <v>31.2</v>
      </c>
      <c r="M23" s="22">
        <f t="shared" si="1"/>
        <v>1.56</v>
      </c>
      <c r="N23" s="20">
        <v>3.1</v>
      </c>
      <c r="O23" s="21">
        <f t="shared" si="2"/>
        <v>3.12</v>
      </c>
      <c r="P23" s="21">
        <f t="shared" si="3"/>
        <v>23.419999999999998</v>
      </c>
      <c r="Q23" s="19" t="str">
        <f t="shared" si="4"/>
        <v>High</v>
      </c>
      <c r="R23" s="19" t="s">
        <v>186</v>
      </c>
      <c r="S23" s="19" t="s">
        <v>187</v>
      </c>
      <c r="T23" s="19" t="s">
        <v>35</v>
      </c>
      <c r="U23" s="19" t="s">
        <v>188</v>
      </c>
      <c r="V23" s="19" t="s">
        <v>189</v>
      </c>
      <c r="W23" s="19" t="s">
        <v>190</v>
      </c>
      <c r="X23" s="19" t="s">
        <v>68</v>
      </c>
      <c r="Y23" s="23" t="s">
        <v>59</v>
      </c>
      <c r="Z23" s="9" t="s">
        <v>191</v>
      </c>
      <c r="AA23" s="24" t="str">
        <f t="shared" si="5"/>
        <v>gdorkensk</v>
      </c>
    </row>
    <row r="24" spans="1:27" ht="15.75" customHeight="1" x14ac:dyDescent="0.3">
      <c r="A24" s="25" t="s">
        <v>192</v>
      </c>
      <c r="B24" s="26">
        <v>42044</v>
      </c>
      <c r="C24" s="26">
        <v>42051</v>
      </c>
      <c r="D24" s="27">
        <v>7</v>
      </c>
      <c r="E24" s="28" t="s">
        <v>30</v>
      </c>
      <c r="F24" s="28" t="s">
        <v>31</v>
      </c>
      <c r="G24" s="28" t="s">
        <v>62</v>
      </c>
      <c r="H24" s="29">
        <v>118</v>
      </c>
      <c r="I24" s="27">
        <v>2</v>
      </c>
      <c r="J24" s="30">
        <f t="shared" si="0"/>
        <v>59</v>
      </c>
      <c r="K24" s="27">
        <v>0.03</v>
      </c>
      <c r="L24" s="29">
        <v>30.9</v>
      </c>
      <c r="M24" s="22">
        <f t="shared" si="1"/>
        <v>1.5449999999999999</v>
      </c>
      <c r="N24" s="29">
        <v>3.1</v>
      </c>
      <c r="O24" s="21">
        <f t="shared" si="2"/>
        <v>3.09</v>
      </c>
      <c r="P24" s="30">
        <f t="shared" si="3"/>
        <v>23.164999999999996</v>
      </c>
      <c r="Q24" s="19" t="str">
        <f t="shared" si="4"/>
        <v>Low</v>
      </c>
      <c r="R24" s="28" t="s">
        <v>193</v>
      </c>
      <c r="S24" s="28" t="s">
        <v>194</v>
      </c>
      <c r="T24" s="28" t="s">
        <v>65</v>
      </c>
      <c r="U24" s="28" t="s">
        <v>195</v>
      </c>
      <c r="V24" s="28" t="s">
        <v>196</v>
      </c>
      <c r="W24" s="28" t="s">
        <v>94</v>
      </c>
      <c r="X24" s="28" t="s">
        <v>135</v>
      </c>
      <c r="Y24" s="31" t="s">
        <v>86</v>
      </c>
      <c r="Z24" s="9" t="s">
        <v>197</v>
      </c>
      <c r="AA24" s="24" t="str">
        <f t="shared" si="5"/>
        <v>jspickettl</v>
      </c>
    </row>
    <row r="25" spans="1:27" ht="15.75" customHeight="1" x14ac:dyDescent="0.3">
      <c r="A25" s="15" t="s">
        <v>198</v>
      </c>
      <c r="B25" s="16">
        <v>42205</v>
      </c>
      <c r="C25" s="16">
        <v>42211</v>
      </c>
      <c r="D25" s="18">
        <v>6</v>
      </c>
      <c r="E25" s="19" t="s">
        <v>30</v>
      </c>
      <c r="F25" s="19" t="s">
        <v>31</v>
      </c>
      <c r="G25" s="19" t="s">
        <v>72</v>
      </c>
      <c r="H25" s="20">
        <v>250</v>
      </c>
      <c r="I25" s="18">
        <v>4</v>
      </c>
      <c r="J25" s="21">
        <f t="shared" si="0"/>
        <v>62.5</v>
      </c>
      <c r="K25" s="18">
        <v>0.02</v>
      </c>
      <c r="L25" s="20">
        <v>150</v>
      </c>
      <c r="M25" s="22">
        <f t="shared" si="1"/>
        <v>7.5</v>
      </c>
      <c r="N25" s="20">
        <v>15</v>
      </c>
      <c r="O25" s="21">
        <f t="shared" si="2"/>
        <v>15</v>
      </c>
      <c r="P25" s="21">
        <f t="shared" si="3"/>
        <v>112.5</v>
      </c>
      <c r="Q25" s="19" t="str">
        <f t="shared" si="4"/>
        <v>High</v>
      </c>
      <c r="R25" s="19" t="s">
        <v>199</v>
      </c>
      <c r="S25" s="19" t="s">
        <v>200</v>
      </c>
      <c r="T25" s="19" t="s">
        <v>35</v>
      </c>
      <c r="U25" s="19" t="s">
        <v>201</v>
      </c>
      <c r="V25" s="19" t="s">
        <v>202</v>
      </c>
      <c r="W25" s="19" t="s">
        <v>38</v>
      </c>
      <c r="X25" s="19" t="s">
        <v>39</v>
      </c>
      <c r="Y25" s="23" t="s">
        <v>76</v>
      </c>
      <c r="Z25" s="9" t="s">
        <v>203</v>
      </c>
      <c r="AA25" s="24" t="str">
        <f t="shared" si="5"/>
        <v>piacapuccim</v>
      </c>
    </row>
    <row r="26" spans="1:27" ht="15.75" customHeight="1" x14ac:dyDescent="0.3">
      <c r="A26" s="25" t="s">
        <v>204</v>
      </c>
      <c r="B26" s="33">
        <v>42330</v>
      </c>
      <c r="C26" s="33">
        <v>42332</v>
      </c>
      <c r="D26" s="27">
        <v>2</v>
      </c>
      <c r="E26" s="28" t="s">
        <v>30</v>
      </c>
      <c r="F26" s="28" t="s">
        <v>31</v>
      </c>
      <c r="G26" s="28" t="s">
        <v>79</v>
      </c>
      <c r="H26" s="29">
        <v>72</v>
      </c>
      <c r="I26" s="27">
        <v>4</v>
      </c>
      <c r="J26" s="30">
        <f t="shared" si="0"/>
        <v>18</v>
      </c>
      <c r="K26" s="27">
        <v>0.02</v>
      </c>
      <c r="L26" s="29">
        <v>18</v>
      </c>
      <c r="M26" s="22">
        <f t="shared" si="1"/>
        <v>0.9</v>
      </c>
      <c r="N26" s="29">
        <v>1.8</v>
      </c>
      <c r="O26" s="21">
        <f t="shared" si="2"/>
        <v>1.8</v>
      </c>
      <c r="P26" s="30">
        <f t="shared" si="3"/>
        <v>13.499999999999998</v>
      </c>
      <c r="Q26" s="19" t="str">
        <f t="shared" si="4"/>
        <v>Low</v>
      </c>
      <c r="R26" s="28" t="s">
        <v>205</v>
      </c>
      <c r="S26" s="28" t="s">
        <v>206</v>
      </c>
      <c r="T26" s="28" t="s">
        <v>65</v>
      </c>
      <c r="U26" s="28" t="s">
        <v>207</v>
      </c>
      <c r="V26" s="28" t="s">
        <v>208</v>
      </c>
      <c r="W26" s="28" t="s">
        <v>48</v>
      </c>
      <c r="X26" s="28" t="s">
        <v>49</v>
      </c>
      <c r="Y26" s="31" t="s">
        <v>40</v>
      </c>
      <c r="Z26" s="9" t="s">
        <v>209</v>
      </c>
      <c r="AA26" s="24" t="str">
        <f t="shared" si="5"/>
        <v>dswinfonn</v>
      </c>
    </row>
    <row r="27" spans="1:27" ht="15.75" customHeight="1" x14ac:dyDescent="0.3">
      <c r="A27" s="15" t="s">
        <v>210</v>
      </c>
      <c r="B27" s="16">
        <v>42057</v>
      </c>
      <c r="C27" s="16">
        <v>42065</v>
      </c>
      <c r="D27" s="18">
        <v>8</v>
      </c>
      <c r="E27" s="19" t="s">
        <v>30</v>
      </c>
      <c r="F27" s="19" t="s">
        <v>31</v>
      </c>
      <c r="G27" s="19" t="s">
        <v>89</v>
      </c>
      <c r="H27" s="20">
        <v>54</v>
      </c>
      <c r="I27" s="18">
        <v>1</v>
      </c>
      <c r="J27" s="21">
        <f t="shared" si="0"/>
        <v>54</v>
      </c>
      <c r="K27" s="18">
        <v>0.05</v>
      </c>
      <c r="L27" s="20">
        <v>54</v>
      </c>
      <c r="M27" s="22">
        <f t="shared" si="1"/>
        <v>2.7</v>
      </c>
      <c r="N27" s="20">
        <v>5.4</v>
      </c>
      <c r="O27" s="21">
        <f t="shared" si="2"/>
        <v>5.4</v>
      </c>
      <c r="P27" s="21">
        <f t="shared" si="3"/>
        <v>40.5</v>
      </c>
      <c r="Q27" s="19" t="str">
        <f t="shared" si="4"/>
        <v>High</v>
      </c>
      <c r="R27" s="19" t="s">
        <v>211</v>
      </c>
      <c r="S27" s="19" t="s">
        <v>212</v>
      </c>
      <c r="T27" s="19" t="s">
        <v>35</v>
      </c>
      <c r="U27" s="19" t="s">
        <v>213</v>
      </c>
      <c r="V27" s="19" t="s">
        <v>214</v>
      </c>
      <c r="W27" s="19" t="s">
        <v>215</v>
      </c>
      <c r="X27" s="19" t="s">
        <v>216</v>
      </c>
      <c r="Y27" s="23" t="s">
        <v>86</v>
      </c>
      <c r="Z27" s="9" t="s">
        <v>217</v>
      </c>
      <c r="AA27" s="24" t="str">
        <f t="shared" si="5"/>
        <v>vheersemao</v>
      </c>
    </row>
    <row r="28" spans="1:27" ht="15.75" customHeight="1" x14ac:dyDescent="0.3">
      <c r="A28" s="25" t="s">
        <v>218</v>
      </c>
      <c r="B28" s="26">
        <v>42100</v>
      </c>
      <c r="C28" s="26">
        <v>42104</v>
      </c>
      <c r="D28" s="27">
        <v>4</v>
      </c>
      <c r="E28" s="28" t="s">
        <v>30</v>
      </c>
      <c r="F28" s="28" t="s">
        <v>31</v>
      </c>
      <c r="G28" s="28" t="s">
        <v>98</v>
      </c>
      <c r="H28" s="29">
        <v>114</v>
      </c>
      <c r="I28" s="27">
        <v>4</v>
      </c>
      <c r="J28" s="30">
        <f t="shared" si="0"/>
        <v>28.5</v>
      </c>
      <c r="K28" s="27">
        <v>0.02</v>
      </c>
      <c r="L28" s="29">
        <v>24.9</v>
      </c>
      <c r="M28" s="22">
        <f t="shared" si="1"/>
        <v>1.2450000000000001</v>
      </c>
      <c r="N28" s="29">
        <v>2.5</v>
      </c>
      <c r="O28" s="21">
        <f t="shared" si="2"/>
        <v>2.4900000000000002</v>
      </c>
      <c r="P28" s="30">
        <f t="shared" si="3"/>
        <v>18.664999999999999</v>
      </c>
      <c r="Q28" s="19" t="str">
        <f t="shared" si="4"/>
        <v>Low</v>
      </c>
      <c r="R28" s="28" t="s">
        <v>219</v>
      </c>
      <c r="S28" s="28" t="s">
        <v>220</v>
      </c>
      <c r="T28" s="28" t="s">
        <v>65</v>
      </c>
      <c r="U28" s="28" t="s">
        <v>221</v>
      </c>
      <c r="V28" s="28" t="s">
        <v>222</v>
      </c>
      <c r="W28" s="28" t="s">
        <v>190</v>
      </c>
      <c r="X28" s="28" t="s">
        <v>68</v>
      </c>
      <c r="Y28" s="31" t="s">
        <v>95</v>
      </c>
      <c r="Z28" s="9" t="s">
        <v>223</v>
      </c>
      <c r="AA28" s="24" t="str">
        <f t="shared" si="5"/>
        <v>oboldenp</v>
      </c>
    </row>
    <row r="29" spans="1:27" ht="15.75" customHeight="1" x14ac:dyDescent="0.3">
      <c r="A29" s="15" t="s">
        <v>224</v>
      </c>
      <c r="B29" s="16">
        <v>42212</v>
      </c>
      <c r="C29" s="16">
        <v>42220</v>
      </c>
      <c r="D29" s="18">
        <v>8</v>
      </c>
      <c r="E29" s="19" t="s">
        <v>30</v>
      </c>
      <c r="F29" s="19" t="s">
        <v>31</v>
      </c>
      <c r="G29" s="19" t="s">
        <v>108</v>
      </c>
      <c r="H29" s="20">
        <v>231</v>
      </c>
      <c r="I29" s="18">
        <v>1</v>
      </c>
      <c r="J29" s="21">
        <f t="shared" si="0"/>
        <v>231</v>
      </c>
      <c r="K29" s="18">
        <v>0.03</v>
      </c>
      <c r="L29" s="20">
        <v>144.1</v>
      </c>
      <c r="M29" s="22">
        <f t="shared" si="1"/>
        <v>7.2050000000000001</v>
      </c>
      <c r="N29" s="20">
        <v>14.4</v>
      </c>
      <c r="O29" s="21">
        <f t="shared" si="2"/>
        <v>14.41</v>
      </c>
      <c r="P29" s="21">
        <f t="shared" si="3"/>
        <v>108.08499999999999</v>
      </c>
      <c r="Q29" s="19" t="str">
        <f t="shared" si="4"/>
        <v>High</v>
      </c>
      <c r="R29" s="19" t="s">
        <v>225</v>
      </c>
      <c r="S29" s="19" t="s">
        <v>226</v>
      </c>
      <c r="T29" s="19" t="s">
        <v>46</v>
      </c>
      <c r="U29" s="19" t="s">
        <v>227</v>
      </c>
      <c r="V29" s="19" t="s">
        <v>227</v>
      </c>
      <c r="W29" s="19" t="s">
        <v>228</v>
      </c>
      <c r="X29" s="19" t="s">
        <v>85</v>
      </c>
      <c r="Y29" s="23" t="s">
        <v>76</v>
      </c>
      <c r="Z29" s="9" t="s">
        <v>229</v>
      </c>
      <c r="AA29" s="24" t="str">
        <f t="shared" si="5"/>
        <v>jsweedyq</v>
      </c>
    </row>
    <row r="30" spans="1:27" ht="15.75" customHeight="1" x14ac:dyDescent="0.3">
      <c r="A30" s="25" t="s">
        <v>230</v>
      </c>
      <c r="B30" s="26">
        <v>42276</v>
      </c>
      <c r="C30" s="26">
        <v>42282</v>
      </c>
      <c r="D30" s="27">
        <v>6</v>
      </c>
      <c r="E30" s="28" t="s">
        <v>30</v>
      </c>
      <c r="F30" s="28" t="s">
        <v>31</v>
      </c>
      <c r="G30" s="28" t="s">
        <v>32</v>
      </c>
      <c r="H30" s="29">
        <v>140</v>
      </c>
      <c r="I30" s="27">
        <v>1</v>
      </c>
      <c r="J30" s="30">
        <f t="shared" si="0"/>
        <v>140</v>
      </c>
      <c r="K30" s="27">
        <v>0.03</v>
      </c>
      <c r="L30" s="29">
        <v>55.8</v>
      </c>
      <c r="M30" s="22">
        <f t="shared" si="1"/>
        <v>2.79</v>
      </c>
      <c r="N30" s="29">
        <v>5.6</v>
      </c>
      <c r="O30" s="21">
        <f t="shared" si="2"/>
        <v>5.58</v>
      </c>
      <c r="P30" s="30">
        <f t="shared" si="3"/>
        <v>41.83</v>
      </c>
      <c r="Q30" s="19" t="str">
        <f t="shared" si="4"/>
        <v>Low</v>
      </c>
      <c r="R30" s="28" t="s">
        <v>231</v>
      </c>
      <c r="S30" s="28" t="s">
        <v>232</v>
      </c>
      <c r="T30" s="28" t="s">
        <v>65</v>
      </c>
      <c r="U30" s="28" t="s">
        <v>233</v>
      </c>
      <c r="V30" s="28" t="s">
        <v>166</v>
      </c>
      <c r="W30" s="28" t="s">
        <v>103</v>
      </c>
      <c r="X30" s="28" t="s">
        <v>104</v>
      </c>
      <c r="Y30" s="31" t="s">
        <v>136</v>
      </c>
      <c r="Z30" s="9" t="s">
        <v>234</v>
      </c>
      <c r="AA30" s="24" t="str">
        <f t="shared" si="5"/>
        <v>jgoadsbyr</v>
      </c>
    </row>
    <row r="31" spans="1:27" ht="15.75" customHeight="1" x14ac:dyDescent="0.3">
      <c r="A31" s="15" t="s">
        <v>235</v>
      </c>
      <c r="B31" s="16">
        <v>42105</v>
      </c>
      <c r="C31" s="16">
        <v>42112</v>
      </c>
      <c r="D31" s="18">
        <v>7</v>
      </c>
      <c r="E31" s="19" t="s">
        <v>30</v>
      </c>
      <c r="F31" s="19" t="s">
        <v>31</v>
      </c>
      <c r="G31" s="19" t="s">
        <v>43</v>
      </c>
      <c r="H31" s="20">
        <v>211</v>
      </c>
      <c r="I31" s="18">
        <v>3</v>
      </c>
      <c r="J31" s="21">
        <f t="shared" si="0"/>
        <v>70.333333333333329</v>
      </c>
      <c r="K31" s="18">
        <v>0.03</v>
      </c>
      <c r="L31" s="20">
        <v>112</v>
      </c>
      <c r="M31" s="22">
        <f t="shared" si="1"/>
        <v>5.6000000000000005</v>
      </c>
      <c r="N31" s="20">
        <v>11.2</v>
      </c>
      <c r="O31" s="21">
        <f t="shared" si="2"/>
        <v>11.200000000000001</v>
      </c>
      <c r="P31" s="21">
        <f t="shared" si="3"/>
        <v>84</v>
      </c>
      <c r="Q31" s="19" t="str">
        <f t="shared" si="4"/>
        <v>High</v>
      </c>
      <c r="R31" s="19" t="s">
        <v>236</v>
      </c>
      <c r="S31" s="19" t="s">
        <v>237</v>
      </c>
      <c r="T31" s="19" t="s">
        <v>35</v>
      </c>
      <c r="U31" s="19" t="s">
        <v>238</v>
      </c>
      <c r="V31" s="19" t="s">
        <v>238</v>
      </c>
      <c r="W31" s="19" t="s">
        <v>239</v>
      </c>
      <c r="X31" s="19" t="s">
        <v>49</v>
      </c>
      <c r="Y31" s="23" t="s">
        <v>95</v>
      </c>
      <c r="Z31" s="9" t="s">
        <v>240</v>
      </c>
      <c r="AA31" s="24" t="str">
        <f t="shared" si="5"/>
        <v>dschaumakers</v>
      </c>
    </row>
    <row r="32" spans="1:27" ht="14.4" x14ac:dyDescent="0.3">
      <c r="A32" s="25" t="s">
        <v>241</v>
      </c>
      <c r="B32" s="26">
        <v>42027</v>
      </c>
      <c r="C32" s="26">
        <v>42031</v>
      </c>
      <c r="D32" s="27">
        <v>4</v>
      </c>
      <c r="E32" s="28" t="s">
        <v>30</v>
      </c>
      <c r="F32" s="28" t="s">
        <v>31</v>
      </c>
      <c r="G32" s="28" t="s">
        <v>53</v>
      </c>
      <c r="H32" s="29">
        <v>117</v>
      </c>
      <c r="I32" s="27">
        <v>1</v>
      </c>
      <c r="J32" s="30">
        <f t="shared" si="0"/>
        <v>117</v>
      </c>
      <c r="K32" s="27">
        <v>0.02</v>
      </c>
      <c r="L32" s="29">
        <v>34.700000000000003</v>
      </c>
      <c r="M32" s="22">
        <f t="shared" si="1"/>
        <v>1.7350000000000003</v>
      </c>
      <c r="N32" s="29">
        <v>3.5</v>
      </c>
      <c r="O32" s="21">
        <f t="shared" si="2"/>
        <v>3.4700000000000006</v>
      </c>
      <c r="P32" s="30">
        <f t="shared" si="3"/>
        <v>25.995000000000005</v>
      </c>
      <c r="Q32" s="19" t="str">
        <f t="shared" si="4"/>
        <v>Low</v>
      </c>
      <c r="R32" s="28" t="s">
        <v>242</v>
      </c>
      <c r="S32" s="28" t="s">
        <v>243</v>
      </c>
      <c r="T32" s="28" t="s">
        <v>65</v>
      </c>
      <c r="U32" s="28" t="s">
        <v>244</v>
      </c>
      <c r="V32" s="28" t="s">
        <v>245</v>
      </c>
      <c r="W32" s="28" t="s">
        <v>246</v>
      </c>
      <c r="X32" s="28" t="s">
        <v>247</v>
      </c>
      <c r="Y32" s="31" t="s">
        <v>248</v>
      </c>
      <c r="Z32" s="9" t="s">
        <v>249</v>
      </c>
      <c r="AA32" s="24" t="str">
        <f t="shared" si="5"/>
        <v>npennamant</v>
      </c>
    </row>
    <row r="33" spans="1:27" ht="14.4" x14ac:dyDescent="0.3">
      <c r="A33" s="15" t="s">
        <v>250</v>
      </c>
      <c r="B33" s="16">
        <v>42094</v>
      </c>
      <c r="C33" s="16">
        <v>42103</v>
      </c>
      <c r="D33" s="18">
        <v>9</v>
      </c>
      <c r="E33" s="19" t="s">
        <v>30</v>
      </c>
      <c r="F33" s="19" t="s">
        <v>31</v>
      </c>
      <c r="G33" s="19" t="s">
        <v>62</v>
      </c>
      <c r="H33" s="20">
        <v>118</v>
      </c>
      <c r="I33" s="18">
        <v>3</v>
      </c>
      <c r="J33" s="21">
        <f t="shared" si="0"/>
        <v>39.333333333333336</v>
      </c>
      <c r="K33" s="18">
        <v>0.03</v>
      </c>
      <c r="L33" s="20">
        <v>27.4</v>
      </c>
      <c r="M33" s="22">
        <f t="shared" si="1"/>
        <v>1.37</v>
      </c>
      <c r="N33" s="20">
        <v>2.7</v>
      </c>
      <c r="O33" s="21">
        <f t="shared" si="2"/>
        <v>2.74</v>
      </c>
      <c r="P33" s="21">
        <f t="shared" si="3"/>
        <v>20.589999999999996</v>
      </c>
      <c r="Q33" s="19" t="str">
        <f t="shared" si="4"/>
        <v>Low</v>
      </c>
      <c r="R33" s="19" t="s">
        <v>251</v>
      </c>
      <c r="S33" s="19" t="s">
        <v>252</v>
      </c>
      <c r="T33" s="19" t="s">
        <v>35</v>
      </c>
      <c r="U33" s="19" t="s">
        <v>253</v>
      </c>
      <c r="V33" s="19" t="s">
        <v>254</v>
      </c>
      <c r="W33" s="19" t="s">
        <v>48</v>
      </c>
      <c r="X33" s="19" t="s">
        <v>49</v>
      </c>
      <c r="Y33" s="23" t="s">
        <v>105</v>
      </c>
      <c r="Z33" s="9" t="s">
        <v>255</v>
      </c>
      <c r="AA33" s="24" t="str">
        <f t="shared" si="5"/>
        <v>ablondenu</v>
      </c>
    </row>
    <row r="34" spans="1:27" ht="14.4" x14ac:dyDescent="0.3">
      <c r="A34" s="25" t="s">
        <v>256</v>
      </c>
      <c r="B34" s="33">
        <v>42332</v>
      </c>
      <c r="C34" s="33">
        <v>42337</v>
      </c>
      <c r="D34" s="27">
        <v>5</v>
      </c>
      <c r="E34" s="28" t="s">
        <v>30</v>
      </c>
      <c r="F34" s="28" t="s">
        <v>31</v>
      </c>
      <c r="G34" s="28" t="s">
        <v>72</v>
      </c>
      <c r="H34" s="29">
        <v>250</v>
      </c>
      <c r="I34" s="27">
        <v>1</v>
      </c>
      <c r="J34" s="30">
        <f t="shared" si="0"/>
        <v>250</v>
      </c>
      <c r="K34" s="27">
        <v>0.02</v>
      </c>
      <c r="L34" s="29">
        <v>165</v>
      </c>
      <c r="M34" s="22">
        <f t="shared" si="1"/>
        <v>8.25</v>
      </c>
      <c r="N34" s="29">
        <v>16.5</v>
      </c>
      <c r="O34" s="21">
        <f t="shared" si="2"/>
        <v>16.5</v>
      </c>
      <c r="P34" s="30">
        <f t="shared" si="3"/>
        <v>123.75</v>
      </c>
      <c r="Q34" s="19" t="str">
        <f t="shared" si="4"/>
        <v>Low</v>
      </c>
      <c r="R34" s="28" t="s">
        <v>257</v>
      </c>
      <c r="S34" s="28" t="s">
        <v>258</v>
      </c>
      <c r="T34" s="28" t="s">
        <v>35</v>
      </c>
      <c r="U34" s="28" t="s">
        <v>259</v>
      </c>
      <c r="V34" s="28" t="s">
        <v>260</v>
      </c>
      <c r="W34" s="28" t="s">
        <v>261</v>
      </c>
      <c r="X34" s="28" t="s">
        <v>68</v>
      </c>
      <c r="Y34" s="31" t="s">
        <v>40</v>
      </c>
      <c r="Z34" s="9" t="s">
        <v>262</v>
      </c>
      <c r="AA34" s="24" t="str">
        <f t="shared" si="5"/>
        <v>cpostlesv</v>
      </c>
    </row>
    <row r="35" spans="1:27" ht="14.4" x14ac:dyDescent="0.3">
      <c r="A35" s="15" t="s">
        <v>263</v>
      </c>
      <c r="B35" s="16">
        <v>42240</v>
      </c>
      <c r="C35" s="16">
        <v>42250</v>
      </c>
      <c r="D35" s="18">
        <v>10</v>
      </c>
      <c r="E35" s="19" t="s">
        <v>30</v>
      </c>
      <c r="F35" s="19" t="s">
        <v>31</v>
      </c>
      <c r="G35" s="19" t="s">
        <v>79</v>
      </c>
      <c r="H35" s="20">
        <v>72</v>
      </c>
      <c r="I35" s="18">
        <v>4</v>
      </c>
      <c r="J35" s="21">
        <f t="shared" si="0"/>
        <v>18</v>
      </c>
      <c r="K35" s="18">
        <v>0.05</v>
      </c>
      <c r="L35" s="20">
        <v>18</v>
      </c>
      <c r="M35" s="22">
        <f t="shared" si="1"/>
        <v>0.9</v>
      </c>
      <c r="N35" s="20">
        <v>1.8</v>
      </c>
      <c r="O35" s="21">
        <f t="shared" si="2"/>
        <v>1.8</v>
      </c>
      <c r="P35" s="21">
        <f t="shared" si="3"/>
        <v>13.499999999999998</v>
      </c>
      <c r="Q35" s="19" t="str">
        <f t="shared" si="4"/>
        <v>High</v>
      </c>
      <c r="R35" s="19" t="s">
        <v>264</v>
      </c>
      <c r="S35" s="19" t="s">
        <v>265</v>
      </c>
      <c r="T35" s="19" t="s">
        <v>35</v>
      </c>
      <c r="U35" s="19" t="s">
        <v>101</v>
      </c>
      <c r="V35" s="19" t="s">
        <v>102</v>
      </c>
      <c r="W35" s="19" t="s">
        <v>103</v>
      </c>
      <c r="X35" s="19" t="s">
        <v>104</v>
      </c>
      <c r="Y35" s="23" t="s">
        <v>266</v>
      </c>
      <c r="Z35" s="9" t="s">
        <v>267</v>
      </c>
      <c r="AA35" s="24" t="str">
        <f t="shared" si="5"/>
        <v>mshaww</v>
      </c>
    </row>
    <row r="36" spans="1:27" ht="14.4" x14ac:dyDescent="0.3">
      <c r="A36" s="25" t="s">
        <v>268</v>
      </c>
      <c r="B36" s="26">
        <v>42128</v>
      </c>
      <c r="C36" s="26">
        <v>42133</v>
      </c>
      <c r="D36" s="27">
        <v>5</v>
      </c>
      <c r="E36" s="28" t="s">
        <v>30</v>
      </c>
      <c r="F36" s="28" t="s">
        <v>31</v>
      </c>
      <c r="G36" s="28" t="s">
        <v>89</v>
      </c>
      <c r="H36" s="29">
        <v>54</v>
      </c>
      <c r="I36" s="27">
        <v>4</v>
      </c>
      <c r="J36" s="30">
        <f t="shared" si="0"/>
        <v>13.5</v>
      </c>
      <c r="K36" s="27">
        <v>0.05</v>
      </c>
      <c r="L36" s="29">
        <v>13.5</v>
      </c>
      <c r="M36" s="22">
        <f t="shared" si="1"/>
        <v>0.67500000000000004</v>
      </c>
      <c r="N36" s="29">
        <v>1.4</v>
      </c>
      <c r="O36" s="21">
        <f t="shared" si="2"/>
        <v>1.35</v>
      </c>
      <c r="P36" s="30">
        <f t="shared" si="3"/>
        <v>10.074999999999999</v>
      </c>
      <c r="Q36" s="19" t="str">
        <f t="shared" si="4"/>
        <v>High</v>
      </c>
      <c r="R36" s="28" t="s">
        <v>269</v>
      </c>
      <c r="S36" s="28" t="s">
        <v>270</v>
      </c>
      <c r="T36" s="28" t="s">
        <v>65</v>
      </c>
      <c r="U36" s="28" t="s">
        <v>271</v>
      </c>
      <c r="V36" s="28" t="s">
        <v>272</v>
      </c>
      <c r="W36" s="28" t="s">
        <v>94</v>
      </c>
      <c r="X36" s="28" t="s">
        <v>135</v>
      </c>
      <c r="Y36" s="31" t="s">
        <v>69</v>
      </c>
      <c r="Z36" s="9" t="s">
        <v>273</v>
      </c>
      <c r="AA36" s="24" t="str">
        <f t="shared" si="5"/>
        <v>lucchinox</v>
      </c>
    </row>
    <row r="37" spans="1:27" ht="14.4" x14ac:dyDescent="0.3">
      <c r="A37" s="15" t="s">
        <v>274</v>
      </c>
      <c r="B37" s="16">
        <v>42200</v>
      </c>
      <c r="C37" s="16">
        <v>42201</v>
      </c>
      <c r="D37" s="18">
        <v>1</v>
      </c>
      <c r="E37" s="19" t="s">
        <v>30</v>
      </c>
      <c r="F37" s="19" t="s">
        <v>31</v>
      </c>
      <c r="G37" s="19" t="s">
        <v>98</v>
      </c>
      <c r="H37" s="20">
        <v>114</v>
      </c>
      <c r="I37" s="18">
        <v>4</v>
      </c>
      <c r="J37" s="21">
        <f t="shared" si="0"/>
        <v>28.5</v>
      </c>
      <c r="K37" s="18">
        <v>0.01</v>
      </c>
      <c r="L37" s="20">
        <v>29.4</v>
      </c>
      <c r="M37" s="22">
        <f t="shared" si="1"/>
        <v>1.47</v>
      </c>
      <c r="N37" s="20">
        <v>2.9</v>
      </c>
      <c r="O37" s="21">
        <f t="shared" si="2"/>
        <v>2.94</v>
      </c>
      <c r="P37" s="21">
        <f t="shared" si="3"/>
        <v>22.09</v>
      </c>
      <c r="Q37" s="19" t="str">
        <f t="shared" si="4"/>
        <v>Low</v>
      </c>
      <c r="R37" s="19" t="s">
        <v>275</v>
      </c>
      <c r="S37" s="19" t="s">
        <v>276</v>
      </c>
      <c r="T37" s="19" t="s">
        <v>65</v>
      </c>
      <c r="U37" s="19" t="s">
        <v>277</v>
      </c>
      <c r="V37" s="19" t="s">
        <v>278</v>
      </c>
      <c r="W37" s="19" t="s">
        <v>279</v>
      </c>
      <c r="X37" s="19" t="s">
        <v>247</v>
      </c>
      <c r="Y37" s="23" t="s">
        <v>76</v>
      </c>
      <c r="Z37" s="9" t="s">
        <v>280</v>
      </c>
      <c r="AA37" s="24" t="str">
        <f t="shared" si="5"/>
        <v>aaindraisy</v>
      </c>
    </row>
    <row r="38" spans="1:27" ht="14.4" x14ac:dyDescent="0.3">
      <c r="A38" s="25" t="s">
        <v>281</v>
      </c>
      <c r="B38" s="26">
        <v>42280</v>
      </c>
      <c r="C38" s="26">
        <v>42284</v>
      </c>
      <c r="D38" s="27">
        <v>4</v>
      </c>
      <c r="E38" s="28" t="s">
        <v>30</v>
      </c>
      <c r="F38" s="28" t="s">
        <v>31</v>
      </c>
      <c r="G38" s="28" t="s">
        <v>108</v>
      </c>
      <c r="H38" s="29">
        <v>231</v>
      </c>
      <c r="I38" s="27">
        <v>2</v>
      </c>
      <c r="J38" s="30">
        <f t="shared" si="0"/>
        <v>115.5</v>
      </c>
      <c r="K38" s="27">
        <v>0.05</v>
      </c>
      <c r="L38" s="29">
        <v>127.9</v>
      </c>
      <c r="M38" s="22">
        <f t="shared" si="1"/>
        <v>6.3950000000000005</v>
      </c>
      <c r="N38" s="29">
        <v>12.8</v>
      </c>
      <c r="O38" s="21">
        <f t="shared" si="2"/>
        <v>12.790000000000001</v>
      </c>
      <c r="P38" s="30">
        <f t="shared" si="3"/>
        <v>95.915000000000006</v>
      </c>
      <c r="Q38" s="19" t="str">
        <f t="shared" si="4"/>
        <v>High</v>
      </c>
      <c r="R38" s="28" t="s">
        <v>282</v>
      </c>
      <c r="S38" s="28" t="s">
        <v>283</v>
      </c>
      <c r="T38" s="28" t="s">
        <v>35</v>
      </c>
      <c r="U38" s="28" t="s">
        <v>284</v>
      </c>
      <c r="V38" s="28" t="s">
        <v>285</v>
      </c>
      <c r="W38" s="28" t="s">
        <v>286</v>
      </c>
      <c r="X38" s="28" t="s">
        <v>49</v>
      </c>
      <c r="Y38" s="31" t="s">
        <v>156</v>
      </c>
      <c r="Z38" s="9" t="s">
        <v>287</v>
      </c>
      <c r="AA38" s="24" t="str">
        <f t="shared" si="5"/>
        <v>dmelanaphyz</v>
      </c>
    </row>
    <row r="39" spans="1:27" ht="14.4" x14ac:dyDescent="0.3">
      <c r="A39" s="15" t="s">
        <v>288</v>
      </c>
      <c r="B39" s="16">
        <v>42183</v>
      </c>
      <c r="C39" s="16">
        <v>42189</v>
      </c>
      <c r="D39" s="18">
        <v>6</v>
      </c>
      <c r="E39" s="19" t="s">
        <v>30</v>
      </c>
      <c r="F39" s="19" t="s">
        <v>31</v>
      </c>
      <c r="G39" s="19" t="s">
        <v>32</v>
      </c>
      <c r="H39" s="20">
        <v>140</v>
      </c>
      <c r="I39" s="18">
        <v>5</v>
      </c>
      <c r="J39" s="21">
        <f t="shared" si="0"/>
        <v>28</v>
      </c>
      <c r="K39" s="18">
        <v>0.04</v>
      </c>
      <c r="L39" s="20">
        <v>32</v>
      </c>
      <c r="M39" s="22">
        <f t="shared" si="1"/>
        <v>1.6</v>
      </c>
      <c r="N39" s="20">
        <v>3.2</v>
      </c>
      <c r="O39" s="21">
        <f t="shared" si="2"/>
        <v>3.2</v>
      </c>
      <c r="P39" s="21">
        <f t="shared" si="3"/>
        <v>24</v>
      </c>
      <c r="Q39" s="19" t="str">
        <f t="shared" si="4"/>
        <v>Low</v>
      </c>
      <c r="R39" s="19" t="s">
        <v>289</v>
      </c>
      <c r="S39" s="19" t="s">
        <v>194</v>
      </c>
      <c r="T39" s="19" t="s">
        <v>65</v>
      </c>
      <c r="U39" s="19" t="s">
        <v>290</v>
      </c>
      <c r="V39" s="19" t="s">
        <v>290</v>
      </c>
      <c r="W39" s="19" t="s">
        <v>113</v>
      </c>
      <c r="X39" s="19" t="s">
        <v>114</v>
      </c>
      <c r="Y39" s="23" t="s">
        <v>50</v>
      </c>
      <c r="Z39" s="9" t="s">
        <v>291</v>
      </c>
      <c r="AA39" s="24" t="str">
        <f t="shared" si="5"/>
        <v>mbanaszkiewicz10</v>
      </c>
    </row>
    <row r="40" spans="1:27" ht="14.4" x14ac:dyDescent="0.3">
      <c r="A40" s="25" t="s">
        <v>292</v>
      </c>
      <c r="B40" s="26">
        <v>42217</v>
      </c>
      <c r="C40" s="26">
        <v>42220</v>
      </c>
      <c r="D40" s="27">
        <v>3</v>
      </c>
      <c r="E40" s="28" t="s">
        <v>30</v>
      </c>
      <c r="F40" s="28" t="s">
        <v>31</v>
      </c>
      <c r="G40" s="28" t="s">
        <v>43</v>
      </c>
      <c r="H40" s="29">
        <v>211</v>
      </c>
      <c r="I40" s="27">
        <v>4</v>
      </c>
      <c r="J40" s="30">
        <f t="shared" si="0"/>
        <v>52.75</v>
      </c>
      <c r="K40" s="27">
        <v>0.01</v>
      </c>
      <c r="L40" s="29">
        <v>122.6</v>
      </c>
      <c r="M40" s="22">
        <f t="shared" si="1"/>
        <v>6.13</v>
      </c>
      <c r="N40" s="29">
        <v>12.3</v>
      </c>
      <c r="O40" s="21">
        <f t="shared" si="2"/>
        <v>12.26</v>
      </c>
      <c r="P40" s="30">
        <f t="shared" si="3"/>
        <v>91.91</v>
      </c>
      <c r="Q40" s="19" t="str">
        <f t="shared" si="4"/>
        <v>Low</v>
      </c>
      <c r="R40" s="28" t="s">
        <v>293</v>
      </c>
      <c r="S40" s="28" t="s">
        <v>294</v>
      </c>
      <c r="T40" s="28" t="s">
        <v>35</v>
      </c>
      <c r="U40" s="28" t="s">
        <v>295</v>
      </c>
      <c r="V40" s="28" t="s">
        <v>296</v>
      </c>
      <c r="W40" s="28" t="s">
        <v>48</v>
      </c>
      <c r="X40" s="28" t="s">
        <v>49</v>
      </c>
      <c r="Y40" s="31" t="s">
        <v>266</v>
      </c>
      <c r="Z40" s="9" t="s">
        <v>297</v>
      </c>
      <c r="AA40" s="24" t="str">
        <f t="shared" si="5"/>
        <v>jwozencraft11</v>
      </c>
    </row>
    <row r="41" spans="1:27" ht="14.4" x14ac:dyDescent="0.3">
      <c r="A41" s="15" t="s">
        <v>298</v>
      </c>
      <c r="B41" s="16">
        <v>42162</v>
      </c>
      <c r="C41" s="16">
        <v>42164</v>
      </c>
      <c r="D41" s="18">
        <v>2</v>
      </c>
      <c r="E41" s="19" t="s">
        <v>30</v>
      </c>
      <c r="F41" s="19" t="s">
        <v>31</v>
      </c>
      <c r="G41" s="19" t="s">
        <v>53</v>
      </c>
      <c r="H41" s="20">
        <v>117</v>
      </c>
      <c r="I41" s="18">
        <v>1</v>
      </c>
      <c r="J41" s="21">
        <f t="shared" si="0"/>
        <v>117</v>
      </c>
      <c r="K41" s="18">
        <v>0.04</v>
      </c>
      <c r="L41" s="20">
        <v>32.299999999999997</v>
      </c>
      <c r="M41" s="22">
        <f t="shared" si="1"/>
        <v>1.615</v>
      </c>
      <c r="N41" s="20">
        <v>3.2</v>
      </c>
      <c r="O41" s="21">
        <f t="shared" si="2"/>
        <v>3.23</v>
      </c>
      <c r="P41" s="21">
        <f t="shared" si="3"/>
        <v>24.254999999999999</v>
      </c>
      <c r="Q41" s="19" t="str">
        <f t="shared" si="4"/>
        <v>Low</v>
      </c>
      <c r="R41" s="19" t="s">
        <v>299</v>
      </c>
      <c r="S41" s="19" t="s">
        <v>300</v>
      </c>
      <c r="T41" s="19" t="s">
        <v>46</v>
      </c>
      <c r="U41" s="19" t="s">
        <v>301</v>
      </c>
      <c r="V41" s="19" t="s">
        <v>302</v>
      </c>
      <c r="W41" s="19" t="s">
        <v>303</v>
      </c>
      <c r="X41" s="19" t="s">
        <v>216</v>
      </c>
      <c r="Y41" s="23" t="s">
        <v>50</v>
      </c>
      <c r="Z41" s="9" t="s">
        <v>304</v>
      </c>
      <c r="AA41" s="24" t="str">
        <f t="shared" si="5"/>
        <v>lkilcoyne12</v>
      </c>
    </row>
    <row r="42" spans="1:27" ht="14.4" x14ac:dyDescent="0.3">
      <c r="A42" s="25" t="s">
        <v>305</v>
      </c>
      <c r="B42" s="26">
        <v>42232</v>
      </c>
      <c r="C42" s="26">
        <v>42238</v>
      </c>
      <c r="D42" s="27">
        <v>6</v>
      </c>
      <c r="E42" s="28" t="s">
        <v>30</v>
      </c>
      <c r="F42" s="28" t="s">
        <v>31</v>
      </c>
      <c r="G42" s="28" t="s">
        <v>62</v>
      </c>
      <c r="H42" s="29">
        <v>118</v>
      </c>
      <c r="I42" s="27">
        <v>5</v>
      </c>
      <c r="J42" s="30">
        <f t="shared" si="0"/>
        <v>23.6</v>
      </c>
      <c r="K42" s="27">
        <v>0.04</v>
      </c>
      <c r="L42" s="29">
        <v>14.4</v>
      </c>
      <c r="M42" s="22">
        <f t="shared" si="1"/>
        <v>0.72000000000000008</v>
      </c>
      <c r="N42" s="29">
        <v>1.4</v>
      </c>
      <c r="O42" s="21">
        <f t="shared" si="2"/>
        <v>1.4400000000000002</v>
      </c>
      <c r="P42" s="30">
        <f t="shared" si="3"/>
        <v>10.84</v>
      </c>
      <c r="Q42" s="19" t="str">
        <f t="shared" si="4"/>
        <v>High</v>
      </c>
      <c r="R42" s="28" t="s">
        <v>306</v>
      </c>
      <c r="S42" s="28" t="s">
        <v>170</v>
      </c>
      <c r="T42" s="28" t="s">
        <v>35</v>
      </c>
      <c r="U42" s="28" t="s">
        <v>307</v>
      </c>
      <c r="V42" s="28" t="s">
        <v>308</v>
      </c>
      <c r="W42" s="28" t="s">
        <v>38</v>
      </c>
      <c r="X42" s="28" t="s">
        <v>39</v>
      </c>
      <c r="Y42" s="31" t="s">
        <v>266</v>
      </c>
      <c r="Z42" s="9" t="s">
        <v>309</v>
      </c>
      <c r="AA42" s="24" t="str">
        <f t="shared" si="5"/>
        <v>mrain13</v>
      </c>
    </row>
    <row r="43" spans="1:27" ht="14.4" x14ac:dyDescent="0.3">
      <c r="A43" s="15" t="s">
        <v>310</v>
      </c>
      <c r="B43" s="16">
        <v>42194</v>
      </c>
      <c r="C43" s="16">
        <v>42198</v>
      </c>
      <c r="D43" s="18">
        <v>4</v>
      </c>
      <c r="E43" s="19" t="s">
        <v>30</v>
      </c>
      <c r="F43" s="19" t="s">
        <v>31</v>
      </c>
      <c r="G43" s="19" t="s">
        <v>72</v>
      </c>
      <c r="H43" s="20">
        <v>250</v>
      </c>
      <c r="I43" s="18">
        <v>5</v>
      </c>
      <c r="J43" s="21">
        <f t="shared" si="0"/>
        <v>50</v>
      </c>
      <c r="K43" s="18">
        <v>0.03</v>
      </c>
      <c r="L43" s="20">
        <v>132.5</v>
      </c>
      <c r="M43" s="22">
        <f t="shared" si="1"/>
        <v>6.625</v>
      </c>
      <c r="N43" s="20">
        <v>13.3</v>
      </c>
      <c r="O43" s="21">
        <f t="shared" si="2"/>
        <v>13.25</v>
      </c>
      <c r="P43" s="21">
        <f t="shared" si="3"/>
        <v>99.325000000000003</v>
      </c>
      <c r="Q43" s="19" t="str">
        <f t="shared" si="4"/>
        <v>Low</v>
      </c>
      <c r="R43" s="19" t="s">
        <v>311</v>
      </c>
      <c r="S43" s="19" t="s">
        <v>312</v>
      </c>
      <c r="T43" s="19" t="s">
        <v>65</v>
      </c>
      <c r="U43" s="19" t="s">
        <v>133</v>
      </c>
      <c r="V43" s="19" t="s">
        <v>134</v>
      </c>
      <c r="W43" s="19" t="s">
        <v>94</v>
      </c>
      <c r="X43" s="19" t="s">
        <v>135</v>
      </c>
      <c r="Y43" s="23" t="s">
        <v>76</v>
      </c>
      <c r="Z43" s="9" t="s">
        <v>313</v>
      </c>
      <c r="AA43" s="24" t="str">
        <f t="shared" si="5"/>
        <v>rmannock14</v>
      </c>
    </row>
    <row r="44" spans="1:27" ht="14.4" x14ac:dyDescent="0.3">
      <c r="A44" s="25" t="s">
        <v>314</v>
      </c>
      <c r="B44" s="26">
        <v>42060</v>
      </c>
      <c r="C44" s="26">
        <v>42068</v>
      </c>
      <c r="D44" s="27">
        <v>8</v>
      </c>
      <c r="E44" s="28" t="s">
        <v>30</v>
      </c>
      <c r="F44" s="28" t="s">
        <v>31</v>
      </c>
      <c r="G44" s="28" t="s">
        <v>79</v>
      </c>
      <c r="H44" s="29">
        <v>72</v>
      </c>
      <c r="I44" s="27">
        <v>5</v>
      </c>
      <c r="J44" s="30">
        <f t="shared" si="0"/>
        <v>14.4</v>
      </c>
      <c r="K44" s="27">
        <v>0.02</v>
      </c>
      <c r="L44" s="29">
        <v>14.4</v>
      </c>
      <c r="M44" s="22">
        <f t="shared" si="1"/>
        <v>0.72000000000000008</v>
      </c>
      <c r="N44" s="29">
        <v>1.4</v>
      </c>
      <c r="O44" s="21">
        <f t="shared" si="2"/>
        <v>1.4400000000000002</v>
      </c>
      <c r="P44" s="30">
        <f t="shared" si="3"/>
        <v>10.84</v>
      </c>
      <c r="Q44" s="19" t="str">
        <f t="shared" si="4"/>
        <v>Low</v>
      </c>
      <c r="R44" s="28" t="s">
        <v>315</v>
      </c>
      <c r="S44" s="28" t="s">
        <v>316</v>
      </c>
      <c r="T44" s="28" t="s">
        <v>35</v>
      </c>
      <c r="U44" s="28" t="s">
        <v>317</v>
      </c>
      <c r="V44" s="28" t="s">
        <v>318</v>
      </c>
      <c r="W44" s="28" t="s">
        <v>103</v>
      </c>
      <c r="X44" s="28" t="s">
        <v>104</v>
      </c>
      <c r="Y44" s="31" t="s">
        <v>86</v>
      </c>
      <c r="Z44" s="9" t="s">
        <v>319</v>
      </c>
      <c r="AA44" s="24" t="str">
        <f t="shared" si="5"/>
        <v>trubel15</v>
      </c>
    </row>
    <row r="45" spans="1:27" ht="14.4" x14ac:dyDescent="0.3">
      <c r="A45" s="15" t="s">
        <v>320</v>
      </c>
      <c r="B45" s="17">
        <v>42303</v>
      </c>
      <c r="C45" s="17">
        <v>42304</v>
      </c>
      <c r="D45" s="18">
        <v>1</v>
      </c>
      <c r="E45" s="19" t="s">
        <v>30</v>
      </c>
      <c r="F45" s="19" t="s">
        <v>31</v>
      </c>
      <c r="G45" s="19" t="s">
        <v>89</v>
      </c>
      <c r="H45" s="20">
        <v>54</v>
      </c>
      <c r="I45" s="18">
        <v>5</v>
      </c>
      <c r="J45" s="21">
        <f t="shared" si="0"/>
        <v>10.8</v>
      </c>
      <c r="K45" s="18">
        <v>0.01</v>
      </c>
      <c r="L45" s="20">
        <v>10.8</v>
      </c>
      <c r="M45" s="22">
        <f t="shared" si="1"/>
        <v>0.54</v>
      </c>
      <c r="N45" s="20">
        <v>1.1000000000000001</v>
      </c>
      <c r="O45" s="21">
        <f t="shared" si="2"/>
        <v>1.08</v>
      </c>
      <c r="P45" s="21">
        <f t="shared" si="3"/>
        <v>8.08</v>
      </c>
      <c r="Q45" s="19" t="str">
        <f t="shared" si="4"/>
        <v>Low</v>
      </c>
      <c r="R45" s="19" t="s">
        <v>321</v>
      </c>
      <c r="S45" s="19" t="s">
        <v>322</v>
      </c>
      <c r="T45" s="19" t="s">
        <v>35</v>
      </c>
      <c r="U45" s="19" t="s">
        <v>323</v>
      </c>
      <c r="V45" s="19" t="s">
        <v>324</v>
      </c>
      <c r="W45" s="19" t="s">
        <v>38</v>
      </c>
      <c r="X45" s="19" t="s">
        <v>39</v>
      </c>
      <c r="Y45" s="23" t="s">
        <v>156</v>
      </c>
      <c r="Z45" s="9" t="s">
        <v>325</v>
      </c>
      <c r="AA45" s="24" t="str">
        <f t="shared" si="5"/>
        <v>zspinney16</v>
      </c>
    </row>
    <row r="46" spans="1:27" ht="14.4" x14ac:dyDescent="0.3">
      <c r="A46" s="25" t="s">
        <v>326</v>
      </c>
      <c r="B46" s="33">
        <v>42360</v>
      </c>
      <c r="C46" s="33">
        <v>42365</v>
      </c>
      <c r="D46" s="27">
        <v>5</v>
      </c>
      <c r="E46" s="28" t="s">
        <v>30</v>
      </c>
      <c r="F46" s="28" t="s">
        <v>31</v>
      </c>
      <c r="G46" s="28" t="s">
        <v>98</v>
      </c>
      <c r="H46" s="29">
        <v>114</v>
      </c>
      <c r="I46" s="27">
        <v>4</v>
      </c>
      <c r="J46" s="30">
        <f t="shared" si="0"/>
        <v>28.5</v>
      </c>
      <c r="K46" s="27">
        <v>0.04</v>
      </c>
      <c r="L46" s="29">
        <v>15.8</v>
      </c>
      <c r="M46" s="22">
        <f t="shared" si="1"/>
        <v>0.79</v>
      </c>
      <c r="N46" s="29">
        <v>1.6</v>
      </c>
      <c r="O46" s="21">
        <f t="shared" si="2"/>
        <v>1.58</v>
      </c>
      <c r="P46" s="30">
        <f t="shared" si="3"/>
        <v>11.83</v>
      </c>
      <c r="Q46" s="19" t="str">
        <f t="shared" si="4"/>
        <v>Low</v>
      </c>
      <c r="R46" s="28" t="s">
        <v>327</v>
      </c>
      <c r="S46" s="28" t="s">
        <v>328</v>
      </c>
      <c r="T46" s="28" t="s">
        <v>35</v>
      </c>
      <c r="U46" s="28" t="s">
        <v>329</v>
      </c>
      <c r="V46" s="28" t="s">
        <v>330</v>
      </c>
      <c r="W46" s="28" t="s">
        <v>331</v>
      </c>
      <c r="X46" s="28" t="s">
        <v>247</v>
      </c>
      <c r="Y46" s="31" t="s">
        <v>59</v>
      </c>
      <c r="Z46" s="9" t="s">
        <v>332</v>
      </c>
      <c r="AA46" s="24" t="str">
        <f t="shared" si="5"/>
        <v>wmattheissen17</v>
      </c>
    </row>
    <row r="47" spans="1:27" ht="14.4" x14ac:dyDescent="0.3">
      <c r="A47" s="15" t="s">
        <v>333</v>
      </c>
      <c r="B47" s="16">
        <v>42118</v>
      </c>
      <c r="C47" s="16">
        <v>42125</v>
      </c>
      <c r="D47" s="18">
        <v>7</v>
      </c>
      <c r="E47" s="19" t="s">
        <v>30</v>
      </c>
      <c r="F47" s="19" t="s">
        <v>31</v>
      </c>
      <c r="G47" s="19" t="s">
        <v>108</v>
      </c>
      <c r="H47" s="20">
        <v>231</v>
      </c>
      <c r="I47" s="18">
        <v>4</v>
      </c>
      <c r="J47" s="21">
        <f t="shared" si="0"/>
        <v>57.75</v>
      </c>
      <c r="K47" s="18">
        <v>0.04</v>
      </c>
      <c r="L47" s="20">
        <v>114</v>
      </c>
      <c r="M47" s="22">
        <f t="shared" si="1"/>
        <v>5.7</v>
      </c>
      <c r="N47" s="20">
        <v>11.4</v>
      </c>
      <c r="O47" s="21">
        <f t="shared" si="2"/>
        <v>11.4</v>
      </c>
      <c r="P47" s="21">
        <f t="shared" si="3"/>
        <v>85.499999999999986</v>
      </c>
      <c r="Q47" s="19" t="str">
        <f t="shared" si="4"/>
        <v>Low</v>
      </c>
      <c r="R47" s="19" t="s">
        <v>334</v>
      </c>
      <c r="S47" s="19" t="s">
        <v>335</v>
      </c>
      <c r="T47" s="19" t="s">
        <v>46</v>
      </c>
      <c r="U47" s="19" t="s">
        <v>336</v>
      </c>
      <c r="V47" s="19" t="s">
        <v>337</v>
      </c>
      <c r="W47" s="19" t="s">
        <v>94</v>
      </c>
      <c r="X47" s="19" t="s">
        <v>216</v>
      </c>
      <c r="Y47" s="23" t="s">
        <v>95</v>
      </c>
      <c r="Z47" s="9" t="s">
        <v>338</v>
      </c>
      <c r="AA47" s="24" t="str">
        <f t="shared" si="5"/>
        <v>tthornton18</v>
      </c>
    </row>
    <row r="48" spans="1:27" ht="14.4" x14ac:dyDescent="0.3">
      <c r="A48" s="25" t="s">
        <v>339</v>
      </c>
      <c r="B48" s="26">
        <v>42267</v>
      </c>
      <c r="C48" s="26">
        <v>42275</v>
      </c>
      <c r="D48" s="27">
        <v>8</v>
      </c>
      <c r="E48" s="28" t="s">
        <v>30</v>
      </c>
      <c r="F48" s="28" t="s">
        <v>31</v>
      </c>
      <c r="G48" s="28" t="s">
        <v>32</v>
      </c>
      <c r="H48" s="29">
        <v>140</v>
      </c>
      <c r="I48" s="27">
        <v>2</v>
      </c>
      <c r="J48" s="30">
        <f t="shared" si="0"/>
        <v>70</v>
      </c>
      <c r="K48" s="27">
        <v>0.05</v>
      </c>
      <c r="L48" s="29">
        <v>46</v>
      </c>
      <c r="M48" s="22">
        <f t="shared" si="1"/>
        <v>2.3000000000000003</v>
      </c>
      <c r="N48" s="29">
        <v>4.5999999999999996</v>
      </c>
      <c r="O48" s="21">
        <f t="shared" si="2"/>
        <v>4.6000000000000005</v>
      </c>
      <c r="P48" s="30">
        <f t="shared" si="3"/>
        <v>34.5</v>
      </c>
      <c r="Q48" s="19" t="str">
        <f t="shared" si="4"/>
        <v>High</v>
      </c>
      <c r="R48" s="28" t="s">
        <v>340</v>
      </c>
      <c r="S48" s="28" t="s">
        <v>341</v>
      </c>
      <c r="T48" s="28" t="s">
        <v>35</v>
      </c>
      <c r="U48" s="28" t="s">
        <v>342</v>
      </c>
      <c r="V48" s="28" t="s">
        <v>343</v>
      </c>
      <c r="W48" s="28" t="s">
        <v>94</v>
      </c>
      <c r="X48" s="28" t="s">
        <v>173</v>
      </c>
      <c r="Y48" s="31" t="s">
        <v>136</v>
      </c>
      <c r="Z48" s="9" t="s">
        <v>344</v>
      </c>
      <c r="AA48" s="24" t="str">
        <f t="shared" si="5"/>
        <v>vrawstorn19</v>
      </c>
    </row>
    <row r="49" spans="1:27" ht="14.4" x14ac:dyDescent="0.3">
      <c r="A49" s="15" t="s">
        <v>345</v>
      </c>
      <c r="B49" s="16">
        <v>42075</v>
      </c>
      <c r="C49" s="16">
        <v>42081</v>
      </c>
      <c r="D49" s="18">
        <v>6</v>
      </c>
      <c r="E49" s="19" t="s">
        <v>30</v>
      </c>
      <c r="F49" s="19" t="s">
        <v>31</v>
      </c>
      <c r="G49" s="19" t="s">
        <v>43</v>
      </c>
      <c r="H49" s="20">
        <v>211</v>
      </c>
      <c r="I49" s="18">
        <v>1</v>
      </c>
      <c r="J49" s="21">
        <f t="shared" si="0"/>
        <v>211</v>
      </c>
      <c r="K49" s="18">
        <v>0.01</v>
      </c>
      <c r="L49" s="20">
        <v>128.9</v>
      </c>
      <c r="M49" s="22">
        <f t="shared" si="1"/>
        <v>6.4450000000000003</v>
      </c>
      <c r="N49" s="20">
        <v>12.9</v>
      </c>
      <c r="O49" s="21">
        <f t="shared" si="2"/>
        <v>12.89</v>
      </c>
      <c r="P49" s="21">
        <f t="shared" si="3"/>
        <v>96.665000000000006</v>
      </c>
      <c r="Q49" s="19" t="str">
        <f t="shared" si="4"/>
        <v>Low</v>
      </c>
      <c r="R49" s="19" t="s">
        <v>346</v>
      </c>
      <c r="S49" s="19" t="s">
        <v>347</v>
      </c>
      <c r="T49" s="19" t="s">
        <v>65</v>
      </c>
      <c r="U49" s="19" t="s">
        <v>348</v>
      </c>
      <c r="V49" s="19" t="s">
        <v>349</v>
      </c>
      <c r="W49" s="19" t="s">
        <v>190</v>
      </c>
      <c r="X49" s="19" t="s">
        <v>68</v>
      </c>
      <c r="Y49" s="23" t="s">
        <v>105</v>
      </c>
      <c r="Z49" s="9" t="s">
        <v>350</v>
      </c>
      <c r="AA49" s="24" t="str">
        <f t="shared" si="5"/>
        <v>dclail1a</v>
      </c>
    </row>
    <row r="50" spans="1:27" ht="14.4" x14ac:dyDescent="0.3">
      <c r="A50" s="25" t="s">
        <v>351</v>
      </c>
      <c r="B50" s="26">
        <v>42093</v>
      </c>
      <c r="C50" s="26">
        <v>42094</v>
      </c>
      <c r="D50" s="27">
        <v>1</v>
      </c>
      <c r="E50" s="28" t="s">
        <v>30</v>
      </c>
      <c r="F50" s="28" t="s">
        <v>31</v>
      </c>
      <c r="G50" s="28" t="s">
        <v>53</v>
      </c>
      <c r="H50" s="29">
        <v>117</v>
      </c>
      <c r="I50" s="27">
        <v>4</v>
      </c>
      <c r="J50" s="30">
        <f t="shared" si="0"/>
        <v>29.25</v>
      </c>
      <c r="K50" s="27">
        <v>0.05</v>
      </c>
      <c r="L50" s="29">
        <v>13.6</v>
      </c>
      <c r="M50" s="22">
        <f t="shared" si="1"/>
        <v>0.68</v>
      </c>
      <c r="N50" s="29">
        <v>1.4</v>
      </c>
      <c r="O50" s="21">
        <f t="shared" si="2"/>
        <v>1.36</v>
      </c>
      <c r="P50" s="30">
        <f t="shared" si="3"/>
        <v>10.16</v>
      </c>
      <c r="Q50" s="19" t="str">
        <f t="shared" si="4"/>
        <v>High</v>
      </c>
      <c r="R50" s="28" t="s">
        <v>352</v>
      </c>
      <c r="S50" s="28" t="s">
        <v>353</v>
      </c>
      <c r="T50" s="28" t="s">
        <v>35</v>
      </c>
      <c r="U50" s="28" t="s">
        <v>354</v>
      </c>
      <c r="V50" s="28" t="s">
        <v>355</v>
      </c>
      <c r="W50" s="28" t="s">
        <v>103</v>
      </c>
      <c r="X50" s="28" t="s">
        <v>104</v>
      </c>
      <c r="Y50" s="31" t="s">
        <v>105</v>
      </c>
      <c r="Z50" s="9" t="s">
        <v>356</v>
      </c>
      <c r="AA50" s="24" t="str">
        <f t="shared" si="5"/>
        <v>atimeby1b</v>
      </c>
    </row>
    <row r="51" spans="1:27" ht="14.4" x14ac:dyDescent="0.3">
      <c r="A51" s="15" t="s">
        <v>357</v>
      </c>
      <c r="B51" s="16">
        <v>42208</v>
      </c>
      <c r="C51" s="16">
        <v>42214</v>
      </c>
      <c r="D51" s="18">
        <v>6</v>
      </c>
      <c r="E51" s="19" t="s">
        <v>30</v>
      </c>
      <c r="F51" s="19" t="s">
        <v>31</v>
      </c>
      <c r="G51" s="19" t="s">
        <v>62</v>
      </c>
      <c r="H51" s="20">
        <v>118</v>
      </c>
      <c r="I51" s="18">
        <v>5</v>
      </c>
      <c r="J51" s="21">
        <f t="shared" si="0"/>
        <v>23.6</v>
      </c>
      <c r="K51" s="18">
        <v>0.04</v>
      </c>
      <c r="L51" s="20">
        <v>14.4</v>
      </c>
      <c r="M51" s="22">
        <f t="shared" si="1"/>
        <v>0.72000000000000008</v>
      </c>
      <c r="N51" s="20">
        <v>1.4</v>
      </c>
      <c r="O51" s="21">
        <f t="shared" si="2"/>
        <v>1.4400000000000002</v>
      </c>
      <c r="P51" s="21">
        <f t="shared" si="3"/>
        <v>10.84</v>
      </c>
      <c r="Q51" s="19" t="str">
        <f t="shared" si="4"/>
        <v>Low</v>
      </c>
      <c r="R51" s="19" t="s">
        <v>358</v>
      </c>
      <c r="S51" s="19" t="s">
        <v>359</v>
      </c>
      <c r="T51" s="19" t="s">
        <v>65</v>
      </c>
      <c r="U51" s="19" t="s">
        <v>360</v>
      </c>
      <c r="V51" s="19" t="s">
        <v>134</v>
      </c>
      <c r="W51" s="19" t="s">
        <v>94</v>
      </c>
      <c r="X51" s="19" t="s">
        <v>135</v>
      </c>
      <c r="Y51" s="23" t="s">
        <v>76</v>
      </c>
      <c r="Z51" s="9" t="s">
        <v>361</v>
      </c>
      <c r="AA51" s="24" t="str">
        <f t="shared" si="5"/>
        <v>nsoldi1c</v>
      </c>
    </row>
    <row r="52" spans="1:27" ht="14.4" x14ac:dyDescent="0.3">
      <c r="A52" s="25" t="s">
        <v>362</v>
      </c>
      <c r="B52" s="26">
        <v>42029</v>
      </c>
      <c r="C52" s="26">
        <v>42034</v>
      </c>
      <c r="D52" s="27">
        <v>5</v>
      </c>
      <c r="E52" s="28" t="s">
        <v>30</v>
      </c>
      <c r="F52" s="28" t="s">
        <v>31</v>
      </c>
      <c r="G52" s="28" t="s">
        <v>72</v>
      </c>
      <c r="H52" s="29">
        <v>250</v>
      </c>
      <c r="I52" s="27">
        <v>2</v>
      </c>
      <c r="J52" s="30">
        <f t="shared" si="0"/>
        <v>125</v>
      </c>
      <c r="K52" s="27">
        <v>0.01</v>
      </c>
      <c r="L52" s="29">
        <v>165</v>
      </c>
      <c r="M52" s="22">
        <f t="shared" si="1"/>
        <v>8.25</v>
      </c>
      <c r="N52" s="29">
        <v>16.5</v>
      </c>
      <c r="O52" s="21">
        <f t="shared" si="2"/>
        <v>16.5</v>
      </c>
      <c r="P52" s="30">
        <f t="shared" si="3"/>
        <v>123.75</v>
      </c>
      <c r="Q52" s="19" t="str">
        <f t="shared" si="4"/>
        <v>Low</v>
      </c>
      <c r="R52" s="28" t="s">
        <v>363</v>
      </c>
      <c r="S52" s="28" t="s">
        <v>364</v>
      </c>
      <c r="T52" s="28" t="s">
        <v>46</v>
      </c>
      <c r="U52" s="28" t="s">
        <v>365</v>
      </c>
      <c r="V52" s="28" t="s">
        <v>366</v>
      </c>
      <c r="W52" s="28" t="s">
        <v>113</v>
      </c>
      <c r="X52" s="28" t="s">
        <v>114</v>
      </c>
      <c r="Y52" s="31" t="s">
        <v>248</v>
      </c>
      <c r="Z52" s="9" t="s">
        <v>367</v>
      </c>
      <c r="AA52" s="24" t="str">
        <f t="shared" si="5"/>
        <v>oheaford1d</v>
      </c>
    </row>
    <row r="53" spans="1:27" ht="14.4" x14ac:dyDescent="0.3">
      <c r="A53" s="15" t="s">
        <v>368</v>
      </c>
      <c r="B53" s="16">
        <v>42160</v>
      </c>
      <c r="C53" s="16">
        <v>42163</v>
      </c>
      <c r="D53" s="18">
        <v>3</v>
      </c>
      <c r="E53" s="19" t="s">
        <v>30</v>
      </c>
      <c r="F53" s="19" t="s">
        <v>31</v>
      </c>
      <c r="G53" s="19" t="s">
        <v>79</v>
      </c>
      <c r="H53" s="20">
        <v>72</v>
      </c>
      <c r="I53" s="18">
        <v>2</v>
      </c>
      <c r="J53" s="21">
        <f t="shared" si="0"/>
        <v>36</v>
      </c>
      <c r="K53" s="18">
        <v>0.01</v>
      </c>
      <c r="L53" s="20">
        <v>36</v>
      </c>
      <c r="M53" s="22">
        <f t="shared" si="1"/>
        <v>1.8</v>
      </c>
      <c r="N53" s="20">
        <v>3.6</v>
      </c>
      <c r="O53" s="21">
        <f t="shared" si="2"/>
        <v>3.6</v>
      </c>
      <c r="P53" s="21">
        <f t="shared" si="3"/>
        <v>26.999999999999996</v>
      </c>
      <c r="Q53" s="19" t="str">
        <f t="shared" si="4"/>
        <v>Low</v>
      </c>
      <c r="R53" s="19" t="s">
        <v>369</v>
      </c>
      <c r="S53" s="19" t="s">
        <v>370</v>
      </c>
      <c r="T53" s="19" t="s">
        <v>35</v>
      </c>
      <c r="U53" s="19" t="s">
        <v>371</v>
      </c>
      <c r="V53" s="19" t="s">
        <v>372</v>
      </c>
      <c r="W53" s="19" t="s">
        <v>103</v>
      </c>
      <c r="X53" s="19" t="s">
        <v>104</v>
      </c>
      <c r="Y53" s="23" t="s">
        <v>50</v>
      </c>
      <c r="Z53" s="9" t="s">
        <v>373</v>
      </c>
      <c r="AA53" s="24" t="str">
        <f t="shared" si="5"/>
        <v>mdormer1e</v>
      </c>
    </row>
    <row r="54" spans="1:27" ht="14.4" x14ac:dyDescent="0.3">
      <c r="A54" s="25" t="s">
        <v>374</v>
      </c>
      <c r="B54" s="33">
        <v>42335</v>
      </c>
      <c r="C54" s="26">
        <v>42341</v>
      </c>
      <c r="D54" s="27">
        <v>6</v>
      </c>
      <c r="E54" s="28" t="s">
        <v>30</v>
      </c>
      <c r="F54" s="28" t="s">
        <v>31</v>
      </c>
      <c r="G54" s="28" t="s">
        <v>89</v>
      </c>
      <c r="H54" s="29">
        <v>54</v>
      </c>
      <c r="I54" s="27">
        <v>5</v>
      </c>
      <c r="J54" s="30">
        <f t="shared" si="0"/>
        <v>10.8</v>
      </c>
      <c r="K54" s="27">
        <v>0.03</v>
      </c>
      <c r="L54" s="29">
        <v>10.8</v>
      </c>
      <c r="M54" s="22">
        <f t="shared" si="1"/>
        <v>0.54</v>
      </c>
      <c r="N54" s="29">
        <v>1.1000000000000001</v>
      </c>
      <c r="O54" s="21">
        <f t="shared" si="2"/>
        <v>1.08</v>
      </c>
      <c r="P54" s="30">
        <f t="shared" si="3"/>
        <v>8.08</v>
      </c>
      <c r="Q54" s="19" t="str">
        <f t="shared" si="4"/>
        <v>Low</v>
      </c>
      <c r="R54" s="28" t="s">
        <v>375</v>
      </c>
      <c r="S54" s="28" t="s">
        <v>376</v>
      </c>
      <c r="T54" s="28" t="s">
        <v>35</v>
      </c>
      <c r="U54" s="28" t="s">
        <v>377</v>
      </c>
      <c r="V54" s="28" t="s">
        <v>378</v>
      </c>
      <c r="W54" s="28" t="s">
        <v>94</v>
      </c>
      <c r="X54" s="28" t="s">
        <v>49</v>
      </c>
      <c r="Y54" s="31" t="s">
        <v>40</v>
      </c>
      <c r="Z54" s="9" t="s">
        <v>379</v>
      </c>
      <c r="AA54" s="24" t="str">
        <f t="shared" si="5"/>
        <v>njarrette1f</v>
      </c>
    </row>
    <row r="55" spans="1:27" ht="14.4" x14ac:dyDescent="0.3">
      <c r="A55" s="15" t="s">
        <v>380</v>
      </c>
      <c r="B55" s="16">
        <v>42174</v>
      </c>
      <c r="C55" s="16">
        <v>42178</v>
      </c>
      <c r="D55" s="18">
        <v>4</v>
      </c>
      <c r="E55" s="19" t="s">
        <v>30</v>
      </c>
      <c r="F55" s="19" t="s">
        <v>31</v>
      </c>
      <c r="G55" s="19" t="s">
        <v>98</v>
      </c>
      <c r="H55" s="20">
        <v>114</v>
      </c>
      <c r="I55" s="18">
        <v>4</v>
      </c>
      <c r="J55" s="21">
        <f t="shared" si="0"/>
        <v>28.5</v>
      </c>
      <c r="K55" s="18">
        <v>0.05</v>
      </c>
      <c r="L55" s="20">
        <v>11.2</v>
      </c>
      <c r="M55" s="22">
        <f t="shared" si="1"/>
        <v>0.55999999999999994</v>
      </c>
      <c r="N55" s="20">
        <v>1.1000000000000001</v>
      </c>
      <c r="O55" s="21">
        <f t="shared" si="2"/>
        <v>1.1199999999999999</v>
      </c>
      <c r="P55" s="21">
        <f t="shared" si="3"/>
        <v>8.42</v>
      </c>
      <c r="Q55" s="19" t="str">
        <f t="shared" si="4"/>
        <v>Low</v>
      </c>
      <c r="R55" s="19" t="s">
        <v>381</v>
      </c>
      <c r="S55" s="19" t="s">
        <v>382</v>
      </c>
      <c r="T55" s="19" t="s">
        <v>46</v>
      </c>
      <c r="U55" s="19" t="s">
        <v>383</v>
      </c>
      <c r="V55" s="19" t="s">
        <v>384</v>
      </c>
      <c r="W55" s="19" t="s">
        <v>385</v>
      </c>
      <c r="X55" s="19" t="s">
        <v>216</v>
      </c>
      <c r="Y55" s="23" t="s">
        <v>50</v>
      </c>
      <c r="Z55" s="9" t="s">
        <v>386</v>
      </c>
      <c r="AA55" s="24" t="str">
        <f t="shared" si="5"/>
        <v>lgurry1g</v>
      </c>
    </row>
    <row r="56" spans="1:27" ht="14.4" x14ac:dyDescent="0.3">
      <c r="A56" s="25" t="s">
        <v>387</v>
      </c>
      <c r="B56" s="33">
        <v>42291</v>
      </c>
      <c r="C56" s="33">
        <v>42293</v>
      </c>
      <c r="D56" s="27">
        <v>2</v>
      </c>
      <c r="E56" s="28" t="s">
        <v>30</v>
      </c>
      <c r="F56" s="28" t="s">
        <v>31</v>
      </c>
      <c r="G56" s="28" t="s">
        <v>108</v>
      </c>
      <c r="H56" s="29">
        <v>231</v>
      </c>
      <c r="I56" s="27">
        <v>2</v>
      </c>
      <c r="J56" s="30">
        <f t="shared" si="0"/>
        <v>115.5</v>
      </c>
      <c r="K56" s="27">
        <v>0.04</v>
      </c>
      <c r="L56" s="29">
        <v>132.5</v>
      </c>
      <c r="M56" s="22">
        <f t="shared" si="1"/>
        <v>6.625</v>
      </c>
      <c r="N56" s="29">
        <v>13.3</v>
      </c>
      <c r="O56" s="21">
        <f t="shared" si="2"/>
        <v>13.25</v>
      </c>
      <c r="P56" s="30">
        <f t="shared" si="3"/>
        <v>99.325000000000003</v>
      </c>
      <c r="Q56" s="19" t="str">
        <f t="shared" si="4"/>
        <v>Low</v>
      </c>
      <c r="R56" s="28" t="s">
        <v>388</v>
      </c>
      <c r="S56" s="28" t="s">
        <v>389</v>
      </c>
      <c r="T56" s="28" t="s">
        <v>35</v>
      </c>
      <c r="U56" s="28" t="s">
        <v>390</v>
      </c>
      <c r="V56" s="28" t="s">
        <v>391</v>
      </c>
      <c r="W56" s="28" t="s">
        <v>392</v>
      </c>
      <c r="X56" s="28" t="s">
        <v>151</v>
      </c>
      <c r="Y56" s="31" t="s">
        <v>156</v>
      </c>
      <c r="Z56" s="9" t="s">
        <v>393</v>
      </c>
      <c r="AA56" s="24" t="str">
        <f t="shared" si="5"/>
        <v>hmacredmond1h</v>
      </c>
    </row>
    <row r="57" spans="1:27" ht="14.4" x14ac:dyDescent="0.3">
      <c r="A57" s="15" t="s">
        <v>394</v>
      </c>
      <c r="B57" s="16">
        <v>42186</v>
      </c>
      <c r="C57" s="16">
        <v>42192</v>
      </c>
      <c r="D57" s="18">
        <v>6</v>
      </c>
      <c r="E57" s="19" t="s">
        <v>30</v>
      </c>
      <c r="F57" s="19" t="s">
        <v>31</v>
      </c>
      <c r="G57" s="19" t="s">
        <v>32</v>
      </c>
      <c r="H57" s="20">
        <v>140</v>
      </c>
      <c r="I57" s="18">
        <v>2</v>
      </c>
      <c r="J57" s="21">
        <f t="shared" si="0"/>
        <v>70</v>
      </c>
      <c r="K57" s="18">
        <v>0.03</v>
      </c>
      <c r="L57" s="20">
        <v>51.6</v>
      </c>
      <c r="M57" s="22">
        <f t="shared" si="1"/>
        <v>2.58</v>
      </c>
      <c r="N57" s="20">
        <v>5.2</v>
      </c>
      <c r="O57" s="21">
        <f t="shared" si="2"/>
        <v>5.16</v>
      </c>
      <c r="P57" s="21">
        <f t="shared" si="3"/>
        <v>38.659999999999997</v>
      </c>
      <c r="Q57" s="19" t="str">
        <f t="shared" si="4"/>
        <v>Low</v>
      </c>
      <c r="R57" s="19" t="s">
        <v>395</v>
      </c>
      <c r="S57" s="19" t="s">
        <v>396</v>
      </c>
      <c r="T57" s="19" t="s">
        <v>46</v>
      </c>
      <c r="U57" s="19" t="s">
        <v>397</v>
      </c>
      <c r="V57" s="19" t="s">
        <v>202</v>
      </c>
      <c r="W57" s="19" t="s">
        <v>38</v>
      </c>
      <c r="X57" s="19" t="s">
        <v>39</v>
      </c>
      <c r="Y57" s="23" t="s">
        <v>76</v>
      </c>
      <c r="Z57" s="9" t="s">
        <v>398</v>
      </c>
      <c r="AA57" s="24" t="str">
        <f t="shared" si="5"/>
        <v>bantonopoulos1i</v>
      </c>
    </row>
    <row r="58" spans="1:27" ht="14.4" x14ac:dyDescent="0.3">
      <c r="A58" s="25" t="s">
        <v>399</v>
      </c>
      <c r="B58" s="26">
        <v>42227</v>
      </c>
      <c r="C58" s="26">
        <v>42232</v>
      </c>
      <c r="D58" s="27">
        <v>5</v>
      </c>
      <c r="E58" s="28" t="s">
        <v>30</v>
      </c>
      <c r="F58" s="28" t="s">
        <v>31</v>
      </c>
      <c r="G58" s="28" t="s">
        <v>43</v>
      </c>
      <c r="H58" s="29">
        <v>211</v>
      </c>
      <c r="I58" s="27">
        <v>1</v>
      </c>
      <c r="J58" s="30">
        <f t="shared" si="0"/>
        <v>211</v>
      </c>
      <c r="K58" s="27">
        <v>0.01</v>
      </c>
      <c r="L58" s="29">
        <v>128.9</v>
      </c>
      <c r="M58" s="22">
        <f t="shared" si="1"/>
        <v>6.4450000000000003</v>
      </c>
      <c r="N58" s="29">
        <v>12.9</v>
      </c>
      <c r="O58" s="21">
        <f t="shared" si="2"/>
        <v>12.89</v>
      </c>
      <c r="P58" s="30">
        <f t="shared" si="3"/>
        <v>96.665000000000006</v>
      </c>
      <c r="Q58" s="19" t="str">
        <f t="shared" si="4"/>
        <v>Low</v>
      </c>
      <c r="R58" s="28" t="s">
        <v>400</v>
      </c>
      <c r="S58" s="28" t="s">
        <v>401</v>
      </c>
      <c r="T58" s="28" t="s">
        <v>35</v>
      </c>
      <c r="U58" s="28" t="s">
        <v>402</v>
      </c>
      <c r="V58" s="28" t="s">
        <v>403</v>
      </c>
      <c r="W58" s="28" t="s">
        <v>103</v>
      </c>
      <c r="X58" s="28" t="s">
        <v>104</v>
      </c>
      <c r="Y58" s="31" t="s">
        <v>266</v>
      </c>
      <c r="Z58" s="9" t="s">
        <v>404</v>
      </c>
      <c r="AA58" s="24" t="str">
        <f t="shared" si="5"/>
        <v>vbenbough1j</v>
      </c>
    </row>
    <row r="59" spans="1:27" ht="14.4" x14ac:dyDescent="0.3">
      <c r="A59" s="15" t="s">
        <v>405</v>
      </c>
      <c r="B59" s="16">
        <v>42248</v>
      </c>
      <c r="C59" s="16">
        <v>42256</v>
      </c>
      <c r="D59" s="18">
        <v>8</v>
      </c>
      <c r="E59" s="19" t="s">
        <v>30</v>
      </c>
      <c r="F59" s="19" t="s">
        <v>31</v>
      </c>
      <c r="G59" s="19" t="s">
        <v>53</v>
      </c>
      <c r="H59" s="20">
        <v>117</v>
      </c>
      <c r="I59" s="18">
        <v>4</v>
      </c>
      <c r="J59" s="21">
        <f t="shared" si="0"/>
        <v>29.25</v>
      </c>
      <c r="K59" s="18">
        <v>0.02</v>
      </c>
      <c r="L59" s="20">
        <v>27.6</v>
      </c>
      <c r="M59" s="22">
        <f t="shared" si="1"/>
        <v>1.3800000000000001</v>
      </c>
      <c r="N59" s="20">
        <v>2.8</v>
      </c>
      <c r="O59" s="21">
        <f t="shared" si="2"/>
        <v>2.7600000000000002</v>
      </c>
      <c r="P59" s="21">
        <f t="shared" si="3"/>
        <v>20.66</v>
      </c>
      <c r="Q59" s="19" t="str">
        <f t="shared" si="4"/>
        <v>Low</v>
      </c>
      <c r="R59" s="19" t="s">
        <v>406</v>
      </c>
      <c r="S59" s="19" t="s">
        <v>407</v>
      </c>
      <c r="T59" s="19" t="s">
        <v>35</v>
      </c>
      <c r="U59" s="19" t="s">
        <v>408</v>
      </c>
      <c r="V59" s="19" t="s">
        <v>409</v>
      </c>
      <c r="W59" s="19" t="s">
        <v>410</v>
      </c>
      <c r="X59" s="19" t="s">
        <v>49</v>
      </c>
      <c r="Y59" s="23" t="s">
        <v>136</v>
      </c>
      <c r="Z59" s="9" t="s">
        <v>411</v>
      </c>
      <c r="AA59" s="24" t="str">
        <f t="shared" si="5"/>
        <v>cmarquand1k</v>
      </c>
    </row>
    <row r="60" spans="1:27" ht="14.4" x14ac:dyDescent="0.3">
      <c r="A60" s="25" t="s">
        <v>412</v>
      </c>
      <c r="B60" s="26">
        <v>42051</v>
      </c>
      <c r="C60" s="26">
        <v>42056</v>
      </c>
      <c r="D60" s="27">
        <v>5</v>
      </c>
      <c r="E60" s="28" t="s">
        <v>30</v>
      </c>
      <c r="F60" s="28" t="s">
        <v>31</v>
      </c>
      <c r="G60" s="28" t="s">
        <v>62</v>
      </c>
      <c r="H60" s="29">
        <v>118</v>
      </c>
      <c r="I60" s="27">
        <v>3</v>
      </c>
      <c r="J60" s="30">
        <f t="shared" si="0"/>
        <v>39.333333333333336</v>
      </c>
      <c r="K60" s="27">
        <v>0.05</v>
      </c>
      <c r="L60" s="29">
        <v>20.3</v>
      </c>
      <c r="M60" s="22">
        <f t="shared" si="1"/>
        <v>1.0150000000000001</v>
      </c>
      <c r="N60" s="29">
        <v>2</v>
      </c>
      <c r="O60" s="21">
        <f t="shared" si="2"/>
        <v>2.0300000000000002</v>
      </c>
      <c r="P60" s="30">
        <f t="shared" si="3"/>
        <v>15.254999999999999</v>
      </c>
      <c r="Q60" s="19" t="str">
        <f t="shared" si="4"/>
        <v>High</v>
      </c>
      <c r="R60" s="28" t="s">
        <v>413</v>
      </c>
      <c r="S60" s="28" t="s">
        <v>414</v>
      </c>
      <c r="T60" s="28" t="s">
        <v>35</v>
      </c>
      <c r="U60" s="28" t="s">
        <v>415</v>
      </c>
      <c r="V60" s="28" t="s">
        <v>416</v>
      </c>
      <c r="W60" s="28" t="s">
        <v>143</v>
      </c>
      <c r="X60" s="28" t="s">
        <v>49</v>
      </c>
      <c r="Y60" s="31" t="s">
        <v>86</v>
      </c>
      <c r="Z60" s="9" t="s">
        <v>417</v>
      </c>
      <c r="AA60" s="24" t="str">
        <f t="shared" si="5"/>
        <v>ccordingley1l</v>
      </c>
    </row>
    <row r="61" spans="1:27" ht="14.4" x14ac:dyDescent="0.3">
      <c r="A61" s="15" t="s">
        <v>418</v>
      </c>
      <c r="B61" s="16">
        <v>42010</v>
      </c>
      <c r="C61" s="16">
        <v>42016</v>
      </c>
      <c r="D61" s="18">
        <v>6</v>
      </c>
      <c r="E61" s="19" t="s">
        <v>30</v>
      </c>
      <c r="F61" s="19" t="s">
        <v>31</v>
      </c>
      <c r="G61" s="19" t="s">
        <v>72</v>
      </c>
      <c r="H61" s="20">
        <v>250</v>
      </c>
      <c r="I61" s="18">
        <v>1</v>
      </c>
      <c r="J61" s="21">
        <f t="shared" si="0"/>
        <v>250</v>
      </c>
      <c r="K61" s="18">
        <v>0.04</v>
      </c>
      <c r="L61" s="20">
        <v>160</v>
      </c>
      <c r="M61" s="22">
        <f t="shared" si="1"/>
        <v>8</v>
      </c>
      <c r="N61" s="20">
        <v>16</v>
      </c>
      <c r="O61" s="21">
        <f t="shared" si="2"/>
        <v>16</v>
      </c>
      <c r="P61" s="21">
        <f t="shared" si="3"/>
        <v>120</v>
      </c>
      <c r="Q61" s="19" t="str">
        <f t="shared" si="4"/>
        <v>Low</v>
      </c>
      <c r="R61" s="19" t="s">
        <v>419</v>
      </c>
      <c r="S61" s="19" t="s">
        <v>420</v>
      </c>
      <c r="T61" s="19" t="s">
        <v>65</v>
      </c>
      <c r="U61" s="19" t="s">
        <v>421</v>
      </c>
      <c r="V61" s="19" t="s">
        <v>422</v>
      </c>
      <c r="W61" s="19" t="s">
        <v>94</v>
      </c>
      <c r="X61" s="19" t="s">
        <v>49</v>
      </c>
      <c r="Y61" s="23" t="s">
        <v>248</v>
      </c>
      <c r="Z61" s="9" t="s">
        <v>423</v>
      </c>
      <c r="AA61" s="24" t="str">
        <f t="shared" si="5"/>
        <v>pguidoni1m</v>
      </c>
    </row>
    <row r="62" spans="1:27" ht="14.4" x14ac:dyDescent="0.3">
      <c r="A62" s="25" t="s">
        <v>424</v>
      </c>
      <c r="B62" s="26">
        <v>42251</v>
      </c>
      <c r="C62" s="26">
        <v>42254</v>
      </c>
      <c r="D62" s="27">
        <v>3</v>
      </c>
      <c r="E62" s="28" t="s">
        <v>30</v>
      </c>
      <c r="F62" s="28" t="s">
        <v>31</v>
      </c>
      <c r="G62" s="28" t="s">
        <v>79</v>
      </c>
      <c r="H62" s="29">
        <v>72</v>
      </c>
      <c r="I62" s="27">
        <v>2</v>
      </c>
      <c r="J62" s="30">
        <f t="shared" si="0"/>
        <v>36</v>
      </c>
      <c r="K62" s="27">
        <v>0.03</v>
      </c>
      <c r="L62" s="29">
        <v>36</v>
      </c>
      <c r="M62" s="22">
        <f t="shared" si="1"/>
        <v>1.8</v>
      </c>
      <c r="N62" s="29">
        <v>3.6</v>
      </c>
      <c r="O62" s="21">
        <f t="shared" si="2"/>
        <v>3.6</v>
      </c>
      <c r="P62" s="30">
        <f t="shared" si="3"/>
        <v>26.999999999999996</v>
      </c>
      <c r="Q62" s="19" t="str">
        <f t="shared" si="4"/>
        <v>Low</v>
      </c>
      <c r="R62" s="28" t="s">
        <v>425</v>
      </c>
      <c r="S62" s="28" t="s">
        <v>426</v>
      </c>
      <c r="T62" s="28" t="s">
        <v>35</v>
      </c>
      <c r="U62" s="28" t="s">
        <v>427</v>
      </c>
      <c r="V62" s="28" t="s">
        <v>427</v>
      </c>
      <c r="W62" s="28" t="s">
        <v>48</v>
      </c>
      <c r="X62" s="28" t="s">
        <v>49</v>
      </c>
      <c r="Y62" s="31" t="s">
        <v>136</v>
      </c>
      <c r="Z62" s="9" t="s">
        <v>428</v>
      </c>
      <c r="AA62" s="24" t="str">
        <f t="shared" si="5"/>
        <v>demby1n</v>
      </c>
    </row>
    <row r="63" spans="1:27" ht="14.4" x14ac:dyDescent="0.3">
      <c r="A63" s="15" t="s">
        <v>429</v>
      </c>
      <c r="B63" s="17">
        <v>42365</v>
      </c>
      <c r="C63" s="16">
        <v>42374</v>
      </c>
      <c r="D63" s="18">
        <v>9</v>
      </c>
      <c r="E63" s="19" t="s">
        <v>30</v>
      </c>
      <c r="F63" s="19" t="s">
        <v>31</v>
      </c>
      <c r="G63" s="19" t="s">
        <v>89</v>
      </c>
      <c r="H63" s="20">
        <v>54</v>
      </c>
      <c r="I63" s="18">
        <v>5</v>
      </c>
      <c r="J63" s="21">
        <f t="shared" si="0"/>
        <v>10.8</v>
      </c>
      <c r="K63" s="18">
        <v>0.01</v>
      </c>
      <c r="L63" s="20">
        <v>10.8</v>
      </c>
      <c r="M63" s="22">
        <f t="shared" si="1"/>
        <v>0.54</v>
      </c>
      <c r="N63" s="20">
        <v>1.1000000000000001</v>
      </c>
      <c r="O63" s="21">
        <f t="shared" si="2"/>
        <v>1.08</v>
      </c>
      <c r="P63" s="21">
        <f t="shared" si="3"/>
        <v>8.08</v>
      </c>
      <c r="Q63" s="19" t="str">
        <f t="shared" si="4"/>
        <v>Low</v>
      </c>
      <c r="R63" s="19" t="s">
        <v>430</v>
      </c>
      <c r="S63" s="19" t="s">
        <v>431</v>
      </c>
      <c r="T63" s="19" t="s">
        <v>46</v>
      </c>
      <c r="U63" s="19" t="s">
        <v>432</v>
      </c>
      <c r="V63" s="19" t="s">
        <v>433</v>
      </c>
      <c r="W63" s="19" t="s">
        <v>113</v>
      </c>
      <c r="X63" s="19" t="s">
        <v>114</v>
      </c>
      <c r="Y63" s="23" t="s">
        <v>59</v>
      </c>
      <c r="Z63" s="9" t="s">
        <v>434</v>
      </c>
      <c r="AA63" s="24" t="str">
        <f t="shared" si="5"/>
        <v>ablasl1o</v>
      </c>
    </row>
    <row r="64" spans="1:27" ht="14.4" x14ac:dyDescent="0.3">
      <c r="A64" s="25" t="s">
        <v>435</v>
      </c>
      <c r="B64" s="26">
        <v>42090</v>
      </c>
      <c r="C64" s="26">
        <v>42099</v>
      </c>
      <c r="D64" s="27">
        <v>9</v>
      </c>
      <c r="E64" s="28" t="s">
        <v>30</v>
      </c>
      <c r="F64" s="28" t="s">
        <v>31</v>
      </c>
      <c r="G64" s="28" t="s">
        <v>98</v>
      </c>
      <c r="H64" s="29">
        <v>114</v>
      </c>
      <c r="I64" s="27">
        <v>3</v>
      </c>
      <c r="J64" s="30">
        <f t="shared" si="0"/>
        <v>38</v>
      </c>
      <c r="K64" s="27">
        <v>0.01</v>
      </c>
      <c r="L64" s="29">
        <v>30.6</v>
      </c>
      <c r="M64" s="22">
        <f t="shared" si="1"/>
        <v>1.5300000000000002</v>
      </c>
      <c r="N64" s="29">
        <v>3.1</v>
      </c>
      <c r="O64" s="21">
        <f t="shared" si="2"/>
        <v>3.0600000000000005</v>
      </c>
      <c r="P64" s="30">
        <f t="shared" si="3"/>
        <v>22.909999999999997</v>
      </c>
      <c r="Q64" s="19" t="str">
        <f t="shared" si="4"/>
        <v>High</v>
      </c>
      <c r="R64" s="28" t="s">
        <v>436</v>
      </c>
      <c r="S64" s="28" t="s">
        <v>437</v>
      </c>
      <c r="T64" s="28" t="s">
        <v>35</v>
      </c>
      <c r="U64" s="28" t="s">
        <v>438</v>
      </c>
      <c r="V64" s="28" t="s">
        <v>439</v>
      </c>
      <c r="W64" s="28" t="s">
        <v>103</v>
      </c>
      <c r="X64" s="28" t="s">
        <v>104</v>
      </c>
      <c r="Y64" s="31" t="s">
        <v>105</v>
      </c>
      <c r="Z64" s="9" t="s">
        <v>440</v>
      </c>
      <c r="AA64" s="24" t="str">
        <f t="shared" si="5"/>
        <v>mhyams1p</v>
      </c>
    </row>
    <row r="65" spans="1:27" ht="14.4" x14ac:dyDescent="0.3">
      <c r="A65" s="15" t="s">
        <v>441</v>
      </c>
      <c r="B65" s="16">
        <v>42243</v>
      </c>
      <c r="C65" s="16">
        <v>42251</v>
      </c>
      <c r="D65" s="18">
        <v>8</v>
      </c>
      <c r="E65" s="19" t="s">
        <v>30</v>
      </c>
      <c r="F65" s="19" t="s">
        <v>31</v>
      </c>
      <c r="G65" s="19" t="s">
        <v>108</v>
      </c>
      <c r="H65" s="20">
        <v>231</v>
      </c>
      <c r="I65" s="18">
        <v>5</v>
      </c>
      <c r="J65" s="21">
        <f t="shared" si="0"/>
        <v>46.2</v>
      </c>
      <c r="K65" s="18">
        <v>0.02</v>
      </c>
      <c r="L65" s="20">
        <v>127.9</v>
      </c>
      <c r="M65" s="22">
        <f t="shared" si="1"/>
        <v>6.3950000000000005</v>
      </c>
      <c r="N65" s="20">
        <v>12.8</v>
      </c>
      <c r="O65" s="21">
        <f t="shared" si="2"/>
        <v>12.790000000000001</v>
      </c>
      <c r="P65" s="21">
        <f t="shared" si="3"/>
        <v>95.915000000000006</v>
      </c>
      <c r="Q65" s="19" t="str">
        <f t="shared" si="4"/>
        <v>High</v>
      </c>
      <c r="R65" s="19" t="s">
        <v>442</v>
      </c>
      <c r="S65" s="19" t="s">
        <v>443</v>
      </c>
      <c r="T65" s="19" t="s">
        <v>65</v>
      </c>
      <c r="U65" s="19" t="s">
        <v>444</v>
      </c>
      <c r="V65" s="19" t="s">
        <v>444</v>
      </c>
      <c r="W65" s="19" t="s">
        <v>215</v>
      </c>
      <c r="X65" s="19" t="s">
        <v>216</v>
      </c>
      <c r="Y65" s="23" t="s">
        <v>266</v>
      </c>
      <c r="Z65" s="9" t="s">
        <v>445</v>
      </c>
      <c r="AA65" s="24" t="str">
        <f t="shared" si="5"/>
        <v>jcory1q</v>
      </c>
    </row>
    <row r="66" spans="1:27" ht="14.4" x14ac:dyDescent="0.3">
      <c r="A66" s="25" t="s">
        <v>446</v>
      </c>
      <c r="B66" s="26">
        <v>42240</v>
      </c>
      <c r="C66" s="26">
        <v>42242</v>
      </c>
      <c r="D66" s="27">
        <v>2</v>
      </c>
      <c r="E66" s="28" t="s">
        <v>30</v>
      </c>
      <c r="F66" s="28" t="s">
        <v>31</v>
      </c>
      <c r="G66" s="28" t="s">
        <v>32</v>
      </c>
      <c r="H66" s="29">
        <v>140</v>
      </c>
      <c r="I66" s="27">
        <v>1</v>
      </c>
      <c r="J66" s="30">
        <f t="shared" si="0"/>
        <v>140</v>
      </c>
      <c r="K66" s="27">
        <v>0.05</v>
      </c>
      <c r="L66" s="29">
        <v>53</v>
      </c>
      <c r="M66" s="22">
        <f t="shared" si="1"/>
        <v>2.6500000000000004</v>
      </c>
      <c r="N66" s="29">
        <v>5.3</v>
      </c>
      <c r="O66" s="21">
        <f t="shared" si="2"/>
        <v>5.3000000000000007</v>
      </c>
      <c r="P66" s="30">
        <f t="shared" si="3"/>
        <v>39.75</v>
      </c>
      <c r="Q66" s="19" t="str">
        <f t="shared" si="4"/>
        <v>Low</v>
      </c>
      <c r="R66" s="28" t="s">
        <v>447</v>
      </c>
      <c r="S66" s="28" t="s">
        <v>125</v>
      </c>
      <c r="T66" s="28" t="s">
        <v>65</v>
      </c>
      <c r="U66" s="28" t="s">
        <v>126</v>
      </c>
      <c r="V66" s="28" t="s">
        <v>127</v>
      </c>
      <c r="W66" s="28" t="s">
        <v>128</v>
      </c>
      <c r="X66" s="28" t="s">
        <v>104</v>
      </c>
      <c r="Y66" s="31" t="s">
        <v>266</v>
      </c>
      <c r="Z66" s="9" t="s">
        <v>448</v>
      </c>
      <c r="AA66" s="24" t="str">
        <f t="shared" si="5"/>
        <v>ksturgeon1r</v>
      </c>
    </row>
    <row r="67" spans="1:27" ht="14.4" x14ac:dyDescent="0.3">
      <c r="A67" s="15" t="s">
        <v>449</v>
      </c>
      <c r="B67" s="16">
        <v>42103</v>
      </c>
      <c r="C67" s="16">
        <v>42107</v>
      </c>
      <c r="D67" s="18">
        <v>4</v>
      </c>
      <c r="E67" s="19" t="s">
        <v>30</v>
      </c>
      <c r="F67" s="19" t="s">
        <v>31</v>
      </c>
      <c r="G67" s="19" t="s">
        <v>43</v>
      </c>
      <c r="H67" s="20">
        <v>211</v>
      </c>
      <c r="I67" s="18">
        <v>2</v>
      </c>
      <c r="J67" s="21">
        <f t="shared" si="0"/>
        <v>105.5</v>
      </c>
      <c r="K67" s="18">
        <v>0.05</v>
      </c>
      <c r="L67" s="20">
        <v>109.9</v>
      </c>
      <c r="M67" s="22">
        <f t="shared" si="1"/>
        <v>5.495000000000001</v>
      </c>
      <c r="N67" s="20">
        <v>11</v>
      </c>
      <c r="O67" s="21">
        <f t="shared" si="2"/>
        <v>10.990000000000002</v>
      </c>
      <c r="P67" s="21">
        <f t="shared" si="3"/>
        <v>82.414999999999992</v>
      </c>
      <c r="Q67" s="19" t="str">
        <f t="shared" si="4"/>
        <v>Low</v>
      </c>
      <c r="R67" s="19" t="s">
        <v>450</v>
      </c>
      <c r="S67" s="19" t="s">
        <v>451</v>
      </c>
      <c r="T67" s="19" t="s">
        <v>35</v>
      </c>
      <c r="U67" s="19" t="s">
        <v>452</v>
      </c>
      <c r="V67" s="19" t="s">
        <v>308</v>
      </c>
      <c r="W67" s="19" t="s">
        <v>38</v>
      </c>
      <c r="X67" s="19" t="s">
        <v>39</v>
      </c>
      <c r="Y67" s="23" t="s">
        <v>95</v>
      </c>
      <c r="Z67" s="9" t="s">
        <v>453</v>
      </c>
      <c r="AA67" s="24" t="str">
        <f t="shared" si="5"/>
        <v>pblakemore1s</v>
      </c>
    </row>
    <row r="68" spans="1:27" ht="14.4" x14ac:dyDescent="0.3">
      <c r="A68" s="25" t="s">
        <v>454</v>
      </c>
      <c r="B68" s="26">
        <v>42236</v>
      </c>
      <c r="C68" s="26">
        <v>42238</v>
      </c>
      <c r="D68" s="27">
        <v>2</v>
      </c>
      <c r="E68" s="28" t="s">
        <v>30</v>
      </c>
      <c r="F68" s="28" t="s">
        <v>31</v>
      </c>
      <c r="G68" s="28" t="s">
        <v>53</v>
      </c>
      <c r="H68" s="29">
        <v>117</v>
      </c>
      <c r="I68" s="27">
        <v>1</v>
      </c>
      <c r="J68" s="30">
        <f t="shared" si="0"/>
        <v>117</v>
      </c>
      <c r="K68" s="27">
        <v>0.02</v>
      </c>
      <c r="L68" s="29">
        <v>34.700000000000003</v>
      </c>
      <c r="M68" s="22">
        <f t="shared" si="1"/>
        <v>1.7350000000000003</v>
      </c>
      <c r="N68" s="29">
        <v>3.5</v>
      </c>
      <c r="O68" s="21">
        <f t="shared" si="2"/>
        <v>3.4700000000000006</v>
      </c>
      <c r="P68" s="30">
        <f t="shared" si="3"/>
        <v>25.995000000000005</v>
      </c>
      <c r="Q68" s="19" t="str">
        <f t="shared" si="4"/>
        <v>Low</v>
      </c>
      <c r="R68" s="28" t="s">
        <v>455</v>
      </c>
      <c r="S68" s="28" t="s">
        <v>456</v>
      </c>
      <c r="T68" s="28" t="s">
        <v>35</v>
      </c>
      <c r="U68" s="28" t="s">
        <v>457</v>
      </c>
      <c r="V68" s="28" t="s">
        <v>458</v>
      </c>
      <c r="W68" s="28" t="s">
        <v>246</v>
      </c>
      <c r="X68" s="28" t="s">
        <v>247</v>
      </c>
      <c r="Y68" s="31" t="s">
        <v>266</v>
      </c>
      <c r="Z68" s="9" t="s">
        <v>459</v>
      </c>
      <c r="AA68" s="24" t="str">
        <f t="shared" si="5"/>
        <v>gfakes1t</v>
      </c>
    </row>
    <row r="69" spans="1:27" ht="14.4" x14ac:dyDescent="0.3">
      <c r="A69" s="15" t="s">
        <v>460</v>
      </c>
      <c r="B69" s="16">
        <v>42043</v>
      </c>
      <c r="C69" s="16">
        <v>42046</v>
      </c>
      <c r="D69" s="18">
        <v>3</v>
      </c>
      <c r="E69" s="19" t="s">
        <v>30</v>
      </c>
      <c r="F69" s="19" t="s">
        <v>31</v>
      </c>
      <c r="G69" s="19" t="s">
        <v>62</v>
      </c>
      <c r="H69" s="20">
        <v>118</v>
      </c>
      <c r="I69" s="18">
        <v>1</v>
      </c>
      <c r="J69" s="21">
        <f t="shared" si="0"/>
        <v>118</v>
      </c>
      <c r="K69" s="18">
        <v>0.01</v>
      </c>
      <c r="L69" s="20">
        <v>36.799999999999997</v>
      </c>
      <c r="M69" s="22">
        <f t="shared" si="1"/>
        <v>1.8399999999999999</v>
      </c>
      <c r="N69" s="20">
        <v>3.7</v>
      </c>
      <c r="O69" s="21">
        <f t="shared" si="2"/>
        <v>3.6799999999999997</v>
      </c>
      <c r="P69" s="21">
        <f t="shared" si="3"/>
        <v>27.579999999999995</v>
      </c>
      <c r="Q69" s="19" t="str">
        <f t="shared" si="4"/>
        <v>High</v>
      </c>
      <c r="R69" s="19" t="s">
        <v>461</v>
      </c>
      <c r="S69" s="19" t="s">
        <v>462</v>
      </c>
      <c r="T69" s="19" t="s">
        <v>46</v>
      </c>
      <c r="U69" s="19" t="s">
        <v>171</v>
      </c>
      <c r="V69" s="19" t="s">
        <v>172</v>
      </c>
      <c r="W69" s="19" t="s">
        <v>94</v>
      </c>
      <c r="X69" s="19" t="s">
        <v>173</v>
      </c>
      <c r="Y69" s="23" t="s">
        <v>86</v>
      </c>
      <c r="Z69" s="9" t="s">
        <v>463</v>
      </c>
      <c r="AA69" s="24" t="str">
        <f t="shared" si="5"/>
        <v>jmattocks1u</v>
      </c>
    </row>
    <row r="70" spans="1:27" ht="14.4" x14ac:dyDescent="0.3">
      <c r="A70" s="25" t="s">
        <v>464</v>
      </c>
      <c r="B70" s="33">
        <v>42334</v>
      </c>
      <c r="C70" s="33">
        <v>42335</v>
      </c>
      <c r="D70" s="27">
        <v>1</v>
      </c>
      <c r="E70" s="28" t="s">
        <v>30</v>
      </c>
      <c r="F70" s="28" t="s">
        <v>31</v>
      </c>
      <c r="G70" s="28" t="s">
        <v>72</v>
      </c>
      <c r="H70" s="29">
        <v>250</v>
      </c>
      <c r="I70" s="27">
        <v>1</v>
      </c>
      <c r="J70" s="30">
        <f t="shared" si="0"/>
        <v>250</v>
      </c>
      <c r="K70" s="27">
        <v>0.01</v>
      </c>
      <c r="L70" s="29">
        <v>167.5</v>
      </c>
      <c r="M70" s="22">
        <f t="shared" si="1"/>
        <v>8.375</v>
      </c>
      <c r="N70" s="29">
        <v>16.8</v>
      </c>
      <c r="O70" s="21">
        <f t="shared" si="2"/>
        <v>16.75</v>
      </c>
      <c r="P70" s="30">
        <f t="shared" si="3"/>
        <v>125.57499999999999</v>
      </c>
      <c r="Q70" s="19" t="str">
        <f t="shared" si="4"/>
        <v>High</v>
      </c>
      <c r="R70" s="28" t="s">
        <v>465</v>
      </c>
      <c r="S70" s="28" t="s">
        <v>420</v>
      </c>
      <c r="T70" s="28" t="s">
        <v>65</v>
      </c>
      <c r="U70" s="28" t="s">
        <v>466</v>
      </c>
      <c r="V70" s="28" t="s">
        <v>466</v>
      </c>
      <c r="W70" s="28" t="s">
        <v>103</v>
      </c>
      <c r="X70" s="28" t="s">
        <v>104</v>
      </c>
      <c r="Y70" s="31" t="s">
        <v>40</v>
      </c>
      <c r="Z70" s="9" t="s">
        <v>467</v>
      </c>
      <c r="AA70" s="24" t="str">
        <f t="shared" si="5"/>
        <v>mhoulson1v</v>
      </c>
    </row>
    <row r="71" spans="1:27" ht="14.4" x14ac:dyDescent="0.3">
      <c r="A71" s="15" t="s">
        <v>468</v>
      </c>
      <c r="B71" s="16">
        <v>42143</v>
      </c>
      <c r="C71" s="16">
        <v>42145</v>
      </c>
      <c r="D71" s="18">
        <v>2</v>
      </c>
      <c r="E71" s="19" t="s">
        <v>30</v>
      </c>
      <c r="F71" s="19" t="s">
        <v>31</v>
      </c>
      <c r="G71" s="19" t="s">
        <v>79</v>
      </c>
      <c r="H71" s="20">
        <v>72</v>
      </c>
      <c r="I71" s="18">
        <v>1</v>
      </c>
      <c r="J71" s="21">
        <f t="shared" si="0"/>
        <v>72</v>
      </c>
      <c r="K71" s="18">
        <v>0.02</v>
      </c>
      <c r="L71" s="20">
        <v>72</v>
      </c>
      <c r="M71" s="22">
        <f t="shared" si="1"/>
        <v>3.6</v>
      </c>
      <c r="N71" s="20">
        <v>7.2</v>
      </c>
      <c r="O71" s="21">
        <f t="shared" si="2"/>
        <v>7.2</v>
      </c>
      <c r="P71" s="21">
        <f t="shared" si="3"/>
        <v>53.999999999999993</v>
      </c>
      <c r="Q71" s="19" t="str">
        <f t="shared" si="4"/>
        <v>Low</v>
      </c>
      <c r="R71" s="19" t="s">
        <v>469</v>
      </c>
      <c r="S71" s="19" t="s">
        <v>470</v>
      </c>
      <c r="T71" s="19" t="s">
        <v>65</v>
      </c>
      <c r="U71" s="19" t="s">
        <v>471</v>
      </c>
      <c r="V71" s="19" t="s">
        <v>472</v>
      </c>
      <c r="W71" s="19" t="s">
        <v>473</v>
      </c>
      <c r="X71" s="19" t="s">
        <v>114</v>
      </c>
      <c r="Y71" s="23" t="s">
        <v>69</v>
      </c>
      <c r="Z71" s="9" t="s">
        <v>474</v>
      </c>
      <c r="AA71" s="24" t="str">
        <f t="shared" si="5"/>
        <v>nmiddlemiss1w</v>
      </c>
    </row>
    <row r="72" spans="1:27" ht="14.4" x14ac:dyDescent="0.3">
      <c r="A72" s="25" t="s">
        <v>475</v>
      </c>
      <c r="B72" s="26">
        <v>42208</v>
      </c>
      <c r="C72" s="26">
        <v>42212</v>
      </c>
      <c r="D72" s="27">
        <v>4</v>
      </c>
      <c r="E72" s="28" t="s">
        <v>30</v>
      </c>
      <c r="F72" s="28" t="s">
        <v>31</v>
      </c>
      <c r="G72" s="28" t="s">
        <v>89</v>
      </c>
      <c r="H72" s="29">
        <v>54</v>
      </c>
      <c r="I72" s="27">
        <v>1</v>
      </c>
      <c r="J72" s="30">
        <f t="shared" si="0"/>
        <v>54</v>
      </c>
      <c r="K72" s="27">
        <v>0.03</v>
      </c>
      <c r="L72" s="29">
        <v>54</v>
      </c>
      <c r="M72" s="22">
        <f t="shared" si="1"/>
        <v>2.7</v>
      </c>
      <c r="N72" s="29">
        <v>5.4</v>
      </c>
      <c r="O72" s="21">
        <f t="shared" si="2"/>
        <v>5.4</v>
      </c>
      <c r="P72" s="30">
        <f t="shared" si="3"/>
        <v>40.5</v>
      </c>
      <c r="Q72" s="19" t="str">
        <f t="shared" si="4"/>
        <v>High</v>
      </c>
      <c r="R72" s="28" t="s">
        <v>476</v>
      </c>
      <c r="S72" s="28" t="s">
        <v>341</v>
      </c>
      <c r="T72" s="28" t="s">
        <v>35</v>
      </c>
      <c r="U72" s="28" t="s">
        <v>477</v>
      </c>
      <c r="V72" s="28" t="s">
        <v>478</v>
      </c>
      <c r="W72" s="28" t="s">
        <v>143</v>
      </c>
      <c r="X72" s="28" t="s">
        <v>49</v>
      </c>
      <c r="Y72" s="31" t="s">
        <v>76</v>
      </c>
      <c r="Z72" s="9" t="s">
        <v>479</v>
      </c>
      <c r="AA72" s="24" t="str">
        <f t="shared" si="5"/>
        <v>aricht1x</v>
      </c>
    </row>
    <row r="73" spans="1:27" ht="14.4" x14ac:dyDescent="0.3">
      <c r="A73" s="15" t="s">
        <v>480</v>
      </c>
      <c r="B73" s="16">
        <v>42069</v>
      </c>
      <c r="C73" s="16">
        <v>42071</v>
      </c>
      <c r="D73" s="18">
        <v>2</v>
      </c>
      <c r="E73" s="19" t="s">
        <v>30</v>
      </c>
      <c r="F73" s="19" t="s">
        <v>31</v>
      </c>
      <c r="G73" s="19" t="s">
        <v>98</v>
      </c>
      <c r="H73" s="20">
        <v>114</v>
      </c>
      <c r="I73" s="18">
        <v>4</v>
      </c>
      <c r="J73" s="21">
        <f t="shared" si="0"/>
        <v>28.5</v>
      </c>
      <c r="K73" s="18">
        <v>0.03</v>
      </c>
      <c r="L73" s="20">
        <v>20.3</v>
      </c>
      <c r="M73" s="22">
        <f t="shared" si="1"/>
        <v>1.0150000000000001</v>
      </c>
      <c r="N73" s="20">
        <v>2</v>
      </c>
      <c r="O73" s="21">
        <f t="shared" si="2"/>
        <v>2.0300000000000002</v>
      </c>
      <c r="P73" s="21">
        <f t="shared" si="3"/>
        <v>15.254999999999999</v>
      </c>
      <c r="Q73" s="19" t="str">
        <f t="shared" si="4"/>
        <v>High</v>
      </c>
      <c r="R73" s="19" t="s">
        <v>481</v>
      </c>
      <c r="S73" s="19" t="s">
        <v>482</v>
      </c>
      <c r="T73" s="19" t="s">
        <v>65</v>
      </c>
      <c r="U73" s="19" t="s">
        <v>483</v>
      </c>
      <c r="V73" s="19" t="s">
        <v>484</v>
      </c>
      <c r="W73" s="19" t="s">
        <v>190</v>
      </c>
      <c r="X73" s="19" t="s">
        <v>68</v>
      </c>
      <c r="Y73" s="23" t="s">
        <v>105</v>
      </c>
      <c r="Z73" s="9" t="s">
        <v>485</v>
      </c>
      <c r="AA73" s="24" t="str">
        <f t="shared" si="5"/>
        <v>afarnin1y</v>
      </c>
    </row>
    <row r="74" spans="1:27" ht="14.4" x14ac:dyDescent="0.3">
      <c r="A74" s="25" t="s">
        <v>486</v>
      </c>
      <c r="B74" s="26">
        <v>42267</v>
      </c>
      <c r="C74" s="26">
        <v>42270</v>
      </c>
      <c r="D74" s="27">
        <v>3</v>
      </c>
      <c r="E74" s="28" t="s">
        <v>30</v>
      </c>
      <c r="F74" s="28" t="s">
        <v>31</v>
      </c>
      <c r="G74" s="28" t="s">
        <v>108</v>
      </c>
      <c r="H74" s="29">
        <v>231</v>
      </c>
      <c r="I74" s="27">
        <v>3</v>
      </c>
      <c r="J74" s="30">
        <f t="shared" si="0"/>
        <v>77</v>
      </c>
      <c r="K74" s="27">
        <v>0.05</v>
      </c>
      <c r="L74" s="29">
        <v>116.4</v>
      </c>
      <c r="M74" s="22">
        <f t="shared" si="1"/>
        <v>5.82</v>
      </c>
      <c r="N74" s="29">
        <v>11.6</v>
      </c>
      <c r="O74" s="21">
        <f t="shared" si="2"/>
        <v>11.64</v>
      </c>
      <c r="P74" s="30">
        <f t="shared" si="3"/>
        <v>87.340000000000018</v>
      </c>
      <c r="Q74" s="19" t="str">
        <f t="shared" si="4"/>
        <v>Low</v>
      </c>
      <c r="R74" s="28" t="s">
        <v>487</v>
      </c>
      <c r="S74" s="28" t="s">
        <v>488</v>
      </c>
      <c r="T74" s="28" t="s">
        <v>65</v>
      </c>
      <c r="U74" s="28" t="s">
        <v>133</v>
      </c>
      <c r="V74" s="28" t="s">
        <v>134</v>
      </c>
      <c r="W74" s="28" t="s">
        <v>94</v>
      </c>
      <c r="X74" s="28" t="s">
        <v>135</v>
      </c>
      <c r="Y74" s="31" t="s">
        <v>136</v>
      </c>
      <c r="Z74" s="9" t="s">
        <v>489</v>
      </c>
      <c r="AA74" s="24" t="str">
        <f t="shared" si="5"/>
        <v>ncantillon1z</v>
      </c>
    </row>
    <row r="75" spans="1:27" ht="14.4" x14ac:dyDescent="0.3">
      <c r="A75" s="15" t="s">
        <v>490</v>
      </c>
      <c r="B75" s="16">
        <v>42284</v>
      </c>
      <c r="C75" s="17">
        <v>42290</v>
      </c>
      <c r="D75" s="18">
        <v>6</v>
      </c>
      <c r="E75" s="19" t="s">
        <v>30</v>
      </c>
      <c r="F75" s="19" t="s">
        <v>31</v>
      </c>
      <c r="G75" s="19" t="s">
        <v>32</v>
      </c>
      <c r="H75" s="20">
        <v>140</v>
      </c>
      <c r="I75" s="18">
        <v>4</v>
      </c>
      <c r="J75" s="21">
        <f t="shared" si="0"/>
        <v>35</v>
      </c>
      <c r="K75" s="18">
        <v>0.05</v>
      </c>
      <c r="L75" s="20">
        <v>32</v>
      </c>
      <c r="M75" s="22">
        <f t="shared" si="1"/>
        <v>1.6</v>
      </c>
      <c r="N75" s="20">
        <v>3.2</v>
      </c>
      <c r="O75" s="21">
        <f t="shared" si="2"/>
        <v>3.2</v>
      </c>
      <c r="P75" s="21">
        <f t="shared" si="3"/>
        <v>24</v>
      </c>
      <c r="Q75" s="19" t="str">
        <f t="shared" si="4"/>
        <v>Low</v>
      </c>
      <c r="R75" s="19" t="s">
        <v>491</v>
      </c>
      <c r="S75" s="19" t="s">
        <v>492</v>
      </c>
      <c r="T75" s="19" t="s">
        <v>35</v>
      </c>
      <c r="U75" s="19" t="s">
        <v>493</v>
      </c>
      <c r="V75" s="19" t="s">
        <v>278</v>
      </c>
      <c r="W75" s="19" t="s">
        <v>279</v>
      </c>
      <c r="X75" s="19" t="s">
        <v>247</v>
      </c>
      <c r="Y75" s="23" t="s">
        <v>156</v>
      </c>
      <c r="Z75" s="9" t="s">
        <v>494</v>
      </c>
      <c r="AA75" s="24" t="str">
        <f t="shared" si="5"/>
        <v>ckilty20</v>
      </c>
    </row>
    <row r="76" spans="1:27" ht="14.4" x14ac:dyDescent="0.3">
      <c r="A76" s="25" t="s">
        <v>495</v>
      </c>
      <c r="B76" s="26">
        <v>42154</v>
      </c>
      <c r="C76" s="26">
        <v>42155</v>
      </c>
      <c r="D76" s="27">
        <v>1</v>
      </c>
      <c r="E76" s="28" t="s">
        <v>30</v>
      </c>
      <c r="F76" s="28" t="s">
        <v>31</v>
      </c>
      <c r="G76" s="28" t="s">
        <v>43</v>
      </c>
      <c r="H76" s="29">
        <v>211</v>
      </c>
      <c r="I76" s="27">
        <v>5</v>
      </c>
      <c r="J76" s="30">
        <f t="shared" si="0"/>
        <v>42.2</v>
      </c>
      <c r="K76" s="27">
        <v>0.01</v>
      </c>
      <c r="L76" s="29">
        <v>120.5</v>
      </c>
      <c r="M76" s="22">
        <f t="shared" si="1"/>
        <v>6.0250000000000004</v>
      </c>
      <c r="N76" s="29">
        <v>12</v>
      </c>
      <c r="O76" s="21">
        <f t="shared" si="2"/>
        <v>12.05</v>
      </c>
      <c r="P76" s="30">
        <f t="shared" si="3"/>
        <v>90.424999999999997</v>
      </c>
      <c r="Q76" s="19" t="str">
        <f t="shared" si="4"/>
        <v>Low</v>
      </c>
      <c r="R76" s="28" t="s">
        <v>496</v>
      </c>
      <c r="S76" s="28" t="s">
        <v>497</v>
      </c>
      <c r="T76" s="28" t="s">
        <v>46</v>
      </c>
      <c r="U76" s="28" t="s">
        <v>498</v>
      </c>
      <c r="V76" s="28" t="s">
        <v>499</v>
      </c>
      <c r="W76" s="28" t="s">
        <v>500</v>
      </c>
      <c r="X76" s="28" t="s">
        <v>151</v>
      </c>
      <c r="Y76" s="31" t="s">
        <v>69</v>
      </c>
      <c r="Z76" s="9" t="s">
        <v>501</v>
      </c>
      <c r="AA76" s="24" t="str">
        <f t="shared" si="5"/>
        <v>tsimkins21</v>
      </c>
    </row>
    <row r="77" spans="1:27" ht="14.4" x14ac:dyDescent="0.3">
      <c r="A77" s="15" t="s">
        <v>502</v>
      </c>
      <c r="B77" s="17">
        <v>42357</v>
      </c>
      <c r="C77" s="17">
        <v>42361</v>
      </c>
      <c r="D77" s="18">
        <v>4</v>
      </c>
      <c r="E77" s="19" t="s">
        <v>30</v>
      </c>
      <c r="F77" s="19" t="s">
        <v>31</v>
      </c>
      <c r="G77" s="19" t="s">
        <v>53</v>
      </c>
      <c r="H77" s="20">
        <v>117</v>
      </c>
      <c r="I77" s="18">
        <v>4</v>
      </c>
      <c r="J77" s="21">
        <f t="shared" si="0"/>
        <v>29.25</v>
      </c>
      <c r="K77" s="18">
        <v>0.01</v>
      </c>
      <c r="L77" s="20">
        <v>32.299999999999997</v>
      </c>
      <c r="M77" s="22">
        <f t="shared" si="1"/>
        <v>1.615</v>
      </c>
      <c r="N77" s="20">
        <v>3.2</v>
      </c>
      <c r="O77" s="21">
        <f t="shared" si="2"/>
        <v>3.23</v>
      </c>
      <c r="P77" s="21">
        <f t="shared" si="3"/>
        <v>24.254999999999999</v>
      </c>
      <c r="Q77" s="19" t="str">
        <f t="shared" si="4"/>
        <v>High</v>
      </c>
      <c r="R77" s="19" t="s">
        <v>503</v>
      </c>
      <c r="S77" s="19" t="s">
        <v>504</v>
      </c>
      <c r="T77" s="19" t="s">
        <v>46</v>
      </c>
      <c r="U77" s="19" t="s">
        <v>505</v>
      </c>
      <c r="V77" s="19" t="s">
        <v>506</v>
      </c>
      <c r="W77" s="19" t="s">
        <v>94</v>
      </c>
      <c r="X77" s="19" t="s">
        <v>173</v>
      </c>
      <c r="Y77" s="23" t="s">
        <v>59</v>
      </c>
      <c r="Z77" s="9" t="s">
        <v>507</v>
      </c>
      <c r="AA77" s="24" t="str">
        <f t="shared" si="5"/>
        <v>cfleischmann22</v>
      </c>
    </row>
    <row r="78" spans="1:27" ht="14.4" x14ac:dyDescent="0.3">
      <c r="A78" s="25" t="s">
        <v>508</v>
      </c>
      <c r="B78" s="26">
        <v>42341</v>
      </c>
      <c r="C78" s="26">
        <v>42343</v>
      </c>
      <c r="D78" s="27">
        <v>2</v>
      </c>
      <c r="E78" s="28" t="s">
        <v>30</v>
      </c>
      <c r="F78" s="28" t="s">
        <v>31</v>
      </c>
      <c r="G78" s="28" t="s">
        <v>62</v>
      </c>
      <c r="H78" s="29">
        <v>118</v>
      </c>
      <c r="I78" s="27">
        <v>1</v>
      </c>
      <c r="J78" s="30">
        <f t="shared" si="0"/>
        <v>118</v>
      </c>
      <c r="K78" s="27">
        <v>0.01</v>
      </c>
      <c r="L78" s="29">
        <v>36.799999999999997</v>
      </c>
      <c r="M78" s="22">
        <f t="shared" si="1"/>
        <v>1.8399999999999999</v>
      </c>
      <c r="N78" s="29">
        <v>3.7</v>
      </c>
      <c r="O78" s="21">
        <f t="shared" si="2"/>
        <v>3.6799999999999997</v>
      </c>
      <c r="P78" s="30">
        <f t="shared" si="3"/>
        <v>27.579999999999995</v>
      </c>
      <c r="Q78" s="19" t="str">
        <f t="shared" si="4"/>
        <v>Low</v>
      </c>
      <c r="R78" s="28" t="s">
        <v>509</v>
      </c>
      <c r="S78" s="28" t="s">
        <v>510</v>
      </c>
      <c r="T78" s="28" t="s">
        <v>65</v>
      </c>
      <c r="U78" s="28" t="s">
        <v>511</v>
      </c>
      <c r="V78" s="28" t="s">
        <v>166</v>
      </c>
      <c r="W78" s="28" t="s">
        <v>103</v>
      </c>
      <c r="X78" s="28" t="s">
        <v>104</v>
      </c>
      <c r="Y78" s="31" t="s">
        <v>59</v>
      </c>
      <c r="Z78" s="9" t="s">
        <v>512</v>
      </c>
      <c r="AA78" s="24" t="str">
        <f t="shared" si="5"/>
        <v>cmalthouse23</v>
      </c>
    </row>
    <row r="79" spans="1:27" ht="14.4" x14ac:dyDescent="0.3">
      <c r="A79" s="15" t="s">
        <v>513</v>
      </c>
      <c r="B79" s="16">
        <v>42122</v>
      </c>
      <c r="C79" s="16">
        <v>42131</v>
      </c>
      <c r="D79" s="18">
        <v>9</v>
      </c>
      <c r="E79" s="19" t="s">
        <v>30</v>
      </c>
      <c r="F79" s="19" t="s">
        <v>31</v>
      </c>
      <c r="G79" s="19" t="s">
        <v>72</v>
      </c>
      <c r="H79" s="20">
        <v>250</v>
      </c>
      <c r="I79" s="18">
        <v>4</v>
      </c>
      <c r="J79" s="21">
        <f t="shared" si="0"/>
        <v>62.5</v>
      </c>
      <c r="K79" s="18">
        <v>0.03</v>
      </c>
      <c r="L79" s="20">
        <v>140</v>
      </c>
      <c r="M79" s="22">
        <f t="shared" si="1"/>
        <v>7</v>
      </c>
      <c r="N79" s="20">
        <v>14</v>
      </c>
      <c r="O79" s="21">
        <f t="shared" si="2"/>
        <v>14</v>
      </c>
      <c r="P79" s="21">
        <f t="shared" si="3"/>
        <v>105</v>
      </c>
      <c r="Q79" s="19" t="str">
        <f t="shared" si="4"/>
        <v>High</v>
      </c>
      <c r="R79" s="19" t="s">
        <v>514</v>
      </c>
      <c r="S79" s="19" t="s">
        <v>515</v>
      </c>
      <c r="T79" s="19" t="s">
        <v>46</v>
      </c>
      <c r="U79" s="19" t="s">
        <v>516</v>
      </c>
      <c r="V79" s="19" t="s">
        <v>517</v>
      </c>
      <c r="W79" s="19" t="s">
        <v>190</v>
      </c>
      <c r="X79" s="19" t="s">
        <v>68</v>
      </c>
      <c r="Y79" s="23" t="s">
        <v>95</v>
      </c>
      <c r="Z79" s="9" t="s">
        <v>518</v>
      </c>
      <c r="AA79" s="24" t="str">
        <f t="shared" si="5"/>
        <v>jfalks24</v>
      </c>
    </row>
    <row r="80" spans="1:27" ht="14.4" x14ac:dyDescent="0.3">
      <c r="A80" s="25" t="s">
        <v>519</v>
      </c>
      <c r="B80" s="33">
        <v>42350</v>
      </c>
      <c r="C80" s="33">
        <v>42360</v>
      </c>
      <c r="D80" s="27">
        <v>10</v>
      </c>
      <c r="E80" s="28" t="s">
        <v>30</v>
      </c>
      <c r="F80" s="28" t="s">
        <v>31</v>
      </c>
      <c r="G80" s="28" t="s">
        <v>79</v>
      </c>
      <c r="H80" s="29">
        <v>72</v>
      </c>
      <c r="I80" s="27">
        <v>4</v>
      </c>
      <c r="J80" s="30">
        <f t="shared" si="0"/>
        <v>18</v>
      </c>
      <c r="K80" s="27">
        <v>0.04</v>
      </c>
      <c r="L80" s="29">
        <v>18</v>
      </c>
      <c r="M80" s="22">
        <f t="shared" si="1"/>
        <v>0.9</v>
      </c>
      <c r="N80" s="29">
        <v>1.8</v>
      </c>
      <c r="O80" s="21">
        <f t="shared" si="2"/>
        <v>1.8</v>
      </c>
      <c r="P80" s="30">
        <f t="shared" si="3"/>
        <v>13.499999999999998</v>
      </c>
      <c r="Q80" s="19" t="str">
        <f t="shared" si="4"/>
        <v>Low</v>
      </c>
      <c r="R80" s="28" t="s">
        <v>520</v>
      </c>
      <c r="S80" s="28" t="s">
        <v>521</v>
      </c>
      <c r="T80" s="28" t="s">
        <v>65</v>
      </c>
      <c r="U80" s="28" t="s">
        <v>323</v>
      </c>
      <c r="V80" s="28" t="s">
        <v>324</v>
      </c>
      <c r="W80" s="28" t="s">
        <v>38</v>
      </c>
      <c r="X80" s="28" t="s">
        <v>39</v>
      </c>
      <c r="Y80" s="31" t="s">
        <v>59</v>
      </c>
      <c r="Z80" s="9" t="s">
        <v>522</v>
      </c>
      <c r="AA80" s="24" t="str">
        <f t="shared" si="5"/>
        <v>rpietraszek25</v>
      </c>
    </row>
    <row r="81" spans="1:27" ht="14.4" x14ac:dyDescent="0.3">
      <c r="A81" s="15" t="s">
        <v>523</v>
      </c>
      <c r="B81" s="16">
        <v>42266</v>
      </c>
      <c r="C81" s="16">
        <v>42270</v>
      </c>
      <c r="D81" s="18">
        <v>4</v>
      </c>
      <c r="E81" s="19" t="s">
        <v>30</v>
      </c>
      <c r="F81" s="19" t="s">
        <v>31</v>
      </c>
      <c r="G81" s="19" t="s">
        <v>89</v>
      </c>
      <c r="H81" s="20">
        <v>54</v>
      </c>
      <c r="I81" s="18">
        <v>5</v>
      </c>
      <c r="J81" s="21">
        <f t="shared" si="0"/>
        <v>10.8</v>
      </c>
      <c r="K81" s="18">
        <v>0.03</v>
      </c>
      <c r="L81" s="20">
        <v>10.8</v>
      </c>
      <c r="M81" s="22">
        <f t="shared" si="1"/>
        <v>0.54</v>
      </c>
      <c r="N81" s="20">
        <v>1.1000000000000001</v>
      </c>
      <c r="O81" s="21">
        <f t="shared" si="2"/>
        <v>1.08</v>
      </c>
      <c r="P81" s="21">
        <f t="shared" si="3"/>
        <v>8.08</v>
      </c>
      <c r="Q81" s="19" t="str">
        <f t="shared" si="4"/>
        <v>Low</v>
      </c>
      <c r="R81" s="19" t="s">
        <v>524</v>
      </c>
      <c r="S81" s="19" t="s">
        <v>525</v>
      </c>
      <c r="T81" s="19" t="s">
        <v>35</v>
      </c>
      <c r="U81" s="19" t="s">
        <v>526</v>
      </c>
      <c r="V81" s="19" t="s">
        <v>526</v>
      </c>
      <c r="W81" s="19" t="s">
        <v>331</v>
      </c>
      <c r="X81" s="19" t="s">
        <v>247</v>
      </c>
      <c r="Y81" s="23" t="s">
        <v>136</v>
      </c>
      <c r="Z81" s="9" t="s">
        <v>527</v>
      </c>
      <c r="AA81" s="24" t="str">
        <f t="shared" si="5"/>
        <v>rgillbee26</v>
      </c>
    </row>
    <row r="82" spans="1:27" ht="14.4" x14ac:dyDescent="0.3">
      <c r="A82" s="25" t="s">
        <v>528</v>
      </c>
      <c r="B82" s="26">
        <v>42180</v>
      </c>
      <c r="C82" s="26">
        <v>42188</v>
      </c>
      <c r="D82" s="27">
        <v>8</v>
      </c>
      <c r="E82" s="28" t="s">
        <v>30</v>
      </c>
      <c r="F82" s="28" t="s">
        <v>31</v>
      </c>
      <c r="G82" s="28" t="s">
        <v>98</v>
      </c>
      <c r="H82" s="29">
        <v>114</v>
      </c>
      <c r="I82" s="27">
        <v>1</v>
      </c>
      <c r="J82" s="30">
        <f t="shared" si="0"/>
        <v>114</v>
      </c>
      <c r="K82" s="27">
        <v>0.05</v>
      </c>
      <c r="L82" s="29">
        <v>28.3</v>
      </c>
      <c r="M82" s="22">
        <f t="shared" si="1"/>
        <v>1.415</v>
      </c>
      <c r="N82" s="29">
        <v>2.8</v>
      </c>
      <c r="O82" s="21">
        <f t="shared" si="2"/>
        <v>2.83</v>
      </c>
      <c r="P82" s="30">
        <f t="shared" si="3"/>
        <v>21.255000000000003</v>
      </c>
      <c r="Q82" s="19" t="str">
        <f t="shared" si="4"/>
        <v>Low</v>
      </c>
      <c r="R82" s="28" t="s">
        <v>529</v>
      </c>
      <c r="S82" s="28" t="s">
        <v>530</v>
      </c>
      <c r="T82" s="28" t="s">
        <v>35</v>
      </c>
      <c r="U82" s="28" t="s">
        <v>531</v>
      </c>
      <c r="V82" s="28" t="s">
        <v>532</v>
      </c>
      <c r="W82" s="28" t="s">
        <v>94</v>
      </c>
      <c r="X82" s="28" t="s">
        <v>173</v>
      </c>
      <c r="Y82" s="31" t="s">
        <v>50</v>
      </c>
      <c r="Z82" s="9" t="s">
        <v>533</v>
      </c>
      <c r="AA82" s="24" t="str">
        <f t="shared" si="5"/>
        <v>vspain27</v>
      </c>
    </row>
    <row r="83" spans="1:27" ht="14.4" x14ac:dyDescent="0.3">
      <c r="A83" s="15" t="s">
        <v>534</v>
      </c>
      <c r="B83" s="16">
        <v>42023</v>
      </c>
      <c r="C83" s="16">
        <v>42031</v>
      </c>
      <c r="D83" s="18">
        <v>8</v>
      </c>
      <c r="E83" s="19" t="s">
        <v>30</v>
      </c>
      <c r="F83" s="19" t="s">
        <v>31</v>
      </c>
      <c r="G83" s="19" t="s">
        <v>108</v>
      </c>
      <c r="H83" s="20">
        <v>231</v>
      </c>
      <c r="I83" s="18">
        <v>1</v>
      </c>
      <c r="J83" s="21">
        <f t="shared" si="0"/>
        <v>231</v>
      </c>
      <c r="K83" s="18">
        <v>0.03</v>
      </c>
      <c r="L83" s="20">
        <v>144.1</v>
      </c>
      <c r="M83" s="22">
        <f t="shared" si="1"/>
        <v>7.2050000000000001</v>
      </c>
      <c r="N83" s="20">
        <v>14.4</v>
      </c>
      <c r="O83" s="21">
        <f t="shared" si="2"/>
        <v>14.41</v>
      </c>
      <c r="P83" s="21">
        <f t="shared" si="3"/>
        <v>108.08499999999999</v>
      </c>
      <c r="Q83" s="19" t="str">
        <f t="shared" si="4"/>
        <v>High</v>
      </c>
      <c r="R83" s="19" t="s">
        <v>535</v>
      </c>
      <c r="S83" s="19" t="s">
        <v>212</v>
      </c>
      <c r="T83" s="19" t="s">
        <v>35</v>
      </c>
      <c r="U83" s="19" t="s">
        <v>536</v>
      </c>
      <c r="V83" s="19" t="s">
        <v>537</v>
      </c>
      <c r="W83" s="19" t="s">
        <v>103</v>
      </c>
      <c r="X83" s="19" t="s">
        <v>104</v>
      </c>
      <c r="Y83" s="23" t="s">
        <v>248</v>
      </c>
      <c r="Z83" s="9" t="s">
        <v>538</v>
      </c>
      <c r="AA83" s="24" t="str">
        <f t="shared" si="5"/>
        <v>fbaert28</v>
      </c>
    </row>
    <row r="84" spans="1:27" ht="14.4" x14ac:dyDescent="0.3">
      <c r="A84" s="25" t="s">
        <v>539</v>
      </c>
      <c r="B84" s="26">
        <v>42172</v>
      </c>
      <c r="C84" s="26">
        <v>42180</v>
      </c>
      <c r="D84" s="27">
        <v>8</v>
      </c>
      <c r="E84" s="28" t="s">
        <v>30</v>
      </c>
      <c r="F84" s="28" t="s">
        <v>31</v>
      </c>
      <c r="G84" s="28" t="s">
        <v>32</v>
      </c>
      <c r="H84" s="29">
        <v>140</v>
      </c>
      <c r="I84" s="27">
        <v>1</v>
      </c>
      <c r="J84" s="30">
        <f t="shared" si="0"/>
        <v>140</v>
      </c>
      <c r="K84" s="27">
        <v>0.01</v>
      </c>
      <c r="L84" s="29">
        <v>58.6</v>
      </c>
      <c r="M84" s="22">
        <f t="shared" si="1"/>
        <v>2.93</v>
      </c>
      <c r="N84" s="29">
        <v>5.9</v>
      </c>
      <c r="O84" s="21">
        <f t="shared" si="2"/>
        <v>5.86</v>
      </c>
      <c r="P84" s="30">
        <f t="shared" si="3"/>
        <v>43.910000000000004</v>
      </c>
      <c r="Q84" s="19" t="str">
        <f t="shared" si="4"/>
        <v>Low</v>
      </c>
      <c r="R84" s="28" t="s">
        <v>540</v>
      </c>
      <c r="S84" s="28" t="s">
        <v>541</v>
      </c>
      <c r="T84" s="28" t="s">
        <v>65</v>
      </c>
      <c r="U84" s="28" t="s">
        <v>493</v>
      </c>
      <c r="V84" s="28" t="s">
        <v>278</v>
      </c>
      <c r="W84" s="28" t="s">
        <v>279</v>
      </c>
      <c r="X84" s="28" t="s">
        <v>247</v>
      </c>
      <c r="Y84" s="31" t="s">
        <v>50</v>
      </c>
      <c r="Z84" s="9" t="s">
        <v>542</v>
      </c>
      <c r="AA84" s="24" t="str">
        <f t="shared" si="5"/>
        <v>pdark29</v>
      </c>
    </row>
    <row r="85" spans="1:27" ht="14.4" x14ac:dyDescent="0.3">
      <c r="A85" s="15" t="s">
        <v>543</v>
      </c>
      <c r="B85" s="16">
        <v>42105</v>
      </c>
      <c r="C85" s="16">
        <v>42115</v>
      </c>
      <c r="D85" s="18">
        <v>10</v>
      </c>
      <c r="E85" s="19" t="s">
        <v>30</v>
      </c>
      <c r="F85" s="19" t="s">
        <v>31</v>
      </c>
      <c r="G85" s="19" t="s">
        <v>43</v>
      </c>
      <c r="H85" s="20">
        <v>211</v>
      </c>
      <c r="I85" s="18">
        <v>5</v>
      </c>
      <c r="J85" s="21">
        <f t="shared" si="0"/>
        <v>42.2</v>
      </c>
      <c r="K85" s="18">
        <v>0.03</v>
      </c>
      <c r="L85" s="20">
        <v>99.4</v>
      </c>
      <c r="M85" s="22">
        <f t="shared" si="1"/>
        <v>4.9700000000000006</v>
      </c>
      <c r="N85" s="20">
        <v>9.9</v>
      </c>
      <c r="O85" s="21">
        <f t="shared" si="2"/>
        <v>9.9400000000000013</v>
      </c>
      <c r="P85" s="21">
        <f t="shared" si="3"/>
        <v>74.59</v>
      </c>
      <c r="Q85" s="19" t="str">
        <f t="shared" si="4"/>
        <v>Low</v>
      </c>
      <c r="R85" s="19" t="s">
        <v>544</v>
      </c>
      <c r="S85" s="19" t="s">
        <v>545</v>
      </c>
      <c r="T85" s="19" t="s">
        <v>35</v>
      </c>
      <c r="U85" s="19" t="s">
        <v>546</v>
      </c>
      <c r="V85" s="19" t="s">
        <v>547</v>
      </c>
      <c r="W85" s="19" t="s">
        <v>143</v>
      </c>
      <c r="X85" s="19" t="s">
        <v>49</v>
      </c>
      <c r="Y85" s="23" t="s">
        <v>95</v>
      </c>
      <c r="Z85" s="9" t="s">
        <v>548</v>
      </c>
      <c r="AA85" s="24" t="str">
        <f t="shared" si="5"/>
        <v>jlouedey2a</v>
      </c>
    </row>
    <row r="86" spans="1:27" ht="14.4" x14ac:dyDescent="0.3">
      <c r="A86" s="25" t="s">
        <v>549</v>
      </c>
      <c r="B86" s="26">
        <v>42158</v>
      </c>
      <c r="C86" s="26">
        <v>42159</v>
      </c>
      <c r="D86" s="27">
        <v>1</v>
      </c>
      <c r="E86" s="28" t="s">
        <v>30</v>
      </c>
      <c r="F86" s="28" t="s">
        <v>31</v>
      </c>
      <c r="G86" s="28" t="s">
        <v>53</v>
      </c>
      <c r="H86" s="29">
        <v>117</v>
      </c>
      <c r="I86" s="27">
        <v>3</v>
      </c>
      <c r="J86" s="30">
        <f t="shared" si="0"/>
        <v>39</v>
      </c>
      <c r="K86" s="27">
        <v>0.02</v>
      </c>
      <c r="L86" s="29">
        <v>30</v>
      </c>
      <c r="M86" s="22">
        <f t="shared" si="1"/>
        <v>1.5</v>
      </c>
      <c r="N86" s="29">
        <v>3</v>
      </c>
      <c r="O86" s="21">
        <f t="shared" si="2"/>
        <v>3</v>
      </c>
      <c r="P86" s="30">
        <f t="shared" si="3"/>
        <v>22.5</v>
      </c>
      <c r="Q86" s="19" t="str">
        <f t="shared" si="4"/>
        <v>Low</v>
      </c>
      <c r="R86" s="28" t="s">
        <v>550</v>
      </c>
      <c r="S86" s="28" t="s">
        <v>551</v>
      </c>
      <c r="T86" s="28" t="s">
        <v>35</v>
      </c>
      <c r="U86" s="28" t="s">
        <v>552</v>
      </c>
      <c r="V86" s="28" t="s">
        <v>553</v>
      </c>
      <c r="W86" s="28" t="s">
        <v>554</v>
      </c>
      <c r="X86" s="28" t="s">
        <v>151</v>
      </c>
      <c r="Y86" s="31" t="s">
        <v>50</v>
      </c>
      <c r="Z86" s="9" t="s">
        <v>555</v>
      </c>
      <c r="AA86" s="24" t="str">
        <f t="shared" si="5"/>
        <v>mbeeble2b</v>
      </c>
    </row>
    <row r="87" spans="1:27" ht="14.4" x14ac:dyDescent="0.3">
      <c r="A87" s="15" t="s">
        <v>556</v>
      </c>
      <c r="B87" s="16">
        <v>42147</v>
      </c>
      <c r="C87" s="16">
        <v>42148</v>
      </c>
      <c r="D87" s="18">
        <v>1</v>
      </c>
      <c r="E87" s="19" t="s">
        <v>30</v>
      </c>
      <c r="F87" s="19" t="s">
        <v>31</v>
      </c>
      <c r="G87" s="19" t="s">
        <v>62</v>
      </c>
      <c r="H87" s="20">
        <v>118</v>
      </c>
      <c r="I87" s="18">
        <v>2</v>
      </c>
      <c r="J87" s="21">
        <f t="shared" si="0"/>
        <v>59</v>
      </c>
      <c r="K87" s="18">
        <v>0.04</v>
      </c>
      <c r="L87" s="20">
        <v>28.6</v>
      </c>
      <c r="M87" s="22">
        <f t="shared" si="1"/>
        <v>1.4300000000000002</v>
      </c>
      <c r="N87" s="20">
        <v>2.9</v>
      </c>
      <c r="O87" s="21">
        <f t="shared" si="2"/>
        <v>2.8600000000000003</v>
      </c>
      <c r="P87" s="21">
        <f t="shared" si="3"/>
        <v>21.410000000000004</v>
      </c>
      <c r="Q87" s="19" t="str">
        <f t="shared" si="4"/>
        <v>Low</v>
      </c>
      <c r="R87" s="19" t="s">
        <v>557</v>
      </c>
      <c r="S87" s="19" t="s">
        <v>558</v>
      </c>
      <c r="T87" s="19" t="s">
        <v>35</v>
      </c>
      <c r="U87" s="19" t="s">
        <v>421</v>
      </c>
      <c r="V87" s="19" t="s">
        <v>422</v>
      </c>
      <c r="W87" s="19" t="s">
        <v>94</v>
      </c>
      <c r="X87" s="19" t="s">
        <v>49</v>
      </c>
      <c r="Y87" s="23" t="s">
        <v>69</v>
      </c>
      <c r="Z87" s="9" t="s">
        <v>559</v>
      </c>
      <c r="AA87" s="24" t="str">
        <f t="shared" si="5"/>
        <v>areeday2c</v>
      </c>
    </row>
    <row r="88" spans="1:27" ht="14.4" x14ac:dyDescent="0.3">
      <c r="A88" s="25" t="s">
        <v>560</v>
      </c>
      <c r="B88" s="26">
        <v>42184</v>
      </c>
      <c r="C88" s="26">
        <v>42187</v>
      </c>
      <c r="D88" s="27">
        <v>3</v>
      </c>
      <c r="E88" s="28" t="s">
        <v>30</v>
      </c>
      <c r="F88" s="28" t="s">
        <v>31</v>
      </c>
      <c r="G88" s="28" t="s">
        <v>72</v>
      </c>
      <c r="H88" s="29">
        <v>250</v>
      </c>
      <c r="I88" s="27">
        <v>4</v>
      </c>
      <c r="J88" s="30">
        <f t="shared" si="0"/>
        <v>62.5</v>
      </c>
      <c r="K88" s="27">
        <v>0.05</v>
      </c>
      <c r="L88" s="29">
        <v>120</v>
      </c>
      <c r="M88" s="22">
        <f t="shared" si="1"/>
        <v>6</v>
      </c>
      <c r="N88" s="29">
        <v>12</v>
      </c>
      <c r="O88" s="21">
        <f t="shared" si="2"/>
        <v>12</v>
      </c>
      <c r="P88" s="30">
        <f t="shared" si="3"/>
        <v>90</v>
      </c>
      <c r="Q88" s="19" t="str">
        <f t="shared" si="4"/>
        <v>Low</v>
      </c>
      <c r="R88" s="28" t="s">
        <v>561</v>
      </c>
      <c r="S88" s="28" t="s">
        <v>562</v>
      </c>
      <c r="T88" s="28" t="s">
        <v>35</v>
      </c>
      <c r="U88" s="28" t="s">
        <v>171</v>
      </c>
      <c r="V88" s="28" t="s">
        <v>172</v>
      </c>
      <c r="W88" s="28" t="s">
        <v>94</v>
      </c>
      <c r="X88" s="28" t="s">
        <v>173</v>
      </c>
      <c r="Y88" s="31" t="s">
        <v>50</v>
      </c>
      <c r="Z88" s="9" t="s">
        <v>563</v>
      </c>
      <c r="AA88" s="24" t="str">
        <f t="shared" si="5"/>
        <v>jshemilt2d</v>
      </c>
    </row>
    <row r="89" spans="1:27" ht="14.4" x14ac:dyDescent="0.3">
      <c r="A89" s="15" t="s">
        <v>564</v>
      </c>
      <c r="B89" s="16">
        <v>42091</v>
      </c>
      <c r="C89" s="16">
        <v>42098</v>
      </c>
      <c r="D89" s="18">
        <v>7</v>
      </c>
      <c r="E89" s="19" t="s">
        <v>30</v>
      </c>
      <c r="F89" s="19" t="s">
        <v>31</v>
      </c>
      <c r="G89" s="19" t="s">
        <v>79</v>
      </c>
      <c r="H89" s="20">
        <v>72</v>
      </c>
      <c r="I89" s="18">
        <v>2</v>
      </c>
      <c r="J89" s="21">
        <f t="shared" si="0"/>
        <v>36</v>
      </c>
      <c r="K89" s="18">
        <v>0.02</v>
      </c>
      <c r="L89" s="20">
        <v>36</v>
      </c>
      <c r="M89" s="22">
        <f t="shared" si="1"/>
        <v>1.8</v>
      </c>
      <c r="N89" s="20">
        <v>3.6</v>
      </c>
      <c r="O89" s="21">
        <f t="shared" si="2"/>
        <v>3.6</v>
      </c>
      <c r="P89" s="21">
        <f t="shared" si="3"/>
        <v>26.999999999999996</v>
      </c>
      <c r="Q89" s="19" t="str">
        <f t="shared" si="4"/>
        <v>Low</v>
      </c>
      <c r="R89" s="19" t="s">
        <v>565</v>
      </c>
      <c r="S89" s="19" t="s">
        <v>566</v>
      </c>
      <c r="T89" s="19" t="s">
        <v>35</v>
      </c>
      <c r="U89" s="19" t="s">
        <v>567</v>
      </c>
      <c r="V89" s="19" t="s">
        <v>472</v>
      </c>
      <c r="W89" s="19" t="s">
        <v>473</v>
      </c>
      <c r="X89" s="19" t="s">
        <v>114</v>
      </c>
      <c r="Y89" s="23" t="s">
        <v>105</v>
      </c>
      <c r="Z89" s="9" t="s">
        <v>568</v>
      </c>
      <c r="AA89" s="24" t="str">
        <f t="shared" si="5"/>
        <v>pbrenston2e</v>
      </c>
    </row>
    <row r="90" spans="1:27" ht="14.4" x14ac:dyDescent="0.3">
      <c r="A90" s="25" t="s">
        <v>569</v>
      </c>
      <c r="B90" s="26">
        <v>42136</v>
      </c>
      <c r="C90" s="26">
        <v>42143</v>
      </c>
      <c r="D90" s="27">
        <v>7</v>
      </c>
      <c r="E90" s="28" t="s">
        <v>30</v>
      </c>
      <c r="F90" s="28" t="s">
        <v>31</v>
      </c>
      <c r="G90" s="28" t="s">
        <v>89</v>
      </c>
      <c r="H90" s="29">
        <v>54</v>
      </c>
      <c r="I90" s="27">
        <v>2</v>
      </c>
      <c r="J90" s="30">
        <f t="shared" si="0"/>
        <v>27</v>
      </c>
      <c r="K90" s="27">
        <v>0.03</v>
      </c>
      <c r="L90" s="29">
        <v>27</v>
      </c>
      <c r="M90" s="22">
        <f t="shared" si="1"/>
        <v>1.35</v>
      </c>
      <c r="N90" s="29">
        <v>2.7</v>
      </c>
      <c r="O90" s="21">
        <f t="shared" si="2"/>
        <v>2.7</v>
      </c>
      <c r="P90" s="30">
        <f t="shared" si="3"/>
        <v>20.25</v>
      </c>
      <c r="Q90" s="19" t="str">
        <f t="shared" si="4"/>
        <v>Low</v>
      </c>
      <c r="R90" s="28" t="s">
        <v>570</v>
      </c>
      <c r="S90" s="28" t="s">
        <v>571</v>
      </c>
      <c r="T90" s="28" t="s">
        <v>46</v>
      </c>
      <c r="U90" s="28" t="s">
        <v>572</v>
      </c>
      <c r="V90" s="28" t="s">
        <v>573</v>
      </c>
      <c r="W90" s="28" t="s">
        <v>143</v>
      </c>
      <c r="X90" s="28" t="s">
        <v>49</v>
      </c>
      <c r="Y90" s="31" t="s">
        <v>69</v>
      </c>
      <c r="Z90" s="9" t="s">
        <v>574</v>
      </c>
      <c r="AA90" s="24" t="str">
        <f t="shared" si="5"/>
        <v>wpitkins2f</v>
      </c>
    </row>
    <row r="91" spans="1:27" ht="14.4" x14ac:dyDescent="0.3">
      <c r="A91" s="15" t="s">
        <v>575</v>
      </c>
      <c r="B91" s="16">
        <v>42087</v>
      </c>
      <c r="C91" s="16">
        <v>42088</v>
      </c>
      <c r="D91" s="18">
        <v>1</v>
      </c>
      <c r="E91" s="19" t="s">
        <v>30</v>
      </c>
      <c r="F91" s="19" t="s">
        <v>31</v>
      </c>
      <c r="G91" s="19" t="s">
        <v>98</v>
      </c>
      <c r="H91" s="20">
        <v>114</v>
      </c>
      <c r="I91" s="18">
        <v>2</v>
      </c>
      <c r="J91" s="21">
        <f t="shared" si="0"/>
        <v>57</v>
      </c>
      <c r="K91" s="18">
        <v>0.04</v>
      </c>
      <c r="L91" s="20">
        <v>24.9</v>
      </c>
      <c r="M91" s="22">
        <f t="shared" si="1"/>
        <v>1.2450000000000001</v>
      </c>
      <c r="N91" s="20">
        <v>2.5</v>
      </c>
      <c r="O91" s="21">
        <f t="shared" si="2"/>
        <v>2.4900000000000002</v>
      </c>
      <c r="P91" s="21">
        <f t="shared" si="3"/>
        <v>18.664999999999999</v>
      </c>
      <c r="Q91" s="19" t="str">
        <f t="shared" si="4"/>
        <v>Low</v>
      </c>
      <c r="R91" s="19" t="s">
        <v>576</v>
      </c>
      <c r="S91" s="19" t="s">
        <v>577</v>
      </c>
      <c r="T91" s="19" t="s">
        <v>35</v>
      </c>
      <c r="U91" s="19" t="s">
        <v>578</v>
      </c>
      <c r="V91" s="19" t="s">
        <v>578</v>
      </c>
      <c r="W91" s="19" t="s">
        <v>579</v>
      </c>
      <c r="X91" s="19" t="s">
        <v>216</v>
      </c>
      <c r="Y91" s="23" t="s">
        <v>105</v>
      </c>
      <c r="Z91" s="9" t="s">
        <v>580</v>
      </c>
      <c r="AA91" s="24" t="str">
        <f t="shared" si="5"/>
        <v>sstanworth2g</v>
      </c>
    </row>
    <row r="92" spans="1:27" ht="14.4" x14ac:dyDescent="0.3">
      <c r="A92" s="25" t="s">
        <v>581</v>
      </c>
      <c r="B92" s="33">
        <v>42366</v>
      </c>
      <c r="C92" s="26">
        <v>42370</v>
      </c>
      <c r="D92" s="27">
        <v>4</v>
      </c>
      <c r="E92" s="28" t="s">
        <v>30</v>
      </c>
      <c r="F92" s="28" t="s">
        <v>31</v>
      </c>
      <c r="G92" s="28" t="s">
        <v>108</v>
      </c>
      <c r="H92" s="29">
        <v>231</v>
      </c>
      <c r="I92" s="27">
        <v>5</v>
      </c>
      <c r="J92" s="30">
        <f t="shared" si="0"/>
        <v>46.2</v>
      </c>
      <c r="K92" s="27">
        <v>0.04</v>
      </c>
      <c r="L92" s="29">
        <v>104.8</v>
      </c>
      <c r="M92" s="22">
        <f t="shared" si="1"/>
        <v>5.24</v>
      </c>
      <c r="N92" s="29">
        <v>10.5</v>
      </c>
      <c r="O92" s="21">
        <f t="shared" si="2"/>
        <v>10.48</v>
      </c>
      <c r="P92" s="30">
        <f t="shared" si="3"/>
        <v>78.58</v>
      </c>
      <c r="Q92" s="19" t="str">
        <f t="shared" si="4"/>
        <v>High</v>
      </c>
      <c r="R92" s="28" t="s">
        <v>582</v>
      </c>
      <c r="S92" s="28" t="s">
        <v>583</v>
      </c>
      <c r="T92" s="28" t="s">
        <v>35</v>
      </c>
      <c r="U92" s="28" t="s">
        <v>584</v>
      </c>
      <c r="V92" s="28" t="s">
        <v>517</v>
      </c>
      <c r="W92" s="28" t="s">
        <v>190</v>
      </c>
      <c r="X92" s="28" t="s">
        <v>68</v>
      </c>
      <c r="Y92" s="31" t="s">
        <v>59</v>
      </c>
      <c r="Z92" s="9" t="s">
        <v>585</v>
      </c>
      <c r="AA92" s="24" t="str">
        <f t="shared" si="5"/>
        <v>pmacari2h</v>
      </c>
    </row>
    <row r="93" spans="1:27" ht="14.4" x14ac:dyDescent="0.3">
      <c r="A93" s="15" t="s">
        <v>586</v>
      </c>
      <c r="B93" s="16">
        <v>42156</v>
      </c>
      <c r="C93" s="16">
        <v>42158</v>
      </c>
      <c r="D93" s="18">
        <v>2</v>
      </c>
      <c r="E93" s="19" t="s">
        <v>30</v>
      </c>
      <c r="F93" s="19" t="s">
        <v>31</v>
      </c>
      <c r="G93" s="19" t="s">
        <v>32</v>
      </c>
      <c r="H93" s="20">
        <v>140</v>
      </c>
      <c r="I93" s="18">
        <v>1</v>
      </c>
      <c r="J93" s="21">
        <f t="shared" si="0"/>
        <v>140</v>
      </c>
      <c r="K93" s="18">
        <v>0.04</v>
      </c>
      <c r="L93" s="20">
        <v>54.4</v>
      </c>
      <c r="M93" s="22">
        <f t="shared" si="1"/>
        <v>2.72</v>
      </c>
      <c r="N93" s="20">
        <v>5.4</v>
      </c>
      <c r="O93" s="21">
        <f t="shared" si="2"/>
        <v>5.44</v>
      </c>
      <c r="P93" s="21">
        <f t="shared" si="3"/>
        <v>40.840000000000003</v>
      </c>
      <c r="Q93" s="19" t="str">
        <f t="shared" si="4"/>
        <v>High</v>
      </c>
      <c r="R93" s="19" t="s">
        <v>587</v>
      </c>
      <c r="S93" s="19" t="s">
        <v>588</v>
      </c>
      <c r="T93" s="19" t="s">
        <v>65</v>
      </c>
      <c r="U93" s="19" t="s">
        <v>589</v>
      </c>
      <c r="V93" s="19" t="s">
        <v>589</v>
      </c>
      <c r="W93" s="19" t="s">
        <v>590</v>
      </c>
      <c r="X93" s="19" t="s">
        <v>151</v>
      </c>
      <c r="Y93" s="23" t="s">
        <v>50</v>
      </c>
      <c r="Z93" s="9" t="s">
        <v>591</v>
      </c>
      <c r="AA93" s="24" t="str">
        <f t="shared" si="5"/>
        <v>bfaltin2i</v>
      </c>
    </row>
    <row r="94" spans="1:27" ht="14.4" x14ac:dyDescent="0.3">
      <c r="A94" s="25" t="s">
        <v>592</v>
      </c>
      <c r="B94" s="26">
        <v>42254</v>
      </c>
      <c r="C94" s="26">
        <v>42259</v>
      </c>
      <c r="D94" s="27">
        <v>5</v>
      </c>
      <c r="E94" s="28" t="s">
        <v>30</v>
      </c>
      <c r="F94" s="28" t="s">
        <v>31</v>
      </c>
      <c r="G94" s="28" t="s">
        <v>43</v>
      </c>
      <c r="H94" s="29">
        <v>211</v>
      </c>
      <c r="I94" s="27">
        <v>3</v>
      </c>
      <c r="J94" s="30">
        <f t="shared" si="0"/>
        <v>70.333333333333329</v>
      </c>
      <c r="K94" s="27">
        <v>0.01</v>
      </c>
      <c r="L94" s="29">
        <v>124.7</v>
      </c>
      <c r="M94" s="22">
        <f t="shared" si="1"/>
        <v>6.2350000000000003</v>
      </c>
      <c r="N94" s="29">
        <v>12.5</v>
      </c>
      <c r="O94" s="21">
        <f t="shared" si="2"/>
        <v>12.47</v>
      </c>
      <c r="P94" s="30">
        <f t="shared" si="3"/>
        <v>93.495000000000005</v>
      </c>
      <c r="Q94" s="19" t="str">
        <f t="shared" si="4"/>
        <v>Low</v>
      </c>
      <c r="R94" s="28" t="s">
        <v>593</v>
      </c>
      <c r="S94" s="28" t="s">
        <v>594</v>
      </c>
      <c r="T94" s="28" t="s">
        <v>65</v>
      </c>
      <c r="U94" s="28" t="s">
        <v>595</v>
      </c>
      <c r="V94" s="28" t="s">
        <v>595</v>
      </c>
      <c r="W94" s="28" t="s">
        <v>239</v>
      </c>
      <c r="X94" s="28" t="s">
        <v>49</v>
      </c>
      <c r="Y94" s="31" t="s">
        <v>136</v>
      </c>
      <c r="Z94" s="9" t="s">
        <v>596</v>
      </c>
      <c r="AA94" s="24" t="str">
        <f t="shared" si="5"/>
        <v>tbrigg2j</v>
      </c>
    </row>
    <row r="95" spans="1:27" ht="14.4" x14ac:dyDescent="0.3">
      <c r="A95" s="15" t="s">
        <v>597</v>
      </c>
      <c r="B95" s="17">
        <v>42333</v>
      </c>
      <c r="C95" s="16">
        <v>42343</v>
      </c>
      <c r="D95" s="18">
        <v>10</v>
      </c>
      <c r="E95" s="19" t="s">
        <v>30</v>
      </c>
      <c r="F95" s="19" t="s">
        <v>31</v>
      </c>
      <c r="G95" s="19" t="s">
        <v>53</v>
      </c>
      <c r="H95" s="20">
        <v>117</v>
      </c>
      <c r="I95" s="18">
        <v>2</v>
      </c>
      <c r="J95" s="21">
        <f t="shared" si="0"/>
        <v>58.5</v>
      </c>
      <c r="K95" s="18">
        <v>0.02</v>
      </c>
      <c r="L95" s="20">
        <v>32.299999999999997</v>
      </c>
      <c r="M95" s="22">
        <f t="shared" si="1"/>
        <v>1.615</v>
      </c>
      <c r="N95" s="20">
        <v>3.2</v>
      </c>
      <c r="O95" s="21">
        <f t="shared" si="2"/>
        <v>3.23</v>
      </c>
      <c r="P95" s="21">
        <f t="shared" si="3"/>
        <v>24.254999999999999</v>
      </c>
      <c r="Q95" s="19" t="str">
        <f t="shared" si="4"/>
        <v>High</v>
      </c>
      <c r="R95" s="19" t="s">
        <v>598</v>
      </c>
      <c r="S95" s="19" t="s">
        <v>599</v>
      </c>
      <c r="T95" s="19" t="s">
        <v>35</v>
      </c>
      <c r="U95" s="19" t="s">
        <v>600</v>
      </c>
      <c r="V95" s="19" t="s">
        <v>600</v>
      </c>
      <c r="W95" s="19" t="s">
        <v>239</v>
      </c>
      <c r="X95" s="19" t="s">
        <v>49</v>
      </c>
      <c r="Y95" s="23" t="s">
        <v>40</v>
      </c>
      <c r="Z95" s="9" t="s">
        <v>601</v>
      </c>
      <c r="AA95" s="24" t="str">
        <f t="shared" si="5"/>
        <v>mgarz2k</v>
      </c>
    </row>
    <row r="96" spans="1:27" ht="14.4" x14ac:dyDescent="0.3">
      <c r="A96" s="25" t="s">
        <v>602</v>
      </c>
      <c r="B96" s="26">
        <v>42189</v>
      </c>
      <c r="C96" s="26">
        <v>42191</v>
      </c>
      <c r="D96" s="27">
        <v>2</v>
      </c>
      <c r="E96" s="28" t="s">
        <v>30</v>
      </c>
      <c r="F96" s="28" t="s">
        <v>31</v>
      </c>
      <c r="G96" s="28" t="s">
        <v>62</v>
      </c>
      <c r="H96" s="29">
        <v>118</v>
      </c>
      <c r="I96" s="27">
        <v>4</v>
      </c>
      <c r="J96" s="30">
        <f t="shared" si="0"/>
        <v>29.5</v>
      </c>
      <c r="K96" s="27">
        <v>0.04</v>
      </c>
      <c r="L96" s="29">
        <v>19.100000000000001</v>
      </c>
      <c r="M96" s="22">
        <f t="shared" si="1"/>
        <v>0.95500000000000007</v>
      </c>
      <c r="N96" s="29">
        <v>1.9</v>
      </c>
      <c r="O96" s="21">
        <f t="shared" si="2"/>
        <v>1.9100000000000001</v>
      </c>
      <c r="P96" s="30">
        <f t="shared" si="3"/>
        <v>14.335000000000004</v>
      </c>
      <c r="Q96" s="19" t="str">
        <f t="shared" si="4"/>
        <v>Low</v>
      </c>
      <c r="R96" s="28" t="s">
        <v>603</v>
      </c>
      <c r="S96" s="28" t="s">
        <v>604</v>
      </c>
      <c r="T96" s="28" t="s">
        <v>65</v>
      </c>
      <c r="U96" s="28" t="s">
        <v>605</v>
      </c>
      <c r="V96" s="28" t="s">
        <v>606</v>
      </c>
      <c r="W96" s="28" t="s">
        <v>143</v>
      </c>
      <c r="X96" s="28" t="s">
        <v>49</v>
      </c>
      <c r="Y96" s="31" t="s">
        <v>76</v>
      </c>
      <c r="Z96" s="9" t="s">
        <v>607</v>
      </c>
      <c r="AA96" s="24" t="str">
        <f t="shared" si="5"/>
        <v>cserjeantson2l</v>
      </c>
    </row>
    <row r="97" spans="1:27" ht="14.4" x14ac:dyDescent="0.3">
      <c r="A97" s="15" t="s">
        <v>608</v>
      </c>
      <c r="B97" s="16">
        <v>42216</v>
      </c>
      <c r="C97" s="16">
        <v>42224</v>
      </c>
      <c r="D97" s="18">
        <v>8</v>
      </c>
      <c r="E97" s="19" t="s">
        <v>30</v>
      </c>
      <c r="F97" s="19" t="s">
        <v>31</v>
      </c>
      <c r="G97" s="19" t="s">
        <v>72</v>
      </c>
      <c r="H97" s="20">
        <v>250</v>
      </c>
      <c r="I97" s="18">
        <v>4</v>
      </c>
      <c r="J97" s="21">
        <f t="shared" si="0"/>
        <v>62.5</v>
      </c>
      <c r="K97" s="18">
        <v>0.03</v>
      </c>
      <c r="L97" s="20">
        <v>140</v>
      </c>
      <c r="M97" s="22">
        <f t="shared" si="1"/>
        <v>7</v>
      </c>
      <c r="N97" s="20">
        <v>14</v>
      </c>
      <c r="O97" s="21">
        <f t="shared" si="2"/>
        <v>14</v>
      </c>
      <c r="P97" s="21">
        <f t="shared" si="3"/>
        <v>105</v>
      </c>
      <c r="Q97" s="19" t="str">
        <f t="shared" si="4"/>
        <v>Low</v>
      </c>
      <c r="R97" s="19" t="s">
        <v>609</v>
      </c>
      <c r="S97" s="19" t="s">
        <v>610</v>
      </c>
      <c r="T97" s="19" t="s">
        <v>35</v>
      </c>
      <c r="U97" s="19" t="s">
        <v>611</v>
      </c>
      <c r="V97" s="19" t="s">
        <v>612</v>
      </c>
      <c r="W97" s="19" t="s">
        <v>246</v>
      </c>
      <c r="X97" s="19" t="s">
        <v>247</v>
      </c>
      <c r="Y97" s="23" t="s">
        <v>76</v>
      </c>
      <c r="Z97" s="9" t="s">
        <v>613</v>
      </c>
      <c r="AA97" s="24" t="str">
        <f t="shared" si="5"/>
        <v>bklessmann2m</v>
      </c>
    </row>
    <row r="98" spans="1:27" ht="14.4" x14ac:dyDescent="0.3">
      <c r="A98" s="25" t="s">
        <v>614</v>
      </c>
      <c r="B98" s="26">
        <v>42104</v>
      </c>
      <c r="C98" s="26">
        <v>42109</v>
      </c>
      <c r="D98" s="27">
        <v>5</v>
      </c>
      <c r="E98" s="28" t="s">
        <v>30</v>
      </c>
      <c r="F98" s="28" t="s">
        <v>31</v>
      </c>
      <c r="G98" s="28" t="s">
        <v>79</v>
      </c>
      <c r="H98" s="29">
        <v>72</v>
      </c>
      <c r="I98" s="27">
        <v>2</v>
      </c>
      <c r="J98" s="30">
        <f t="shared" si="0"/>
        <v>36</v>
      </c>
      <c r="K98" s="27">
        <v>0.01</v>
      </c>
      <c r="L98" s="29">
        <v>36</v>
      </c>
      <c r="M98" s="22">
        <f t="shared" si="1"/>
        <v>1.8</v>
      </c>
      <c r="N98" s="29">
        <v>3.6</v>
      </c>
      <c r="O98" s="21">
        <f t="shared" si="2"/>
        <v>3.6</v>
      </c>
      <c r="P98" s="30">
        <f t="shared" si="3"/>
        <v>26.999999999999996</v>
      </c>
      <c r="Q98" s="19" t="str">
        <f t="shared" si="4"/>
        <v>Low</v>
      </c>
      <c r="R98" s="28" t="s">
        <v>615</v>
      </c>
      <c r="S98" s="28" t="s">
        <v>616</v>
      </c>
      <c r="T98" s="28" t="s">
        <v>35</v>
      </c>
      <c r="U98" s="28" t="s">
        <v>617</v>
      </c>
      <c r="V98" s="28" t="s">
        <v>384</v>
      </c>
      <c r="W98" s="28" t="s">
        <v>385</v>
      </c>
      <c r="X98" s="28" t="s">
        <v>216</v>
      </c>
      <c r="Y98" s="31" t="s">
        <v>95</v>
      </c>
      <c r="Z98" s="9" t="s">
        <v>618</v>
      </c>
      <c r="AA98" s="24" t="str">
        <f t="shared" si="5"/>
        <v>acurtoys2n</v>
      </c>
    </row>
    <row r="99" spans="1:27" ht="14.4" x14ac:dyDescent="0.3">
      <c r="A99" s="15" t="s">
        <v>619</v>
      </c>
      <c r="B99" s="16">
        <v>42028</v>
      </c>
      <c r="C99" s="16">
        <v>42035</v>
      </c>
      <c r="D99" s="18">
        <v>7</v>
      </c>
      <c r="E99" s="19" t="s">
        <v>30</v>
      </c>
      <c r="F99" s="19" t="s">
        <v>31</v>
      </c>
      <c r="G99" s="19" t="s">
        <v>89</v>
      </c>
      <c r="H99" s="20">
        <v>54</v>
      </c>
      <c r="I99" s="18">
        <v>5</v>
      </c>
      <c r="J99" s="21">
        <f t="shared" si="0"/>
        <v>10.8</v>
      </c>
      <c r="K99" s="18">
        <v>0.02</v>
      </c>
      <c r="L99" s="20">
        <v>10.8</v>
      </c>
      <c r="M99" s="22">
        <f t="shared" si="1"/>
        <v>0.54</v>
      </c>
      <c r="N99" s="20">
        <v>1.1000000000000001</v>
      </c>
      <c r="O99" s="21">
        <f t="shared" si="2"/>
        <v>1.08</v>
      </c>
      <c r="P99" s="21">
        <f t="shared" si="3"/>
        <v>8.08</v>
      </c>
      <c r="Q99" s="19" t="str">
        <f t="shared" si="4"/>
        <v>Low</v>
      </c>
      <c r="R99" s="19" t="s">
        <v>620</v>
      </c>
      <c r="S99" s="19" t="s">
        <v>621</v>
      </c>
      <c r="T99" s="19" t="s">
        <v>35</v>
      </c>
      <c r="U99" s="19" t="s">
        <v>622</v>
      </c>
      <c r="V99" s="19" t="s">
        <v>622</v>
      </c>
      <c r="W99" s="19" t="s">
        <v>286</v>
      </c>
      <c r="X99" s="19" t="s">
        <v>49</v>
      </c>
      <c r="Y99" s="23" t="s">
        <v>248</v>
      </c>
      <c r="Z99" s="9" t="s">
        <v>623</v>
      </c>
      <c r="AA99" s="24" t="str">
        <f t="shared" si="5"/>
        <v>dflucks2o</v>
      </c>
    </row>
    <row r="100" spans="1:27" ht="14.4" x14ac:dyDescent="0.3">
      <c r="A100" s="25" t="s">
        <v>624</v>
      </c>
      <c r="B100" s="26">
        <v>42068</v>
      </c>
      <c r="C100" s="26">
        <v>42076</v>
      </c>
      <c r="D100" s="27">
        <v>8</v>
      </c>
      <c r="E100" s="28" t="s">
        <v>30</v>
      </c>
      <c r="F100" s="28" t="s">
        <v>31</v>
      </c>
      <c r="G100" s="28" t="s">
        <v>98</v>
      </c>
      <c r="H100" s="29">
        <v>114</v>
      </c>
      <c r="I100" s="27">
        <v>3</v>
      </c>
      <c r="J100" s="30">
        <f t="shared" si="0"/>
        <v>38</v>
      </c>
      <c r="K100" s="27">
        <v>0.04</v>
      </c>
      <c r="L100" s="29">
        <v>20.3</v>
      </c>
      <c r="M100" s="22">
        <f t="shared" si="1"/>
        <v>1.0150000000000001</v>
      </c>
      <c r="N100" s="29">
        <v>2</v>
      </c>
      <c r="O100" s="21">
        <f t="shared" si="2"/>
        <v>2.0300000000000002</v>
      </c>
      <c r="P100" s="30">
        <f t="shared" si="3"/>
        <v>15.254999999999999</v>
      </c>
      <c r="Q100" s="19" t="str">
        <f t="shared" si="4"/>
        <v>Low</v>
      </c>
      <c r="R100" s="28" t="s">
        <v>625</v>
      </c>
      <c r="S100" s="28" t="s">
        <v>626</v>
      </c>
      <c r="T100" s="28" t="s">
        <v>35</v>
      </c>
      <c r="U100" s="28" t="s">
        <v>627</v>
      </c>
      <c r="V100" s="28" t="s">
        <v>628</v>
      </c>
      <c r="W100" s="28" t="s">
        <v>629</v>
      </c>
      <c r="X100" s="28" t="s">
        <v>104</v>
      </c>
      <c r="Y100" s="31" t="s">
        <v>105</v>
      </c>
      <c r="Z100" s="9" t="s">
        <v>630</v>
      </c>
      <c r="AA100" s="24" t="str">
        <f t="shared" si="5"/>
        <v>triply2p</v>
      </c>
    </row>
    <row r="101" spans="1:27" ht="14.4" x14ac:dyDescent="0.3">
      <c r="A101" s="15" t="s">
        <v>631</v>
      </c>
      <c r="B101" s="16">
        <v>42050</v>
      </c>
      <c r="C101" s="16">
        <v>42055</v>
      </c>
      <c r="D101" s="18">
        <v>5</v>
      </c>
      <c r="E101" s="19" t="s">
        <v>30</v>
      </c>
      <c r="F101" s="19" t="s">
        <v>31</v>
      </c>
      <c r="G101" s="19" t="s">
        <v>108</v>
      </c>
      <c r="H101" s="20">
        <v>231</v>
      </c>
      <c r="I101" s="18">
        <v>2</v>
      </c>
      <c r="J101" s="21">
        <f t="shared" si="0"/>
        <v>115.5</v>
      </c>
      <c r="K101" s="18">
        <v>0.02</v>
      </c>
      <c r="L101" s="20">
        <v>141.80000000000001</v>
      </c>
      <c r="M101" s="22">
        <f t="shared" si="1"/>
        <v>7.0900000000000007</v>
      </c>
      <c r="N101" s="20">
        <v>14.2</v>
      </c>
      <c r="O101" s="21">
        <f t="shared" si="2"/>
        <v>14.180000000000001</v>
      </c>
      <c r="P101" s="21">
        <f t="shared" si="3"/>
        <v>106.33</v>
      </c>
      <c r="Q101" s="19" t="str">
        <f t="shared" si="4"/>
        <v>Low</v>
      </c>
      <c r="R101" s="19" t="s">
        <v>632</v>
      </c>
      <c r="S101" s="19" t="s">
        <v>633</v>
      </c>
      <c r="T101" s="19" t="s">
        <v>46</v>
      </c>
      <c r="U101" s="19" t="s">
        <v>634</v>
      </c>
      <c r="V101" s="19" t="s">
        <v>635</v>
      </c>
      <c r="W101" s="19" t="s">
        <v>215</v>
      </c>
      <c r="X101" s="19" t="s">
        <v>216</v>
      </c>
      <c r="Y101" s="23" t="s">
        <v>86</v>
      </c>
      <c r="Z101" s="9" t="s">
        <v>636</v>
      </c>
      <c r="AA101" s="24" t="str">
        <f t="shared" si="5"/>
        <v>jroscher2q</v>
      </c>
    </row>
    <row r="102" spans="1:27" ht="14.4" x14ac:dyDescent="0.3">
      <c r="A102" s="25" t="s">
        <v>637</v>
      </c>
      <c r="B102" s="26">
        <v>42222</v>
      </c>
      <c r="C102" s="26">
        <v>42224</v>
      </c>
      <c r="D102" s="27">
        <v>2</v>
      </c>
      <c r="E102" s="28" t="s">
        <v>30</v>
      </c>
      <c r="F102" s="28" t="s">
        <v>31</v>
      </c>
      <c r="G102" s="28" t="s">
        <v>32</v>
      </c>
      <c r="H102" s="29">
        <v>140</v>
      </c>
      <c r="I102" s="27">
        <v>1</v>
      </c>
      <c r="J102" s="30">
        <f t="shared" si="0"/>
        <v>140</v>
      </c>
      <c r="K102" s="27">
        <v>0.01</v>
      </c>
      <c r="L102" s="29">
        <v>58.6</v>
      </c>
      <c r="M102" s="22">
        <f t="shared" si="1"/>
        <v>2.93</v>
      </c>
      <c r="N102" s="29">
        <v>5.9</v>
      </c>
      <c r="O102" s="21">
        <f t="shared" si="2"/>
        <v>5.86</v>
      </c>
      <c r="P102" s="30">
        <f t="shared" si="3"/>
        <v>43.910000000000004</v>
      </c>
      <c r="Q102" s="19" t="str">
        <f t="shared" si="4"/>
        <v>Low</v>
      </c>
      <c r="R102" s="28" t="s">
        <v>638</v>
      </c>
      <c r="S102" s="28" t="s">
        <v>164</v>
      </c>
      <c r="T102" s="28" t="s">
        <v>35</v>
      </c>
      <c r="U102" s="28" t="s">
        <v>639</v>
      </c>
      <c r="V102" s="28" t="s">
        <v>639</v>
      </c>
      <c r="W102" s="28" t="s">
        <v>246</v>
      </c>
      <c r="X102" s="28" t="s">
        <v>247</v>
      </c>
      <c r="Y102" s="31" t="s">
        <v>266</v>
      </c>
      <c r="Z102" s="9" t="s">
        <v>640</v>
      </c>
      <c r="AA102" s="24" t="str">
        <f t="shared" si="5"/>
        <v>dburleton2r</v>
      </c>
    </row>
    <row r="103" spans="1:27" ht="14.4" x14ac:dyDescent="0.3">
      <c r="A103" s="15" t="s">
        <v>641</v>
      </c>
      <c r="B103" s="16">
        <v>42111</v>
      </c>
      <c r="C103" s="16">
        <v>42117</v>
      </c>
      <c r="D103" s="18">
        <v>6</v>
      </c>
      <c r="E103" s="19" t="s">
        <v>30</v>
      </c>
      <c r="F103" s="19" t="s">
        <v>31</v>
      </c>
      <c r="G103" s="19" t="s">
        <v>43</v>
      </c>
      <c r="H103" s="20">
        <v>211</v>
      </c>
      <c r="I103" s="18">
        <v>5</v>
      </c>
      <c r="J103" s="21">
        <f t="shared" si="0"/>
        <v>42.2</v>
      </c>
      <c r="K103" s="18">
        <v>0.03</v>
      </c>
      <c r="L103" s="20">
        <v>99.4</v>
      </c>
      <c r="M103" s="22">
        <f t="shared" si="1"/>
        <v>4.9700000000000006</v>
      </c>
      <c r="N103" s="20">
        <v>9.9</v>
      </c>
      <c r="O103" s="21">
        <f t="shared" si="2"/>
        <v>9.9400000000000013</v>
      </c>
      <c r="P103" s="21">
        <f t="shared" si="3"/>
        <v>74.59</v>
      </c>
      <c r="Q103" s="19" t="str">
        <f t="shared" si="4"/>
        <v>Low</v>
      </c>
      <c r="R103" s="19" t="s">
        <v>642</v>
      </c>
      <c r="S103" s="19" t="s">
        <v>643</v>
      </c>
      <c r="T103" s="19" t="s">
        <v>35</v>
      </c>
      <c r="U103" s="19" t="s">
        <v>408</v>
      </c>
      <c r="V103" s="19" t="s">
        <v>409</v>
      </c>
      <c r="W103" s="19" t="s">
        <v>410</v>
      </c>
      <c r="X103" s="19" t="s">
        <v>49</v>
      </c>
      <c r="Y103" s="23" t="s">
        <v>95</v>
      </c>
      <c r="Z103" s="9" t="s">
        <v>644</v>
      </c>
      <c r="AA103" s="24" t="str">
        <f t="shared" si="5"/>
        <v>sguido2s</v>
      </c>
    </row>
    <row r="104" spans="1:27" ht="14.4" x14ac:dyDescent="0.3">
      <c r="A104" s="25" t="s">
        <v>645</v>
      </c>
      <c r="B104" s="26">
        <v>42059</v>
      </c>
      <c r="C104" s="26">
        <v>42061</v>
      </c>
      <c r="D104" s="27">
        <v>2</v>
      </c>
      <c r="E104" s="28" t="s">
        <v>30</v>
      </c>
      <c r="F104" s="28" t="s">
        <v>31</v>
      </c>
      <c r="G104" s="28" t="s">
        <v>53</v>
      </c>
      <c r="H104" s="29">
        <v>117</v>
      </c>
      <c r="I104" s="27">
        <v>3</v>
      </c>
      <c r="J104" s="30">
        <f t="shared" si="0"/>
        <v>39</v>
      </c>
      <c r="K104" s="27">
        <v>0.03</v>
      </c>
      <c r="L104" s="29">
        <v>26.5</v>
      </c>
      <c r="M104" s="22">
        <f t="shared" si="1"/>
        <v>1.3250000000000002</v>
      </c>
      <c r="N104" s="29">
        <v>2.6</v>
      </c>
      <c r="O104" s="21">
        <f t="shared" si="2"/>
        <v>2.6500000000000004</v>
      </c>
      <c r="P104" s="30">
        <f t="shared" si="3"/>
        <v>19.924999999999997</v>
      </c>
      <c r="Q104" s="19" t="str">
        <f t="shared" si="4"/>
        <v>Low</v>
      </c>
      <c r="R104" s="28" t="s">
        <v>646</v>
      </c>
      <c r="S104" s="28" t="s">
        <v>647</v>
      </c>
      <c r="T104" s="28" t="s">
        <v>35</v>
      </c>
      <c r="U104" s="28" t="s">
        <v>648</v>
      </c>
      <c r="V104" s="28" t="s">
        <v>649</v>
      </c>
      <c r="W104" s="28" t="s">
        <v>113</v>
      </c>
      <c r="X104" s="28" t="s">
        <v>114</v>
      </c>
      <c r="Y104" s="31" t="s">
        <v>86</v>
      </c>
      <c r="Z104" s="9" t="s">
        <v>650</v>
      </c>
      <c r="AA104" s="24" t="str">
        <f t="shared" si="5"/>
        <v>jashurst2t</v>
      </c>
    </row>
    <row r="105" spans="1:27" ht="14.4" x14ac:dyDescent="0.3">
      <c r="A105" s="15" t="s">
        <v>651</v>
      </c>
      <c r="B105" s="16">
        <v>42207</v>
      </c>
      <c r="C105" s="16">
        <v>42211</v>
      </c>
      <c r="D105" s="18">
        <v>4</v>
      </c>
      <c r="E105" s="19" t="s">
        <v>30</v>
      </c>
      <c r="F105" s="19" t="s">
        <v>31</v>
      </c>
      <c r="G105" s="19" t="s">
        <v>62</v>
      </c>
      <c r="H105" s="20">
        <v>118</v>
      </c>
      <c r="I105" s="18">
        <v>5</v>
      </c>
      <c r="J105" s="21">
        <f t="shared" si="0"/>
        <v>23.6</v>
      </c>
      <c r="K105" s="18">
        <v>0.04</v>
      </c>
      <c r="L105" s="20">
        <v>14.4</v>
      </c>
      <c r="M105" s="22">
        <f t="shared" si="1"/>
        <v>0.72000000000000008</v>
      </c>
      <c r="N105" s="20">
        <v>1.4</v>
      </c>
      <c r="O105" s="21">
        <f t="shared" si="2"/>
        <v>1.4400000000000002</v>
      </c>
      <c r="P105" s="21">
        <f t="shared" si="3"/>
        <v>10.84</v>
      </c>
      <c r="Q105" s="19" t="str">
        <f t="shared" si="4"/>
        <v>High</v>
      </c>
      <c r="R105" s="19" t="s">
        <v>652</v>
      </c>
      <c r="S105" s="19" t="s">
        <v>653</v>
      </c>
      <c r="T105" s="19" t="s">
        <v>35</v>
      </c>
      <c r="U105" s="19" t="s">
        <v>133</v>
      </c>
      <c r="V105" s="19" t="s">
        <v>134</v>
      </c>
      <c r="W105" s="19" t="s">
        <v>94</v>
      </c>
      <c r="X105" s="19" t="s">
        <v>135</v>
      </c>
      <c r="Y105" s="23" t="s">
        <v>76</v>
      </c>
      <c r="Z105" s="9" t="s">
        <v>654</v>
      </c>
      <c r="AA105" s="24" t="str">
        <f t="shared" si="5"/>
        <v>ldeclercq2u</v>
      </c>
    </row>
    <row r="106" spans="1:27" ht="14.4" x14ac:dyDescent="0.3">
      <c r="A106" s="25" t="s">
        <v>655</v>
      </c>
      <c r="B106" s="26">
        <v>42100</v>
      </c>
      <c r="C106" s="26">
        <v>42110</v>
      </c>
      <c r="D106" s="27">
        <v>10</v>
      </c>
      <c r="E106" s="28" t="s">
        <v>30</v>
      </c>
      <c r="F106" s="28" t="s">
        <v>31</v>
      </c>
      <c r="G106" s="28" t="s">
        <v>72</v>
      </c>
      <c r="H106" s="29">
        <v>250</v>
      </c>
      <c r="I106" s="27">
        <v>3</v>
      </c>
      <c r="J106" s="30">
        <f t="shared" si="0"/>
        <v>83.333333333333329</v>
      </c>
      <c r="K106" s="27">
        <v>0.05</v>
      </c>
      <c r="L106" s="29">
        <v>132.5</v>
      </c>
      <c r="M106" s="22">
        <f t="shared" si="1"/>
        <v>6.625</v>
      </c>
      <c r="N106" s="29">
        <v>13.3</v>
      </c>
      <c r="O106" s="21">
        <f t="shared" si="2"/>
        <v>13.25</v>
      </c>
      <c r="P106" s="30">
        <f t="shared" si="3"/>
        <v>99.325000000000003</v>
      </c>
      <c r="Q106" s="19" t="str">
        <f t="shared" si="4"/>
        <v>Low</v>
      </c>
      <c r="R106" s="28" t="s">
        <v>656</v>
      </c>
      <c r="S106" s="28" t="s">
        <v>470</v>
      </c>
      <c r="T106" s="28" t="s">
        <v>65</v>
      </c>
      <c r="U106" s="28" t="s">
        <v>657</v>
      </c>
      <c r="V106" s="28" t="s">
        <v>134</v>
      </c>
      <c r="W106" s="28" t="s">
        <v>94</v>
      </c>
      <c r="X106" s="28" t="s">
        <v>135</v>
      </c>
      <c r="Y106" s="31" t="s">
        <v>95</v>
      </c>
      <c r="Z106" s="9" t="s">
        <v>658</v>
      </c>
      <c r="AA106" s="24" t="str">
        <f t="shared" si="5"/>
        <v>nmailey2v</v>
      </c>
    </row>
    <row r="107" spans="1:27" ht="14.4" x14ac:dyDescent="0.3">
      <c r="A107" s="15" t="s">
        <v>659</v>
      </c>
      <c r="B107" s="16">
        <v>42071</v>
      </c>
      <c r="C107" s="16">
        <v>42077</v>
      </c>
      <c r="D107" s="18">
        <v>6</v>
      </c>
      <c r="E107" s="19" t="s">
        <v>30</v>
      </c>
      <c r="F107" s="19" t="s">
        <v>31</v>
      </c>
      <c r="G107" s="19" t="s">
        <v>79</v>
      </c>
      <c r="H107" s="20">
        <v>72</v>
      </c>
      <c r="I107" s="18">
        <v>4</v>
      </c>
      <c r="J107" s="21">
        <f t="shared" si="0"/>
        <v>18</v>
      </c>
      <c r="K107" s="18">
        <v>0.03</v>
      </c>
      <c r="L107" s="20">
        <v>18</v>
      </c>
      <c r="M107" s="22">
        <f t="shared" si="1"/>
        <v>0.9</v>
      </c>
      <c r="N107" s="20">
        <v>1.8</v>
      </c>
      <c r="O107" s="21">
        <f t="shared" si="2"/>
        <v>1.8</v>
      </c>
      <c r="P107" s="21">
        <f t="shared" si="3"/>
        <v>13.499999999999998</v>
      </c>
      <c r="Q107" s="19" t="str">
        <f t="shared" si="4"/>
        <v>Low</v>
      </c>
      <c r="R107" s="19" t="s">
        <v>660</v>
      </c>
      <c r="S107" s="19" t="s">
        <v>661</v>
      </c>
      <c r="T107" s="19" t="s">
        <v>35</v>
      </c>
      <c r="U107" s="19" t="s">
        <v>662</v>
      </c>
      <c r="V107" s="19" t="s">
        <v>662</v>
      </c>
      <c r="W107" s="19" t="s">
        <v>663</v>
      </c>
      <c r="X107" s="19" t="s">
        <v>85</v>
      </c>
      <c r="Y107" s="23" t="s">
        <v>105</v>
      </c>
      <c r="Z107" s="9" t="s">
        <v>664</v>
      </c>
      <c r="AA107" s="24" t="str">
        <f t="shared" si="5"/>
        <v>dvoller2w</v>
      </c>
    </row>
    <row r="108" spans="1:27" ht="14.4" x14ac:dyDescent="0.3">
      <c r="A108" s="25" t="s">
        <v>665</v>
      </c>
      <c r="B108" s="26">
        <v>42269</v>
      </c>
      <c r="C108" s="26">
        <v>42270</v>
      </c>
      <c r="D108" s="27">
        <v>1</v>
      </c>
      <c r="E108" s="28" t="s">
        <v>30</v>
      </c>
      <c r="F108" s="28" t="s">
        <v>31</v>
      </c>
      <c r="G108" s="28" t="s">
        <v>89</v>
      </c>
      <c r="H108" s="29">
        <v>54</v>
      </c>
      <c r="I108" s="27">
        <v>5</v>
      </c>
      <c r="J108" s="30">
        <f t="shared" si="0"/>
        <v>10.8</v>
      </c>
      <c r="K108" s="27">
        <v>0.01</v>
      </c>
      <c r="L108" s="29">
        <v>10.8</v>
      </c>
      <c r="M108" s="22">
        <f t="shared" si="1"/>
        <v>0.54</v>
      </c>
      <c r="N108" s="29">
        <v>1.1000000000000001</v>
      </c>
      <c r="O108" s="21">
        <f t="shared" si="2"/>
        <v>1.08</v>
      </c>
      <c r="P108" s="30">
        <f t="shared" si="3"/>
        <v>8.08</v>
      </c>
      <c r="Q108" s="19" t="str">
        <f t="shared" si="4"/>
        <v>Low</v>
      </c>
      <c r="R108" s="28" t="s">
        <v>666</v>
      </c>
      <c r="S108" s="28" t="s">
        <v>667</v>
      </c>
      <c r="T108" s="28" t="s">
        <v>35</v>
      </c>
      <c r="U108" s="28" t="s">
        <v>668</v>
      </c>
      <c r="V108" s="28" t="s">
        <v>669</v>
      </c>
      <c r="W108" s="28" t="s">
        <v>670</v>
      </c>
      <c r="X108" s="28" t="s">
        <v>151</v>
      </c>
      <c r="Y108" s="31" t="s">
        <v>136</v>
      </c>
      <c r="Z108" s="9" t="s">
        <v>671</v>
      </c>
      <c r="AA108" s="24" t="str">
        <f t="shared" si="5"/>
        <v>lsimondson2x</v>
      </c>
    </row>
    <row r="109" spans="1:27" ht="14.4" x14ac:dyDescent="0.3">
      <c r="A109" s="15" t="s">
        <v>672</v>
      </c>
      <c r="B109" s="16">
        <v>42309</v>
      </c>
      <c r="C109" s="16">
        <v>42310</v>
      </c>
      <c r="D109" s="18">
        <v>1</v>
      </c>
      <c r="E109" s="19" t="s">
        <v>30</v>
      </c>
      <c r="F109" s="19" t="s">
        <v>31</v>
      </c>
      <c r="G109" s="19" t="s">
        <v>98</v>
      </c>
      <c r="H109" s="20">
        <v>114</v>
      </c>
      <c r="I109" s="18">
        <v>2</v>
      </c>
      <c r="J109" s="21">
        <f t="shared" si="0"/>
        <v>57</v>
      </c>
      <c r="K109" s="18">
        <v>0.02</v>
      </c>
      <c r="L109" s="20">
        <v>29.4</v>
      </c>
      <c r="M109" s="22">
        <f t="shared" si="1"/>
        <v>1.47</v>
      </c>
      <c r="N109" s="20">
        <v>2.9</v>
      </c>
      <c r="O109" s="21">
        <f t="shared" si="2"/>
        <v>2.94</v>
      </c>
      <c r="P109" s="21">
        <f t="shared" si="3"/>
        <v>22.09</v>
      </c>
      <c r="Q109" s="19" t="str">
        <f t="shared" si="4"/>
        <v>Low</v>
      </c>
      <c r="R109" s="19" t="s">
        <v>673</v>
      </c>
      <c r="S109" s="19" t="s">
        <v>674</v>
      </c>
      <c r="T109" s="19" t="s">
        <v>35</v>
      </c>
      <c r="U109" s="19" t="s">
        <v>675</v>
      </c>
      <c r="V109" s="19" t="s">
        <v>676</v>
      </c>
      <c r="W109" s="19" t="s">
        <v>215</v>
      </c>
      <c r="X109" s="19" t="s">
        <v>216</v>
      </c>
      <c r="Y109" s="23" t="s">
        <v>40</v>
      </c>
      <c r="Z109" s="9" t="s">
        <v>677</v>
      </c>
      <c r="AA109" s="24" t="str">
        <f t="shared" si="5"/>
        <v>kshortcliffe2y</v>
      </c>
    </row>
    <row r="110" spans="1:27" ht="14.4" x14ac:dyDescent="0.3">
      <c r="A110" s="25" t="s">
        <v>678</v>
      </c>
      <c r="B110" s="26">
        <v>42190</v>
      </c>
      <c r="C110" s="26">
        <v>42197</v>
      </c>
      <c r="D110" s="27">
        <v>7</v>
      </c>
      <c r="E110" s="28" t="s">
        <v>30</v>
      </c>
      <c r="F110" s="28" t="s">
        <v>31</v>
      </c>
      <c r="G110" s="28" t="s">
        <v>108</v>
      </c>
      <c r="H110" s="29">
        <v>231</v>
      </c>
      <c r="I110" s="27">
        <v>3</v>
      </c>
      <c r="J110" s="30">
        <f t="shared" si="0"/>
        <v>77</v>
      </c>
      <c r="K110" s="27">
        <v>0.02</v>
      </c>
      <c r="L110" s="29">
        <v>137.1</v>
      </c>
      <c r="M110" s="22">
        <f t="shared" si="1"/>
        <v>6.8550000000000004</v>
      </c>
      <c r="N110" s="29">
        <v>13.7</v>
      </c>
      <c r="O110" s="21">
        <f t="shared" si="2"/>
        <v>13.71</v>
      </c>
      <c r="P110" s="30">
        <f t="shared" si="3"/>
        <v>102.83499999999998</v>
      </c>
      <c r="Q110" s="19" t="str">
        <f t="shared" si="4"/>
        <v>Low</v>
      </c>
      <c r="R110" s="28" t="s">
        <v>679</v>
      </c>
      <c r="S110" s="28" t="s">
        <v>680</v>
      </c>
      <c r="T110" s="28" t="s">
        <v>35</v>
      </c>
      <c r="U110" s="28" t="s">
        <v>681</v>
      </c>
      <c r="V110" s="28" t="s">
        <v>682</v>
      </c>
      <c r="W110" s="28" t="s">
        <v>103</v>
      </c>
      <c r="X110" s="28" t="s">
        <v>104</v>
      </c>
      <c r="Y110" s="31" t="s">
        <v>76</v>
      </c>
      <c r="Z110" s="9" t="s">
        <v>683</v>
      </c>
      <c r="AA110" s="24" t="str">
        <f t="shared" si="5"/>
        <v>tcorr2z</v>
      </c>
    </row>
    <row r="111" spans="1:27" ht="14.4" x14ac:dyDescent="0.3">
      <c r="A111" s="15" t="s">
        <v>684</v>
      </c>
      <c r="B111" s="16">
        <v>42119</v>
      </c>
      <c r="C111" s="16">
        <v>42125</v>
      </c>
      <c r="D111" s="18">
        <v>6</v>
      </c>
      <c r="E111" s="19" t="s">
        <v>30</v>
      </c>
      <c r="F111" s="19" t="s">
        <v>31</v>
      </c>
      <c r="G111" s="19" t="s">
        <v>32</v>
      </c>
      <c r="H111" s="20">
        <v>140</v>
      </c>
      <c r="I111" s="18">
        <v>4</v>
      </c>
      <c r="J111" s="21">
        <f t="shared" si="0"/>
        <v>35</v>
      </c>
      <c r="K111" s="18">
        <v>0.03</v>
      </c>
      <c r="L111" s="20">
        <v>43.2</v>
      </c>
      <c r="M111" s="22">
        <f t="shared" si="1"/>
        <v>2.16</v>
      </c>
      <c r="N111" s="20">
        <v>4.3</v>
      </c>
      <c r="O111" s="21">
        <f t="shared" si="2"/>
        <v>4.32</v>
      </c>
      <c r="P111" s="21">
        <f t="shared" si="3"/>
        <v>32.420000000000009</v>
      </c>
      <c r="Q111" s="19" t="str">
        <f t="shared" si="4"/>
        <v>Low</v>
      </c>
      <c r="R111" s="19" t="s">
        <v>685</v>
      </c>
      <c r="S111" s="19" t="s">
        <v>686</v>
      </c>
      <c r="T111" s="19" t="s">
        <v>35</v>
      </c>
      <c r="U111" s="19" t="s">
        <v>687</v>
      </c>
      <c r="V111" s="19" t="s">
        <v>687</v>
      </c>
      <c r="W111" s="19" t="s">
        <v>103</v>
      </c>
      <c r="X111" s="19" t="s">
        <v>104</v>
      </c>
      <c r="Y111" s="23" t="s">
        <v>95</v>
      </c>
      <c r="Z111" s="9" t="s">
        <v>688</v>
      </c>
      <c r="AA111" s="24" t="str">
        <f t="shared" si="5"/>
        <v>jstrangeways30</v>
      </c>
    </row>
    <row r="112" spans="1:27" ht="14.4" x14ac:dyDescent="0.3">
      <c r="A112" s="25" t="s">
        <v>689</v>
      </c>
      <c r="B112" s="26">
        <v>42243</v>
      </c>
      <c r="C112" s="26">
        <v>42253</v>
      </c>
      <c r="D112" s="27">
        <v>10</v>
      </c>
      <c r="E112" s="28" t="s">
        <v>30</v>
      </c>
      <c r="F112" s="28" t="s">
        <v>31</v>
      </c>
      <c r="G112" s="28" t="s">
        <v>43</v>
      </c>
      <c r="H112" s="29">
        <v>211</v>
      </c>
      <c r="I112" s="27">
        <v>3</v>
      </c>
      <c r="J112" s="30">
        <f t="shared" si="0"/>
        <v>70.333333333333329</v>
      </c>
      <c r="K112" s="27">
        <v>0.05</v>
      </c>
      <c r="L112" s="29">
        <v>99.4</v>
      </c>
      <c r="M112" s="22">
        <f t="shared" si="1"/>
        <v>4.9700000000000006</v>
      </c>
      <c r="N112" s="29">
        <v>9.9</v>
      </c>
      <c r="O112" s="21">
        <f t="shared" si="2"/>
        <v>9.9400000000000013</v>
      </c>
      <c r="P112" s="30">
        <f t="shared" si="3"/>
        <v>74.59</v>
      </c>
      <c r="Q112" s="19" t="str">
        <f t="shared" si="4"/>
        <v>Low</v>
      </c>
      <c r="R112" s="28" t="s">
        <v>690</v>
      </c>
      <c r="S112" s="28" t="s">
        <v>691</v>
      </c>
      <c r="T112" s="28" t="s">
        <v>35</v>
      </c>
      <c r="U112" s="28" t="s">
        <v>692</v>
      </c>
      <c r="V112" s="28" t="s">
        <v>692</v>
      </c>
      <c r="W112" s="28" t="s">
        <v>239</v>
      </c>
      <c r="X112" s="28" t="s">
        <v>49</v>
      </c>
      <c r="Y112" s="31" t="s">
        <v>266</v>
      </c>
      <c r="Z112" s="9" t="s">
        <v>693</v>
      </c>
      <c r="AA112" s="24" t="str">
        <f t="shared" si="5"/>
        <v>dsmallbone31</v>
      </c>
    </row>
    <row r="113" spans="1:27" ht="14.4" x14ac:dyDescent="0.3">
      <c r="A113" s="15" t="s">
        <v>694</v>
      </c>
      <c r="B113" s="16">
        <v>42165</v>
      </c>
      <c r="C113" s="16">
        <v>42169</v>
      </c>
      <c r="D113" s="18">
        <v>4</v>
      </c>
      <c r="E113" s="19" t="s">
        <v>30</v>
      </c>
      <c r="F113" s="19" t="s">
        <v>31</v>
      </c>
      <c r="G113" s="19" t="s">
        <v>53</v>
      </c>
      <c r="H113" s="20">
        <v>117</v>
      </c>
      <c r="I113" s="18">
        <v>5</v>
      </c>
      <c r="J113" s="21">
        <f t="shared" si="0"/>
        <v>23.4</v>
      </c>
      <c r="K113" s="18">
        <v>0.05</v>
      </c>
      <c r="L113" s="20">
        <v>7.8</v>
      </c>
      <c r="M113" s="22">
        <f t="shared" si="1"/>
        <v>0.39</v>
      </c>
      <c r="N113" s="20">
        <v>0.8</v>
      </c>
      <c r="O113" s="21">
        <f t="shared" si="2"/>
        <v>0.78</v>
      </c>
      <c r="P113" s="21">
        <f t="shared" si="3"/>
        <v>5.83</v>
      </c>
      <c r="Q113" s="19" t="str">
        <f t="shared" si="4"/>
        <v>Low</v>
      </c>
      <c r="R113" s="19" t="s">
        <v>695</v>
      </c>
      <c r="S113" s="19" t="s">
        <v>341</v>
      </c>
      <c r="T113" s="19" t="s">
        <v>35</v>
      </c>
      <c r="U113" s="19" t="s">
        <v>696</v>
      </c>
      <c r="V113" s="19" t="s">
        <v>697</v>
      </c>
      <c r="W113" s="19" t="s">
        <v>94</v>
      </c>
      <c r="X113" s="19" t="s">
        <v>216</v>
      </c>
      <c r="Y113" s="23" t="s">
        <v>50</v>
      </c>
      <c r="Z113" s="9" t="s">
        <v>698</v>
      </c>
      <c r="AA113" s="24" t="str">
        <f t="shared" si="5"/>
        <v>vloggie32</v>
      </c>
    </row>
    <row r="114" spans="1:27" ht="14.4" x14ac:dyDescent="0.3">
      <c r="A114" s="25" t="s">
        <v>699</v>
      </c>
      <c r="B114" s="26">
        <v>42045</v>
      </c>
      <c r="C114" s="26">
        <v>42047</v>
      </c>
      <c r="D114" s="27">
        <v>2</v>
      </c>
      <c r="E114" s="28" t="s">
        <v>30</v>
      </c>
      <c r="F114" s="28" t="s">
        <v>31</v>
      </c>
      <c r="G114" s="28" t="s">
        <v>62</v>
      </c>
      <c r="H114" s="29">
        <v>118</v>
      </c>
      <c r="I114" s="27">
        <v>3</v>
      </c>
      <c r="J114" s="30">
        <f t="shared" si="0"/>
        <v>39.333333333333336</v>
      </c>
      <c r="K114" s="27">
        <v>0.01</v>
      </c>
      <c r="L114" s="29">
        <v>34.5</v>
      </c>
      <c r="M114" s="22">
        <f t="shared" si="1"/>
        <v>1.7250000000000001</v>
      </c>
      <c r="N114" s="29">
        <v>3.4</v>
      </c>
      <c r="O114" s="21">
        <f t="shared" si="2"/>
        <v>3.45</v>
      </c>
      <c r="P114" s="30">
        <f t="shared" si="3"/>
        <v>25.925000000000001</v>
      </c>
      <c r="Q114" s="19" t="str">
        <f t="shared" si="4"/>
        <v>Low</v>
      </c>
      <c r="R114" s="28" t="s">
        <v>700</v>
      </c>
      <c r="S114" s="28" t="s">
        <v>701</v>
      </c>
      <c r="T114" s="28" t="s">
        <v>35</v>
      </c>
      <c r="U114" s="28" t="s">
        <v>702</v>
      </c>
      <c r="V114" s="28" t="s">
        <v>703</v>
      </c>
      <c r="W114" s="28" t="s">
        <v>500</v>
      </c>
      <c r="X114" s="28" t="s">
        <v>151</v>
      </c>
      <c r="Y114" s="31" t="s">
        <v>86</v>
      </c>
      <c r="Z114" s="9" t="s">
        <v>704</v>
      </c>
      <c r="AA114" s="24" t="str">
        <f t="shared" si="5"/>
        <v>eschroeder33</v>
      </c>
    </row>
    <row r="115" spans="1:27" ht="14.4" x14ac:dyDescent="0.3">
      <c r="A115" s="15" t="s">
        <v>705</v>
      </c>
      <c r="B115" s="16">
        <v>42312</v>
      </c>
      <c r="C115" s="17">
        <v>42322</v>
      </c>
      <c r="D115" s="18">
        <v>10</v>
      </c>
      <c r="E115" s="19" t="s">
        <v>30</v>
      </c>
      <c r="F115" s="19" t="s">
        <v>31</v>
      </c>
      <c r="G115" s="19" t="s">
        <v>72</v>
      </c>
      <c r="H115" s="20">
        <v>250</v>
      </c>
      <c r="I115" s="18">
        <v>5</v>
      </c>
      <c r="J115" s="21">
        <f t="shared" si="0"/>
        <v>50</v>
      </c>
      <c r="K115" s="18">
        <v>0.01</v>
      </c>
      <c r="L115" s="20">
        <v>157.5</v>
      </c>
      <c r="M115" s="22">
        <f t="shared" si="1"/>
        <v>7.875</v>
      </c>
      <c r="N115" s="20">
        <v>15.8</v>
      </c>
      <c r="O115" s="21">
        <f t="shared" si="2"/>
        <v>15.75</v>
      </c>
      <c r="P115" s="21">
        <f t="shared" si="3"/>
        <v>118.07499999999999</v>
      </c>
      <c r="Q115" s="19" t="str">
        <f t="shared" si="4"/>
        <v>Low</v>
      </c>
      <c r="R115" s="19" t="s">
        <v>706</v>
      </c>
      <c r="S115" s="19" t="s">
        <v>283</v>
      </c>
      <c r="T115" s="19" t="s">
        <v>35</v>
      </c>
      <c r="U115" s="19" t="s">
        <v>707</v>
      </c>
      <c r="V115" s="19" t="s">
        <v>532</v>
      </c>
      <c r="W115" s="19" t="s">
        <v>94</v>
      </c>
      <c r="X115" s="19" t="s">
        <v>173</v>
      </c>
      <c r="Y115" s="23" t="s">
        <v>40</v>
      </c>
      <c r="Z115" s="9" t="s">
        <v>708</v>
      </c>
      <c r="AA115" s="24" t="str">
        <f t="shared" si="5"/>
        <v>mdeguerre34</v>
      </c>
    </row>
    <row r="116" spans="1:27" ht="14.4" x14ac:dyDescent="0.3">
      <c r="A116" s="25" t="s">
        <v>709</v>
      </c>
      <c r="B116" s="33">
        <v>42330</v>
      </c>
      <c r="C116" s="26">
        <v>42339</v>
      </c>
      <c r="D116" s="27">
        <v>9</v>
      </c>
      <c r="E116" s="28" t="s">
        <v>30</v>
      </c>
      <c r="F116" s="28" t="s">
        <v>31</v>
      </c>
      <c r="G116" s="28" t="s">
        <v>79</v>
      </c>
      <c r="H116" s="29">
        <v>72</v>
      </c>
      <c r="I116" s="27">
        <v>2</v>
      </c>
      <c r="J116" s="30">
        <f t="shared" si="0"/>
        <v>36</v>
      </c>
      <c r="K116" s="27">
        <v>0.03</v>
      </c>
      <c r="L116" s="29">
        <v>36</v>
      </c>
      <c r="M116" s="22">
        <f t="shared" si="1"/>
        <v>1.8</v>
      </c>
      <c r="N116" s="29">
        <v>3.6</v>
      </c>
      <c r="O116" s="21">
        <f t="shared" si="2"/>
        <v>3.6</v>
      </c>
      <c r="P116" s="30">
        <f t="shared" si="3"/>
        <v>26.999999999999996</v>
      </c>
      <c r="Q116" s="19" t="str">
        <f t="shared" si="4"/>
        <v>Low</v>
      </c>
      <c r="R116" s="28" t="s">
        <v>710</v>
      </c>
      <c r="S116" s="28" t="s">
        <v>711</v>
      </c>
      <c r="T116" s="28" t="s">
        <v>46</v>
      </c>
      <c r="U116" s="28" t="s">
        <v>712</v>
      </c>
      <c r="V116" s="28" t="s">
        <v>472</v>
      </c>
      <c r="W116" s="28" t="s">
        <v>473</v>
      </c>
      <c r="X116" s="28" t="s">
        <v>114</v>
      </c>
      <c r="Y116" s="31" t="s">
        <v>40</v>
      </c>
      <c r="Z116" s="9" t="s">
        <v>713</v>
      </c>
      <c r="AA116" s="24" t="str">
        <f t="shared" si="5"/>
        <v>ierridge35</v>
      </c>
    </row>
    <row r="117" spans="1:27" ht="14.4" x14ac:dyDescent="0.3">
      <c r="A117" s="15" t="s">
        <v>714</v>
      </c>
      <c r="B117" s="17">
        <v>42292</v>
      </c>
      <c r="C117" s="17">
        <v>42297</v>
      </c>
      <c r="D117" s="18">
        <v>5</v>
      </c>
      <c r="E117" s="19" t="s">
        <v>30</v>
      </c>
      <c r="F117" s="19" t="s">
        <v>31</v>
      </c>
      <c r="G117" s="19" t="s">
        <v>89</v>
      </c>
      <c r="H117" s="20">
        <v>54</v>
      </c>
      <c r="I117" s="18">
        <v>4</v>
      </c>
      <c r="J117" s="21">
        <f t="shared" si="0"/>
        <v>13.5</v>
      </c>
      <c r="K117" s="18">
        <v>0.02</v>
      </c>
      <c r="L117" s="20">
        <v>13.5</v>
      </c>
      <c r="M117" s="22">
        <f t="shared" si="1"/>
        <v>0.67500000000000004</v>
      </c>
      <c r="N117" s="20">
        <v>1.4</v>
      </c>
      <c r="O117" s="21">
        <f t="shared" si="2"/>
        <v>1.35</v>
      </c>
      <c r="P117" s="21">
        <f t="shared" si="3"/>
        <v>10.074999999999999</v>
      </c>
      <c r="Q117" s="19" t="str">
        <f t="shared" si="4"/>
        <v>Low</v>
      </c>
      <c r="R117" s="19" t="s">
        <v>715</v>
      </c>
      <c r="S117" s="19" t="s">
        <v>716</v>
      </c>
      <c r="T117" s="19" t="s">
        <v>46</v>
      </c>
      <c r="U117" s="19" t="s">
        <v>717</v>
      </c>
      <c r="V117" s="19" t="s">
        <v>208</v>
      </c>
      <c r="W117" s="19" t="s">
        <v>48</v>
      </c>
      <c r="X117" s="19" t="s">
        <v>49</v>
      </c>
      <c r="Y117" s="23" t="s">
        <v>156</v>
      </c>
      <c r="Z117" s="9" t="s">
        <v>718</v>
      </c>
      <c r="AA117" s="24" t="str">
        <f t="shared" si="5"/>
        <v>mlouthe36</v>
      </c>
    </row>
    <row r="118" spans="1:27" ht="14.4" x14ac:dyDescent="0.3">
      <c r="A118" s="25" t="s">
        <v>719</v>
      </c>
      <c r="B118" s="26">
        <v>42162</v>
      </c>
      <c r="C118" s="26">
        <v>42169</v>
      </c>
      <c r="D118" s="27">
        <v>7</v>
      </c>
      <c r="E118" s="28" t="s">
        <v>30</v>
      </c>
      <c r="F118" s="28" t="s">
        <v>31</v>
      </c>
      <c r="G118" s="28" t="s">
        <v>98</v>
      </c>
      <c r="H118" s="29">
        <v>114</v>
      </c>
      <c r="I118" s="27">
        <v>5</v>
      </c>
      <c r="J118" s="30">
        <f t="shared" si="0"/>
        <v>22.8</v>
      </c>
      <c r="K118" s="27">
        <v>0.05</v>
      </c>
      <c r="L118" s="29">
        <v>5.5</v>
      </c>
      <c r="M118" s="22">
        <f t="shared" si="1"/>
        <v>0.27500000000000002</v>
      </c>
      <c r="N118" s="29">
        <v>0.6</v>
      </c>
      <c r="O118" s="21">
        <f t="shared" si="2"/>
        <v>0.55000000000000004</v>
      </c>
      <c r="P118" s="30">
        <f t="shared" si="3"/>
        <v>4.0750000000000002</v>
      </c>
      <c r="Q118" s="19" t="str">
        <f t="shared" si="4"/>
        <v>Low</v>
      </c>
      <c r="R118" s="28" t="s">
        <v>720</v>
      </c>
      <c r="S118" s="28" t="s">
        <v>721</v>
      </c>
      <c r="T118" s="28" t="s">
        <v>46</v>
      </c>
      <c r="U118" s="28" t="s">
        <v>722</v>
      </c>
      <c r="V118" s="28" t="s">
        <v>723</v>
      </c>
      <c r="W118" s="28" t="s">
        <v>724</v>
      </c>
      <c r="X118" s="28" t="s">
        <v>85</v>
      </c>
      <c r="Y118" s="31" t="s">
        <v>50</v>
      </c>
      <c r="Z118" s="9" t="s">
        <v>725</v>
      </c>
      <c r="AA118" s="24" t="str">
        <f t="shared" si="5"/>
        <v>mswannack37</v>
      </c>
    </row>
    <row r="119" spans="1:27" ht="14.4" x14ac:dyDescent="0.3">
      <c r="A119" s="15" t="s">
        <v>726</v>
      </c>
      <c r="B119" s="17">
        <v>42363</v>
      </c>
      <c r="C119" s="17">
        <v>42364</v>
      </c>
      <c r="D119" s="18">
        <v>1</v>
      </c>
      <c r="E119" s="19" t="s">
        <v>30</v>
      </c>
      <c r="F119" s="19" t="s">
        <v>31</v>
      </c>
      <c r="G119" s="19" t="s">
        <v>108</v>
      </c>
      <c r="H119" s="20">
        <v>231</v>
      </c>
      <c r="I119" s="18">
        <v>4</v>
      </c>
      <c r="J119" s="21">
        <f t="shared" si="0"/>
        <v>57.75</v>
      </c>
      <c r="K119" s="18">
        <v>0.02</v>
      </c>
      <c r="L119" s="20">
        <v>132.5</v>
      </c>
      <c r="M119" s="22">
        <f t="shared" si="1"/>
        <v>6.625</v>
      </c>
      <c r="N119" s="20">
        <v>13.3</v>
      </c>
      <c r="O119" s="21">
        <f t="shared" si="2"/>
        <v>13.25</v>
      </c>
      <c r="P119" s="21">
        <f t="shared" si="3"/>
        <v>99.325000000000003</v>
      </c>
      <c r="Q119" s="19" t="str">
        <f t="shared" si="4"/>
        <v>Low</v>
      </c>
      <c r="R119" s="19" t="s">
        <v>727</v>
      </c>
      <c r="S119" s="19" t="s">
        <v>599</v>
      </c>
      <c r="T119" s="19" t="s">
        <v>35</v>
      </c>
      <c r="U119" s="19" t="s">
        <v>600</v>
      </c>
      <c r="V119" s="19" t="s">
        <v>600</v>
      </c>
      <c r="W119" s="19" t="s">
        <v>239</v>
      </c>
      <c r="X119" s="19" t="s">
        <v>49</v>
      </c>
      <c r="Y119" s="23" t="s">
        <v>59</v>
      </c>
      <c r="Z119" s="9" t="s">
        <v>728</v>
      </c>
      <c r="AA119" s="24" t="str">
        <f t="shared" si="5"/>
        <v>jsummerson38</v>
      </c>
    </row>
    <row r="120" spans="1:27" ht="14.4" x14ac:dyDescent="0.3">
      <c r="A120" s="25" t="s">
        <v>729</v>
      </c>
      <c r="B120" s="26">
        <v>42232</v>
      </c>
      <c r="C120" s="26">
        <v>42233</v>
      </c>
      <c r="D120" s="27">
        <v>1</v>
      </c>
      <c r="E120" s="28" t="s">
        <v>30</v>
      </c>
      <c r="F120" s="28" t="s">
        <v>31</v>
      </c>
      <c r="G120" s="28" t="s">
        <v>32</v>
      </c>
      <c r="H120" s="29">
        <v>140</v>
      </c>
      <c r="I120" s="27">
        <v>1</v>
      </c>
      <c r="J120" s="30">
        <f t="shared" si="0"/>
        <v>140</v>
      </c>
      <c r="K120" s="27">
        <v>0.04</v>
      </c>
      <c r="L120" s="29">
        <v>54.4</v>
      </c>
      <c r="M120" s="22">
        <f t="shared" si="1"/>
        <v>2.72</v>
      </c>
      <c r="N120" s="29">
        <v>5.4</v>
      </c>
      <c r="O120" s="21">
        <f t="shared" si="2"/>
        <v>5.44</v>
      </c>
      <c r="P120" s="30">
        <f t="shared" si="3"/>
        <v>40.840000000000003</v>
      </c>
      <c r="Q120" s="19" t="str">
        <f t="shared" si="4"/>
        <v>Low</v>
      </c>
      <c r="R120" s="28" t="s">
        <v>730</v>
      </c>
      <c r="S120" s="28" t="s">
        <v>731</v>
      </c>
      <c r="T120" s="28" t="s">
        <v>35</v>
      </c>
      <c r="U120" s="28" t="s">
        <v>732</v>
      </c>
      <c r="V120" s="28" t="s">
        <v>733</v>
      </c>
      <c r="W120" s="28" t="s">
        <v>734</v>
      </c>
      <c r="X120" s="28" t="s">
        <v>216</v>
      </c>
      <c r="Y120" s="31" t="s">
        <v>266</v>
      </c>
      <c r="Z120" s="9" t="s">
        <v>735</v>
      </c>
      <c r="AA120" s="24" t="str">
        <f t="shared" si="5"/>
        <v>phosby39</v>
      </c>
    </row>
    <row r="121" spans="1:27" ht="14.4" x14ac:dyDescent="0.3">
      <c r="A121" s="15" t="s">
        <v>736</v>
      </c>
      <c r="B121" s="16">
        <v>42194</v>
      </c>
      <c r="C121" s="16">
        <v>42202</v>
      </c>
      <c r="D121" s="18">
        <v>8</v>
      </c>
      <c r="E121" s="19" t="s">
        <v>30</v>
      </c>
      <c r="F121" s="19" t="s">
        <v>31</v>
      </c>
      <c r="G121" s="19" t="s">
        <v>43</v>
      </c>
      <c r="H121" s="20">
        <v>211</v>
      </c>
      <c r="I121" s="18">
        <v>3</v>
      </c>
      <c r="J121" s="21">
        <f t="shared" si="0"/>
        <v>70.333333333333329</v>
      </c>
      <c r="K121" s="18">
        <v>0.04</v>
      </c>
      <c r="L121" s="20">
        <v>105.7</v>
      </c>
      <c r="M121" s="22">
        <f t="shared" si="1"/>
        <v>5.2850000000000001</v>
      </c>
      <c r="N121" s="20">
        <v>10.6</v>
      </c>
      <c r="O121" s="21">
        <f t="shared" si="2"/>
        <v>10.57</v>
      </c>
      <c r="P121" s="21">
        <f t="shared" si="3"/>
        <v>79.245000000000005</v>
      </c>
      <c r="Q121" s="19" t="str">
        <f t="shared" si="4"/>
        <v>Low</v>
      </c>
      <c r="R121" s="19" t="s">
        <v>737</v>
      </c>
      <c r="S121" s="19" t="s">
        <v>738</v>
      </c>
      <c r="T121" s="19" t="s">
        <v>46</v>
      </c>
      <c r="U121" s="19" t="s">
        <v>739</v>
      </c>
      <c r="V121" s="19" t="s">
        <v>635</v>
      </c>
      <c r="W121" s="19" t="s">
        <v>215</v>
      </c>
      <c r="X121" s="19" t="s">
        <v>216</v>
      </c>
      <c r="Y121" s="23" t="s">
        <v>76</v>
      </c>
      <c r="Z121" s="9" t="s">
        <v>740</v>
      </c>
      <c r="AA121" s="24" t="str">
        <f t="shared" si="5"/>
        <v>rhowat3a</v>
      </c>
    </row>
    <row r="122" spans="1:27" ht="14.4" x14ac:dyDescent="0.3">
      <c r="A122" s="25" t="s">
        <v>741</v>
      </c>
      <c r="B122" s="26">
        <v>42163</v>
      </c>
      <c r="C122" s="26">
        <v>42170</v>
      </c>
      <c r="D122" s="27">
        <v>7</v>
      </c>
      <c r="E122" s="28" t="s">
        <v>30</v>
      </c>
      <c r="F122" s="28" t="s">
        <v>31</v>
      </c>
      <c r="G122" s="28" t="s">
        <v>53</v>
      </c>
      <c r="H122" s="29">
        <v>117</v>
      </c>
      <c r="I122" s="27">
        <v>5</v>
      </c>
      <c r="J122" s="30">
        <f t="shared" si="0"/>
        <v>23.4</v>
      </c>
      <c r="K122" s="27">
        <v>0.01</v>
      </c>
      <c r="L122" s="29">
        <v>31.2</v>
      </c>
      <c r="M122" s="22">
        <f t="shared" si="1"/>
        <v>1.56</v>
      </c>
      <c r="N122" s="29">
        <v>3.1</v>
      </c>
      <c r="O122" s="21">
        <f t="shared" si="2"/>
        <v>3.12</v>
      </c>
      <c r="P122" s="30">
        <f t="shared" si="3"/>
        <v>23.419999999999998</v>
      </c>
      <c r="Q122" s="19" t="str">
        <f t="shared" si="4"/>
        <v>High</v>
      </c>
      <c r="R122" s="28" t="s">
        <v>742</v>
      </c>
      <c r="S122" s="28" t="s">
        <v>743</v>
      </c>
      <c r="T122" s="28" t="s">
        <v>35</v>
      </c>
      <c r="U122" s="28" t="s">
        <v>744</v>
      </c>
      <c r="V122" s="28" t="s">
        <v>745</v>
      </c>
      <c r="W122" s="28" t="s">
        <v>143</v>
      </c>
      <c r="X122" s="28" t="s">
        <v>49</v>
      </c>
      <c r="Y122" s="31" t="s">
        <v>50</v>
      </c>
      <c r="Z122" s="9" t="s">
        <v>746</v>
      </c>
      <c r="AA122" s="24" t="str">
        <f t="shared" si="5"/>
        <v>lroj3b</v>
      </c>
    </row>
    <row r="123" spans="1:27" ht="14.4" x14ac:dyDescent="0.3">
      <c r="A123" s="15" t="s">
        <v>747</v>
      </c>
      <c r="B123" s="17">
        <v>42323</v>
      </c>
      <c r="C123" s="17">
        <v>42331</v>
      </c>
      <c r="D123" s="18">
        <v>8</v>
      </c>
      <c r="E123" s="19" t="s">
        <v>30</v>
      </c>
      <c r="F123" s="19" t="s">
        <v>31</v>
      </c>
      <c r="G123" s="19" t="s">
        <v>62</v>
      </c>
      <c r="H123" s="20">
        <v>118</v>
      </c>
      <c r="I123" s="18">
        <v>5</v>
      </c>
      <c r="J123" s="21">
        <f t="shared" si="0"/>
        <v>23.6</v>
      </c>
      <c r="K123" s="18">
        <v>0.03</v>
      </c>
      <c r="L123" s="20">
        <v>20.3</v>
      </c>
      <c r="M123" s="22">
        <f t="shared" si="1"/>
        <v>1.0150000000000001</v>
      </c>
      <c r="N123" s="20">
        <v>2</v>
      </c>
      <c r="O123" s="21">
        <f t="shared" si="2"/>
        <v>2.0300000000000002</v>
      </c>
      <c r="P123" s="21">
        <f t="shared" si="3"/>
        <v>15.254999999999999</v>
      </c>
      <c r="Q123" s="19" t="str">
        <f t="shared" si="4"/>
        <v>Low</v>
      </c>
      <c r="R123" s="19" t="s">
        <v>748</v>
      </c>
      <c r="S123" s="19" t="s">
        <v>749</v>
      </c>
      <c r="T123" s="19" t="s">
        <v>65</v>
      </c>
      <c r="U123" s="19" t="s">
        <v>657</v>
      </c>
      <c r="V123" s="19" t="s">
        <v>134</v>
      </c>
      <c r="W123" s="19" t="s">
        <v>94</v>
      </c>
      <c r="X123" s="19" t="s">
        <v>135</v>
      </c>
      <c r="Y123" s="23" t="s">
        <v>40</v>
      </c>
      <c r="Z123" s="9" t="s">
        <v>750</v>
      </c>
      <c r="AA123" s="24" t="str">
        <f t="shared" si="5"/>
        <v>aknatt3c</v>
      </c>
    </row>
    <row r="124" spans="1:27" ht="14.4" x14ac:dyDescent="0.3">
      <c r="A124" s="25" t="s">
        <v>751</v>
      </c>
      <c r="B124" s="26">
        <v>42181</v>
      </c>
      <c r="C124" s="26">
        <v>42186</v>
      </c>
      <c r="D124" s="27">
        <v>5</v>
      </c>
      <c r="E124" s="28" t="s">
        <v>30</v>
      </c>
      <c r="F124" s="28" t="s">
        <v>31</v>
      </c>
      <c r="G124" s="28" t="s">
        <v>72</v>
      </c>
      <c r="H124" s="29">
        <v>250</v>
      </c>
      <c r="I124" s="27">
        <v>4</v>
      </c>
      <c r="J124" s="30">
        <f t="shared" si="0"/>
        <v>62.5</v>
      </c>
      <c r="K124" s="27">
        <v>0.05</v>
      </c>
      <c r="L124" s="29">
        <v>120</v>
      </c>
      <c r="M124" s="22">
        <f t="shared" si="1"/>
        <v>6</v>
      </c>
      <c r="N124" s="29">
        <v>12</v>
      </c>
      <c r="O124" s="21">
        <f t="shared" si="2"/>
        <v>12</v>
      </c>
      <c r="P124" s="30">
        <f t="shared" si="3"/>
        <v>90</v>
      </c>
      <c r="Q124" s="19" t="str">
        <f t="shared" si="4"/>
        <v>Low</v>
      </c>
      <c r="R124" s="28" t="s">
        <v>752</v>
      </c>
      <c r="S124" s="28" t="s">
        <v>525</v>
      </c>
      <c r="T124" s="28" t="s">
        <v>35</v>
      </c>
      <c r="U124" s="28" t="s">
        <v>753</v>
      </c>
      <c r="V124" s="28" t="s">
        <v>754</v>
      </c>
      <c r="W124" s="28" t="s">
        <v>385</v>
      </c>
      <c r="X124" s="28" t="s">
        <v>216</v>
      </c>
      <c r="Y124" s="31" t="s">
        <v>50</v>
      </c>
      <c r="Z124" s="9" t="s">
        <v>755</v>
      </c>
      <c r="AA124" s="24" t="str">
        <f t="shared" si="5"/>
        <v>lbeadnell3d</v>
      </c>
    </row>
    <row r="125" spans="1:27" ht="14.4" x14ac:dyDescent="0.3">
      <c r="A125" s="15" t="s">
        <v>756</v>
      </c>
      <c r="B125" s="17">
        <v>42290</v>
      </c>
      <c r="C125" s="17">
        <v>42296</v>
      </c>
      <c r="D125" s="18">
        <v>6</v>
      </c>
      <c r="E125" s="19" t="s">
        <v>30</v>
      </c>
      <c r="F125" s="19" t="s">
        <v>31</v>
      </c>
      <c r="G125" s="19" t="s">
        <v>79</v>
      </c>
      <c r="H125" s="20">
        <v>72</v>
      </c>
      <c r="I125" s="18">
        <v>4</v>
      </c>
      <c r="J125" s="21">
        <f t="shared" si="0"/>
        <v>18</v>
      </c>
      <c r="K125" s="18">
        <v>0.03</v>
      </c>
      <c r="L125" s="20">
        <v>18</v>
      </c>
      <c r="M125" s="22">
        <f t="shared" si="1"/>
        <v>0.9</v>
      </c>
      <c r="N125" s="20">
        <v>1.8</v>
      </c>
      <c r="O125" s="21">
        <f t="shared" si="2"/>
        <v>1.8</v>
      </c>
      <c r="P125" s="21">
        <f t="shared" si="3"/>
        <v>13.499999999999998</v>
      </c>
      <c r="Q125" s="19" t="str">
        <f t="shared" si="4"/>
        <v>Low</v>
      </c>
      <c r="R125" s="19" t="s">
        <v>757</v>
      </c>
      <c r="S125" s="19" t="s">
        <v>758</v>
      </c>
      <c r="T125" s="19" t="s">
        <v>35</v>
      </c>
      <c r="U125" s="19" t="s">
        <v>526</v>
      </c>
      <c r="V125" s="19" t="s">
        <v>526</v>
      </c>
      <c r="W125" s="19" t="s">
        <v>331</v>
      </c>
      <c r="X125" s="19" t="s">
        <v>247</v>
      </c>
      <c r="Y125" s="23" t="s">
        <v>156</v>
      </c>
      <c r="Z125" s="9" t="s">
        <v>759</v>
      </c>
      <c r="AA125" s="24" t="str">
        <f t="shared" si="5"/>
        <v>bsizland3e</v>
      </c>
    </row>
    <row r="126" spans="1:27" ht="14.4" x14ac:dyDescent="0.3">
      <c r="A126" s="25" t="s">
        <v>760</v>
      </c>
      <c r="B126" s="26">
        <v>42031</v>
      </c>
      <c r="C126" s="26">
        <v>42038</v>
      </c>
      <c r="D126" s="27">
        <v>7</v>
      </c>
      <c r="E126" s="28" t="s">
        <v>30</v>
      </c>
      <c r="F126" s="28" t="s">
        <v>31</v>
      </c>
      <c r="G126" s="28" t="s">
        <v>89</v>
      </c>
      <c r="H126" s="29">
        <v>54</v>
      </c>
      <c r="I126" s="27">
        <v>1</v>
      </c>
      <c r="J126" s="30">
        <f t="shared" si="0"/>
        <v>54</v>
      </c>
      <c r="K126" s="27">
        <v>0.01</v>
      </c>
      <c r="L126" s="29">
        <v>54</v>
      </c>
      <c r="M126" s="22">
        <f t="shared" si="1"/>
        <v>2.7</v>
      </c>
      <c r="N126" s="29">
        <v>5.4</v>
      </c>
      <c r="O126" s="21">
        <f t="shared" si="2"/>
        <v>5.4</v>
      </c>
      <c r="P126" s="30">
        <f t="shared" si="3"/>
        <v>40.5</v>
      </c>
      <c r="Q126" s="19" t="str">
        <f t="shared" si="4"/>
        <v>High</v>
      </c>
      <c r="R126" s="28" t="s">
        <v>761</v>
      </c>
      <c r="S126" s="28" t="s">
        <v>762</v>
      </c>
      <c r="T126" s="28" t="s">
        <v>35</v>
      </c>
      <c r="U126" s="28" t="s">
        <v>397</v>
      </c>
      <c r="V126" s="28" t="s">
        <v>202</v>
      </c>
      <c r="W126" s="28" t="s">
        <v>38</v>
      </c>
      <c r="X126" s="28" t="s">
        <v>39</v>
      </c>
      <c r="Y126" s="31" t="s">
        <v>248</v>
      </c>
      <c r="Z126" s="9" t="s">
        <v>763</v>
      </c>
      <c r="AA126" s="24" t="str">
        <f t="shared" si="5"/>
        <v>kmaughan3f</v>
      </c>
    </row>
    <row r="127" spans="1:27" ht="14.4" x14ac:dyDescent="0.3">
      <c r="A127" s="15" t="s">
        <v>764</v>
      </c>
      <c r="B127" s="16">
        <v>42247</v>
      </c>
      <c r="C127" s="16">
        <v>42254</v>
      </c>
      <c r="D127" s="18">
        <v>7</v>
      </c>
      <c r="E127" s="19" t="s">
        <v>30</v>
      </c>
      <c r="F127" s="19" t="s">
        <v>31</v>
      </c>
      <c r="G127" s="19" t="s">
        <v>98</v>
      </c>
      <c r="H127" s="20">
        <v>114</v>
      </c>
      <c r="I127" s="18">
        <v>3</v>
      </c>
      <c r="J127" s="21">
        <f t="shared" si="0"/>
        <v>38</v>
      </c>
      <c r="K127" s="18">
        <v>0.02</v>
      </c>
      <c r="L127" s="20">
        <v>27.2</v>
      </c>
      <c r="M127" s="22">
        <f t="shared" si="1"/>
        <v>1.36</v>
      </c>
      <c r="N127" s="20">
        <v>2.7</v>
      </c>
      <c r="O127" s="21">
        <f t="shared" si="2"/>
        <v>2.72</v>
      </c>
      <c r="P127" s="21">
        <f t="shared" si="3"/>
        <v>20.420000000000002</v>
      </c>
      <c r="Q127" s="19" t="str">
        <f t="shared" si="4"/>
        <v>Low</v>
      </c>
      <c r="R127" s="19" t="s">
        <v>765</v>
      </c>
      <c r="S127" s="19" t="s">
        <v>766</v>
      </c>
      <c r="T127" s="19" t="s">
        <v>65</v>
      </c>
      <c r="U127" s="19" t="s">
        <v>767</v>
      </c>
      <c r="V127" s="19" t="s">
        <v>768</v>
      </c>
      <c r="W127" s="19" t="s">
        <v>38</v>
      </c>
      <c r="X127" s="19" t="s">
        <v>39</v>
      </c>
      <c r="Y127" s="23" t="s">
        <v>266</v>
      </c>
      <c r="Z127" s="9" t="s">
        <v>769</v>
      </c>
      <c r="AA127" s="24" t="str">
        <f t="shared" si="5"/>
        <v>sobreen3g</v>
      </c>
    </row>
    <row r="128" spans="1:27" ht="14.4" x14ac:dyDescent="0.3">
      <c r="A128" s="25" t="s">
        <v>770</v>
      </c>
      <c r="B128" s="26">
        <v>42207</v>
      </c>
      <c r="C128" s="26">
        <v>42217</v>
      </c>
      <c r="D128" s="27">
        <v>10</v>
      </c>
      <c r="E128" s="28" t="s">
        <v>30</v>
      </c>
      <c r="F128" s="28" t="s">
        <v>31</v>
      </c>
      <c r="G128" s="28" t="s">
        <v>108</v>
      </c>
      <c r="H128" s="29">
        <v>231</v>
      </c>
      <c r="I128" s="27">
        <v>1</v>
      </c>
      <c r="J128" s="30">
        <f t="shared" si="0"/>
        <v>231</v>
      </c>
      <c r="K128" s="27">
        <v>0.01</v>
      </c>
      <c r="L128" s="29">
        <v>148.69999999999999</v>
      </c>
      <c r="M128" s="22">
        <f t="shared" si="1"/>
        <v>7.4349999999999996</v>
      </c>
      <c r="N128" s="29">
        <v>14.9</v>
      </c>
      <c r="O128" s="21">
        <f t="shared" si="2"/>
        <v>14.87</v>
      </c>
      <c r="P128" s="30">
        <f t="shared" si="3"/>
        <v>111.49499999999998</v>
      </c>
      <c r="Q128" s="19" t="str">
        <f t="shared" si="4"/>
        <v>High</v>
      </c>
      <c r="R128" s="28" t="s">
        <v>771</v>
      </c>
      <c r="S128" s="28" t="s">
        <v>772</v>
      </c>
      <c r="T128" s="28" t="s">
        <v>35</v>
      </c>
      <c r="U128" s="28" t="s">
        <v>753</v>
      </c>
      <c r="V128" s="28" t="s">
        <v>773</v>
      </c>
      <c r="W128" s="28" t="s">
        <v>143</v>
      </c>
      <c r="X128" s="28" t="s">
        <v>49</v>
      </c>
      <c r="Y128" s="31" t="s">
        <v>76</v>
      </c>
      <c r="Z128" s="9" t="s">
        <v>774</v>
      </c>
      <c r="AA128" s="24" t="str">
        <f t="shared" si="5"/>
        <v>kdarcey3h</v>
      </c>
    </row>
    <row r="129" spans="1:27" ht="14.4" x14ac:dyDescent="0.3">
      <c r="A129" s="15" t="s">
        <v>775</v>
      </c>
      <c r="B129" s="16">
        <v>42071</v>
      </c>
      <c r="C129" s="16">
        <v>42080</v>
      </c>
      <c r="D129" s="18">
        <v>9</v>
      </c>
      <c r="E129" s="19" t="s">
        <v>30</v>
      </c>
      <c r="F129" s="19" t="s">
        <v>31</v>
      </c>
      <c r="G129" s="19" t="s">
        <v>32</v>
      </c>
      <c r="H129" s="20">
        <v>140</v>
      </c>
      <c r="I129" s="18">
        <v>1</v>
      </c>
      <c r="J129" s="21">
        <f t="shared" si="0"/>
        <v>140</v>
      </c>
      <c r="K129" s="18">
        <v>0.01</v>
      </c>
      <c r="L129" s="20">
        <v>58.6</v>
      </c>
      <c r="M129" s="22">
        <f t="shared" si="1"/>
        <v>2.93</v>
      </c>
      <c r="N129" s="20">
        <v>5.9</v>
      </c>
      <c r="O129" s="21">
        <f t="shared" si="2"/>
        <v>5.86</v>
      </c>
      <c r="P129" s="21">
        <f t="shared" si="3"/>
        <v>43.910000000000004</v>
      </c>
      <c r="Q129" s="19" t="str">
        <f t="shared" si="4"/>
        <v>Low</v>
      </c>
      <c r="R129" s="19" t="s">
        <v>776</v>
      </c>
      <c r="S129" s="19" t="s">
        <v>777</v>
      </c>
      <c r="T129" s="19" t="s">
        <v>65</v>
      </c>
      <c r="U129" s="19" t="s">
        <v>778</v>
      </c>
      <c r="V129" s="19" t="s">
        <v>142</v>
      </c>
      <c r="W129" s="19" t="s">
        <v>143</v>
      </c>
      <c r="X129" s="19" t="s">
        <v>49</v>
      </c>
      <c r="Y129" s="23" t="s">
        <v>105</v>
      </c>
      <c r="Z129" s="9" t="s">
        <v>779</v>
      </c>
      <c r="AA129" s="24" t="str">
        <f t="shared" si="5"/>
        <v>zdjekic3i</v>
      </c>
    </row>
    <row r="130" spans="1:27" ht="14.4" x14ac:dyDescent="0.3">
      <c r="A130" s="25" t="s">
        <v>780</v>
      </c>
      <c r="B130" s="26">
        <v>42252</v>
      </c>
      <c r="C130" s="26">
        <v>42253</v>
      </c>
      <c r="D130" s="27">
        <v>1</v>
      </c>
      <c r="E130" s="28" t="s">
        <v>30</v>
      </c>
      <c r="F130" s="28" t="s">
        <v>31</v>
      </c>
      <c r="G130" s="28" t="s">
        <v>43</v>
      </c>
      <c r="H130" s="29">
        <v>211</v>
      </c>
      <c r="I130" s="27">
        <v>3</v>
      </c>
      <c r="J130" s="30">
        <f t="shared" si="0"/>
        <v>70.333333333333329</v>
      </c>
      <c r="K130" s="27">
        <v>0.01</v>
      </c>
      <c r="L130" s="29">
        <v>124.7</v>
      </c>
      <c r="M130" s="22">
        <f t="shared" si="1"/>
        <v>6.2350000000000003</v>
      </c>
      <c r="N130" s="29">
        <v>12.5</v>
      </c>
      <c r="O130" s="21">
        <f t="shared" si="2"/>
        <v>12.47</v>
      </c>
      <c r="P130" s="30">
        <f t="shared" si="3"/>
        <v>93.495000000000005</v>
      </c>
      <c r="Q130" s="19" t="str">
        <f t="shared" si="4"/>
        <v>High</v>
      </c>
      <c r="R130" s="28" t="s">
        <v>781</v>
      </c>
      <c r="S130" s="28" t="s">
        <v>782</v>
      </c>
      <c r="T130" s="28" t="s">
        <v>35</v>
      </c>
      <c r="U130" s="28" t="s">
        <v>133</v>
      </c>
      <c r="V130" s="28" t="s">
        <v>134</v>
      </c>
      <c r="W130" s="28" t="s">
        <v>94</v>
      </c>
      <c r="X130" s="28" t="s">
        <v>135</v>
      </c>
      <c r="Y130" s="31" t="s">
        <v>136</v>
      </c>
      <c r="Z130" s="9" t="s">
        <v>783</v>
      </c>
      <c r="AA130" s="24" t="str">
        <f t="shared" si="5"/>
        <v>abarbey3j</v>
      </c>
    </row>
    <row r="131" spans="1:27" ht="14.4" x14ac:dyDescent="0.3">
      <c r="A131" s="15" t="s">
        <v>784</v>
      </c>
      <c r="B131" s="17">
        <v>42299</v>
      </c>
      <c r="C131" s="17">
        <v>42302</v>
      </c>
      <c r="D131" s="18">
        <v>3</v>
      </c>
      <c r="E131" s="19" t="s">
        <v>30</v>
      </c>
      <c r="F131" s="19" t="s">
        <v>31</v>
      </c>
      <c r="G131" s="19" t="s">
        <v>53</v>
      </c>
      <c r="H131" s="20">
        <v>117</v>
      </c>
      <c r="I131" s="18">
        <v>5</v>
      </c>
      <c r="J131" s="21">
        <f t="shared" si="0"/>
        <v>23.4</v>
      </c>
      <c r="K131" s="18">
        <v>0.04</v>
      </c>
      <c r="L131" s="20">
        <v>13.6</v>
      </c>
      <c r="M131" s="22">
        <f t="shared" si="1"/>
        <v>0.68</v>
      </c>
      <c r="N131" s="20">
        <v>1.4</v>
      </c>
      <c r="O131" s="21">
        <f t="shared" si="2"/>
        <v>1.36</v>
      </c>
      <c r="P131" s="21">
        <f t="shared" si="3"/>
        <v>10.16</v>
      </c>
      <c r="Q131" s="19" t="str">
        <f t="shared" si="4"/>
        <v>Low</v>
      </c>
      <c r="R131" s="19" t="s">
        <v>785</v>
      </c>
      <c r="S131" s="19" t="s">
        <v>786</v>
      </c>
      <c r="T131" s="19" t="s">
        <v>65</v>
      </c>
      <c r="U131" s="19" t="s">
        <v>787</v>
      </c>
      <c r="V131" s="19" t="s">
        <v>254</v>
      </c>
      <c r="W131" s="19" t="s">
        <v>48</v>
      </c>
      <c r="X131" s="19" t="s">
        <v>49</v>
      </c>
      <c r="Y131" s="23" t="s">
        <v>156</v>
      </c>
      <c r="Z131" s="9" t="s">
        <v>788</v>
      </c>
      <c r="AA131" s="24" t="str">
        <f t="shared" si="5"/>
        <v>gbythell3k</v>
      </c>
    </row>
    <row r="132" spans="1:27" ht="14.4" x14ac:dyDescent="0.3">
      <c r="A132" s="25" t="s">
        <v>789</v>
      </c>
      <c r="B132" s="26">
        <v>42081</v>
      </c>
      <c r="C132" s="26">
        <v>42084</v>
      </c>
      <c r="D132" s="27">
        <v>3</v>
      </c>
      <c r="E132" s="28" t="s">
        <v>30</v>
      </c>
      <c r="F132" s="28" t="s">
        <v>31</v>
      </c>
      <c r="G132" s="28" t="s">
        <v>62</v>
      </c>
      <c r="H132" s="29">
        <v>118</v>
      </c>
      <c r="I132" s="27">
        <v>5</v>
      </c>
      <c r="J132" s="30">
        <f t="shared" si="0"/>
        <v>23.6</v>
      </c>
      <c r="K132" s="27">
        <v>0.02</v>
      </c>
      <c r="L132" s="29">
        <v>26.2</v>
      </c>
      <c r="M132" s="22">
        <f t="shared" si="1"/>
        <v>1.31</v>
      </c>
      <c r="N132" s="29">
        <v>2.6</v>
      </c>
      <c r="O132" s="21">
        <f t="shared" si="2"/>
        <v>2.62</v>
      </c>
      <c r="P132" s="30">
        <f t="shared" si="3"/>
        <v>19.669999999999998</v>
      </c>
      <c r="Q132" s="19" t="str">
        <f t="shared" si="4"/>
        <v>Low</v>
      </c>
      <c r="R132" s="28" t="s">
        <v>790</v>
      </c>
      <c r="S132" s="28" t="s">
        <v>791</v>
      </c>
      <c r="T132" s="28" t="s">
        <v>35</v>
      </c>
      <c r="U132" s="28" t="s">
        <v>792</v>
      </c>
      <c r="V132" s="28" t="s">
        <v>149</v>
      </c>
      <c r="W132" s="28" t="s">
        <v>150</v>
      </c>
      <c r="X132" s="28" t="s">
        <v>151</v>
      </c>
      <c r="Y132" s="31" t="s">
        <v>105</v>
      </c>
      <c r="Z132" s="9" t="s">
        <v>793</v>
      </c>
      <c r="AA132" s="24" t="str">
        <f t="shared" si="5"/>
        <v>alangeley3l</v>
      </c>
    </row>
    <row r="133" spans="1:27" ht="14.4" x14ac:dyDescent="0.3">
      <c r="A133" s="15" t="s">
        <v>794</v>
      </c>
      <c r="B133" s="17">
        <v>42307</v>
      </c>
      <c r="C133" s="16">
        <v>42309</v>
      </c>
      <c r="D133" s="18">
        <v>2</v>
      </c>
      <c r="E133" s="19" t="s">
        <v>30</v>
      </c>
      <c r="F133" s="19" t="s">
        <v>31</v>
      </c>
      <c r="G133" s="19" t="s">
        <v>72</v>
      </c>
      <c r="H133" s="20">
        <v>250</v>
      </c>
      <c r="I133" s="18">
        <v>3</v>
      </c>
      <c r="J133" s="21">
        <f t="shared" si="0"/>
        <v>83.333333333333329</v>
      </c>
      <c r="K133" s="18">
        <v>0.02</v>
      </c>
      <c r="L133" s="20">
        <v>155</v>
      </c>
      <c r="M133" s="22">
        <f t="shared" si="1"/>
        <v>7.75</v>
      </c>
      <c r="N133" s="20">
        <v>15.5</v>
      </c>
      <c r="O133" s="21">
        <f t="shared" si="2"/>
        <v>15.5</v>
      </c>
      <c r="P133" s="21">
        <f t="shared" si="3"/>
        <v>116.25</v>
      </c>
      <c r="Q133" s="19" t="str">
        <f t="shared" si="4"/>
        <v>Low</v>
      </c>
      <c r="R133" s="19" t="s">
        <v>795</v>
      </c>
      <c r="S133" s="19" t="s">
        <v>796</v>
      </c>
      <c r="T133" s="19" t="s">
        <v>46</v>
      </c>
      <c r="U133" s="19" t="s">
        <v>797</v>
      </c>
      <c r="V133" s="19" t="s">
        <v>798</v>
      </c>
      <c r="W133" s="19" t="s">
        <v>143</v>
      </c>
      <c r="X133" s="19" t="s">
        <v>49</v>
      </c>
      <c r="Y133" s="23" t="s">
        <v>156</v>
      </c>
      <c r="Z133" s="9" t="s">
        <v>799</v>
      </c>
      <c r="AA133" s="24" t="str">
        <f t="shared" si="5"/>
        <v>rfugere3m</v>
      </c>
    </row>
    <row r="134" spans="1:27" ht="14.4" x14ac:dyDescent="0.3">
      <c r="A134" s="25" t="s">
        <v>800</v>
      </c>
      <c r="B134" s="26">
        <v>42228</v>
      </c>
      <c r="C134" s="26">
        <v>42231</v>
      </c>
      <c r="D134" s="27">
        <v>3</v>
      </c>
      <c r="E134" s="28" t="s">
        <v>30</v>
      </c>
      <c r="F134" s="28" t="s">
        <v>31</v>
      </c>
      <c r="G134" s="28" t="s">
        <v>79</v>
      </c>
      <c r="H134" s="29">
        <v>72</v>
      </c>
      <c r="I134" s="27">
        <v>5</v>
      </c>
      <c r="J134" s="30">
        <f t="shared" si="0"/>
        <v>14.4</v>
      </c>
      <c r="K134" s="27">
        <v>0.05</v>
      </c>
      <c r="L134" s="29">
        <v>14.4</v>
      </c>
      <c r="M134" s="22">
        <f t="shared" si="1"/>
        <v>0.72000000000000008</v>
      </c>
      <c r="N134" s="29">
        <v>1.4</v>
      </c>
      <c r="O134" s="21">
        <f t="shared" si="2"/>
        <v>1.4400000000000002</v>
      </c>
      <c r="P134" s="30">
        <f t="shared" si="3"/>
        <v>10.84</v>
      </c>
      <c r="Q134" s="19" t="str">
        <f t="shared" si="4"/>
        <v>High</v>
      </c>
      <c r="R134" s="28" t="s">
        <v>801</v>
      </c>
      <c r="S134" s="28" t="s">
        <v>802</v>
      </c>
      <c r="T134" s="28" t="s">
        <v>46</v>
      </c>
      <c r="U134" s="28" t="s">
        <v>133</v>
      </c>
      <c r="V134" s="28" t="s">
        <v>134</v>
      </c>
      <c r="W134" s="28" t="s">
        <v>94</v>
      </c>
      <c r="X134" s="28" t="s">
        <v>135</v>
      </c>
      <c r="Y134" s="31" t="s">
        <v>266</v>
      </c>
      <c r="Z134" s="9" t="s">
        <v>803</v>
      </c>
      <c r="AA134" s="24" t="str">
        <f t="shared" si="5"/>
        <v>pstening3n</v>
      </c>
    </row>
    <row r="135" spans="1:27" ht="14.4" x14ac:dyDescent="0.3">
      <c r="A135" s="15" t="s">
        <v>804</v>
      </c>
      <c r="B135" s="17">
        <v>42290</v>
      </c>
      <c r="C135" s="17">
        <v>42297</v>
      </c>
      <c r="D135" s="18">
        <v>7</v>
      </c>
      <c r="E135" s="19" t="s">
        <v>30</v>
      </c>
      <c r="F135" s="19" t="s">
        <v>31</v>
      </c>
      <c r="G135" s="19" t="s">
        <v>89</v>
      </c>
      <c r="H135" s="20">
        <v>54</v>
      </c>
      <c r="I135" s="18">
        <v>1</v>
      </c>
      <c r="J135" s="21">
        <f t="shared" si="0"/>
        <v>54</v>
      </c>
      <c r="K135" s="18">
        <v>0.02</v>
      </c>
      <c r="L135" s="20">
        <v>54</v>
      </c>
      <c r="M135" s="22">
        <f t="shared" si="1"/>
        <v>2.7</v>
      </c>
      <c r="N135" s="20">
        <v>5.4</v>
      </c>
      <c r="O135" s="21">
        <f t="shared" si="2"/>
        <v>5.4</v>
      </c>
      <c r="P135" s="21">
        <f t="shared" si="3"/>
        <v>40.5</v>
      </c>
      <c r="Q135" s="19" t="str">
        <f t="shared" si="4"/>
        <v>High</v>
      </c>
      <c r="R135" s="19" t="s">
        <v>805</v>
      </c>
      <c r="S135" s="19" t="s">
        <v>276</v>
      </c>
      <c r="T135" s="19" t="s">
        <v>65</v>
      </c>
      <c r="U135" s="19" t="s">
        <v>119</v>
      </c>
      <c r="V135" s="19" t="s">
        <v>120</v>
      </c>
      <c r="W135" s="19" t="s">
        <v>121</v>
      </c>
      <c r="X135" s="19" t="s">
        <v>49</v>
      </c>
      <c r="Y135" s="23" t="s">
        <v>156</v>
      </c>
      <c r="Z135" s="9" t="s">
        <v>806</v>
      </c>
      <c r="AA135" s="24" t="str">
        <f t="shared" si="5"/>
        <v>dupham3o</v>
      </c>
    </row>
    <row r="136" spans="1:27" ht="14.4" x14ac:dyDescent="0.3">
      <c r="A136" s="25" t="s">
        <v>807</v>
      </c>
      <c r="B136" s="26">
        <v>42229</v>
      </c>
      <c r="C136" s="26">
        <v>42238</v>
      </c>
      <c r="D136" s="27">
        <v>9</v>
      </c>
      <c r="E136" s="28" t="s">
        <v>30</v>
      </c>
      <c r="F136" s="28" t="s">
        <v>31</v>
      </c>
      <c r="G136" s="28" t="s">
        <v>98</v>
      </c>
      <c r="H136" s="29">
        <v>114</v>
      </c>
      <c r="I136" s="27">
        <v>5</v>
      </c>
      <c r="J136" s="30">
        <f t="shared" si="0"/>
        <v>22.8</v>
      </c>
      <c r="K136" s="27">
        <v>0.05</v>
      </c>
      <c r="L136" s="29">
        <v>5.5</v>
      </c>
      <c r="M136" s="22">
        <f t="shared" si="1"/>
        <v>0.27500000000000002</v>
      </c>
      <c r="N136" s="29">
        <v>0.6</v>
      </c>
      <c r="O136" s="21">
        <f t="shared" si="2"/>
        <v>0.55000000000000004</v>
      </c>
      <c r="P136" s="30">
        <f t="shared" si="3"/>
        <v>4.0750000000000002</v>
      </c>
      <c r="Q136" s="19" t="str">
        <f t="shared" si="4"/>
        <v>High</v>
      </c>
      <c r="R136" s="28" t="s">
        <v>808</v>
      </c>
      <c r="S136" s="28" t="s">
        <v>809</v>
      </c>
      <c r="T136" s="28" t="s">
        <v>65</v>
      </c>
      <c r="U136" s="28" t="s">
        <v>810</v>
      </c>
      <c r="V136" s="28" t="s">
        <v>811</v>
      </c>
      <c r="W136" s="28" t="s">
        <v>143</v>
      </c>
      <c r="X136" s="28" t="s">
        <v>49</v>
      </c>
      <c r="Y136" s="31" t="s">
        <v>266</v>
      </c>
      <c r="Z136" s="9" t="s">
        <v>812</v>
      </c>
      <c r="AA136" s="24" t="str">
        <f t="shared" si="5"/>
        <v>rdrewell3p</v>
      </c>
    </row>
    <row r="137" spans="1:27" ht="14.4" x14ac:dyDescent="0.3">
      <c r="A137" s="15" t="s">
        <v>813</v>
      </c>
      <c r="B137" s="17">
        <v>42299</v>
      </c>
      <c r="C137" s="17">
        <v>42303</v>
      </c>
      <c r="D137" s="18">
        <v>4</v>
      </c>
      <c r="E137" s="19" t="s">
        <v>30</v>
      </c>
      <c r="F137" s="19" t="s">
        <v>31</v>
      </c>
      <c r="G137" s="19" t="s">
        <v>108</v>
      </c>
      <c r="H137" s="20">
        <v>231</v>
      </c>
      <c r="I137" s="18">
        <v>2</v>
      </c>
      <c r="J137" s="21">
        <f t="shared" si="0"/>
        <v>115.5</v>
      </c>
      <c r="K137" s="18">
        <v>0.02</v>
      </c>
      <c r="L137" s="20">
        <v>141.80000000000001</v>
      </c>
      <c r="M137" s="22">
        <f t="shared" si="1"/>
        <v>7.0900000000000007</v>
      </c>
      <c r="N137" s="20">
        <v>14.2</v>
      </c>
      <c r="O137" s="21">
        <f t="shared" si="2"/>
        <v>14.180000000000001</v>
      </c>
      <c r="P137" s="21">
        <f t="shared" si="3"/>
        <v>106.33</v>
      </c>
      <c r="Q137" s="19" t="str">
        <f t="shared" si="4"/>
        <v>Low</v>
      </c>
      <c r="R137" s="19" t="s">
        <v>814</v>
      </c>
      <c r="S137" s="19" t="s">
        <v>815</v>
      </c>
      <c r="T137" s="19" t="s">
        <v>65</v>
      </c>
      <c r="U137" s="19" t="s">
        <v>816</v>
      </c>
      <c r="V137" s="19" t="s">
        <v>817</v>
      </c>
      <c r="W137" s="19" t="s">
        <v>190</v>
      </c>
      <c r="X137" s="19" t="s">
        <v>68</v>
      </c>
      <c r="Y137" s="23" t="s">
        <v>156</v>
      </c>
      <c r="Z137" s="9" t="s">
        <v>818</v>
      </c>
      <c r="AA137" s="24" t="str">
        <f t="shared" si="5"/>
        <v>dlucchi3q</v>
      </c>
    </row>
    <row r="138" spans="1:27" ht="14.4" x14ac:dyDescent="0.3">
      <c r="A138" s="25" t="s">
        <v>819</v>
      </c>
      <c r="B138" s="26">
        <v>42215</v>
      </c>
      <c r="C138" s="26">
        <v>42221</v>
      </c>
      <c r="D138" s="27">
        <v>6</v>
      </c>
      <c r="E138" s="28" t="s">
        <v>30</v>
      </c>
      <c r="F138" s="28" t="s">
        <v>31</v>
      </c>
      <c r="G138" s="28" t="s">
        <v>32</v>
      </c>
      <c r="H138" s="29">
        <v>140</v>
      </c>
      <c r="I138" s="27">
        <v>1</v>
      </c>
      <c r="J138" s="30">
        <f t="shared" si="0"/>
        <v>140</v>
      </c>
      <c r="K138" s="27">
        <v>0.03</v>
      </c>
      <c r="L138" s="29">
        <v>55.8</v>
      </c>
      <c r="M138" s="22">
        <f t="shared" si="1"/>
        <v>2.79</v>
      </c>
      <c r="N138" s="29">
        <v>5.6</v>
      </c>
      <c r="O138" s="21">
        <f t="shared" si="2"/>
        <v>5.58</v>
      </c>
      <c r="P138" s="30">
        <f t="shared" si="3"/>
        <v>41.83</v>
      </c>
      <c r="Q138" s="19" t="str">
        <f t="shared" si="4"/>
        <v>High</v>
      </c>
      <c r="R138" s="28" t="s">
        <v>820</v>
      </c>
      <c r="S138" s="28" t="s">
        <v>821</v>
      </c>
      <c r="T138" s="28" t="s">
        <v>35</v>
      </c>
      <c r="U138" s="28" t="s">
        <v>822</v>
      </c>
      <c r="V138" s="28" t="s">
        <v>823</v>
      </c>
      <c r="W138" s="28" t="s">
        <v>303</v>
      </c>
      <c r="X138" s="28" t="s">
        <v>216</v>
      </c>
      <c r="Y138" s="31" t="s">
        <v>76</v>
      </c>
      <c r="Z138" s="9" t="s">
        <v>824</v>
      </c>
      <c r="AA138" s="24" t="str">
        <f t="shared" si="5"/>
        <v>aashdown3r</v>
      </c>
    </row>
    <row r="139" spans="1:27" ht="14.4" x14ac:dyDescent="0.3">
      <c r="A139" s="15" t="s">
        <v>825</v>
      </c>
      <c r="B139" s="17">
        <v>42291</v>
      </c>
      <c r="C139" s="17">
        <v>42301</v>
      </c>
      <c r="D139" s="18">
        <v>10</v>
      </c>
      <c r="E139" s="19" t="s">
        <v>30</v>
      </c>
      <c r="F139" s="19" t="s">
        <v>31</v>
      </c>
      <c r="G139" s="19" t="s">
        <v>43</v>
      </c>
      <c r="H139" s="20">
        <v>211</v>
      </c>
      <c r="I139" s="18">
        <v>4</v>
      </c>
      <c r="J139" s="21">
        <f t="shared" si="0"/>
        <v>52.75</v>
      </c>
      <c r="K139" s="18">
        <v>0.02</v>
      </c>
      <c r="L139" s="20">
        <v>114.1</v>
      </c>
      <c r="M139" s="22">
        <f t="shared" si="1"/>
        <v>5.7050000000000001</v>
      </c>
      <c r="N139" s="20">
        <v>11.4</v>
      </c>
      <c r="O139" s="21">
        <f t="shared" si="2"/>
        <v>11.41</v>
      </c>
      <c r="P139" s="21">
        <f t="shared" si="3"/>
        <v>85.584999999999994</v>
      </c>
      <c r="Q139" s="19" t="str">
        <f t="shared" si="4"/>
        <v>High</v>
      </c>
      <c r="R139" s="19" t="s">
        <v>826</v>
      </c>
      <c r="S139" s="19" t="s">
        <v>827</v>
      </c>
      <c r="T139" s="19" t="s">
        <v>65</v>
      </c>
      <c r="U139" s="19" t="s">
        <v>828</v>
      </c>
      <c r="V139" s="19" t="s">
        <v>829</v>
      </c>
      <c r="W139" s="19" t="s">
        <v>113</v>
      </c>
      <c r="X139" s="19" t="s">
        <v>114</v>
      </c>
      <c r="Y139" s="23" t="s">
        <v>156</v>
      </c>
      <c r="Z139" s="9" t="s">
        <v>830</v>
      </c>
      <c r="AA139" s="24" t="str">
        <f t="shared" si="5"/>
        <v>lclowney3s</v>
      </c>
    </row>
    <row r="140" spans="1:27" ht="14.4" x14ac:dyDescent="0.3">
      <c r="A140" s="25" t="s">
        <v>831</v>
      </c>
      <c r="B140" s="33">
        <v>42287</v>
      </c>
      <c r="C140" s="33">
        <v>42293</v>
      </c>
      <c r="D140" s="27">
        <v>6</v>
      </c>
      <c r="E140" s="28" t="s">
        <v>30</v>
      </c>
      <c r="F140" s="28" t="s">
        <v>31</v>
      </c>
      <c r="G140" s="28" t="s">
        <v>53</v>
      </c>
      <c r="H140" s="29">
        <v>117</v>
      </c>
      <c r="I140" s="27">
        <v>5</v>
      </c>
      <c r="J140" s="30">
        <f t="shared" si="0"/>
        <v>23.4</v>
      </c>
      <c r="K140" s="27">
        <v>0.04</v>
      </c>
      <c r="L140" s="29">
        <v>13.6</v>
      </c>
      <c r="M140" s="22">
        <f t="shared" si="1"/>
        <v>0.68</v>
      </c>
      <c r="N140" s="29">
        <v>1.4</v>
      </c>
      <c r="O140" s="21">
        <f t="shared" si="2"/>
        <v>1.36</v>
      </c>
      <c r="P140" s="30">
        <f t="shared" si="3"/>
        <v>10.16</v>
      </c>
      <c r="Q140" s="19" t="str">
        <f t="shared" si="4"/>
        <v>Low</v>
      </c>
      <c r="R140" s="28" t="s">
        <v>832</v>
      </c>
      <c r="S140" s="28" t="s">
        <v>833</v>
      </c>
      <c r="T140" s="28" t="s">
        <v>65</v>
      </c>
      <c r="U140" s="28" t="s">
        <v>834</v>
      </c>
      <c r="V140" s="28" t="s">
        <v>835</v>
      </c>
      <c r="W140" s="28" t="s">
        <v>103</v>
      </c>
      <c r="X140" s="28" t="s">
        <v>104</v>
      </c>
      <c r="Y140" s="31" t="s">
        <v>156</v>
      </c>
      <c r="Z140" s="9" t="s">
        <v>836</v>
      </c>
      <c r="AA140" s="24" t="str">
        <f t="shared" si="5"/>
        <v>mguerrier3t</v>
      </c>
    </row>
    <row r="141" spans="1:27" ht="14.4" x14ac:dyDescent="0.3">
      <c r="A141" s="15" t="s">
        <v>837</v>
      </c>
      <c r="B141" s="16">
        <v>42012</v>
      </c>
      <c r="C141" s="16">
        <v>42013</v>
      </c>
      <c r="D141" s="18">
        <v>1</v>
      </c>
      <c r="E141" s="19" t="s">
        <v>30</v>
      </c>
      <c r="F141" s="19" t="s">
        <v>31</v>
      </c>
      <c r="G141" s="19" t="s">
        <v>62</v>
      </c>
      <c r="H141" s="20">
        <v>118</v>
      </c>
      <c r="I141" s="18">
        <v>5</v>
      </c>
      <c r="J141" s="21">
        <f t="shared" si="0"/>
        <v>23.6</v>
      </c>
      <c r="K141" s="18">
        <v>0.04</v>
      </c>
      <c r="L141" s="20">
        <v>14.4</v>
      </c>
      <c r="M141" s="22">
        <f t="shared" si="1"/>
        <v>0.72000000000000008</v>
      </c>
      <c r="N141" s="20">
        <v>1.4</v>
      </c>
      <c r="O141" s="21">
        <f t="shared" si="2"/>
        <v>1.4400000000000002</v>
      </c>
      <c r="P141" s="21">
        <f t="shared" si="3"/>
        <v>10.84</v>
      </c>
      <c r="Q141" s="19" t="str">
        <f t="shared" si="4"/>
        <v>Low</v>
      </c>
      <c r="R141" s="19" t="s">
        <v>838</v>
      </c>
      <c r="S141" s="19" t="s">
        <v>674</v>
      </c>
      <c r="T141" s="19" t="s">
        <v>35</v>
      </c>
      <c r="U141" s="19" t="s">
        <v>839</v>
      </c>
      <c r="V141" s="19" t="s">
        <v>840</v>
      </c>
      <c r="W141" s="19" t="s">
        <v>841</v>
      </c>
      <c r="X141" s="19" t="s">
        <v>151</v>
      </c>
      <c r="Y141" s="23" t="s">
        <v>248</v>
      </c>
      <c r="Z141" s="9" t="s">
        <v>842</v>
      </c>
      <c r="AA141" s="24" t="str">
        <f t="shared" si="5"/>
        <v>tlongea3u</v>
      </c>
    </row>
    <row r="142" spans="1:27" ht="14.4" x14ac:dyDescent="0.3">
      <c r="A142" s="25" t="s">
        <v>843</v>
      </c>
      <c r="B142" s="26">
        <v>42181</v>
      </c>
      <c r="C142" s="26">
        <v>42184</v>
      </c>
      <c r="D142" s="27">
        <v>3</v>
      </c>
      <c r="E142" s="28" t="s">
        <v>30</v>
      </c>
      <c r="F142" s="28" t="s">
        <v>31</v>
      </c>
      <c r="G142" s="28" t="s">
        <v>72</v>
      </c>
      <c r="H142" s="29">
        <v>250</v>
      </c>
      <c r="I142" s="27">
        <v>4</v>
      </c>
      <c r="J142" s="30">
        <f t="shared" si="0"/>
        <v>62.5</v>
      </c>
      <c r="K142" s="27">
        <v>0.05</v>
      </c>
      <c r="L142" s="29">
        <v>120</v>
      </c>
      <c r="M142" s="22">
        <f t="shared" si="1"/>
        <v>6</v>
      </c>
      <c r="N142" s="29">
        <v>12</v>
      </c>
      <c r="O142" s="21">
        <f t="shared" si="2"/>
        <v>12</v>
      </c>
      <c r="P142" s="30">
        <f t="shared" si="3"/>
        <v>90</v>
      </c>
      <c r="Q142" s="19" t="str">
        <f t="shared" si="4"/>
        <v>Low</v>
      </c>
      <c r="R142" s="28" t="s">
        <v>844</v>
      </c>
      <c r="S142" s="28" t="s">
        <v>845</v>
      </c>
      <c r="T142" s="28" t="s">
        <v>35</v>
      </c>
      <c r="U142" s="28" t="s">
        <v>846</v>
      </c>
      <c r="V142" s="28" t="s">
        <v>846</v>
      </c>
      <c r="W142" s="28" t="s">
        <v>190</v>
      </c>
      <c r="X142" s="28" t="s">
        <v>68</v>
      </c>
      <c r="Y142" s="31" t="s">
        <v>50</v>
      </c>
      <c r="Z142" s="9" t="s">
        <v>847</v>
      </c>
      <c r="AA142" s="24" t="str">
        <f t="shared" si="5"/>
        <v>jforst3v</v>
      </c>
    </row>
    <row r="143" spans="1:27" ht="14.4" x14ac:dyDescent="0.3">
      <c r="A143" s="15" t="s">
        <v>848</v>
      </c>
      <c r="B143" s="17">
        <v>42319</v>
      </c>
      <c r="C143" s="17">
        <v>42321</v>
      </c>
      <c r="D143" s="18">
        <v>2</v>
      </c>
      <c r="E143" s="19" t="s">
        <v>30</v>
      </c>
      <c r="F143" s="19" t="s">
        <v>31</v>
      </c>
      <c r="G143" s="19" t="s">
        <v>79</v>
      </c>
      <c r="H143" s="20">
        <v>72</v>
      </c>
      <c r="I143" s="18">
        <v>5</v>
      </c>
      <c r="J143" s="21">
        <f t="shared" si="0"/>
        <v>14.4</v>
      </c>
      <c r="K143" s="18">
        <v>0.05</v>
      </c>
      <c r="L143" s="20">
        <v>14.4</v>
      </c>
      <c r="M143" s="22">
        <f t="shared" si="1"/>
        <v>0.72000000000000008</v>
      </c>
      <c r="N143" s="20">
        <v>1.4</v>
      </c>
      <c r="O143" s="21">
        <f t="shared" si="2"/>
        <v>1.4400000000000002</v>
      </c>
      <c r="P143" s="21">
        <f t="shared" si="3"/>
        <v>10.84</v>
      </c>
      <c r="Q143" s="19" t="str">
        <f t="shared" si="4"/>
        <v>Low</v>
      </c>
      <c r="R143" s="19" t="s">
        <v>849</v>
      </c>
      <c r="S143" s="19" t="s">
        <v>850</v>
      </c>
      <c r="T143" s="19" t="s">
        <v>35</v>
      </c>
      <c r="U143" s="19" t="s">
        <v>471</v>
      </c>
      <c r="V143" s="19" t="s">
        <v>472</v>
      </c>
      <c r="W143" s="19" t="s">
        <v>473</v>
      </c>
      <c r="X143" s="19" t="s">
        <v>114</v>
      </c>
      <c r="Y143" s="23" t="s">
        <v>40</v>
      </c>
      <c r="Z143" s="9" t="s">
        <v>851</v>
      </c>
      <c r="AA143" s="24" t="str">
        <f t="shared" si="5"/>
        <v>clythgoe3w</v>
      </c>
    </row>
    <row r="144" spans="1:27" ht="14.4" x14ac:dyDescent="0.3">
      <c r="A144" s="25" t="s">
        <v>852</v>
      </c>
      <c r="B144" s="26">
        <v>42309</v>
      </c>
      <c r="C144" s="26">
        <v>42311</v>
      </c>
      <c r="D144" s="27">
        <v>2</v>
      </c>
      <c r="E144" s="28" t="s">
        <v>30</v>
      </c>
      <c r="F144" s="28" t="s">
        <v>31</v>
      </c>
      <c r="G144" s="28" t="s">
        <v>89</v>
      </c>
      <c r="H144" s="29">
        <v>54</v>
      </c>
      <c r="I144" s="27">
        <v>5</v>
      </c>
      <c r="J144" s="30">
        <f t="shared" si="0"/>
        <v>10.8</v>
      </c>
      <c r="K144" s="27">
        <v>0.03</v>
      </c>
      <c r="L144" s="29">
        <v>10.8</v>
      </c>
      <c r="M144" s="22">
        <f t="shared" si="1"/>
        <v>0.54</v>
      </c>
      <c r="N144" s="29">
        <v>1.1000000000000001</v>
      </c>
      <c r="O144" s="21">
        <f t="shared" si="2"/>
        <v>1.08</v>
      </c>
      <c r="P144" s="30">
        <f t="shared" si="3"/>
        <v>8.08</v>
      </c>
      <c r="Q144" s="19" t="str">
        <f t="shared" si="4"/>
        <v>Low</v>
      </c>
      <c r="R144" s="28" t="s">
        <v>853</v>
      </c>
      <c r="S144" s="28" t="s">
        <v>854</v>
      </c>
      <c r="T144" s="28" t="s">
        <v>35</v>
      </c>
      <c r="U144" s="28" t="s">
        <v>855</v>
      </c>
      <c r="V144" s="28" t="s">
        <v>856</v>
      </c>
      <c r="W144" s="28" t="s">
        <v>180</v>
      </c>
      <c r="X144" s="28" t="s">
        <v>85</v>
      </c>
      <c r="Y144" s="31" t="s">
        <v>40</v>
      </c>
      <c r="Z144" s="9" t="s">
        <v>857</v>
      </c>
      <c r="AA144" s="24" t="str">
        <f t="shared" si="5"/>
        <v>mgair3x</v>
      </c>
    </row>
    <row r="145" spans="1:27" ht="14.4" x14ac:dyDescent="0.3">
      <c r="A145" s="15" t="s">
        <v>858</v>
      </c>
      <c r="B145" s="16">
        <v>42086</v>
      </c>
      <c r="C145" s="16">
        <v>42089</v>
      </c>
      <c r="D145" s="18">
        <v>3</v>
      </c>
      <c r="E145" s="19" t="s">
        <v>30</v>
      </c>
      <c r="F145" s="19" t="s">
        <v>31</v>
      </c>
      <c r="G145" s="19" t="s">
        <v>98</v>
      </c>
      <c r="H145" s="20">
        <v>114</v>
      </c>
      <c r="I145" s="18">
        <v>4</v>
      </c>
      <c r="J145" s="21">
        <f t="shared" si="0"/>
        <v>28.5</v>
      </c>
      <c r="K145" s="18">
        <v>0.05</v>
      </c>
      <c r="L145" s="20">
        <v>11.2</v>
      </c>
      <c r="M145" s="22">
        <f t="shared" si="1"/>
        <v>0.55999999999999994</v>
      </c>
      <c r="N145" s="20">
        <v>1.1000000000000001</v>
      </c>
      <c r="O145" s="21">
        <f t="shared" si="2"/>
        <v>1.1199999999999999</v>
      </c>
      <c r="P145" s="21">
        <f t="shared" si="3"/>
        <v>8.42</v>
      </c>
      <c r="Q145" s="19" t="str">
        <f t="shared" si="4"/>
        <v>Low</v>
      </c>
      <c r="R145" s="19" t="s">
        <v>859</v>
      </c>
      <c r="S145" s="19" t="s">
        <v>860</v>
      </c>
      <c r="T145" s="19" t="s">
        <v>35</v>
      </c>
      <c r="U145" s="19" t="s">
        <v>861</v>
      </c>
      <c r="V145" s="19" t="s">
        <v>862</v>
      </c>
      <c r="W145" s="19" t="s">
        <v>734</v>
      </c>
      <c r="X145" s="19" t="s">
        <v>216</v>
      </c>
      <c r="Y145" s="23" t="s">
        <v>105</v>
      </c>
      <c r="Z145" s="9" t="s">
        <v>863</v>
      </c>
      <c r="AA145" s="24" t="str">
        <f t="shared" si="5"/>
        <v>scoltan3y</v>
      </c>
    </row>
    <row r="146" spans="1:27" ht="14.4" x14ac:dyDescent="0.3">
      <c r="A146" s="25" t="s">
        <v>864</v>
      </c>
      <c r="B146" s="26">
        <v>42281</v>
      </c>
      <c r="C146" s="26">
        <v>42285</v>
      </c>
      <c r="D146" s="27">
        <v>4</v>
      </c>
      <c r="E146" s="28" t="s">
        <v>30</v>
      </c>
      <c r="F146" s="28" t="s">
        <v>31</v>
      </c>
      <c r="G146" s="28" t="s">
        <v>108</v>
      </c>
      <c r="H146" s="29">
        <v>231</v>
      </c>
      <c r="I146" s="27">
        <v>1</v>
      </c>
      <c r="J146" s="30">
        <f t="shared" si="0"/>
        <v>231</v>
      </c>
      <c r="K146" s="27">
        <v>0.05</v>
      </c>
      <c r="L146" s="29">
        <v>139.5</v>
      </c>
      <c r="M146" s="22">
        <f t="shared" si="1"/>
        <v>6.9750000000000005</v>
      </c>
      <c r="N146" s="29">
        <v>13.9</v>
      </c>
      <c r="O146" s="21">
        <f t="shared" si="2"/>
        <v>13.950000000000001</v>
      </c>
      <c r="P146" s="30">
        <f t="shared" si="3"/>
        <v>104.675</v>
      </c>
      <c r="Q146" s="19" t="str">
        <f t="shared" si="4"/>
        <v>Low</v>
      </c>
      <c r="R146" s="28" t="s">
        <v>865</v>
      </c>
      <c r="S146" s="28" t="s">
        <v>866</v>
      </c>
      <c r="T146" s="28" t="s">
        <v>35</v>
      </c>
      <c r="U146" s="28" t="s">
        <v>227</v>
      </c>
      <c r="V146" s="28" t="s">
        <v>227</v>
      </c>
      <c r="W146" s="28" t="s">
        <v>228</v>
      </c>
      <c r="X146" s="28" t="s">
        <v>85</v>
      </c>
      <c r="Y146" s="31" t="s">
        <v>156</v>
      </c>
      <c r="Z146" s="9" t="s">
        <v>867</v>
      </c>
      <c r="AA146" s="24" t="str">
        <f t="shared" si="5"/>
        <v>btrounce3z</v>
      </c>
    </row>
    <row r="147" spans="1:27" ht="14.4" x14ac:dyDescent="0.3">
      <c r="A147" s="15" t="s">
        <v>868</v>
      </c>
      <c r="B147" s="17">
        <v>42357</v>
      </c>
      <c r="C147" s="17">
        <v>42364</v>
      </c>
      <c r="D147" s="18">
        <v>7</v>
      </c>
      <c r="E147" s="19" t="s">
        <v>30</v>
      </c>
      <c r="F147" s="19" t="s">
        <v>31</v>
      </c>
      <c r="G147" s="19" t="s">
        <v>32</v>
      </c>
      <c r="H147" s="20">
        <v>140</v>
      </c>
      <c r="I147" s="18">
        <v>5</v>
      </c>
      <c r="J147" s="21">
        <f t="shared" si="0"/>
        <v>28</v>
      </c>
      <c r="K147" s="18">
        <v>0.01</v>
      </c>
      <c r="L147" s="20">
        <v>53</v>
      </c>
      <c r="M147" s="22">
        <f t="shared" si="1"/>
        <v>2.6500000000000004</v>
      </c>
      <c r="N147" s="20">
        <v>5.3</v>
      </c>
      <c r="O147" s="21">
        <f t="shared" si="2"/>
        <v>5.3000000000000007</v>
      </c>
      <c r="P147" s="21">
        <f t="shared" si="3"/>
        <v>39.75</v>
      </c>
      <c r="Q147" s="19" t="str">
        <f t="shared" si="4"/>
        <v>Low</v>
      </c>
      <c r="R147" s="19" t="s">
        <v>869</v>
      </c>
      <c r="S147" s="19" t="s">
        <v>870</v>
      </c>
      <c r="T147" s="19" t="s">
        <v>35</v>
      </c>
      <c r="U147" s="19" t="s">
        <v>471</v>
      </c>
      <c r="V147" s="19" t="s">
        <v>472</v>
      </c>
      <c r="W147" s="19" t="s">
        <v>473</v>
      </c>
      <c r="X147" s="19" t="s">
        <v>114</v>
      </c>
      <c r="Y147" s="23" t="s">
        <v>59</v>
      </c>
      <c r="Z147" s="9" t="s">
        <v>871</v>
      </c>
      <c r="AA147" s="24" t="str">
        <f t="shared" si="5"/>
        <v>bbentame40</v>
      </c>
    </row>
    <row r="148" spans="1:27" ht="14.4" x14ac:dyDescent="0.3">
      <c r="A148" s="25" t="s">
        <v>872</v>
      </c>
      <c r="B148" s="26">
        <v>42274</v>
      </c>
      <c r="C148" s="26">
        <v>42279</v>
      </c>
      <c r="D148" s="27">
        <v>5</v>
      </c>
      <c r="E148" s="28" t="s">
        <v>30</v>
      </c>
      <c r="F148" s="28" t="s">
        <v>31</v>
      </c>
      <c r="G148" s="28" t="s">
        <v>43</v>
      </c>
      <c r="H148" s="29">
        <v>211</v>
      </c>
      <c r="I148" s="27">
        <v>5</v>
      </c>
      <c r="J148" s="30">
        <f t="shared" si="0"/>
        <v>42.2</v>
      </c>
      <c r="K148" s="27">
        <v>0.04</v>
      </c>
      <c r="L148" s="29">
        <v>88.8</v>
      </c>
      <c r="M148" s="22">
        <f t="shared" si="1"/>
        <v>4.4400000000000004</v>
      </c>
      <c r="N148" s="29">
        <v>8.9</v>
      </c>
      <c r="O148" s="21">
        <f t="shared" si="2"/>
        <v>8.8800000000000008</v>
      </c>
      <c r="P148" s="30">
        <f t="shared" si="3"/>
        <v>66.58</v>
      </c>
      <c r="Q148" s="19" t="str">
        <f t="shared" si="4"/>
        <v>Low</v>
      </c>
      <c r="R148" s="28" t="s">
        <v>873</v>
      </c>
      <c r="S148" s="28" t="s">
        <v>874</v>
      </c>
      <c r="T148" s="28" t="s">
        <v>35</v>
      </c>
      <c r="U148" s="28" t="s">
        <v>600</v>
      </c>
      <c r="V148" s="28" t="s">
        <v>600</v>
      </c>
      <c r="W148" s="28" t="s">
        <v>239</v>
      </c>
      <c r="X148" s="28" t="s">
        <v>49</v>
      </c>
      <c r="Y148" s="31" t="s">
        <v>136</v>
      </c>
      <c r="Z148" s="9" t="s">
        <v>875</v>
      </c>
      <c r="AA148" s="24" t="str">
        <f t="shared" si="5"/>
        <v>ccawdery41</v>
      </c>
    </row>
    <row r="149" spans="1:27" ht="14.4" x14ac:dyDescent="0.3">
      <c r="A149" s="15" t="s">
        <v>876</v>
      </c>
      <c r="B149" s="16">
        <v>42239</v>
      </c>
      <c r="C149" s="16">
        <v>42245</v>
      </c>
      <c r="D149" s="18">
        <v>6</v>
      </c>
      <c r="E149" s="19" t="s">
        <v>30</v>
      </c>
      <c r="F149" s="19" t="s">
        <v>31</v>
      </c>
      <c r="G149" s="19" t="s">
        <v>53</v>
      </c>
      <c r="H149" s="20">
        <v>117</v>
      </c>
      <c r="I149" s="18">
        <v>1</v>
      </c>
      <c r="J149" s="21">
        <f t="shared" si="0"/>
        <v>117</v>
      </c>
      <c r="K149" s="18">
        <v>0.02</v>
      </c>
      <c r="L149" s="20">
        <v>34.700000000000003</v>
      </c>
      <c r="M149" s="22">
        <f t="shared" si="1"/>
        <v>1.7350000000000003</v>
      </c>
      <c r="N149" s="20">
        <v>3.5</v>
      </c>
      <c r="O149" s="21">
        <f t="shared" si="2"/>
        <v>3.4700000000000006</v>
      </c>
      <c r="P149" s="21">
        <f t="shared" si="3"/>
        <v>25.995000000000005</v>
      </c>
      <c r="Q149" s="19" t="str">
        <f t="shared" si="4"/>
        <v>Low</v>
      </c>
      <c r="R149" s="19" t="s">
        <v>877</v>
      </c>
      <c r="S149" s="19" t="s">
        <v>878</v>
      </c>
      <c r="T149" s="19" t="s">
        <v>35</v>
      </c>
      <c r="U149" s="19" t="s">
        <v>879</v>
      </c>
      <c r="V149" s="19" t="s">
        <v>37</v>
      </c>
      <c r="W149" s="19" t="s">
        <v>38</v>
      </c>
      <c r="X149" s="19" t="s">
        <v>39</v>
      </c>
      <c r="Y149" s="23" t="s">
        <v>266</v>
      </c>
      <c r="Z149" s="9" t="s">
        <v>880</v>
      </c>
      <c r="AA149" s="24" t="str">
        <f t="shared" si="5"/>
        <v>slarvin42</v>
      </c>
    </row>
    <row r="150" spans="1:27" ht="14.4" x14ac:dyDescent="0.3">
      <c r="A150" s="25" t="s">
        <v>881</v>
      </c>
      <c r="B150" s="33">
        <v>42356</v>
      </c>
      <c r="C150" s="33">
        <v>42359</v>
      </c>
      <c r="D150" s="27">
        <v>3</v>
      </c>
      <c r="E150" s="28" t="s">
        <v>30</v>
      </c>
      <c r="F150" s="28" t="s">
        <v>31</v>
      </c>
      <c r="G150" s="28" t="s">
        <v>62</v>
      </c>
      <c r="H150" s="29">
        <v>118</v>
      </c>
      <c r="I150" s="27">
        <v>5</v>
      </c>
      <c r="J150" s="30">
        <f t="shared" si="0"/>
        <v>23.6</v>
      </c>
      <c r="K150" s="27">
        <v>0.05</v>
      </c>
      <c r="L150" s="29">
        <v>8.5</v>
      </c>
      <c r="M150" s="22">
        <f t="shared" si="1"/>
        <v>0.42500000000000004</v>
      </c>
      <c r="N150" s="29">
        <v>0.9</v>
      </c>
      <c r="O150" s="21">
        <f t="shared" si="2"/>
        <v>0.85000000000000009</v>
      </c>
      <c r="P150" s="30">
        <f t="shared" si="3"/>
        <v>6.3249999999999993</v>
      </c>
      <c r="Q150" s="19" t="str">
        <f t="shared" si="4"/>
        <v>High</v>
      </c>
      <c r="R150" s="28" t="s">
        <v>882</v>
      </c>
      <c r="S150" s="28" t="s">
        <v>883</v>
      </c>
      <c r="T150" s="28" t="s">
        <v>35</v>
      </c>
      <c r="U150" s="28" t="s">
        <v>884</v>
      </c>
      <c r="V150" s="28" t="s">
        <v>885</v>
      </c>
      <c r="W150" s="28" t="s">
        <v>385</v>
      </c>
      <c r="X150" s="28" t="s">
        <v>216</v>
      </c>
      <c r="Y150" s="31" t="s">
        <v>59</v>
      </c>
      <c r="Z150" s="9" t="s">
        <v>886</v>
      </c>
      <c r="AA150" s="24" t="str">
        <f t="shared" si="5"/>
        <v>hdemanuele43</v>
      </c>
    </row>
    <row r="151" spans="1:27" ht="14.4" x14ac:dyDescent="0.3">
      <c r="A151" s="15" t="s">
        <v>887</v>
      </c>
      <c r="B151" s="16">
        <v>42042</v>
      </c>
      <c r="C151" s="16">
        <v>42047</v>
      </c>
      <c r="D151" s="18">
        <v>5</v>
      </c>
      <c r="E151" s="19" t="s">
        <v>30</v>
      </c>
      <c r="F151" s="19" t="s">
        <v>31</v>
      </c>
      <c r="G151" s="19" t="s">
        <v>72</v>
      </c>
      <c r="H151" s="20">
        <v>250</v>
      </c>
      <c r="I151" s="18">
        <v>1</v>
      </c>
      <c r="J151" s="21">
        <f t="shared" si="0"/>
        <v>250</v>
      </c>
      <c r="K151" s="18">
        <v>0.04</v>
      </c>
      <c r="L151" s="20">
        <v>160</v>
      </c>
      <c r="M151" s="22">
        <f t="shared" si="1"/>
        <v>8</v>
      </c>
      <c r="N151" s="20">
        <v>16</v>
      </c>
      <c r="O151" s="21">
        <f t="shared" si="2"/>
        <v>16</v>
      </c>
      <c r="P151" s="21">
        <f t="shared" si="3"/>
        <v>120</v>
      </c>
      <c r="Q151" s="19" t="str">
        <f t="shared" si="4"/>
        <v>Low</v>
      </c>
      <c r="R151" s="19" t="s">
        <v>888</v>
      </c>
      <c r="S151" s="19" t="s">
        <v>889</v>
      </c>
      <c r="T151" s="19" t="s">
        <v>65</v>
      </c>
      <c r="U151" s="19" t="s">
        <v>890</v>
      </c>
      <c r="V151" s="19" t="s">
        <v>890</v>
      </c>
      <c r="W151" s="19" t="s">
        <v>180</v>
      </c>
      <c r="X151" s="19" t="s">
        <v>85</v>
      </c>
      <c r="Y151" s="23" t="s">
        <v>86</v>
      </c>
      <c r="Z151" s="9" t="s">
        <v>891</v>
      </c>
      <c r="AA151" s="24" t="str">
        <f t="shared" si="5"/>
        <v>cswyn44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D4A55-4C08-4299-B7B1-B0A76C8F7CAB}">
  <dimension ref="A3:G86"/>
  <sheetViews>
    <sheetView topLeftCell="A22" zoomScaleNormal="100" workbookViewId="0">
      <selection activeCell="G26" sqref="G26"/>
    </sheetView>
  </sheetViews>
  <sheetFormatPr defaultRowHeight="13.2" x14ac:dyDescent="0.25"/>
  <cols>
    <col min="1" max="1" width="13.44140625" bestFit="1" customWidth="1"/>
    <col min="2" max="2" width="12.44140625" bestFit="1" customWidth="1"/>
    <col min="3" max="3" width="6" bestFit="1" customWidth="1"/>
    <col min="4" max="4" width="7" bestFit="1" customWidth="1"/>
    <col min="5" max="5" width="5.109375" bestFit="1" customWidth="1"/>
    <col min="6" max="6" width="12.77734375" bestFit="1" customWidth="1"/>
    <col min="7" max="7" width="11.33203125" bestFit="1" customWidth="1"/>
    <col min="8" max="8" width="7" bestFit="1" customWidth="1"/>
    <col min="9" max="9" width="9.77734375" bestFit="1" customWidth="1"/>
    <col min="10" max="10" width="5.88671875" bestFit="1" customWidth="1"/>
    <col min="11" max="11" width="12.77734375" bestFit="1" customWidth="1"/>
    <col min="12" max="12" width="11.33203125" bestFit="1" customWidth="1"/>
    <col min="13" max="13" width="10.88671875" bestFit="1" customWidth="1"/>
    <col min="14" max="14" width="7" bestFit="1" customWidth="1"/>
    <col min="16" max="16" width="6.6640625" bestFit="1" customWidth="1"/>
    <col min="17" max="17" width="8.44140625" bestFit="1" customWidth="1"/>
    <col min="18" max="18" width="5.109375" bestFit="1" customWidth="1"/>
    <col min="19" max="19" width="9.33203125" bestFit="1" customWidth="1"/>
    <col min="20" max="20" width="4.33203125" bestFit="1" customWidth="1"/>
    <col min="21" max="21" width="4.5546875" bestFit="1" customWidth="1"/>
    <col min="22" max="22" width="6.21875" bestFit="1" customWidth="1"/>
    <col min="23" max="23" width="8.109375" bestFit="1" customWidth="1"/>
    <col min="24" max="24" width="8.33203125" bestFit="1" customWidth="1"/>
    <col min="25" max="25" width="7" bestFit="1" customWidth="1"/>
    <col min="26" max="26" width="11.5546875" bestFit="1" customWidth="1"/>
    <col min="27" max="27" width="12" bestFit="1" customWidth="1"/>
    <col min="28" max="28" width="9.77734375" bestFit="1" customWidth="1"/>
    <col min="29" max="29" width="10.44140625" bestFit="1" customWidth="1"/>
    <col min="30" max="30" width="7" bestFit="1" customWidth="1"/>
    <col min="31" max="31" width="7.77734375" bestFit="1" customWidth="1"/>
    <col min="32" max="32" width="11.77734375" bestFit="1" customWidth="1"/>
    <col min="33" max="33" width="5.88671875" bestFit="1" customWidth="1"/>
    <col min="34" max="34" width="7.109375" bestFit="1" customWidth="1"/>
    <col min="35" max="35" width="7" bestFit="1" customWidth="1"/>
    <col min="36" max="36" width="7.6640625" bestFit="1" customWidth="1"/>
    <col min="37" max="37" width="15.109375" bestFit="1" customWidth="1"/>
    <col min="38" max="38" width="12.77734375" bestFit="1" customWidth="1"/>
    <col min="39" max="39" width="11.33203125" bestFit="1" customWidth="1"/>
  </cols>
  <sheetData>
    <row r="3" spans="1:2" x14ac:dyDescent="0.25">
      <c r="A3" s="34" t="s">
        <v>892</v>
      </c>
      <c r="B3" t="s">
        <v>894</v>
      </c>
    </row>
    <row r="4" spans="1:2" x14ac:dyDescent="0.25">
      <c r="A4" s="36" t="s">
        <v>248</v>
      </c>
      <c r="B4">
        <v>1074</v>
      </c>
    </row>
    <row r="5" spans="1:2" x14ac:dyDescent="0.25">
      <c r="A5" s="36" t="s">
        <v>86</v>
      </c>
      <c r="B5">
        <v>1553</v>
      </c>
    </row>
    <row r="6" spans="1:2" x14ac:dyDescent="0.25">
      <c r="A6" s="36" t="s">
        <v>105</v>
      </c>
      <c r="B6">
        <v>1532</v>
      </c>
    </row>
    <row r="7" spans="1:2" x14ac:dyDescent="0.25">
      <c r="A7" s="36" t="s">
        <v>95</v>
      </c>
      <c r="B7">
        <v>2095</v>
      </c>
    </row>
    <row r="8" spans="1:2" x14ac:dyDescent="0.25">
      <c r="A8" s="36" t="s">
        <v>69</v>
      </c>
      <c r="B8">
        <v>881</v>
      </c>
    </row>
    <row r="9" spans="1:2" x14ac:dyDescent="0.25">
      <c r="A9" s="36" t="s">
        <v>50</v>
      </c>
      <c r="B9">
        <v>2494</v>
      </c>
    </row>
    <row r="10" spans="1:2" x14ac:dyDescent="0.25">
      <c r="A10" s="36" t="s">
        <v>76</v>
      </c>
      <c r="B10">
        <v>3285</v>
      </c>
    </row>
    <row r="11" spans="1:2" x14ac:dyDescent="0.25">
      <c r="A11" s="36" t="s">
        <v>266</v>
      </c>
      <c r="B11">
        <v>2008</v>
      </c>
    </row>
    <row r="12" spans="1:2" x14ac:dyDescent="0.25">
      <c r="A12" s="36" t="s">
        <v>136</v>
      </c>
      <c r="B12">
        <v>1558</v>
      </c>
    </row>
    <row r="13" spans="1:2" x14ac:dyDescent="0.25">
      <c r="A13" s="36" t="s">
        <v>156</v>
      </c>
      <c r="B13">
        <v>2065</v>
      </c>
    </row>
    <row r="14" spans="1:2" x14ac:dyDescent="0.25">
      <c r="A14" s="36" t="s">
        <v>40</v>
      </c>
      <c r="B14">
        <v>1774</v>
      </c>
    </row>
    <row r="15" spans="1:2" x14ac:dyDescent="0.25">
      <c r="A15" s="36" t="s">
        <v>59</v>
      </c>
      <c r="B15">
        <v>1429</v>
      </c>
    </row>
    <row r="16" spans="1:2" x14ac:dyDescent="0.25">
      <c r="A16" s="36" t="s">
        <v>893</v>
      </c>
      <c r="B16">
        <v>21748</v>
      </c>
    </row>
    <row r="26" spans="1:7" x14ac:dyDescent="0.25">
      <c r="A26" s="34" t="s">
        <v>894</v>
      </c>
      <c r="B26" s="34" t="s">
        <v>896</v>
      </c>
    </row>
    <row r="27" spans="1:7" x14ac:dyDescent="0.25">
      <c r="A27" s="34" t="s">
        <v>892</v>
      </c>
      <c r="B27" t="s">
        <v>38</v>
      </c>
      <c r="C27" t="s">
        <v>103</v>
      </c>
      <c r="D27" t="s">
        <v>143</v>
      </c>
      <c r="E27" t="s">
        <v>190</v>
      </c>
      <c r="F27" t="s">
        <v>94</v>
      </c>
      <c r="G27" t="s">
        <v>893</v>
      </c>
    </row>
    <row r="28" spans="1:7" x14ac:dyDescent="0.25">
      <c r="A28" s="36" t="s">
        <v>35</v>
      </c>
      <c r="B28">
        <v>1016</v>
      </c>
      <c r="C28">
        <v>1374</v>
      </c>
      <c r="D28">
        <v>731</v>
      </c>
      <c r="E28">
        <v>598</v>
      </c>
      <c r="F28">
        <v>1657</v>
      </c>
      <c r="G28">
        <v>5376</v>
      </c>
    </row>
    <row r="29" spans="1:7" x14ac:dyDescent="0.25">
      <c r="A29" s="36" t="s">
        <v>65</v>
      </c>
      <c r="B29">
        <v>436</v>
      </c>
      <c r="C29">
        <v>739</v>
      </c>
      <c r="D29">
        <v>490</v>
      </c>
      <c r="E29">
        <v>670</v>
      </c>
      <c r="F29">
        <v>1389</v>
      </c>
      <c r="G29">
        <v>3724</v>
      </c>
    </row>
    <row r="30" spans="1:7" x14ac:dyDescent="0.25">
      <c r="A30" s="36" t="s">
        <v>46</v>
      </c>
      <c r="B30">
        <v>140</v>
      </c>
      <c r="D30">
        <v>304</v>
      </c>
      <c r="E30">
        <v>250</v>
      </c>
      <c r="F30">
        <v>655</v>
      </c>
      <c r="G30">
        <v>1349</v>
      </c>
    </row>
    <row r="31" spans="1:7" x14ac:dyDescent="0.25">
      <c r="A31" s="36" t="s">
        <v>893</v>
      </c>
      <c r="B31">
        <v>1592</v>
      </c>
      <c r="C31">
        <v>2113</v>
      </c>
      <c r="D31">
        <v>1525</v>
      </c>
      <c r="E31">
        <v>1518</v>
      </c>
      <c r="F31">
        <v>3701</v>
      </c>
      <c r="G31">
        <v>10449</v>
      </c>
    </row>
    <row r="60" spans="1:2" x14ac:dyDescent="0.25">
      <c r="A60" s="34" t="s">
        <v>892</v>
      </c>
      <c r="B60" t="s">
        <v>894</v>
      </c>
    </row>
    <row r="61" spans="1:2" x14ac:dyDescent="0.25">
      <c r="A61" s="36" t="s">
        <v>30</v>
      </c>
      <c r="B61">
        <v>15919</v>
      </c>
    </row>
    <row r="62" spans="1:2" x14ac:dyDescent="0.25">
      <c r="A62" s="35" t="s">
        <v>72</v>
      </c>
      <c r="B62">
        <v>4250</v>
      </c>
    </row>
    <row r="63" spans="1:2" x14ac:dyDescent="0.25">
      <c r="A63" s="35" t="s">
        <v>108</v>
      </c>
      <c r="B63">
        <v>3696</v>
      </c>
    </row>
    <row r="64" spans="1:2" x14ac:dyDescent="0.25">
      <c r="A64" s="35" t="s">
        <v>43</v>
      </c>
      <c r="B64">
        <v>3587</v>
      </c>
    </row>
    <row r="65" spans="1:2" x14ac:dyDescent="0.25">
      <c r="A65" s="35" t="s">
        <v>32</v>
      </c>
      <c r="B65">
        <v>2380</v>
      </c>
    </row>
    <row r="66" spans="1:2" x14ac:dyDescent="0.25">
      <c r="A66" s="35" t="s">
        <v>62</v>
      </c>
      <c r="B66">
        <v>2006</v>
      </c>
    </row>
    <row r="67" spans="1:2" x14ac:dyDescent="0.25">
      <c r="A67" s="36" t="s">
        <v>893</v>
      </c>
      <c r="B67">
        <v>15919</v>
      </c>
    </row>
    <row r="82" spans="1:2" x14ac:dyDescent="0.25">
      <c r="A82" s="34" t="s">
        <v>892</v>
      </c>
      <c r="B82" t="s">
        <v>895</v>
      </c>
    </row>
    <row r="83" spans="1:2" x14ac:dyDescent="0.25">
      <c r="A83" s="36" t="s">
        <v>35</v>
      </c>
      <c r="B83">
        <v>4949</v>
      </c>
    </row>
    <row r="84" spans="1:2" x14ac:dyDescent="0.25">
      <c r="A84" s="36" t="s">
        <v>65</v>
      </c>
      <c r="B84">
        <v>2938.4999999999995</v>
      </c>
    </row>
    <row r="85" spans="1:2" x14ac:dyDescent="0.25">
      <c r="A85" s="36" t="s">
        <v>46</v>
      </c>
      <c r="B85">
        <v>1487.8000000000002</v>
      </c>
    </row>
    <row r="86" spans="1:2" x14ac:dyDescent="0.25">
      <c r="A86" s="36" t="s">
        <v>893</v>
      </c>
      <c r="B86">
        <v>9375.2999999999993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election activeCell="N18" sqref="N18"/>
    </sheetView>
  </sheetViews>
  <sheetFormatPr defaultColWidth="12.6640625" defaultRowHeight="15.75" customHeight="1" x14ac:dyDescent="0.25"/>
  <cols>
    <col min="1" max="16384" width="12.6640625" style="3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C6596-39E8-418E-82FC-DD22A1325D2F}">
  <dimension ref="A1"/>
  <sheetViews>
    <sheetView tabSelected="1" workbookViewId="0">
      <selection activeCell="O25" sqref="O25"/>
    </sheetView>
  </sheetViews>
  <sheetFormatPr defaultRowHeight="13.2" x14ac:dyDescent="0.25"/>
  <cols>
    <col min="1" max="16384" width="8.88671875" style="3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Pivot tables</vt:lpstr>
      <vt:lpstr>Pivot &amp; Charts</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Prem Ranjan</dc:creator>
  <cp:lastModifiedBy>Kumar Prem Ranjan</cp:lastModifiedBy>
  <dcterms:created xsi:type="dcterms:W3CDTF">2023-08-01T11:32:35Z</dcterms:created>
  <dcterms:modified xsi:type="dcterms:W3CDTF">2023-08-01T12:13:53Z</dcterms:modified>
</cp:coreProperties>
</file>