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1" sheetId="1" r:id="rId4"/>
  </sheets>
  <definedNames/>
  <calcPr/>
  <extLst>
    <ext uri="GoogleSheetsCustomDataVersion1">
      <go:sheetsCustomData xmlns:go="http://customooxmlschemas.google.com/" r:id="rId5" roundtripDataSignature="AMtx7miuPq/aGjVGX/9ynukiXPJj3KASWQ=="/>
    </ext>
  </extLst>
</workbook>
</file>

<file path=xl/sharedStrings.xml><?xml version="1.0" encoding="utf-8"?>
<sst xmlns="http://schemas.openxmlformats.org/spreadsheetml/2006/main" count="37" uniqueCount="36">
  <si>
    <t xml:space="preserve">
</t>
  </si>
  <si>
    <t>Jahr</t>
  </si>
  <si>
    <t>Exportquote</t>
  </si>
  <si>
    <t>in %</t>
  </si>
  <si>
    <t>Stand</t>
  </si>
  <si>
    <t>© Statistisches Bundesamt (Destatis), 2022</t>
  </si>
  <si>
    <t>Berechnung</t>
  </si>
  <si>
    <t>Jahreszahl</t>
  </si>
  <si>
    <t>Modus</t>
  </si>
  <si>
    <t>arithmetischer Mittelwert</t>
  </si>
  <si>
    <t>Median</t>
  </si>
  <si>
    <t>Spannweite</t>
  </si>
  <si>
    <t>mittlere Abweichungen vom Median</t>
  </si>
  <si>
    <t>Stichprobenvarianz</t>
  </si>
  <si>
    <t>Variationskoeffizient</t>
  </si>
  <si>
    <t>Kovarianz (bezieht sich auf beides)</t>
  </si>
  <si>
    <t>Korrelationskoeffizient (")</t>
  </si>
  <si>
    <t>Rangkorrelationskoeffizient</t>
  </si>
  <si>
    <t>Rang Jahr</t>
  </si>
  <si>
    <t>Rang Exportquote</t>
  </si>
  <si>
    <t>Quartile</t>
  </si>
  <si>
    <t>1. Quartil</t>
  </si>
  <si>
    <t>2. Quartil/Median</t>
  </si>
  <si>
    <t>3. Quartil</t>
  </si>
  <si>
    <t>Quartilsabstand R_Q0.5</t>
  </si>
  <si>
    <t>Dezile</t>
  </si>
  <si>
    <t>1. Dezil</t>
  </si>
  <si>
    <t>2. Dezil</t>
  </si>
  <si>
    <t>3. Dezil</t>
  </si>
  <si>
    <t>4. Dezil</t>
  </si>
  <si>
    <t>5. Dezil</t>
  </si>
  <si>
    <t>6. Dezil</t>
  </si>
  <si>
    <t>7. Dezil</t>
  </si>
  <si>
    <t>8. Dezil</t>
  </si>
  <si>
    <t>9. Dezil</t>
  </si>
  <si>
    <t>10. Dezil/Maximum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</si>
</sst>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15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22.29"/>
    <col customWidth="1" min="3" max="26" width="10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</row>
    <row r="3" ht="14.25" customHeight="1">
      <c r="B3" s="2" t="s">
        <v>3</v>
      </c>
    </row>
    <row r="4" ht="14.25" customHeight="1">
      <c r="A4" s="2">
        <v>2021.0</v>
      </c>
      <c r="B4" s="2">
        <v>47.0</v>
      </c>
    </row>
    <row r="5" ht="14.25" customHeight="1">
      <c r="A5" s="2">
        <v>2020.0</v>
      </c>
      <c r="B5" s="2">
        <v>43.0</v>
      </c>
    </row>
    <row r="6" ht="14.25" customHeight="1">
      <c r="A6" s="2">
        <v>2019.0</v>
      </c>
      <c r="B6" s="2">
        <v>46.7</v>
      </c>
    </row>
    <row r="7" ht="14.25" customHeight="1">
      <c r="A7" s="2">
        <v>2018.0</v>
      </c>
      <c r="B7" s="2">
        <v>47.3</v>
      </c>
    </row>
    <row r="8" ht="14.25" customHeight="1">
      <c r="A8" s="2">
        <v>2017.0</v>
      </c>
      <c r="B8" s="2">
        <v>47.2</v>
      </c>
    </row>
    <row r="9" ht="14.25" customHeight="1">
      <c r="A9" s="2">
        <v>2016.0</v>
      </c>
      <c r="B9" s="2">
        <v>46.1</v>
      </c>
    </row>
    <row r="10" ht="14.25" customHeight="1">
      <c r="A10" s="2">
        <v>2015.0</v>
      </c>
      <c r="B10" s="2">
        <v>46.9</v>
      </c>
    </row>
    <row r="11" ht="14.25" customHeight="1">
      <c r="A11" s="2" t="s">
        <v>4</v>
      </c>
    </row>
    <row r="12" ht="14.25" customHeight="1">
      <c r="A12" s="3">
        <v>44816.0</v>
      </c>
    </row>
    <row r="13" ht="14.25" customHeight="1">
      <c r="A13" s="2" t="s">
        <v>5</v>
      </c>
    </row>
    <row r="14" ht="14.25" customHeight="1"/>
    <row r="15" ht="14.25" customHeight="1"/>
    <row r="16" ht="14.25" customHeight="1"/>
    <row r="17" ht="14.25" customHeight="1">
      <c r="A17" s="4" t="s">
        <v>6</v>
      </c>
      <c r="B17" s="4" t="s">
        <v>7</v>
      </c>
      <c r="C17" s="4" t="s">
        <v>2</v>
      </c>
    </row>
    <row r="18" ht="14.25" customHeight="1">
      <c r="A18" s="5" t="s">
        <v>8</v>
      </c>
      <c r="B18" s="5" t="str">
        <f t="shared" ref="B18:C18" si="1">MODE(A4:A10)</f>
        <v>#N/A</v>
      </c>
      <c r="C18" s="5" t="str">
        <f t="shared" si="1"/>
        <v>#N/A</v>
      </c>
    </row>
    <row r="19" ht="14.25" customHeight="1">
      <c r="A19" s="6" t="s">
        <v>9</v>
      </c>
      <c r="B19" s="6">
        <f t="shared" ref="B19:C19" si="2">AVERAGE(A4:A10)</f>
        <v>2018</v>
      </c>
      <c r="C19" s="6">
        <f t="shared" si="2"/>
        <v>46.31428571</v>
      </c>
    </row>
    <row r="20" ht="14.25" customHeight="1">
      <c r="A20" s="6" t="s">
        <v>10</v>
      </c>
      <c r="B20" s="6">
        <f t="shared" ref="B20:C20" si="3">MEDIAN(A4:A10)</f>
        <v>2018</v>
      </c>
      <c r="C20" s="6">
        <f t="shared" si="3"/>
        <v>46.9</v>
      </c>
    </row>
    <row r="21" ht="14.25" customHeight="1">
      <c r="A21" s="6" t="s">
        <v>11</v>
      </c>
      <c r="B21" s="6">
        <f t="shared" ref="B21:C21" si="4">MAX(A4:A10)-MIN(A4:A10)</f>
        <v>6</v>
      </c>
      <c r="C21" s="6">
        <f t="shared" si="4"/>
        <v>4.3</v>
      </c>
    </row>
    <row r="22" ht="14.25" customHeight="1">
      <c r="A22" s="6" t="s">
        <v>12</v>
      </c>
      <c r="B22" s="6">
        <f t="array" ref="B22">SUM(ABS(A4:A10-MEDIAN(A4:A10)))/COUNT(A4:A10)</f>
        <v>1.714285714</v>
      </c>
      <c r="C22" s="6">
        <f t="array" ref="C22">SUM(ABS(B4:B10-MEDIAN(B4:B10)))/COUNT(B4:B10)</f>
        <v>0.8142857143</v>
      </c>
    </row>
    <row r="23" ht="14.25" customHeight="1">
      <c r="A23" s="6" t="s">
        <v>13</v>
      </c>
      <c r="B23" s="6">
        <f t="shared" ref="B23:C23" si="5">VAR(A4:A10)</f>
        <v>4.666666667</v>
      </c>
      <c r="C23" s="6">
        <f t="shared" si="5"/>
        <v>2.291428571</v>
      </c>
    </row>
    <row r="24" ht="14.25" customHeight="1">
      <c r="A24" s="6" t="s">
        <v>14</v>
      </c>
      <c r="B24" s="6">
        <f t="shared" ref="B24:C24" si="6">STDEV(A4:A10)/AVERAGE(A4:A10)</f>
        <v>0.001070489048</v>
      </c>
      <c r="C24" s="6">
        <f t="shared" si="6"/>
        <v>0.03268422499</v>
      </c>
    </row>
    <row r="25" ht="14.25" customHeight="1">
      <c r="A25" s="6" t="s">
        <v>15</v>
      </c>
      <c r="B25" s="6"/>
      <c r="C25" s="6">
        <f>_xlfn.COVARIANCE.P(A4:A10,B4:B10)</f>
        <v>-0.9142857143</v>
      </c>
    </row>
    <row r="26" ht="14.25" customHeight="1">
      <c r="A26" s="6" t="s">
        <v>16</v>
      </c>
      <c r="B26" s="6"/>
      <c r="C26" s="6">
        <f>CORREL(A4:A10,B4:B10)</f>
        <v>-0.326191148</v>
      </c>
    </row>
    <row r="27" ht="14.25" customHeight="1">
      <c r="A27" s="6" t="s">
        <v>17</v>
      </c>
      <c r="B27" s="6"/>
      <c r="C27" s="6">
        <f>CORREL(A30:A36,B30:B36)</f>
        <v>-0.07142857143</v>
      </c>
    </row>
    <row r="28" ht="14.25" customHeight="1"/>
    <row r="29" ht="14.25" customHeight="1">
      <c r="A29" s="4" t="s">
        <v>18</v>
      </c>
      <c r="B29" s="4" t="s">
        <v>19</v>
      </c>
    </row>
    <row r="30" ht="14.25" customHeight="1">
      <c r="A30" s="5">
        <f t="shared" ref="A30:B30" si="7">_xlfn.RANK.AVG(A4,A4:A10)</f>
        <v>1</v>
      </c>
      <c r="B30" s="5">
        <f t="shared" si="7"/>
        <v>3</v>
      </c>
    </row>
    <row r="31" ht="14.25" customHeight="1">
      <c r="A31" s="5">
        <f t="shared" ref="A31:B31" si="8">_xlfn.RANK.AVG(A5,A4:A10)</f>
        <v>2</v>
      </c>
      <c r="B31" s="5">
        <f t="shared" si="8"/>
        <v>7</v>
      </c>
    </row>
    <row r="32" ht="14.25" customHeight="1">
      <c r="A32" s="5">
        <f t="shared" ref="A32:B32" si="9">_xlfn.RANK.AVG(A6,A4:A10)</f>
        <v>3</v>
      </c>
      <c r="B32" s="5">
        <f t="shared" si="9"/>
        <v>5</v>
      </c>
    </row>
    <row r="33" ht="14.25" customHeight="1">
      <c r="A33" s="5">
        <f t="shared" ref="A33:B33" si="10">_xlfn.RANK.AVG(A7,A4:A10)</f>
        <v>4</v>
      </c>
      <c r="B33" s="5">
        <f t="shared" si="10"/>
        <v>1</v>
      </c>
    </row>
    <row r="34" ht="14.25" customHeight="1">
      <c r="A34" s="5">
        <f t="shared" ref="A34:B34" si="11">_xlfn.RANK.AVG(A8,A4:A10)</f>
        <v>5</v>
      </c>
      <c r="B34" s="5">
        <f t="shared" si="11"/>
        <v>2</v>
      </c>
    </row>
    <row r="35" ht="14.25" customHeight="1">
      <c r="A35" s="5">
        <f t="shared" ref="A35:B35" si="12">_xlfn.RANK.AVG(A9,A4:A10)</f>
        <v>6</v>
      </c>
      <c r="B35" s="5">
        <f t="shared" si="12"/>
        <v>6</v>
      </c>
    </row>
    <row r="36" ht="14.25" customHeight="1">
      <c r="A36" s="5">
        <f t="shared" ref="A36:B36" si="13">_xlfn.RANK.AVG(A10,A4:A10)</f>
        <v>7</v>
      </c>
      <c r="B36" s="5">
        <f t="shared" si="13"/>
        <v>4</v>
      </c>
    </row>
    <row r="37" ht="14.25" customHeight="1"/>
    <row r="38" ht="14.25" customHeight="1"/>
    <row r="39" ht="14.25" customHeight="1">
      <c r="A39" s="7" t="s">
        <v>20</v>
      </c>
    </row>
    <row r="40" ht="14.25" customHeight="1">
      <c r="A40" s="6" t="s">
        <v>21</v>
      </c>
      <c r="B40" s="6">
        <f>QUARTILE(B4:B10,1)</f>
        <v>46.4</v>
      </c>
    </row>
    <row r="41" ht="14.25" customHeight="1">
      <c r="A41" s="6" t="s">
        <v>22</v>
      </c>
      <c r="B41" s="6">
        <f>QUARTILE(B4:B10,2)</f>
        <v>46.9</v>
      </c>
    </row>
    <row r="42" ht="14.25" customHeight="1">
      <c r="A42" s="6" t="s">
        <v>23</v>
      </c>
      <c r="B42" s="6">
        <f>QUARTILE(B4:B10,3)</f>
        <v>47.1</v>
      </c>
    </row>
    <row r="43" ht="14.25" customHeight="1"/>
    <row r="44" ht="14.25" customHeight="1">
      <c r="A44" s="2" t="s">
        <v>24</v>
      </c>
      <c r="B44" s="2">
        <f>QUARTILE(B4:B10,3)-QUARTILE(B4:B10,1)</f>
        <v>0.7</v>
      </c>
    </row>
    <row r="45" ht="14.25" customHeight="1"/>
    <row r="46" ht="14.25" customHeight="1">
      <c r="A46" s="2" t="s">
        <v>25</v>
      </c>
    </row>
    <row r="47" ht="14.25" customHeight="1">
      <c r="A47" s="6" t="s">
        <v>26</v>
      </c>
      <c r="B47" s="6">
        <f>PERCENTILE(B4:B10,10/100)</f>
        <v>44.86</v>
      </c>
    </row>
    <row r="48" ht="14.25" customHeight="1">
      <c r="A48" s="6" t="s">
        <v>27</v>
      </c>
      <c r="B48" s="6">
        <f>PERCENTILE(B4:B10,20/100)</f>
        <v>46.22</v>
      </c>
    </row>
    <row r="49" ht="14.25" customHeight="1">
      <c r="A49" s="6" t="s">
        <v>28</v>
      </c>
      <c r="B49" s="6">
        <f>PERCENTILE(B4:B10,30/100)</f>
        <v>46.58</v>
      </c>
    </row>
    <row r="50" ht="14.25" customHeight="1">
      <c r="A50" s="6" t="s">
        <v>29</v>
      </c>
      <c r="B50" s="6">
        <f>PERCENTILE(B4:B10,40/100)</f>
        <v>46.78</v>
      </c>
    </row>
    <row r="51" ht="14.25" customHeight="1">
      <c r="A51" s="6" t="s">
        <v>30</v>
      </c>
      <c r="B51" s="6">
        <v>5.0</v>
      </c>
    </row>
    <row r="52" ht="14.25" customHeight="1">
      <c r="A52" s="6" t="s">
        <v>31</v>
      </c>
      <c r="B52" s="6">
        <f>PERCENTILE(B4:B10,60/100)</f>
        <v>46.96</v>
      </c>
    </row>
    <row r="53" ht="14.25" customHeight="1">
      <c r="A53" s="6" t="s">
        <v>32</v>
      </c>
      <c r="B53" s="6">
        <f>PERCENTILE(B4:B10,70/100)</f>
        <v>47.04</v>
      </c>
    </row>
    <row r="54" ht="14.25" customHeight="1">
      <c r="A54" s="6" t="s">
        <v>33</v>
      </c>
      <c r="B54" s="6">
        <f>PERCENTILE(B4:B10,80/100)</f>
        <v>47.16</v>
      </c>
    </row>
    <row r="55" ht="14.25" customHeight="1">
      <c r="A55" s="6" t="s">
        <v>34</v>
      </c>
      <c r="B55" s="6">
        <f>PERCENTILE(B4:B10,90/100)</f>
        <v>47.24</v>
      </c>
    </row>
    <row r="56" ht="14.25" customHeight="1">
      <c r="A56" s="6" t="s">
        <v>35</v>
      </c>
      <c r="B56" s="6">
        <f>PERCENTILE(B4:B10,100/100)</f>
        <v>47.3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2022-12-21T11:03:33Z</dcterms:created>
  <dc:creator>Christian Käufer</dc:creator>
</cp:coreProperties>
</file>