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8 семестр\Системы обработки знаний\Лабы\1\"/>
    </mc:Choice>
  </mc:AlternateContent>
  <xr:revisionPtr revIDLastSave="0" documentId="13_ncr:1_{835BC66A-55D1-4C65-980D-19B888D9D0F0}" xr6:coauthVersionLast="45" xr6:coauthVersionMax="45" xr10:uidLastSave="{00000000-0000-0000-0000-000000000000}"/>
  <bookViews>
    <workbookView xWindow="-225" yWindow="855" windowWidth="13785" windowHeight="13260" xr2:uid="{00000000-000D-0000-FFFF-FFFF00000000}"/>
  </bookViews>
  <sheets>
    <sheet name="решение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H5" i="1" l="1"/>
  <c r="H8" i="1" l="1"/>
  <c r="H6" i="1" l="1"/>
  <c r="H7" i="1"/>
  <c r="H9" i="1"/>
  <c r="H10" i="1"/>
  <c r="H11" i="1"/>
  <c r="H12" i="1"/>
  <c r="H13" i="1"/>
  <c r="H14" i="1"/>
  <c r="H15" i="1"/>
  <c r="H16" i="1"/>
  <c r="H17" i="1"/>
  <c r="H18" i="1"/>
  <c r="H19" i="1"/>
  <c r="I14" i="1" l="1"/>
  <c r="J14" i="1" s="1"/>
  <c r="D23" i="1" s="1"/>
  <c r="H23" i="1" s="1"/>
  <c r="J5" i="1"/>
  <c r="D20" i="1" s="1"/>
  <c r="H20" i="1" s="1"/>
  <c r="I11" i="1"/>
  <c r="J11" i="1" s="1"/>
  <c r="D22" i="1" s="1"/>
  <c r="H22" i="1" s="1"/>
  <c r="I17" i="1"/>
  <c r="J17" i="1" s="1"/>
  <c r="D24" i="1" s="1"/>
  <c r="H24" i="1" s="1"/>
  <c r="I8" i="1"/>
  <c r="J8" i="1" s="1"/>
  <c r="D21" i="1" s="1"/>
  <c r="H21" i="1" s="1"/>
  <c r="I20" i="1" l="1"/>
  <c r="J20" i="1" s="1"/>
  <c r="C4" i="2"/>
  <c r="D4" i="2" s="1"/>
  <c r="C5" i="2"/>
  <c r="D5" i="2" s="1"/>
  <c r="C3" i="2"/>
  <c r="C7" i="2"/>
  <c r="D7" i="2" s="1"/>
  <c r="C6" i="2"/>
  <c r="D6" i="2" s="1"/>
  <c r="C2" i="2"/>
  <c r="D2" i="2" s="1"/>
  <c r="D3" i="2" l="1"/>
  <c r="E3" i="2" s="1"/>
  <c r="H38" i="1" s="1"/>
  <c r="E6" i="2"/>
  <c r="H47" i="1" s="1"/>
  <c r="H53" i="1"/>
  <c r="G54" i="1"/>
  <c r="G53" i="1"/>
  <c r="G57" i="1"/>
  <c r="G55" i="1"/>
  <c r="G56" i="1"/>
  <c r="E7" i="2"/>
  <c r="E5" i="2"/>
  <c r="E4" i="2"/>
  <c r="H41" i="1" s="1"/>
  <c r="G38" i="1" l="1"/>
  <c r="G40" i="1"/>
  <c r="G39" i="1"/>
  <c r="G46" i="1"/>
  <c r="G45" i="1"/>
  <c r="G44" i="1"/>
  <c r="H44" i="1"/>
  <c r="G52" i="1"/>
  <c r="G51" i="1"/>
  <c r="G50" i="1"/>
  <c r="G43" i="1"/>
  <c r="G41" i="1"/>
  <c r="G42" i="1"/>
  <c r="H50" i="1"/>
  <c r="G49" i="1"/>
  <c r="G48" i="1"/>
  <c r="G47" i="1"/>
</calcChain>
</file>

<file path=xl/sharedStrings.xml><?xml version="1.0" encoding="utf-8"?>
<sst xmlns="http://schemas.openxmlformats.org/spreadsheetml/2006/main" count="41" uniqueCount="20">
  <si>
    <t>№ слоя</t>
  </si>
  <si>
    <t>№ нейрона</t>
  </si>
  <si>
    <t>№ выхода</t>
  </si>
  <si>
    <t>Входной сигнал xj</t>
  </si>
  <si>
    <t>Весовой коэффициент wij</t>
  </si>
  <si>
    <t>Смещение wi0</t>
  </si>
  <si>
    <t>Вес смещения</t>
  </si>
  <si>
    <t>wij*xj</t>
  </si>
  <si>
    <t xml:space="preserve">Взвешенная сумма Si </t>
  </si>
  <si>
    <t>Выход нейрона yi = F(Si)</t>
  </si>
  <si>
    <t>Вход</t>
  </si>
  <si>
    <t>-</t>
  </si>
  <si>
    <t>Выход</t>
  </si>
  <si>
    <t>Si</t>
  </si>
  <si>
    <t>F'(Si)</t>
  </si>
  <si>
    <t>Ошибка</t>
  </si>
  <si>
    <t>Предыдущий весовой коэффициент wij(t)</t>
  </si>
  <si>
    <t>Предыдущий вес смещения Tj(t)</t>
  </si>
  <si>
    <t>Новый весовой коэффициент wij(t+1)</t>
  </si>
  <si>
    <t>Новый вес смещения Tj(t+1)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</si>
</sst>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1" xfId="1" applyAlignment="1">
      <alignment vertical="center" wrapText="1"/>
    </xf>
    <xf numFmtId="0" fontId="1" fillId="2" borderId="1" xfId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37" zoomScaleNormal="100" workbookViewId="0">
      <selection activeCell="H53" sqref="H53:H57"/>
    </sheetView>
  </sheetViews>
  <sheetFormatPr defaultRowHeight="15" x14ac:dyDescent="0.25"/>
  <cols>
    <col min="1" max="1" width="8.7109375" bestFit="1" customWidth="1"/>
    <col min="2" max="3" width="8.85546875" bestFit="1" customWidth="1"/>
    <col min="4" max="4" width="11.28515625" bestFit="1" customWidth="1"/>
    <col min="5" max="5" width="12.28515625" bestFit="1" customWidth="1"/>
    <col min="6" max="6" width="13.28515625" bestFit="1" customWidth="1"/>
    <col min="7" max="7" width="20.28515625" customWidth="1"/>
    <col min="8" max="8" width="13.28515625" bestFit="1" customWidth="1"/>
    <col min="9" max="9" width="13.140625" bestFit="1" customWidth="1"/>
    <col min="10" max="10" width="12.28515625" bestFit="1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10</v>
      </c>
      <c r="B2" s="1">
        <v>1</v>
      </c>
      <c r="C2" s="1">
        <v>1</v>
      </c>
      <c r="D2" s="3">
        <v>0.31818200000000002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3">
        <v>0.31818200000000002</v>
      </c>
    </row>
    <row r="3" spans="1:10" x14ac:dyDescent="0.25">
      <c r="A3" s="7"/>
      <c r="B3" s="1">
        <v>2</v>
      </c>
      <c r="C3" s="1">
        <v>1</v>
      </c>
      <c r="D3" s="3">
        <v>0.29545500000000002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3">
        <v>0.29545500000000002</v>
      </c>
    </row>
    <row r="4" spans="1:10" x14ac:dyDescent="0.25">
      <c r="A4" s="7"/>
      <c r="B4" s="1">
        <v>3</v>
      </c>
      <c r="C4" s="1">
        <v>1</v>
      </c>
      <c r="D4" s="3">
        <v>0.18181800000000001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3">
        <v>0.18181800000000001</v>
      </c>
    </row>
    <row r="5" spans="1:10" x14ac:dyDescent="0.25">
      <c r="A5" s="7">
        <v>1</v>
      </c>
      <c r="B5" s="7">
        <v>1</v>
      </c>
      <c r="C5" s="1">
        <v>1</v>
      </c>
      <c r="D5" s="3">
        <v>0.31818200000000002</v>
      </c>
      <c r="E5" s="3">
        <v>-0.246</v>
      </c>
      <c r="F5" s="7">
        <v>1</v>
      </c>
      <c r="G5" s="7">
        <v>1</v>
      </c>
      <c r="H5" s="1">
        <f>D5*E5</f>
        <v>-7.8272772000000004E-2</v>
      </c>
      <c r="I5" s="8">
        <f>F5+H5+H6+H7</f>
        <v>0.94840913799999993</v>
      </c>
      <c r="J5" s="7">
        <f>1/(1+EXP(-I5))</f>
        <v>0.72079513030992404</v>
      </c>
    </row>
    <row r="6" spans="1:10" x14ac:dyDescent="0.25">
      <c r="A6" s="7"/>
      <c r="B6" s="7"/>
      <c r="C6" s="1">
        <v>2</v>
      </c>
      <c r="D6" s="3">
        <v>0.29545500000000002</v>
      </c>
      <c r="E6" s="3">
        <v>0.158</v>
      </c>
      <c r="F6" s="7"/>
      <c r="G6" s="7"/>
      <c r="H6" s="1">
        <f t="shared" ref="H6:H24" si="0">D6*E6</f>
        <v>4.6681890000000004E-2</v>
      </c>
      <c r="I6" s="9"/>
      <c r="J6" s="7"/>
    </row>
    <row r="7" spans="1:10" x14ac:dyDescent="0.25">
      <c r="A7" s="7"/>
      <c r="B7" s="7"/>
      <c r="C7" s="1">
        <v>3</v>
      </c>
      <c r="D7" s="3">
        <v>0.18181800000000001</v>
      </c>
      <c r="E7" s="3">
        <v>-0.11</v>
      </c>
      <c r="F7" s="7"/>
      <c r="G7" s="7"/>
      <c r="H7" s="1">
        <f t="shared" si="0"/>
        <v>-1.9999980000000001E-2</v>
      </c>
      <c r="I7" s="10"/>
      <c r="J7" s="7"/>
    </row>
    <row r="8" spans="1:10" x14ac:dyDescent="0.25">
      <c r="A8" s="7"/>
      <c r="B8" s="7">
        <v>2</v>
      </c>
      <c r="C8" s="1">
        <v>1</v>
      </c>
      <c r="D8" s="3">
        <v>0.31818200000000002</v>
      </c>
      <c r="E8" s="3">
        <v>0.94199999999999995</v>
      </c>
      <c r="F8" s="7">
        <v>1</v>
      </c>
      <c r="G8" s="7">
        <v>1</v>
      </c>
      <c r="H8" s="1">
        <f t="shared" si="0"/>
        <v>0.29972744400000001</v>
      </c>
      <c r="I8" s="7">
        <f t="shared" ref="I8" si="1">F8+H8+H9+H10</f>
        <v>1.1447270919999999</v>
      </c>
      <c r="J8" s="7">
        <f>1/(1+EXP(-I8))</f>
        <v>0.75854648129124336</v>
      </c>
    </row>
    <row r="9" spans="1:10" x14ac:dyDescent="0.25">
      <c r="A9" s="7"/>
      <c r="B9" s="7"/>
      <c r="C9" s="1">
        <v>2</v>
      </c>
      <c r="D9" s="3">
        <v>0.29545500000000002</v>
      </c>
      <c r="E9" s="3">
        <v>-0.67600000000000005</v>
      </c>
      <c r="F9" s="7"/>
      <c r="G9" s="7"/>
      <c r="H9" s="1">
        <f t="shared" si="0"/>
        <v>-0.19972758000000002</v>
      </c>
      <c r="I9" s="7"/>
      <c r="J9" s="7"/>
    </row>
    <row r="10" spans="1:10" x14ac:dyDescent="0.25">
      <c r="A10" s="7"/>
      <c r="B10" s="7"/>
      <c r="C10" s="1">
        <v>3</v>
      </c>
      <c r="D10" s="3">
        <v>0.18181800000000001</v>
      </c>
      <c r="E10" s="3">
        <v>0.246</v>
      </c>
      <c r="F10" s="7"/>
      <c r="G10" s="7"/>
      <c r="H10" s="1">
        <f t="shared" si="0"/>
        <v>4.4727228000000001E-2</v>
      </c>
      <c r="I10" s="7"/>
      <c r="J10" s="7"/>
    </row>
    <row r="11" spans="1:10" x14ac:dyDescent="0.25">
      <c r="A11" s="7"/>
      <c r="B11" s="7">
        <v>3</v>
      </c>
      <c r="C11" s="1">
        <v>1</v>
      </c>
      <c r="D11" s="3">
        <v>0.31818200000000002</v>
      </c>
      <c r="E11" s="3">
        <v>-0.22600000000000001</v>
      </c>
      <c r="F11" s="7">
        <v>1</v>
      </c>
      <c r="G11" s="7">
        <v>1</v>
      </c>
      <c r="H11" s="1">
        <f t="shared" si="0"/>
        <v>-7.1909132000000001E-2</v>
      </c>
      <c r="I11" s="7">
        <f t="shared" ref="I11" si="2">F11+H11+H12+H13</f>
        <v>0.79622721799999996</v>
      </c>
      <c r="J11" s="7">
        <f>1/(1+EXP(-I11))</f>
        <v>0.68916686859091703</v>
      </c>
    </row>
    <row r="12" spans="1:10" x14ac:dyDescent="0.25">
      <c r="A12" s="7"/>
      <c r="B12" s="7"/>
      <c r="C12" s="1">
        <v>2</v>
      </c>
      <c r="D12" s="3">
        <v>0.29545500000000002</v>
      </c>
      <c r="E12" s="3">
        <v>-0.19400000000000001</v>
      </c>
      <c r="F12" s="7"/>
      <c r="G12" s="7"/>
      <c r="H12" s="1">
        <f t="shared" si="0"/>
        <v>-5.7318270000000004E-2</v>
      </c>
      <c r="I12" s="7"/>
      <c r="J12" s="7"/>
    </row>
    <row r="13" spans="1:10" x14ac:dyDescent="0.25">
      <c r="A13" s="7"/>
      <c r="B13" s="7"/>
      <c r="C13" s="1">
        <v>3</v>
      </c>
      <c r="D13" s="3">
        <v>0.18181800000000001</v>
      </c>
      <c r="E13" s="3">
        <v>-0.41</v>
      </c>
      <c r="F13" s="7"/>
      <c r="G13" s="7"/>
      <c r="H13" s="1">
        <f t="shared" si="0"/>
        <v>-7.4545379999999994E-2</v>
      </c>
      <c r="I13" s="7"/>
      <c r="J13" s="7"/>
    </row>
    <row r="14" spans="1:10" x14ac:dyDescent="0.25">
      <c r="A14" s="7"/>
      <c r="B14" s="7">
        <v>4</v>
      </c>
      <c r="C14" s="1">
        <v>1</v>
      </c>
      <c r="D14" s="3">
        <v>0.31818200000000002</v>
      </c>
      <c r="E14" s="3">
        <v>0.81399999999999995</v>
      </c>
      <c r="F14" s="7">
        <v>1</v>
      </c>
      <c r="G14" s="7">
        <v>1</v>
      </c>
      <c r="H14" s="1">
        <f t="shared" si="0"/>
        <v>0.25900014799999999</v>
      </c>
      <c r="I14" s="7">
        <f>F14+H14+H15+H16</f>
        <v>1.508273352</v>
      </c>
      <c r="J14" s="7">
        <f>1/(1+EXP(-I14))</f>
        <v>0.8188051767219805</v>
      </c>
    </row>
    <row r="15" spans="1:10" x14ac:dyDescent="0.25">
      <c r="A15" s="7"/>
      <c r="B15" s="7"/>
      <c r="C15" s="1">
        <v>2</v>
      </c>
      <c r="D15" s="3">
        <v>0.29545500000000002</v>
      </c>
      <c r="E15" s="3">
        <v>0.96799999999999997</v>
      </c>
      <c r="F15" s="7"/>
      <c r="G15" s="7"/>
      <c r="H15" s="1">
        <f t="shared" si="0"/>
        <v>0.28600044000000002</v>
      </c>
      <c r="I15" s="7"/>
      <c r="J15" s="7"/>
    </row>
    <row r="16" spans="1:10" x14ac:dyDescent="0.25">
      <c r="A16" s="7"/>
      <c r="B16" s="7"/>
      <c r="C16" s="1">
        <v>3</v>
      </c>
      <c r="D16" s="3">
        <v>0.18181800000000001</v>
      </c>
      <c r="E16" s="3">
        <v>-0.20200000000000001</v>
      </c>
      <c r="F16" s="7"/>
      <c r="G16" s="7"/>
      <c r="H16" s="1">
        <f t="shared" si="0"/>
        <v>-3.6727236000000003E-2</v>
      </c>
      <c r="I16" s="7"/>
      <c r="J16" s="7"/>
    </row>
    <row r="17" spans="1:10" x14ac:dyDescent="0.25">
      <c r="A17" s="7"/>
      <c r="B17" s="7">
        <v>5</v>
      </c>
      <c r="C17" s="1">
        <v>1</v>
      </c>
      <c r="D17" s="3">
        <v>0.31818200000000002</v>
      </c>
      <c r="E17" s="3">
        <v>0.18</v>
      </c>
      <c r="F17" s="7">
        <v>1</v>
      </c>
      <c r="G17" s="7">
        <v>1</v>
      </c>
      <c r="H17" s="1">
        <f t="shared" si="0"/>
        <v>5.7272759999999999E-2</v>
      </c>
      <c r="I17" s="7">
        <f t="shared" ref="I17" si="3">F17+H17+H18+H19</f>
        <v>1.0476365320000001</v>
      </c>
      <c r="J17" s="7">
        <f>1/(1+EXP(-I17))</f>
        <v>0.74032079024830966</v>
      </c>
    </row>
    <row r="18" spans="1:10" x14ac:dyDescent="0.25">
      <c r="A18" s="7"/>
      <c r="B18" s="7"/>
      <c r="C18" s="1">
        <v>2</v>
      </c>
      <c r="D18" s="3">
        <v>0.29545500000000002</v>
      </c>
      <c r="E18" s="3">
        <v>0.16800000000000001</v>
      </c>
      <c r="F18" s="7"/>
      <c r="G18" s="7"/>
      <c r="H18" s="1">
        <f t="shared" si="0"/>
        <v>4.9636440000000004E-2</v>
      </c>
      <c r="I18" s="7"/>
      <c r="J18" s="7"/>
    </row>
    <row r="19" spans="1:10" x14ac:dyDescent="0.25">
      <c r="A19" s="7"/>
      <c r="B19" s="7"/>
      <c r="C19" s="1">
        <v>3</v>
      </c>
      <c r="D19" s="3">
        <v>0.18181800000000001</v>
      </c>
      <c r="E19" s="3">
        <v>-0.32600000000000001</v>
      </c>
      <c r="F19" s="7"/>
      <c r="G19" s="7"/>
      <c r="H19" s="1">
        <f t="shared" si="0"/>
        <v>-5.9272668000000008E-2</v>
      </c>
      <c r="I19" s="7"/>
      <c r="J19" s="7"/>
    </row>
    <row r="20" spans="1:10" x14ac:dyDescent="0.25">
      <c r="A20" s="7" t="s">
        <v>12</v>
      </c>
      <c r="B20" s="7">
        <v>1</v>
      </c>
      <c r="C20" s="1">
        <v>1</v>
      </c>
      <c r="D20" s="4">
        <f>J5</f>
        <v>0.72079513030992404</v>
      </c>
      <c r="E20" s="3">
        <v>-0.14399999999999999</v>
      </c>
      <c r="F20" s="7">
        <v>1</v>
      </c>
      <c r="G20" s="7">
        <v>1</v>
      </c>
      <c r="H20" s="1">
        <f t="shared" si="0"/>
        <v>-0.10379449876462905</v>
      </c>
      <c r="I20" s="11">
        <f>F20+SUM(H20:H24)</f>
        <v>-0.10107945798045503</v>
      </c>
      <c r="J20" s="11">
        <f>1/(1+EXP(-I20))</f>
        <v>0.47475162884874189</v>
      </c>
    </row>
    <row r="21" spans="1:10" x14ac:dyDescent="0.25">
      <c r="A21" s="7"/>
      <c r="B21" s="7"/>
      <c r="C21" s="1">
        <v>2</v>
      </c>
      <c r="D21" s="4">
        <f>J8</f>
        <v>0.75854648129124336</v>
      </c>
      <c r="E21" s="3">
        <v>-0.104</v>
      </c>
      <c r="F21" s="7"/>
      <c r="G21" s="7"/>
      <c r="H21" s="1">
        <f t="shared" si="0"/>
        <v>-7.88888340542893E-2</v>
      </c>
      <c r="I21" s="11"/>
      <c r="J21" s="11"/>
    </row>
    <row r="22" spans="1:10" x14ac:dyDescent="0.25">
      <c r="A22" s="7"/>
      <c r="B22" s="7"/>
      <c r="C22" s="1">
        <v>3</v>
      </c>
      <c r="D22" s="6">
        <f>J11</f>
        <v>0.68916686859091703</v>
      </c>
      <c r="E22" s="3">
        <v>-0.57399999999999995</v>
      </c>
      <c r="F22" s="7"/>
      <c r="G22" s="7"/>
      <c r="H22" s="1">
        <f t="shared" si="0"/>
        <v>-0.39558178257118637</v>
      </c>
      <c r="I22" s="11"/>
      <c r="J22" s="11"/>
    </row>
    <row r="23" spans="1:10" x14ac:dyDescent="0.25">
      <c r="A23" s="7"/>
      <c r="B23" s="7"/>
      <c r="C23" s="1">
        <v>4</v>
      </c>
      <c r="D23" s="6">
        <f>J14</f>
        <v>0.8188051767219805</v>
      </c>
      <c r="E23" s="3">
        <v>-0.26600000000000001</v>
      </c>
      <c r="F23" s="7"/>
      <c r="G23" s="7"/>
      <c r="H23" s="1">
        <f t="shared" si="0"/>
        <v>-0.21780217700804683</v>
      </c>
      <c r="I23" s="11"/>
      <c r="J23" s="11"/>
    </row>
    <row r="24" spans="1:10" x14ac:dyDescent="0.25">
      <c r="A24" s="7"/>
      <c r="B24" s="7"/>
      <c r="C24" s="1">
        <v>5</v>
      </c>
      <c r="D24" s="6">
        <f>J17</f>
        <v>0.74032079024830966</v>
      </c>
      <c r="E24" s="3">
        <v>-0.41199999999999998</v>
      </c>
      <c r="F24" s="7"/>
      <c r="G24" s="7"/>
      <c r="H24" s="1">
        <f t="shared" si="0"/>
        <v>-0.30501216558230354</v>
      </c>
      <c r="I24" s="11"/>
      <c r="J24" s="11"/>
    </row>
    <row r="37" spans="2:8" ht="60" x14ac:dyDescent="0.25">
      <c r="B37" s="1" t="s">
        <v>0</v>
      </c>
      <c r="C37" s="1" t="s">
        <v>1</v>
      </c>
      <c r="D37" s="1" t="s">
        <v>2</v>
      </c>
      <c r="E37" s="1" t="s">
        <v>16</v>
      </c>
      <c r="F37" s="1" t="s">
        <v>17</v>
      </c>
      <c r="G37" s="1" t="s">
        <v>18</v>
      </c>
      <c r="H37" s="1" t="s">
        <v>19</v>
      </c>
    </row>
    <row r="38" spans="2:8" x14ac:dyDescent="0.25">
      <c r="B38" s="7">
        <v>1</v>
      </c>
      <c r="C38" s="7">
        <v>1</v>
      </c>
      <c r="D38" s="1">
        <v>1</v>
      </c>
      <c r="E38" s="3">
        <v>-0.246</v>
      </c>
      <c r="F38" s="7">
        <v>1</v>
      </c>
      <c r="G38" s="4">
        <f>E38-Лист1!E3*Лист1!D3</f>
        <v>-0.24580534848293362</v>
      </c>
      <c r="H38" s="12">
        <f>F38-Лист1!E3*Лист1!D3</f>
        <v>1.0001946515170663</v>
      </c>
    </row>
    <row r="39" spans="2:8" x14ac:dyDescent="0.25">
      <c r="B39" s="7"/>
      <c r="C39" s="7"/>
      <c r="D39" s="1">
        <v>2</v>
      </c>
      <c r="E39" s="3">
        <v>0.158</v>
      </c>
      <c r="F39" s="7"/>
      <c r="G39" s="5">
        <f>E39-Лист1!E3*Лист1!D3</f>
        <v>0.15819465151706638</v>
      </c>
      <c r="H39" s="12"/>
    </row>
    <row r="40" spans="2:8" x14ac:dyDescent="0.25">
      <c r="B40" s="7"/>
      <c r="C40" s="7"/>
      <c r="D40" s="1">
        <v>3</v>
      </c>
      <c r="E40" s="3">
        <v>-0.11</v>
      </c>
      <c r="F40" s="7"/>
      <c r="G40" s="5">
        <f>E40-Лист1!E3*Лист1!D3</f>
        <v>-0.10980534848293362</v>
      </c>
      <c r="H40" s="12"/>
    </row>
    <row r="41" spans="2:8" x14ac:dyDescent="0.25">
      <c r="B41" s="7"/>
      <c r="C41" s="7">
        <v>2</v>
      </c>
      <c r="D41" s="1">
        <v>1</v>
      </c>
      <c r="E41" s="3">
        <v>0.94199999999999995</v>
      </c>
      <c r="F41" s="7">
        <v>1</v>
      </c>
      <c r="G41" s="5">
        <f>E41-Лист1!E4*Лист1!D4</f>
        <v>0.94211643685023172</v>
      </c>
      <c r="H41" s="12">
        <f>F41-Лист1!D4*Лист1!E4</f>
        <v>1.0001164368502318</v>
      </c>
    </row>
    <row r="42" spans="2:8" x14ac:dyDescent="0.25">
      <c r="B42" s="7"/>
      <c r="C42" s="7"/>
      <c r="D42" s="1">
        <v>2</v>
      </c>
      <c r="E42" s="3">
        <v>-0.67600000000000005</v>
      </c>
      <c r="F42" s="7"/>
      <c r="G42" s="5">
        <f>E42-Лист1!E4*Лист1!D4</f>
        <v>-0.67588356314976827</v>
      </c>
      <c r="H42" s="12"/>
    </row>
    <row r="43" spans="2:8" x14ac:dyDescent="0.25">
      <c r="B43" s="7"/>
      <c r="C43" s="7"/>
      <c r="D43" s="1">
        <v>3</v>
      </c>
      <c r="E43" s="3">
        <v>0.246</v>
      </c>
      <c r="F43" s="7"/>
      <c r="G43" s="5">
        <f>E43-Лист1!E4*Лист1!D4</f>
        <v>0.24611643685023177</v>
      </c>
      <c r="H43" s="12"/>
    </row>
    <row r="44" spans="2:8" x14ac:dyDescent="0.25">
      <c r="B44" s="7"/>
      <c r="C44" s="7">
        <v>3</v>
      </c>
      <c r="D44" s="1">
        <v>1</v>
      </c>
      <c r="E44" s="3">
        <v>-0.22600000000000001</v>
      </c>
      <c r="F44" s="7">
        <v>1</v>
      </c>
      <c r="G44" s="5">
        <f>E44-Лист1!E5*Лист1!D5</f>
        <v>-0.22512089466265064</v>
      </c>
      <c r="H44" s="12">
        <f>F44-Лист1!D5*Лист1!E5</f>
        <v>1.0008791053373494</v>
      </c>
    </row>
    <row r="45" spans="2:8" x14ac:dyDescent="0.25">
      <c r="B45" s="7"/>
      <c r="C45" s="7"/>
      <c r="D45" s="1">
        <v>2</v>
      </c>
      <c r="E45" s="3">
        <v>-0.19400000000000001</v>
      </c>
      <c r="F45" s="7"/>
      <c r="G45" s="5">
        <f>E45-Лист1!E5*Лист1!D5</f>
        <v>-0.19312089466265064</v>
      </c>
      <c r="H45" s="12"/>
    </row>
    <row r="46" spans="2:8" x14ac:dyDescent="0.25">
      <c r="B46" s="7"/>
      <c r="C46" s="7"/>
      <c r="D46" s="1">
        <v>3</v>
      </c>
      <c r="E46" s="3">
        <v>-0.41</v>
      </c>
      <c r="F46" s="7"/>
      <c r="G46" s="5">
        <f>E46-Лист1!E5*Лист1!D5</f>
        <v>-0.40912089466265061</v>
      </c>
      <c r="H46" s="12"/>
    </row>
    <row r="47" spans="2:8" x14ac:dyDescent="0.25">
      <c r="B47" s="7"/>
      <c r="C47" s="7">
        <v>4</v>
      </c>
      <c r="D47" s="1">
        <v>1</v>
      </c>
      <c r="E47" s="3">
        <v>0.81399999999999995</v>
      </c>
      <c r="F47" s="7">
        <v>1</v>
      </c>
      <c r="G47" s="5">
        <f>E47-Лист1!E6*Лист1!D6</f>
        <v>0.81419541594774125</v>
      </c>
      <c r="H47" s="12">
        <f>F47-Лист1!D6*Лист1!E6</f>
        <v>1.0001954159477413</v>
      </c>
    </row>
    <row r="48" spans="2:8" x14ac:dyDescent="0.25">
      <c r="B48" s="7"/>
      <c r="C48" s="7"/>
      <c r="D48" s="1">
        <v>2</v>
      </c>
      <c r="E48" s="3">
        <v>0.96799999999999997</v>
      </c>
      <c r="F48" s="7"/>
      <c r="G48" s="5">
        <f>E48-Лист1!E6*Лист1!D6</f>
        <v>0.96819541594774128</v>
      </c>
      <c r="H48" s="12"/>
    </row>
    <row r="49" spans="2:8" x14ac:dyDescent="0.25">
      <c r="B49" s="7"/>
      <c r="C49" s="7"/>
      <c r="D49" s="1">
        <v>3</v>
      </c>
      <c r="E49" s="3">
        <v>-0.20200000000000001</v>
      </c>
      <c r="F49" s="7"/>
      <c r="G49" s="5">
        <f>E49-Лист1!E6*Лист1!D6</f>
        <v>-0.20180458405225868</v>
      </c>
      <c r="H49" s="12"/>
    </row>
    <row r="50" spans="2:8" x14ac:dyDescent="0.25">
      <c r="B50" s="7"/>
      <c r="C50" s="7">
        <v>5</v>
      </c>
      <c r="D50" s="1">
        <v>1</v>
      </c>
      <c r="E50" s="3">
        <v>0.18</v>
      </c>
      <c r="F50" s="7">
        <v>1</v>
      </c>
      <c r="G50" s="5">
        <f>E50-Лист1!E7*Лист1!D7</f>
        <v>0.18050820286008176</v>
      </c>
      <c r="H50" s="12">
        <f>F50-Лист1!D7*Лист1!E7</f>
        <v>1.0005082028600818</v>
      </c>
    </row>
    <row r="51" spans="2:8" x14ac:dyDescent="0.25">
      <c r="B51" s="7"/>
      <c r="C51" s="7"/>
      <c r="D51" s="1">
        <v>2</v>
      </c>
      <c r="E51" s="3">
        <v>0.16800000000000001</v>
      </c>
      <c r="F51" s="7"/>
      <c r="G51" s="5">
        <f>E51-Лист1!E7*Лист1!D7</f>
        <v>0.16850820286008178</v>
      </c>
      <c r="H51" s="12"/>
    </row>
    <row r="52" spans="2:8" x14ac:dyDescent="0.25">
      <c r="B52" s="7"/>
      <c r="C52" s="7"/>
      <c r="D52" s="1">
        <v>3</v>
      </c>
      <c r="E52" s="3">
        <v>-0.32600000000000001</v>
      </c>
      <c r="F52" s="7"/>
      <c r="G52" s="5">
        <f>E52-Лист1!E7*Лист1!D7</f>
        <v>-0.32549179713991827</v>
      </c>
      <c r="H52" s="12"/>
    </row>
    <row r="53" spans="2:8" x14ac:dyDescent="0.25">
      <c r="B53" s="7" t="s">
        <v>12</v>
      </c>
      <c r="C53" s="7">
        <v>1</v>
      </c>
      <c r="D53" s="1">
        <v>1</v>
      </c>
      <c r="E53" s="3">
        <v>-0.14399999999999999</v>
      </c>
      <c r="F53" s="7">
        <v>1</v>
      </c>
      <c r="G53" s="5">
        <f>E53-Лист1!E2*Лист1!D2</f>
        <v>-0.15232255767313882</v>
      </c>
      <c r="H53" s="7">
        <f>F53-Лист1!D2*Лист1!E2</f>
        <v>0.99167744232686117</v>
      </c>
    </row>
    <row r="54" spans="2:8" x14ac:dyDescent="0.25">
      <c r="B54" s="7"/>
      <c r="C54" s="7"/>
      <c r="D54" s="1">
        <v>2</v>
      </c>
      <c r="E54" s="3">
        <v>-0.104</v>
      </c>
      <c r="F54" s="7"/>
      <c r="G54" s="5">
        <f>E54-Лист1!E2*Лист1!D2</f>
        <v>-0.11232255767313881</v>
      </c>
      <c r="H54" s="7"/>
    </row>
    <row r="55" spans="2:8" x14ac:dyDescent="0.25">
      <c r="B55" s="7"/>
      <c r="C55" s="7"/>
      <c r="D55" s="1">
        <v>3</v>
      </c>
      <c r="E55" s="3">
        <v>-0.57399999999999995</v>
      </c>
      <c r="F55" s="7"/>
      <c r="G55" s="5">
        <f>E55-Лист1!E2*Лист1!D2</f>
        <v>-0.58232255767313879</v>
      </c>
      <c r="H55" s="7"/>
    </row>
    <row r="56" spans="2:8" x14ac:dyDescent="0.25">
      <c r="B56" s="7"/>
      <c r="C56" s="7"/>
      <c r="D56" s="1">
        <v>4</v>
      </c>
      <c r="E56" s="3">
        <v>-0.26600000000000001</v>
      </c>
      <c r="F56" s="7"/>
      <c r="G56" s="5">
        <f>E56-Лист1!E2*Лист1!D2</f>
        <v>-0.27432255767313884</v>
      </c>
      <c r="H56" s="7"/>
    </row>
    <row r="57" spans="2:8" x14ac:dyDescent="0.25">
      <c r="B57" s="7"/>
      <c r="C57" s="7"/>
      <c r="D57" s="1">
        <v>5</v>
      </c>
      <c r="E57" s="3">
        <v>-0.41199999999999998</v>
      </c>
      <c r="F57" s="7"/>
      <c r="G57" s="5">
        <f>E57-Лист1!E2*Лист1!D2</f>
        <v>-0.42032255767313881</v>
      </c>
      <c r="H57" s="7"/>
    </row>
  </sheetData>
  <mergeCells count="53">
    <mergeCell ref="B53:B57"/>
    <mergeCell ref="C53:C57"/>
    <mergeCell ref="F53:F57"/>
    <mergeCell ref="H53:H57"/>
    <mergeCell ref="H50:H52"/>
    <mergeCell ref="B38:B52"/>
    <mergeCell ref="C38:C40"/>
    <mergeCell ref="F38:F40"/>
    <mergeCell ref="H38:H40"/>
    <mergeCell ref="C41:C43"/>
    <mergeCell ref="F41:F43"/>
    <mergeCell ref="H41:H43"/>
    <mergeCell ref="C44:C46"/>
    <mergeCell ref="F44:F46"/>
    <mergeCell ref="H44:H46"/>
    <mergeCell ref="C47:C49"/>
    <mergeCell ref="F47:F49"/>
    <mergeCell ref="H47:H49"/>
    <mergeCell ref="C50:C52"/>
    <mergeCell ref="F50:F52"/>
    <mergeCell ref="A20:A24"/>
    <mergeCell ref="B20:B24"/>
    <mergeCell ref="F20:F24"/>
    <mergeCell ref="G20:G24"/>
    <mergeCell ref="I20:I24"/>
    <mergeCell ref="J20:J24"/>
    <mergeCell ref="B17:B19"/>
    <mergeCell ref="F17:F19"/>
    <mergeCell ref="G17:G19"/>
    <mergeCell ref="I17:I19"/>
    <mergeCell ref="J17:J19"/>
    <mergeCell ref="J11:J13"/>
    <mergeCell ref="B14:B16"/>
    <mergeCell ref="F14:F16"/>
    <mergeCell ref="G14:G16"/>
    <mergeCell ref="I14:I16"/>
    <mergeCell ref="J14:J16"/>
    <mergeCell ref="I11:I13"/>
    <mergeCell ref="J5:J7"/>
    <mergeCell ref="B8:B10"/>
    <mergeCell ref="F8:F10"/>
    <mergeCell ref="G8:G10"/>
    <mergeCell ref="I8:I10"/>
    <mergeCell ref="J8:J10"/>
    <mergeCell ref="I5:I7"/>
    <mergeCell ref="A2:A4"/>
    <mergeCell ref="A5:A19"/>
    <mergeCell ref="B5:B7"/>
    <mergeCell ref="F5:F7"/>
    <mergeCell ref="G5:G7"/>
    <mergeCell ref="B11:B13"/>
    <mergeCell ref="F11:F13"/>
    <mergeCell ref="G11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16" sqref="E16"/>
    </sheetView>
  </sheetViews>
  <sheetFormatPr defaultRowHeight="15" x14ac:dyDescent="0.25"/>
  <cols>
    <col min="3" max="4" width="11.5703125" bestFit="1" customWidth="1"/>
    <col min="5" max="5" width="31.42578125" customWidth="1"/>
  </cols>
  <sheetData>
    <row r="1" spans="1:5" ht="30" x14ac:dyDescent="0.25">
      <c r="A1" s="2" t="s">
        <v>0</v>
      </c>
      <c r="B1" s="2" t="s">
        <v>1</v>
      </c>
      <c r="C1" s="2" t="s">
        <v>13</v>
      </c>
      <c r="D1" s="5" t="s">
        <v>14</v>
      </c>
      <c r="E1" s="2" t="s">
        <v>15</v>
      </c>
    </row>
    <row r="2" spans="1:5" x14ac:dyDescent="0.25">
      <c r="A2" s="2" t="s">
        <v>12</v>
      </c>
      <c r="B2" s="2">
        <v>1</v>
      </c>
      <c r="C2" s="2">
        <f>решение!I20</f>
        <v>-0.10107945798045503</v>
      </c>
      <c r="D2" s="2">
        <f t="shared" ref="D2:D7" si="0">(EXP(C2)/(EXP(2*C2)+2*EXP(C2)+1))</f>
        <v>0.24936251975420834</v>
      </c>
      <c r="E2" s="2">
        <v>3.3375335159999998E-2</v>
      </c>
    </row>
    <row r="3" spans="1:5" x14ac:dyDescent="0.25">
      <c r="A3" s="8">
        <v>1</v>
      </c>
      <c r="B3" s="2">
        <v>1</v>
      </c>
      <c r="C3" s="2">
        <f>решение!I5</f>
        <v>0.94840913799999993</v>
      </c>
      <c r="D3" s="2">
        <f t="shared" si="0"/>
        <v>0.20124951043142364</v>
      </c>
      <c r="E3" s="2">
        <f>D3*$E$2*решение!E20</f>
        <v>-9.6721486004659382E-4</v>
      </c>
    </row>
    <row r="4" spans="1:5" x14ac:dyDescent="0.25">
      <c r="A4" s="9"/>
      <c r="B4" s="2">
        <v>2</v>
      </c>
      <c r="C4" s="2">
        <f>решение!I8</f>
        <v>1.1447270919999999</v>
      </c>
      <c r="D4" s="2">
        <f t="shared" si="0"/>
        <v>0.18315371701191677</v>
      </c>
      <c r="E4" s="2">
        <f>D4*$E$2*решение!E21</f>
        <v>-6.3573293587154158E-4</v>
      </c>
    </row>
    <row r="5" spans="1:5" x14ac:dyDescent="0.25">
      <c r="A5" s="9"/>
      <c r="B5" s="2">
        <v>3</v>
      </c>
      <c r="C5" s="2">
        <f>решение!I11</f>
        <v>0.79622721799999996</v>
      </c>
      <c r="D5" s="2">
        <f t="shared" si="0"/>
        <v>0.21421589582750675</v>
      </c>
      <c r="E5" s="2">
        <f>D5*$E$2*решение!E22</f>
        <v>-4.1038286815896999E-3</v>
      </c>
    </row>
    <row r="6" spans="1:5" x14ac:dyDescent="0.25">
      <c r="A6" s="9"/>
      <c r="B6" s="2">
        <v>4</v>
      </c>
      <c r="C6" s="2">
        <f>решение!I14</f>
        <v>1.508273352</v>
      </c>
      <c r="D6" s="2">
        <f t="shared" si="0"/>
        <v>0.14836325929526681</v>
      </c>
      <c r="E6" s="2">
        <f>D6*$E$2*решение!E23</f>
        <v>-1.3171451521729312E-3</v>
      </c>
    </row>
    <row r="7" spans="1:5" x14ac:dyDescent="0.25">
      <c r="A7" s="10"/>
      <c r="B7" s="2">
        <v>5</v>
      </c>
      <c r="C7" s="2">
        <f>решение!I17</f>
        <v>1.0476365320000001</v>
      </c>
      <c r="D7" s="2">
        <f t="shared" si="0"/>
        <v>0.1922459177744279</v>
      </c>
      <c r="E7" s="2">
        <f>D7*$E$2*решение!E24</f>
        <v>-2.6435040388116927E-3</v>
      </c>
    </row>
  </sheetData>
  <mergeCells count="1">
    <mergeCell ref="A3:A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решение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User</cp:lastModifiedBy>
  <dcterms:created xsi:type="dcterms:W3CDTF">2018-02-12T13:51:28Z</dcterms:created>
  <dcterms:modified xsi:type="dcterms:W3CDTF">2024-02-12T19:22:21Z</dcterms:modified>
</cp:coreProperties>
</file>