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Задача 1" sheetId="1" r:id="rId1"/>
    <sheet name="Задача 2" sheetId="2" r:id="rId2"/>
  </sheets>
  <calcPr calcId="124519"/>
</workbook>
</file>

<file path=xl/calcChain.xml><?xml version="1.0" encoding="utf-8"?>
<calcChain xmlns="http://schemas.openxmlformats.org/spreadsheetml/2006/main">
  <c r="F17" i="2"/>
  <c r="F26"/>
  <c r="F25"/>
  <c r="F24"/>
  <c r="F23"/>
  <c r="F22"/>
  <c r="F21"/>
  <c r="F20"/>
  <c r="F19"/>
  <c r="F18"/>
  <c r="F16"/>
  <c r="F15"/>
  <c r="F14"/>
  <c r="F13"/>
  <c r="F12"/>
  <c r="F11"/>
  <c r="F10"/>
  <c r="F9"/>
  <c r="F8"/>
  <c r="F7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6"/>
  <c r="P19"/>
  <c r="P20"/>
  <c r="P21"/>
  <c r="P22"/>
  <c r="P23"/>
  <c r="P24"/>
  <c r="P25"/>
  <c r="P26"/>
  <c r="P7"/>
  <c r="P8"/>
  <c r="P9"/>
  <c r="P10"/>
  <c r="P11"/>
  <c r="P12"/>
  <c r="P13"/>
  <c r="P14"/>
  <c r="P15"/>
  <c r="P16"/>
  <c r="P17"/>
  <c r="P18"/>
  <c r="P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6"/>
  <c r="B26" i="1"/>
  <c r="B27"/>
  <c r="B28"/>
  <c r="B25"/>
  <c r="A25"/>
  <c r="G71"/>
  <c r="G69"/>
  <c r="G70"/>
  <c r="G52"/>
  <c r="G53"/>
  <c r="G54"/>
  <c r="G55"/>
  <c r="G56"/>
  <c r="G57"/>
  <c r="G58"/>
  <c r="G59"/>
  <c r="G60"/>
  <c r="G61"/>
  <c r="G62"/>
  <c r="G63"/>
  <c r="G64"/>
  <c r="G65"/>
  <c r="G66"/>
  <c r="G67"/>
  <c r="G68"/>
  <c r="A24"/>
  <c r="G51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27"/>
  <c r="G26"/>
</calcChain>
</file>

<file path=xl/sharedStrings.xml><?xml version="1.0" encoding="utf-8"?>
<sst xmlns="http://schemas.openxmlformats.org/spreadsheetml/2006/main" count="485" uniqueCount="234">
  <si>
    <t>Спроектировать БД по общественному транспорту на примере автобусов</t>
  </si>
  <si>
    <t>Номер маршрута автобуса</t>
  </si>
  <si>
    <t>Госномер</t>
  </si>
  <si>
    <t>Комментарий</t>
  </si>
  <si>
    <t>id</t>
  </si>
  <si>
    <t>ФИО</t>
  </si>
  <si>
    <t>Статус</t>
  </si>
  <si>
    <t>Номер телефона</t>
  </si>
  <si>
    <t>Номера телефона сотрудников</t>
  </si>
  <si>
    <t>Адреса сотрудников</t>
  </si>
  <si>
    <t xml:space="preserve">id </t>
  </si>
  <si>
    <t>Адрес 2</t>
  </si>
  <si>
    <t>Адрес 1</t>
  </si>
  <si>
    <t xml:space="preserve">Смена </t>
  </si>
  <si>
    <t xml:space="preserve">Автопарк </t>
  </si>
  <si>
    <t>Сотрудники</t>
  </si>
  <si>
    <t>Количество автобусов по маршруту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</si>
  <si>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</si>
  <si>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</si>
  <si>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</si>
  <si>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</si>
  <si>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</si>
  <si>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</si>
  <si>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</si>
  <si>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</si>
  <si>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</si>
  <si>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018</t>
  </si>
  <si>
    <t>017</t>
  </si>
  <si>
    <t>016</t>
  </si>
  <si>
    <t>010</t>
  </si>
  <si>
    <t>011</t>
  </si>
  <si>
    <t>012</t>
  </si>
  <si>
    <t>013</t>
  </si>
  <si>
    <t>014</t>
  </si>
  <si>
    <t>015</t>
  </si>
  <si>
    <t>019</t>
  </si>
  <si>
    <t>020</t>
  </si>
  <si>
    <t>Чернышева Агата Георгиевна</t>
  </si>
  <si>
    <t>Семин Владимир Львович</t>
  </si>
  <si>
    <t>Петров Дмитрий Арсентьевич</t>
  </si>
  <si>
    <t>Федорова Ксения Максимовна</t>
  </si>
  <si>
    <t>Орлова Анна Артуровна</t>
  </si>
  <si>
    <t>Журавлев Даниэль Михайлович</t>
  </si>
  <si>
    <t>Акимова Каролина Сергеевна</t>
  </si>
  <si>
    <t>Емельянова Айлин Никитична</t>
  </si>
  <si>
    <t>Григорьев Михаил Серафимович</t>
  </si>
  <si>
    <t>Абрамов Георгий Фёдорович</t>
  </si>
  <si>
    <t>Котова Ника Данииловна</t>
  </si>
  <si>
    <t>Зеленина Александра Владиславовна</t>
  </si>
  <si>
    <t>Смирнова Вероника Егоровна</t>
  </si>
  <si>
    <t>Карпов Максим Кириллович</t>
  </si>
  <si>
    <t>Крылов Павел Львович</t>
  </si>
  <si>
    <t>Николаев Александр Борисович</t>
  </si>
  <si>
    <t>Овсянникова Таисия Константиновна</t>
  </si>
  <si>
    <t>Быкова Амина Ярославовна</t>
  </si>
  <si>
    <t>Макаров Егор Александрович</t>
  </si>
  <si>
    <t>Быкова Виктория Александровна</t>
  </si>
  <si>
    <t>водитель</t>
  </si>
  <si>
    <t>кондуктор</t>
  </si>
  <si>
    <t>' +7 999 999 9901</t>
  </si>
  <si>
    <t xml:space="preserve"> +7 999 999 9901</t>
  </si>
  <si>
    <t xml:space="preserve"> +7 999 999 9902</t>
  </si>
  <si>
    <t xml:space="preserve"> +7 999 999 9903</t>
  </si>
  <si>
    <t xml:space="preserve"> +7 999 999 9904</t>
  </si>
  <si>
    <t xml:space="preserve"> +7 999 999 9905</t>
  </si>
  <si>
    <t xml:space="preserve"> +7 999 999 9906</t>
  </si>
  <si>
    <t xml:space="preserve"> +7 999 999 9907</t>
  </si>
  <si>
    <t xml:space="preserve"> +7 999 999 9908</t>
  </si>
  <si>
    <t xml:space="preserve"> +7 999 999 9909</t>
  </si>
  <si>
    <t xml:space="preserve"> +7 999 999 9910</t>
  </si>
  <si>
    <t xml:space="preserve"> +7 999 999 9911</t>
  </si>
  <si>
    <t xml:space="preserve"> +7 999 999 9912</t>
  </si>
  <si>
    <t xml:space="preserve"> +7 999 999 9913</t>
  </si>
  <si>
    <t xml:space="preserve"> +7 999 999 9914</t>
  </si>
  <si>
    <t xml:space="preserve"> +7 999 999 9915</t>
  </si>
  <si>
    <t xml:space="preserve"> +7 999 999 9916</t>
  </si>
  <si>
    <t xml:space="preserve"> +7 999 999 9917</t>
  </si>
  <si>
    <t xml:space="preserve"> +7 999 999 9918</t>
  </si>
  <si>
    <t xml:space="preserve"> +7 999 999 9919</t>
  </si>
  <si>
    <t xml:space="preserve"> +7 999 999 9920</t>
  </si>
  <si>
    <t>г. Екатеринбург, ул Ленина, д 1</t>
  </si>
  <si>
    <t>по прописке</t>
  </si>
  <si>
    <t>г. Екатеринбург, ул Ленина, д 13</t>
  </si>
  <si>
    <t>жительства</t>
  </si>
  <si>
    <t>г. Екатеринбург, ул Ленина, д 2</t>
  </si>
  <si>
    <t>г. Екатеринбург, ул Ленина, д 3</t>
  </si>
  <si>
    <t>г. Екатеринбург, ул Ленина, д 4</t>
  </si>
  <si>
    <t>г. Екатеринбург, ул Ленина, д 5</t>
  </si>
  <si>
    <t>г. Екатеринбург, ул Ленина, д 6</t>
  </si>
  <si>
    <t>г. Екатеринбург, ул Ленина, д 7</t>
  </si>
  <si>
    <t>г. Екатеринбург, ул Ленина, д 8</t>
  </si>
  <si>
    <t>г. Екатеринбург, ул Ленина, д 9</t>
  </si>
  <si>
    <t>г. Екатеринбург, ул Ленина, д 10</t>
  </si>
  <si>
    <t>г. Екатеринбург, ул Ленина, д 11</t>
  </si>
  <si>
    <t>г. Екатеринбург, ул Ленина, д 12</t>
  </si>
  <si>
    <t>г. Екатеринбург, ул Ленина, д 14</t>
  </si>
  <si>
    <t>г. Екатеринбург, ул Ленина, д 15</t>
  </si>
  <si>
    <t>г. Екатеринбург, ул Ленина, д 16</t>
  </si>
  <si>
    <t>г. Екатеринбург, ул Ленина, д 17</t>
  </si>
  <si>
    <t>г. Екатеринбург, ул Ленина, д 18</t>
  </si>
  <si>
    <t>г. Екатеринбург, ул Ленина, д 19</t>
  </si>
  <si>
    <t>г. Екатеринбург, ул Ленина, д 20</t>
  </si>
  <si>
    <t>г. Екатеринбург, ул Ленина, д 40</t>
  </si>
  <si>
    <t>г. Екатеринбург, ул Ленина, д 41</t>
  </si>
  <si>
    <t>г. Екатеринбург, ул Ленина, д 42</t>
  </si>
  <si>
    <t>г. Екатеринбург, ул Ленина, д 44</t>
  </si>
  <si>
    <t>г. Екатеринбург, ул Ленина, д 45</t>
  </si>
  <si>
    <t>г. Екатеринбург, ул Ленина, д 46</t>
  </si>
  <si>
    <t>г. Екатеринбург, ул Ленина, д 47</t>
  </si>
  <si>
    <t>г. Екатеринбург, ул Ленина, д 50</t>
  </si>
  <si>
    <t>г. Екатеринбург, ул Ленина, д 51</t>
  </si>
  <si>
    <t>г. Екатеринбург, ул Ленина, д 52</t>
  </si>
  <si>
    <t>г. Екатеринбург, ул Ленина, д 53</t>
  </si>
  <si>
    <t>г. Екатеринбург, ул Ленина, д 56</t>
  </si>
  <si>
    <t>г. Екатеринбург, ул Ленина, д 57</t>
  </si>
  <si>
    <t>г. Екатеринбург, ул Ленина, д 59</t>
  </si>
  <si>
    <t>Составить таблицу для хранения инфо о сотрудниках</t>
  </si>
  <si>
    <t>За основу взяла компания: УЦСБ</t>
  </si>
  <si>
    <t>Отделы компании</t>
  </si>
  <si>
    <t>id отдела</t>
  </si>
  <si>
    <t>Название отдела</t>
  </si>
  <si>
    <t>Специализация сотрудника</t>
  </si>
  <si>
    <t xml:space="preserve">Название специализации </t>
  </si>
  <si>
    <t>id специализации</t>
  </si>
  <si>
    <t>Основные данные о сотрудниках</t>
  </si>
  <si>
    <t>id сотрудника</t>
  </si>
  <si>
    <t>Комментарий 2</t>
  </si>
  <si>
    <t>Комментарий 1</t>
  </si>
  <si>
    <t>Телефоны сотрудников</t>
  </si>
  <si>
    <t xml:space="preserve">Комментарий 1 </t>
  </si>
  <si>
    <t>Номер 1</t>
  </si>
  <si>
    <t>Номер 2</t>
  </si>
  <si>
    <t>Кадровый</t>
  </si>
  <si>
    <t>Планово-экономический отдел</t>
  </si>
  <si>
    <t>Экономической безопасности</t>
  </si>
  <si>
    <t>Бухгалтерия</t>
  </si>
  <si>
    <t>Отдел ИБ</t>
  </si>
  <si>
    <t>Служба информационных технологий</t>
  </si>
  <si>
    <t>Отдел технической поддержки пользователей</t>
  </si>
  <si>
    <t xml:space="preserve">подчинен 4 отделу </t>
  </si>
  <si>
    <t xml:space="preserve">подчинен 7 отделу </t>
  </si>
  <si>
    <t>Генеральный директор</t>
  </si>
  <si>
    <t>Дата рождения</t>
  </si>
  <si>
    <t>Абрамов Дмитрий Янович</t>
  </si>
  <si>
    <t>Кузнецова Марта Елисеевна</t>
  </si>
  <si>
    <t>Сидоров Тимофей Михайлович</t>
  </si>
  <si>
    <t>Комаров Тимур Дмитриевич</t>
  </si>
  <si>
    <t>Кузнецов Даниил Львович</t>
  </si>
  <si>
    <t>Чистякова Екатерина Глебовна</t>
  </si>
  <si>
    <t>Судаков Андрей Миронович</t>
  </si>
  <si>
    <t>Ларионов Леон Макарович</t>
  </si>
  <si>
    <t>Петрова Виктория Артуровна</t>
  </si>
  <si>
    <t>Тарасова София Артемьевна</t>
  </si>
  <si>
    <t>Дмитриева София Максимовна</t>
  </si>
  <si>
    <t>Павлова Мария Ильинична</t>
  </si>
  <si>
    <t>Макарова Ксения Михайловна</t>
  </si>
  <si>
    <t>Кондратьев Егор Александрович</t>
  </si>
  <si>
    <t>Волков Максим Даниилович</t>
  </si>
  <si>
    <t>Федоров Арсений Константинович</t>
  </si>
  <si>
    <t>Ерофеева Аделина Данииловна</t>
  </si>
  <si>
    <t>Козлова Алисия Максимовна</t>
  </si>
  <si>
    <t>Антонова Арина Львовна</t>
  </si>
  <si>
    <t>Виноградов Александр Никитич</t>
  </si>
  <si>
    <t>женат</t>
  </si>
  <si>
    <t>не замужем</t>
  </si>
  <si>
    <t>холост</t>
  </si>
  <si>
    <t>замужем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</si>
  <si>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</si>
  <si>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</si>
  <si>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</si>
  <si>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</si>
  <si>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</si>
  <si>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</si>
  <si>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</si>
  <si>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</si>
  <si>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</si>
  <si>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0010</t>
  </si>
  <si>
    <t xml:space="preserve">Генеральный директор </t>
  </si>
  <si>
    <t>HR-менеджер</t>
  </si>
  <si>
    <t>Бухгалтер</t>
  </si>
  <si>
    <t>Техническая поддержка</t>
  </si>
  <si>
    <t>Экономист</t>
  </si>
  <si>
    <t>Аналитик данных</t>
  </si>
  <si>
    <t>Администратор баз данных</t>
  </si>
  <si>
    <t>Аналитик информационной безопасности</t>
  </si>
  <si>
    <t>SMM-менеджер</t>
  </si>
  <si>
    <t>' +7 999 999 9902</t>
  </si>
  <si>
    <t>' +7 999 999 9903</t>
  </si>
  <si>
    <t>' +7 999 999 9904</t>
  </si>
  <si>
    <t>' +7 999 999 9905</t>
  </si>
  <si>
    <t>' +7 999 999 9906</t>
  </si>
  <si>
    <t>' +7 999 999 9907</t>
  </si>
  <si>
    <t>' +7 999 999 9908</t>
  </si>
  <si>
    <t>' +7 999 999 9909</t>
  </si>
  <si>
    <t>' +7 999 999 9910</t>
  </si>
  <si>
    <t>' +7 999 999 9911</t>
  </si>
  <si>
    <t>' +7 999 999 9912</t>
  </si>
  <si>
    <t>' +7 999 999 9913</t>
  </si>
  <si>
    <t>' +7 999 999 9914</t>
  </si>
  <si>
    <t>' +7 999 999 9915</t>
  </si>
  <si>
    <t>' +7 999 999 9916</t>
  </si>
  <si>
    <t>' +7 999 999 9917</t>
  </si>
  <si>
    <t>' +7 999 999 9918</t>
  </si>
  <si>
    <t>' +7 999 999 9919</t>
  </si>
  <si>
    <t>г. Петрозаводск ул Ленина, д 10</t>
  </si>
  <si>
    <t>г. Тольятти, ул Ленина, д 18</t>
  </si>
  <si>
    <t>г. Северодвинск, ул Ленина, д 14</t>
  </si>
  <si>
    <t>г. Серов, ул Ленина, д 13</t>
  </si>
  <si>
    <t>г. Нижний Тагил, ул Ленина, д 8</t>
  </si>
  <si>
    <t>г. Красноярск, ул Ленина, д 5</t>
  </si>
  <si>
    <t>г. Москва, ул Ленина, д 3</t>
  </si>
  <si>
    <t>г. Можга, ул Ленина, д 2</t>
  </si>
  <si>
    <t>г. Киров, ул Ленина, д 16</t>
  </si>
  <si>
    <t>г. Челябинск, ул Ленина, д 20</t>
  </si>
  <si>
    <t>г. Пермь, ул Ленина, д 11</t>
  </si>
  <si>
    <t xml:space="preserve">личный </t>
  </si>
  <si>
    <t>рабочий</t>
  </si>
  <si>
    <t xml:space="preserve"> +7 999 999 9921</t>
  </si>
  <si>
    <t xml:space="preserve"> +7 999 999 9922</t>
  </si>
  <si>
    <t xml:space="preserve"> +7 999 999 9924</t>
  </si>
  <si>
    <t xml:space="preserve"> +7 999 999 9926</t>
  </si>
  <si>
    <t xml:space="preserve"> +7 999 999 9927</t>
  </si>
  <si>
    <t xml:space="preserve"> +7 999 999 9928</t>
  </si>
  <si>
    <t xml:space="preserve"> +7 999 999 9929</t>
  </si>
  <si>
    <t xml:space="preserve"> +7 999 999 9930</t>
  </si>
  <si>
    <t xml:space="preserve"> +7 999 999 9931</t>
  </si>
  <si>
    <t xml:space="preserve"> +7 999 999 9933</t>
  </si>
  <si>
    <t xml:space="preserve"> +7 999 999 9934</t>
  </si>
  <si>
    <t xml:space="preserve"> +7 999 999 9935</t>
  </si>
  <si>
    <t xml:space="preserve"> +7 999 999 9936</t>
  </si>
  <si>
    <t xml:space="preserve"> +7 999 999 9938</t>
  </si>
  <si>
    <t xml:space="preserve"> +7 999 999 9940</t>
  </si>
  <si>
    <t>нет</t>
  </si>
  <si>
    <t>личный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</si>
</sst>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1" fillId="0" borderId="0" xfId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1" quotePrefix="1" applyFont="1" applyFill="1" applyBorder="1" applyAlignment="1">
      <alignment horizontal="center" vertical="center"/>
    </xf>
    <xf numFmtId="14" fontId="1" fillId="0" borderId="1" xfId="1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3">
    <cellStyle name="40% - Акцент3" xfId="1" builtinId="39"/>
    <cellStyle name="Акцент3" xfId="2" builtinId="37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opLeftCell="A13" zoomScale="70" zoomScaleNormal="70" workbookViewId="0">
      <selection activeCell="I27" sqref="I27:I46"/>
    </sheetView>
  </sheetViews>
  <sheetFormatPr defaultRowHeight="15"/>
  <cols>
    <col min="1" max="1" width="25.7109375" style="1" bestFit="1" customWidth="1"/>
    <col min="2" max="2" width="34.28515625" style="1" bestFit="1" customWidth="1"/>
    <col min="3" max="3" width="13.85546875" style="1" bestFit="1" customWidth="1"/>
    <col min="4" max="4" width="24.7109375" style="1" customWidth="1"/>
    <col min="5" max="5" width="13.85546875" style="1" customWidth="1"/>
    <col min="6" max="6" width="11.28515625" style="1" customWidth="1"/>
    <col min="7" max="7" width="26.42578125" style="1" bestFit="1" customWidth="1"/>
    <col min="8" max="8" width="34.28515625" style="1" bestFit="1" customWidth="1"/>
    <col min="9" max="9" width="16.7109375" style="1" bestFit="1" customWidth="1"/>
    <col min="10" max="10" width="29.85546875" style="1" bestFit="1" customWidth="1"/>
    <col min="11" max="11" width="13.85546875" style="1" customWidth="1"/>
    <col min="12" max="12" width="9.140625" style="1"/>
    <col min="13" max="13" width="17.85546875" style="1" customWidth="1"/>
    <col min="14" max="16384" width="9.140625" style="1"/>
  </cols>
  <sheetData>
    <row r="1" spans="1:11">
      <c r="A1" s="19" t="s">
        <v>0</v>
      </c>
      <c r="B1" s="19"/>
      <c r="C1" s="19"/>
      <c r="D1" s="19"/>
      <c r="G1" s="21" t="s">
        <v>15</v>
      </c>
      <c r="H1" s="22"/>
      <c r="I1" s="22"/>
      <c r="J1" s="22"/>
      <c r="K1" s="22"/>
    </row>
    <row r="2" spans="1:11">
      <c r="A2" s="19"/>
      <c r="B2" s="19"/>
      <c r="C2" s="19"/>
      <c r="D2" s="19"/>
      <c r="G2" s="5" t="s">
        <v>4</v>
      </c>
      <c r="H2" s="3" t="s">
        <v>5</v>
      </c>
      <c r="I2" s="3" t="s">
        <v>6</v>
      </c>
      <c r="J2" s="3" t="s">
        <v>13</v>
      </c>
      <c r="K2" s="5" t="s">
        <v>3</v>
      </c>
    </row>
    <row r="3" spans="1:11">
      <c r="G3" s="9" t="s">
        <v>17</v>
      </c>
      <c r="H3" s="4" t="s">
        <v>37</v>
      </c>
      <c r="I3" s="4" t="s">
        <v>57</v>
      </c>
      <c r="J3" s="4">
        <v>1</v>
      </c>
      <c r="K3" s="4"/>
    </row>
    <row r="4" spans="1:11">
      <c r="A4" s="3" t="s">
        <v>1</v>
      </c>
      <c r="B4" s="3" t="s">
        <v>2</v>
      </c>
      <c r="C4" s="3" t="s">
        <v>10</v>
      </c>
      <c r="D4" s="5" t="s">
        <v>3</v>
      </c>
      <c r="E4" s="2"/>
      <c r="F4" s="2"/>
      <c r="G4" s="9" t="s">
        <v>18</v>
      </c>
      <c r="H4" s="4" t="s">
        <v>38</v>
      </c>
      <c r="I4" s="4" t="s">
        <v>58</v>
      </c>
      <c r="J4" s="4">
        <v>2</v>
      </c>
      <c r="K4" s="4"/>
    </row>
    <row r="5" spans="1:11">
      <c r="A5" s="4">
        <v>1</v>
      </c>
      <c r="B5" s="4">
        <v>222</v>
      </c>
      <c r="C5" s="4">
        <v>1</v>
      </c>
      <c r="D5" s="4"/>
      <c r="G5" s="9" t="s">
        <v>19</v>
      </c>
      <c r="H5" s="4" t="s">
        <v>39</v>
      </c>
      <c r="I5" s="4" t="s">
        <v>57</v>
      </c>
      <c r="J5" s="4">
        <v>1</v>
      </c>
      <c r="K5" s="4"/>
    </row>
    <row r="6" spans="1:11">
      <c r="A6" s="4">
        <v>1</v>
      </c>
      <c r="B6" s="4">
        <v>234</v>
      </c>
      <c r="C6" s="4">
        <v>2</v>
      </c>
      <c r="D6" s="4"/>
      <c r="G6" s="9" t="s">
        <v>20</v>
      </c>
      <c r="H6" s="4" t="s">
        <v>40</v>
      </c>
      <c r="I6" s="4" t="s">
        <v>58</v>
      </c>
      <c r="J6" s="4">
        <v>1</v>
      </c>
      <c r="K6" s="4"/>
    </row>
    <row r="7" spans="1:11">
      <c r="A7" s="4">
        <v>1</v>
      </c>
      <c r="B7" s="4">
        <v>235</v>
      </c>
      <c r="C7" s="4">
        <v>3</v>
      </c>
      <c r="D7" s="4"/>
      <c r="G7" s="9" t="s">
        <v>21</v>
      </c>
      <c r="H7" s="4" t="s">
        <v>41</v>
      </c>
      <c r="I7" s="4" t="s">
        <v>57</v>
      </c>
      <c r="J7" s="4">
        <v>2</v>
      </c>
      <c r="K7" s="4"/>
    </row>
    <row r="8" spans="1:11">
      <c r="A8" s="4">
        <v>1</v>
      </c>
      <c r="B8" s="4">
        <v>236</v>
      </c>
      <c r="C8" s="4">
        <v>4</v>
      </c>
      <c r="D8" s="4"/>
      <c r="G8" s="9" t="s">
        <v>22</v>
      </c>
      <c r="H8" s="4" t="s">
        <v>42</v>
      </c>
      <c r="I8" s="4" t="s">
        <v>58</v>
      </c>
      <c r="J8" s="4">
        <v>2</v>
      </c>
      <c r="K8" s="4"/>
    </row>
    <row r="9" spans="1:11">
      <c r="A9" s="4">
        <v>2</v>
      </c>
      <c r="B9" s="4">
        <v>236</v>
      </c>
      <c r="C9" s="4">
        <v>5</v>
      </c>
      <c r="D9" s="4"/>
      <c r="G9" s="9" t="s">
        <v>23</v>
      </c>
      <c r="H9" s="4" t="s">
        <v>43</v>
      </c>
      <c r="I9" s="4" t="s">
        <v>57</v>
      </c>
      <c r="J9" s="4">
        <v>1</v>
      </c>
      <c r="K9" s="4"/>
    </row>
    <row r="10" spans="1:11">
      <c r="A10" s="4">
        <v>2</v>
      </c>
      <c r="B10" s="4">
        <v>236</v>
      </c>
      <c r="C10" s="4">
        <v>6</v>
      </c>
      <c r="D10" s="4"/>
      <c r="G10" s="9" t="s">
        <v>24</v>
      </c>
      <c r="H10" s="4" t="s">
        <v>44</v>
      </c>
      <c r="I10" s="4" t="s">
        <v>57</v>
      </c>
      <c r="J10" s="4">
        <v>2</v>
      </c>
      <c r="K10" s="4"/>
    </row>
    <row r="11" spans="1:11">
      <c r="A11" s="4">
        <v>2</v>
      </c>
      <c r="B11" s="4">
        <v>236</v>
      </c>
      <c r="C11" s="4">
        <v>7</v>
      </c>
      <c r="D11" s="4"/>
      <c r="G11" s="9" t="s">
        <v>25</v>
      </c>
      <c r="H11" s="4" t="s">
        <v>45</v>
      </c>
      <c r="I11" s="4" t="s">
        <v>58</v>
      </c>
      <c r="J11" s="4">
        <v>1</v>
      </c>
      <c r="K11" s="4"/>
    </row>
    <row r="12" spans="1:11">
      <c r="A12" s="4">
        <v>2</v>
      </c>
      <c r="B12" s="4">
        <v>236</v>
      </c>
      <c r="C12" s="4">
        <v>8</v>
      </c>
      <c r="D12" s="4"/>
      <c r="G12" s="9" t="s">
        <v>29</v>
      </c>
      <c r="H12" s="4" t="s">
        <v>46</v>
      </c>
      <c r="I12" s="4" t="s">
        <v>57</v>
      </c>
      <c r="J12" s="4">
        <v>2</v>
      </c>
      <c r="K12" s="4"/>
    </row>
    <row r="13" spans="1:11">
      <c r="A13" s="4">
        <v>3</v>
      </c>
      <c r="B13" s="4">
        <v>236</v>
      </c>
      <c r="C13" s="4">
        <v>9</v>
      </c>
      <c r="D13" s="4"/>
      <c r="G13" s="9" t="s">
        <v>30</v>
      </c>
      <c r="H13" s="4" t="s">
        <v>47</v>
      </c>
      <c r="I13" s="4" t="s">
        <v>57</v>
      </c>
      <c r="J13" s="4">
        <v>2</v>
      </c>
      <c r="K13" s="4"/>
    </row>
    <row r="14" spans="1:11">
      <c r="A14" s="4">
        <v>3</v>
      </c>
      <c r="B14" s="4">
        <v>236</v>
      </c>
      <c r="C14" s="4">
        <v>10</v>
      </c>
      <c r="D14" s="4"/>
      <c r="G14" s="9" t="s">
        <v>31</v>
      </c>
      <c r="H14" s="4" t="s">
        <v>48</v>
      </c>
      <c r="I14" s="4" t="s">
        <v>58</v>
      </c>
      <c r="J14" s="4">
        <v>2</v>
      </c>
      <c r="K14" s="4"/>
    </row>
    <row r="15" spans="1:11">
      <c r="A15" s="4">
        <v>3</v>
      </c>
      <c r="B15" s="4">
        <v>236</v>
      </c>
      <c r="C15" s="4">
        <v>11</v>
      </c>
      <c r="D15" s="4"/>
      <c r="G15" s="9" t="s">
        <v>32</v>
      </c>
      <c r="H15" s="4" t="s">
        <v>49</v>
      </c>
      <c r="I15" s="4" t="s">
        <v>57</v>
      </c>
      <c r="J15" s="4">
        <v>1</v>
      </c>
      <c r="K15" s="4"/>
    </row>
    <row r="16" spans="1:11">
      <c r="A16" s="4">
        <v>4</v>
      </c>
      <c r="B16" s="4">
        <v>236</v>
      </c>
      <c r="C16" s="4">
        <v>12</v>
      </c>
      <c r="D16" s="4"/>
      <c r="G16" s="9" t="s">
        <v>33</v>
      </c>
      <c r="H16" s="4" t="s">
        <v>50</v>
      </c>
      <c r="I16" s="4" t="s">
        <v>58</v>
      </c>
      <c r="J16" s="4">
        <v>1</v>
      </c>
      <c r="K16" s="4"/>
    </row>
    <row r="17" spans="1:11">
      <c r="A17" s="4">
        <v>4</v>
      </c>
      <c r="B17" s="4">
        <v>236</v>
      </c>
      <c r="C17" s="4">
        <v>13</v>
      </c>
      <c r="D17" s="4"/>
      <c r="G17" s="9" t="s">
        <v>34</v>
      </c>
      <c r="H17" s="4" t="s">
        <v>51</v>
      </c>
      <c r="I17" s="4" t="s">
        <v>57</v>
      </c>
      <c r="J17" s="4">
        <v>2</v>
      </c>
      <c r="K17" s="4"/>
    </row>
    <row r="18" spans="1:11">
      <c r="A18" s="4">
        <v>4</v>
      </c>
      <c r="B18" s="4">
        <v>236</v>
      </c>
      <c r="C18" s="4">
        <v>14</v>
      </c>
      <c r="D18" s="4"/>
      <c r="G18" s="9" t="s">
        <v>28</v>
      </c>
      <c r="H18" s="4" t="s">
        <v>52</v>
      </c>
      <c r="I18" s="4" t="s">
        <v>58</v>
      </c>
      <c r="J18" s="4">
        <v>2</v>
      </c>
      <c r="K18" s="4"/>
    </row>
    <row r="19" spans="1:11">
      <c r="A19" s="4">
        <v>4</v>
      </c>
      <c r="B19" s="4">
        <v>236</v>
      </c>
      <c r="C19" s="4">
        <v>15</v>
      </c>
      <c r="D19" s="4"/>
      <c r="G19" s="9" t="s">
        <v>27</v>
      </c>
      <c r="H19" s="4" t="s">
        <v>53</v>
      </c>
      <c r="I19" s="4" t="s">
        <v>57</v>
      </c>
      <c r="J19" s="4">
        <v>1</v>
      </c>
      <c r="K19" s="4"/>
    </row>
    <row r="20" spans="1:11">
      <c r="A20" s="4">
        <v>4</v>
      </c>
      <c r="B20" s="4">
        <v>236</v>
      </c>
      <c r="C20" s="4">
        <v>16</v>
      </c>
      <c r="D20" s="4"/>
      <c r="G20" s="9" t="s">
        <v>26</v>
      </c>
      <c r="H20" s="4" t="s">
        <v>54</v>
      </c>
      <c r="I20" s="4" t="s">
        <v>57</v>
      </c>
      <c r="J20" s="4">
        <v>1</v>
      </c>
      <c r="K20" s="4"/>
    </row>
    <row r="21" spans="1:11">
      <c r="G21" s="9" t="s">
        <v>35</v>
      </c>
      <c r="H21" s="4" t="s">
        <v>55</v>
      </c>
      <c r="I21" s="4" t="s">
        <v>58</v>
      </c>
      <c r="J21" s="4">
        <v>2</v>
      </c>
      <c r="K21" s="4"/>
    </row>
    <row r="22" spans="1:11">
      <c r="G22" s="9" t="s">
        <v>36</v>
      </c>
      <c r="H22" s="4" t="s">
        <v>56</v>
      </c>
      <c r="I22" s="4" t="s">
        <v>57</v>
      </c>
      <c r="J22" s="4">
        <v>1</v>
      </c>
      <c r="K22" s="4"/>
    </row>
    <row r="23" spans="1:11">
      <c r="A23" s="16" t="s">
        <v>14</v>
      </c>
      <c r="B23" s="17"/>
      <c r="C23" s="18"/>
    </row>
    <row r="24" spans="1:11">
      <c r="A24" s="3" t="str">
        <f>A4</f>
        <v>Номер маршрута автобуса</v>
      </c>
      <c r="B24" s="3" t="s">
        <v>16</v>
      </c>
      <c r="C24" s="3" t="s">
        <v>3</v>
      </c>
    </row>
    <row r="25" spans="1:11">
      <c r="A25" s="6">
        <f t="shared" ref="A25" si="0">A5</f>
        <v>1</v>
      </c>
      <c r="B25" s="1">
        <f>SUM(A5)+A8+A7+A6</f>
        <v>4</v>
      </c>
      <c r="G25" s="20" t="s">
        <v>8</v>
      </c>
      <c r="H25" s="20"/>
      <c r="I25" s="20"/>
      <c r="J25" s="7"/>
    </row>
    <row r="26" spans="1:11">
      <c r="A26" s="6">
        <v>2</v>
      </c>
      <c r="B26" s="1">
        <f>SUM(A9:A12)/A26</f>
        <v>4</v>
      </c>
      <c r="G26" s="3" t="str">
        <f>G2</f>
        <v>id</v>
      </c>
      <c r="H26" s="3" t="s">
        <v>7</v>
      </c>
      <c r="I26" s="3" t="s">
        <v>3</v>
      </c>
      <c r="J26" s="8"/>
    </row>
    <row r="27" spans="1:11">
      <c r="A27" s="6">
        <v>3</v>
      </c>
      <c r="B27" s="1">
        <f>(SUM(A13:A15))/A27</f>
        <v>3</v>
      </c>
      <c r="G27" s="4" t="str">
        <f>G3</f>
        <v>01</v>
      </c>
      <c r="H27" s="9" t="s">
        <v>60</v>
      </c>
      <c r="I27" s="4" t="s">
        <v>215</v>
      </c>
    </row>
    <row r="28" spans="1:11">
      <c r="A28" s="6">
        <v>4</v>
      </c>
      <c r="B28" s="1">
        <f>SUM(A16:A20)/A28</f>
        <v>5</v>
      </c>
      <c r="G28" s="4" t="str">
        <f t="shared" ref="G28:G46" si="1">G4</f>
        <v>02</v>
      </c>
      <c r="H28" s="9" t="s">
        <v>61</v>
      </c>
      <c r="I28" s="4" t="s">
        <v>215</v>
      </c>
    </row>
    <row r="29" spans="1:11">
      <c r="A29" s="8"/>
      <c r="G29" s="4" t="str">
        <f t="shared" si="1"/>
        <v>03</v>
      </c>
      <c r="H29" s="9" t="s">
        <v>62</v>
      </c>
      <c r="I29" s="4" t="s">
        <v>216</v>
      </c>
    </row>
    <row r="30" spans="1:11">
      <c r="A30" s="8"/>
      <c r="G30" s="4" t="str">
        <f t="shared" si="1"/>
        <v>04</v>
      </c>
      <c r="H30" s="9" t="s">
        <v>63</v>
      </c>
      <c r="I30" s="4" t="s">
        <v>215</v>
      </c>
    </row>
    <row r="31" spans="1:11">
      <c r="A31" s="8"/>
      <c r="G31" s="4" t="str">
        <f t="shared" si="1"/>
        <v>05</v>
      </c>
      <c r="H31" s="9" t="s">
        <v>64</v>
      </c>
      <c r="I31" s="4" t="s">
        <v>215</v>
      </c>
    </row>
    <row r="32" spans="1:11">
      <c r="A32" s="8"/>
      <c r="G32" s="4" t="str">
        <f t="shared" si="1"/>
        <v>06</v>
      </c>
      <c r="H32" s="9" t="s">
        <v>65</v>
      </c>
      <c r="I32" s="4" t="s">
        <v>216</v>
      </c>
    </row>
    <row r="33" spans="7:9">
      <c r="G33" s="4" t="str">
        <f t="shared" si="1"/>
        <v>07</v>
      </c>
      <c r="H33" s="9" t="s">
        <v>66</v>
      </c>
      <c r="I33" s="4" t="s">
        <v>216</v>
      </c>
    </row>
    <row r="34" spans="7:9">
      <c r="G34" s="4" t="str">
        <f t="shared" si="1"/>
        <v>08</v>
      </c>
      <c r="H34" s="9" t="s">
        <v>67</v>
      </c>
      <c r="I34" s="4" t="s">
        <v>216</v>
      </c>
    </row>
    <row r="35" spans="7:9">
      <c r="G35" s="4" t="str">
        <f t="shared" si="1"/>
        <v>09</v>
      </c>
      <c r="H35" s="9" t="s">
        <v>68</v>
      </c>
      <c r="I35" s="4" t="s">
        <v>215</v>
      </c>
    </row>
    <row r="36" spans="7:9">
      <c r="G36" s="4" t="str">
        <f t="shared" si="1"/>
        <v>010</v>
      </c>
      <c r="H36" s="9" t="s">
        <v>69</v>
      </c>
      <c r="I36" s="4" t="s">
        <v>215</v>
      </c>
    </row>
    <row r="37" spans="7:9">
      <c r="G37" s="4" t="str">
        <f t="shared" si="1"/>
        <v>011</v>
      </c>
      <c r="H37" s="9" t="s">
        <v>70</v>
      </c>
      <c r="I37" s="4" t="s">
        <v>216</v>
      </c>
    </row>
    <row r="38" spans="7:9">
      <c r="G38" s="4" t="str">
        <f t="shared" si="1"/>
        <v>012</v>
      </c>
      <c r="H38" s="9" t="s">
        <v>71</v>
      </c>
      <c r="I38" s="4" t="s">
        <v>215</v>
      </c>
    </row>
    <row r="39" spans="7:9">
      <c r="G39" s="4" t="str">
        <f t="shared" si="1"/>
        <v>013</v>
      </c>
      <c r="H39" s="9" t="s">
        <v>72</v>
      </c>
      <c r="I39" s="4" t="s">
        <v>216</v>
      </c>
    </row>
    <row r="40" spans="7:9">
      <c r="G40" s="4" t="str">
        <f t="shared" si="1"/>
        <v>014</v>
      </c>
      <c r="H40" s="9" t="s">
        <v>73</v>
      </c>
      <c r="I40" s="4" t="s">
        <v>215</v>
      </c>
    </row>
    <row r="41" spans="7:9">
      <c r="G41" s="4" t="str">
        <f t="shared" si="1"/>
        <v>015</v>
      </c>
      <c r="H41" s="9" t="s">
        <v>74</v>
      </c>
      <c r="I41" s="4" t="s">
        <v>216</v>
      </c>
    </row>
    <row r="42" spans="7:9">
      <c r="G42" s="4" t="str">
        <f t="shared" si="1"/>
        <v>016</v>
      </c>
      <c r="H42" s="9" t="s">
        <v>75</v>
      </c>
      <c r="I42" s="4" t="s">
        <v>216</v>
      </c>
    </row>
    <row r="43" spans="7:9">
      <c r="G43" s="4" t="str">
        <f t="shared" si="1"/>
        <v>017</v>
      </c>
      <c r="H43" s="9" t="s">
        <v>76</v>
      </c>
      <c r="I43" s="4" t="s">
        <v>215</v>
      </c>
    </row>
    <row r="44" spans="7:9">
      <c r="G44" s="4" t="str">
        <f t="shared" si="1"/>
        <v>018</v>
      </c>
      <c r="H44" s="9" t="s">
        <v>77</v>
      </c>
      <c r="I44" s="4" t="s">
        <v>215</v>
      </c>
    </row>
    <row r="45" spans="7:9">
      <c r="G45" s="4" t="str">
        <f t="shared" si="1"/>
        <v>019</v>
      </c>
      <c r="H45" s="9" t="s">
        <v>78</v>
      </c>
      <c r="I45" s="4" t="s">
        <v>215</v>
      </c>
    </row>
    <row r="46" spans="7:9">
      <c r="G46" s="4" t="str">
        <f t="shared" si="1"/>
        <v>020</v>
      </c>
      <c r="H46" s="9" t="s">
        <v>79</v>
      </c>
      <c r="I46" s="4" t="s">
        <v>216</v>
      </c>
    </row>
    <row r="50" spans="7:11">
      <c r="G50" s="16" t="s">
        <v>9</v>
      </c>
      <c r="H50" s="17"/>
      <c r="I50" s="17"/>
      <c r="J50" s="17"/>
      <c r="K50" s="18"/>
    </row>
    <row r="51" spans="7:11">
      <c r="G51" s="3" t="str">
        <f>G2</f>
        <v>id</v>
      </c>
      <c r="H51" s="3" t="s">
        <v>12</v>
      </c>
      <c r="I51" s="3" t="s">
        <v>3</v>
      </c>
      <c r="J51" s="3" t="s">
        <v>11</v>
      </c>
      <c r="K51" s="3" t="s">
        <v>3</v>
      </c>
    </row>
    <row r="52" spans="7:11">
      <c r="G52" s="6" t="str">
        <f t="shared" ref="G52:G71" si="2">G3</f>
        <v>01</v>
      </c>
      <c r="H52" s="4" t="s">
        <v>80</v>
      </c>
      <c r="I52" s="4" t="s">
        <v>81</v>
      </c>
      <c r="J52" s="4" t="s">
        <v>102</v>
      </c>
      <c r="K52" s="4" t="s">
        <v>83</v>
      </c>
    </row>
    <row r="53" spans="7:11">
      <c r="G53" s="6" t="str">
        <f t="shared" si="2"/>
        <v>02</v>
      </c>
      <c r="H53" s="4" t="s">
        <v>84</v>
      </c>
      <c r="I53" s="4" t="s">
        <v>81</v>
      </c>
      <c r="J53" s="4" t="s">
        <v>103</v>
      </c>
      <c r="K53" s="4" t="s">
        <v>83</v>
      </c>
    </row>
    <row r="54" spans="7:11">
      <c r="G54" s="6" t="str">
        <f t="shared" si="2"/>
        <v>03</v>
      </c>
      <c r="H54" s="4" t="s">
        <v>85</v>
      </c>
      <c r="I54" s="4" t="s">
        <v>81</v>
      </c>
      <c r="J54" s="4" t="s">
        <v>104</v>
      </c>
      <c r="K54" s="4" t="s">
        <v>83</v>
      </c>
    </row>
    <row r="55" spans="7:11">
      <c r="G55" s="6" t="str">
        <f t="shared" si="2"/>
        <v>04</v>
      </c>
      <c r="H55" s="4" t="s">
        <v>86</v>
      </c>
      <c r="I55" s="4" t="s">
        <v>81</v>
      </c>
      <c r="J55" s="4"/>
      <c r="K55" s="4"/>
    </row>
    <row r="56" spans="7:11">
      <c r="G56" s="6" t="str">
        <f t="shared" si="2"/>
        <v>05</v>
      </c>
      <c r="H56" s="4" t="s">
        <v>87</v>
      </c>
      <c r="I56" s="4" t="s">
        <v>81</v>
      </c>
      <c r="J56" s="4" t="s">
        <v>105</v>
      </c>
      <c r="K56" s="4" t="s">
        <v>83</v>
      </c>
    </row>
    <row r="57" spans="7:11">
      <c r="G57" s="6" t="str">
        <f t="shared" si="2"/>
        <v>06</v>
      </c>
      <c r="H57" s="4" t="s">
        <v>88</v>
      </c>
      <c r="I57" s="4" t="s">
        <v>81</v>
      </c>
      <c r="J57" s="4" t="s">
        <v>106</v>
      </c>
      <c r="K57" s="4" t="s">
        <v>83</v>
      </c>
    </row>
    <row r="58" spans="7:11">
      <c r="G58" s="6" t="str">
        <f t="shared" si="2"/>
        <v>07</v>
      </c>
      <c r="H58" s="4" t="s">
        <v>89</v>
      </c>
      <c r="I58" s="4" t="s">
        <v>81</v>
      </c>
      <c r="J58" s="4" t="s">
        <v>107</v>
      </c>
      <c r="K58" s="4" t="s">
        <v>83</v>
      </c>
    </row>
    <row r="59" spans="7:11">
      <c r="G59" s="6" t="str">
        <f t="shared" si="2"/>
        <v>08</v>
      </c>
      <c r="H59" s="4" t="s">
        <v>90</v>
      </c>
      <c r="I59" s="4" t="s">
        <v>81</v>
      </c>
      <c r="J59" s="4" t="s">
        <v>108</v>
      </c>
      <c r="K59" s="4" t="s">
        <v>83</v>
      </c>
    </row>
    <row r="60" spans="7:11">
      <c r="G60" s="6" t="str">
        <f t="shared" si="2"/>
        <v>09</v>
      </c>
      <c r="H60" s="4" t="s">
        <v>91</v>
      </c>
      <c r="I60" s="4" t="s">
        <v>81</v>
      </c>
      <c r="J60" s="4"/>
      <c r="K60" s="4"/>
    </row>
    <row r="61" spans="7:11">
      <c r="G61" s="6" t="str">
        <f t="shared" si="2"/>
        <v>010</v>
      </c>
      <c r="H61" s="4" t="s">
        <v>92</v>
      </c>
      <c r="I61" s="4" t="s">
        <v>81</v>
      </c>
      <c r="J61" s="4"/>
      <c r="K61" s="4"/>
    </row>
    <row r="62" spans="7:11">
      <c r="G62" s="6" t="str">
        <f t="shared" si="2"/>
        <v>011</v>
      </c>
      <c r="H62" s="4" t="s">
        <v>93</v>
      </c>
      <c r="I62" s="4" t="s">
        <v>81</v>
      </c>
      <c r="J62" s="4" t="s">
        <v>109</v>
      </c>
      <c r="K62" s="4" t="s">
        <v>83</v>
      </c>
    </row>
    <row r="63" spans="7:11">
      <c r="G63" s="6" t="str">
        <f t="shared" si="2"/>
        <v>012</v>
      </c>
      <c r="H63" s="4" t="s">
        <v>94</v>
      </c>
      <c r="I63" s="4" t="s">
        <v>81</v>
      </c>
      <c r="J63" s="4" t="s">
        <v>110</v>
      </c>
      <c r="K63" s="4" t="s">
        <v>83</v>
      </c>
    </row>
    <row r="64" spans="7:11">
      <c r="G64" s="6" t="str">
        <f t="shared" si="2"/>
        <v>013</v>
      </c>
      <c r="H64" s="4" t="s">
        <v>82</v>
      </c>
      <c r="I64" s="4" t="s">
        <v>81</v>
      </c>
      <c r="J64" s="4" t="s">
        <v>111</v>
      </c>
      <c r="K64" s="4" t="s">
        <v>83</v>
      </c>
    </row>
    <row r="65" spans="7:11">
      <c r="G65" s="6" t="str">
        <f t="shared" si="2"/>
        <v>014</v>
      </c>
      <c r="H65" s="4" t="s">
        <v>95</v>
      </c>
      <c r="I65" s="4" t="s">
        <v>81</v>
      </c>
      <c r="J65" s="4" t="s">
        <v>112</v>
      </c>
      <c r="K65" s="4" t="s">
        <v>83</v>
      </c>
    </row>
    <row r="66" spans="7:11">
      <c r="G66" s="6" t="str">
        <f t="shared" si="2"/>
        <v>015</v>
      </c>
      <c r="H66" s="4" t="s">
        <v>96</v>
      </c>
      <c r="I66" s="4" t="s">
        <v>81</v>
      </c>
      <c r="J66" s="4"/>
      <c r="K66" s="4"/>
    </row>
    <row r="67" spans="7:11">
      <c r="G67" s="6" t="str">
        <f t="shared" si="2"/>
        <v>016</v>
      </c>
      <c r="H67" s="4" t="s">
        <v>97</v>
      </c>
      <c r="I67" s="4" t="s">
        <v>81</v>
      </c>
      <c r="J67" s="4"/>
      <c r="K67" s="4"/>
    </row>
    <row r="68" spans="7:11">
      <c r="G68" s="6" t="str">
        <f t="shared" si="2"/>
        <v>017</v>
      </c>
      <c r="H68" s="4" t="s">
        <v>98</v>
      </c>
      <c r="I68" s="4" t="s">
        <v>81</v>
      </c>
      <c r="J68" s="4" t="s">
        <v>113</v>
      </c>
      <c r="K68" s="4" t="s">
        <v>83</v>
      </c>
    </row>
    <row r="69" spans="7:11">
      <c r="G69" s="6" t="str">
        <f t="shared" si="2"/>
        <v>018</v>
      </c>
      <c r="H69" s="4" t="s">
        <v>99</v>
      </c>
      <c r="I69" s="4" t="s">
        <v>81</v>
      </c>
      <c r="J69" s="4" t="s">
        <v>114</v>
      </c>
      <c r="K69" s="4" t="s">
        <v>83</v>
      </c>
    </row>
    <row r="70" spans="7:11">
      <c r="G70" s="6" t="str">
        <f t="shared" si="2"/>
        <v>019</v>
      </c>
      <c r="H70" s="4" t="s">
        <v>100</v>
      </c>
      <c r="I70" s="4" t="s">
        <v>81</v>
      </c>
      <c r="J70" s="4"/>
      <c r="K70" s="4"/>
    </row>
    <row r="71" spans="7:11">
      <c r="G71" s="6" t="str">
        <f t="shared" si="2"/>
        <v>020</v>
      </c>
      <c r="H71" s="4" t="s">
        <v>101</v>
      </c>
      <c r="I71" s="4" t="s">
        <v>81</v>
      </c>
      <c r="J71" s="4" t="s">
        <v>115</v>
      </c>
      <c r="K71" s="4" t="s">
        <v>83</v>
      </c>
    </row>
  </sheetData>
  <sortState ref="A5:D17">
    <sortCondition ref="C6"/>
  </sortState>
  <mergeCells count="5">
    <mergeCell ref="G50:K50"/>
    <mergeCell ref="A23:C23"/>
    <mergeCell ref="A1:D2"/>
    <mergeCell ref="G25:I25"/>
    <mergeCell ref="G1:K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>
      <selection activeCell="B9" sqref="B9"/>
    </sheetView>
  </sheetViews>
  <sheetFormatPr defaultRowHeight="15"/>
  <cols>
    <col min="1" max="1" width="9.140625" style="1"/>
    <col min="2" max="2" width="45" style="1" bestFit="1" customWidth="1"/>
    <col min="3" max="3" width="19" style="1" bestFit="1" customWidth="1"/>
    <col min="4" max="4" width="9.140625" style="1"/>
    <col min="5" max="5" width="26.5703125" style="1" bestFit="1" customWidth="1"/>
    <col min="6" max="6" width="17.42578125" style="1" bestFit="1" customWidth="1"/>
    <col min="7" max="7" width="17.42578125" style="1" customWidth="1"/>
    <col min="8" max="8" width="40.28515625" style="1" bestFit="1" customWidth="1"/>
    <col min="9" max="9" width="13.85546875" style="1" bestFit="1" customWidth="1"/>
    <col min="10" max="10" width="9.140625" style="1"/>
    <col min="11" max="11" width="31.85546875" style="1" bestFit="1" customWidth="1"/>
    <col min="12" max="12" width="33.28515625" style="1" bestFit="1" customWidth="1"/>
    <col min="13" max="13" width="15.5703125" style="1" customWidth="1"/>
    <col min="14" max="14" width="12" style="1" bestFit="1" customWidth="1"/>
    <col min="15" max="15" width="9.140625" style="1"/>
    <col min="16" max="16" width="19.85546875" style="1" bestFit="1" customWidth="1"/>
    <col min="17" max="17" width="30.85546875" style="1" bestFit="1" customWidth="1"/>
    <col min="18" max="18" width="15.28515625" style="1" bestFit="1" customWidth="1"/>
    <col min="19" max="19" width="30.85546875" style="1" bestFit="1" customWidth="1"/>
    <col min="20" max="20" width="15.28515625" style="1" bestFit="1" customWidth="1"/>
    <col min="21" max="21" width="9.140625" style="1"/>
    <col min="22" max="22" width="22.85546875" style="1" bestFit="1" customWidth="1"/>
    <col min="23" max="23" width="15.28515625" style="1" bestFit="1" customWidth="1"/>
    <col min="24" max="24" width="15.7109375" style="1" bestFit="1" customWidth="1"/>
    <col min="25" max="25" width="14.85546875" style="1" bestFit="1" customWidth="1"/>
    <col min="26" max="26" width="15.28515625" style="1" bestFit="1" customWidth="1"/>
    <col min="27" max="16384" width="9.140625" style="1"/>
  </cols>
  <sheetData>
    <row r="1" spans="1:26">
      <c r="A1" s="19" t="s">
        <v>116</v>
      </c>
      <c r="B1" s="19"/>
      <c r="C1" s="19"/>
      <c r="D1" s="19"/>
      <c r="E1" s="19"/>
      <c r="F1" s="19"/>
    </row>
    <row r="2" spans="1:26">
      <c r="A2" s="19" t="s">
        <v>117</v>
      </c>
      <c r="B2" s="19"/>
      <c r="C2" s="19"/>
      <c r="D2" s="19"/>
      <c r="E2" s="19"/>
      <c r="F2" s="19"/>
    </row>
    <row r="5" spans="1:26">
      <c r="A5" s="20" t="s">
        <v>118</v>
      </c>
      <c r="B5" s="20"/>
      <c r="C5" s="20"/>
      <c r="E5" s="20" t="s">
        <v>121</v>
      </c>
      <c r="F5" s="20"/>
      <c r="G5" s="20"/>
      <c r="H5" s="20"/>
      <c r="I5" s="20"/>
      <c r="K5" s="16" t="s">
        <v>124</v>
      </c>
      <c r="L5" s="17"/>
      <c r="M5" s="17"/>
      <c r="N5" s="18"/>
      <c r="P5" s="20" t="s">
        <v>9</v>
      </c>
      <c r="Q5" s="20"/>
      <c r="R5" s="20"/>
      <c r="S5" s="20"/>
      <c r="T5" s="20"/>
      <c r="V5" s="20" t="s">
        <v>128</v>
      </c>
      <c r="W5" s="20"/>
      <c r="X5" s="20"/>
      <c r="Y5" s="20"/>
      <c r="Z5" s="20"/>
    </row>
    <row r="6" spans="1:26">
      <c r="A6" s="3" t="s">
        <v>119</v>
      </c>
      <c r="B6" s="3" t="s">
        <v>120</v>
      </c>
      <c r="C6" s="3" t="s">
        <v>3</v>
      </c>
      <c r="E6" s="3" t="str">
        <f>K6</f>
        <v>id сотрудника</v>
      </c>
      <c r="F6" s="3" t="s">
        <v>119</v>
      </c>
      <c r="G6" s="3" t="s">
        <v>123</v>
      </c>
      <c r="H6" s="3" t="s">
        <v>122</v>
      </c>
      <c r="I6" s="3" t="s">
        <v>3</v>
      </c>
      <c r="K6" s="3" t="s">
        <v>125</v>
      </c>
      <c r="L6" s="3" t="s">
        <v>5</v>
      </c>
      <c r="M6" s="5" t="s">
        <v>142</v>
      </c>
      <c r="N6" s="3" t="s">
        <v>6</v>
      </c>
      <c r="P6" s="3" t="str">
        <f>K6</f>
        <v>id сотрудника</v>
      </c>
      <c r="Q6" s="3" t="s">
        <v>12</v>
      </c>
      <c r="R6" s="3" t="s">
        <v>127</v>
      </c>
      <c r="S6" s="3" t="s">
        <v>11</v>
      </c>
      <c r="T6" s="3" t="s">
        <v>126</v>
      </c>
      <c r="V6" s="3" t="str">
        <f>K6</f>
        <v>id сотрудника</v>
      </c>
      <c r="W6" s="3" t="s">
        <v>130</v>
      </c>
      <c r="X6" s="3" t="s">
        <v>129</v>
      </c>
      <c r="Y6" s="3" t="s">
        <v>131</v>
      </c>
      <c r="Z6" s="3" t="s">
        <v>126</v>
      </c>
    </row>
    <row r="7" spans="1:26" s="10" customFormat="1">
      <c r="A7" s="6">
        <v>1</v>
      </c>
      <c r="B7" s="11" t="s">
        <v>141</v>
      </c>
      <c r="C7" s="6"/>
      <c r="E7" s="6" t="str">
        <f t="shared" ref="E7:E26" si="0">K7</f>
        <v>01</v>
      </c>
      <c r="F7" s="6">
        <f t="shared" ref="F7:F14" si="1">A7</f>
        <v>1</v>
      </c>
      <c r="G7" s="13" t="s">
        <v>167</v>
      </c>
      <c r="H7" s="11" t="s">
        <v>177</v>
      </c>
      <c r="I7" s="6"/>
      <c r="K7" s="13" t="s">
        <v>17</v>
      </c>
      <c r="L7" s="6" t="s">
        <v>143</v>
      </c>
      <c r="M7" s="14">
        <v>33635</v>
      </c>
      <c r="N7" s="11" t="s">
        <v>163</v>
      </c>
      <c r="P7" s="6" t="str">
        <f t="shared" ref="P7:P26" si="2">K7</f>
        <v>01</v>
      </c>
      <c r="Q7" s="4" t="s">
        <v>80</v>
      </c>
      <c r="R7" s="4" t="s">
        <v>81</v>
      </c>
      <c r="S7" s="4" t="s">
        <v>102</v>
      </c>
      <c r="T7" s="4" t="s">
        <v>83</v>
      </c>
      <c r="V7" s="6" t="str">
        <f t="shared" ref="V7:V26" si="3">K7</f>
        <v>01</v>
      </c>
      <c r="W7" s="6" t="s">
        <v>59</v>
      </c>
      <c r="X7" s="4" t="s">
        <v>215</v>
      </c>
      <c r="Y7" s="13" t="s">
        <v>217</v>
      </c>
      <c r="Z7" s="11" t="s">
        <v>216</v>
      </c>
    </row>
    <row r="8" spans="1:26">
      <c r="A8" s="4">
        <v>2</v>
      </c>
      <c r="B8" s="4" t="s">
        <v>133</v>
      </c>
      <c r="C8" s="4"/>
      <c r="E8" s="6" t="str">
        <f t="shared" si="0"/>
        <v>02</v>
      </c>
      <c r="F8" s="4">
        <f t="shared" si="1"/>
        <v>2</v>
      </c>
      <c r="G8" s="13" t="s">
        <v>168</v>
      </c>
      <c r="H8" s="4" t="s">
        <v>181</v>
      </c>
      <c r="I8" s="4"/>
      <c r="K8" s="13" t="s">
        <v>18</v>
      </c>
      <c r="L8" s="4" t="s">
        <v>144</v>
      </c>
      <c r="M8" s="15">
        <v>34813</v>
      </c>
      <c r="N8" s="4" t="s">
        <v>164</v>
      </c>
      <c r="P8" s="6" t="str">
        <f t="shared" si="2"/>
        <v>02</v>
      </c>
      <c r="Q8" s="4" t="s">
        <v>211</v>
      </c>
      <c r="R8" s="4" t="s">
        <v>81</v>
      </c>
      <c r="S8" s="4" t="s">
        <v>103</v>
      </c>
      <c r="T8" s="4" t="s">
        <v>83</v>
      </c>
      <c r="V8" s="6" t="str">
        <f t="shared" si="3"/>
        <v>02</v>
      </c>
      <c r="W8" s="6" t="s">
        <v>186</v>
      </c>
      <c r="X8" s="4" t="s">
        <v>215</v>
      </c>
      <c r="Y8" s="13" t="s">
        <v>218</v>
      </c>
      <c r="Z8" s="4" t="s">
        <v>216</v>
      </c>
    </row>
    <row r="9" spans="1:26">
      <c r="A9" s="6">
        <v>3</v>
      </c>
      <c r="B9" s="4" t="s">
        <v>132</v>
      </c>
      <c r="C9" s="4"/>
      <c r="E9" s="6" t="str">
        <f t="shared" si="0"/>
        <v>03</v>
      </c>
      <c r="F9" s="6">
        <f t="shared" si="1"/>
        <v>3</v>
      </c>
      <c r="G9" s="13" t="s">
        <v>169</v>
      </c>
      <c r="H9" s="4" t="s">
        <v>178</v>
      </c>
      <c r="I9" s="4"/>
      <c r="K9" s="13" t="s">
        <v>19</v>
      </c>
      <c r="L9" s="4" t="s">
        <v>145</v>
      </c>
      <c r="M9" s="14">
        <v>34003</v>
      </c>
      <c r="N9" s="4" t="s">
        <v>165</v>
      </c>
      <c r="P9" s="6" t="str">
        <f t="shared" si="2"/>
        <v>03</v>
      </c>
      <c r="Q9" s="4" t="s">
        <v>210</v>
      </c>
      <c r="R9" s="4" t="s">
        <v>81</v>
      </c>
      <c r="S9" s="4" t="s">
        <v>104</v>
      </c>
      <c r="T9" s="4" t="s">
        <v>83</v>
      </c>
      <c r="V9" s="6" t="str">
        <f t="shared" si="3"/>
        <v>03</v>
      </c>
      <c r="W9" s="6" t="s">
        <v>187</v>
      </c>
      <c r="X9" s="4" t="s">
        <v>216</v>
      </c>
      <c r="Y9" s="11" t="s">
        <v>232</v>
      </c>
      <c r="Z9" s="4" t="s">
        <v>232</v>
      </c>
    </row>
    <row r="10" spans="1:26">
      <c r="A10" s="4">
        <v>4</v>
      </c>
      <c r="B10" s="4" t="s">
        <v>134</v>
      </c>
      <c r="C10" s="4"/>
      <c r="E10" s="6" t="str">
        <f t="shared" si="0"/>
        <v>04</v>
      </c>
      <c r="F10" s="4">
        <f t="shared" si="1"/>
        <v>4</v>
      </c>
      <c r="G10" s="13" t="s">
        <v>170</v>
      </c>
      <c r="H10" s="4" t="s">
        <v>182</v>
      </c>
      <c r="I10" s="4"/>
      <c r="K10" s="13" t="s">
        <v>20</v>
      </c>
      <c r="L10" s="4" t="s">
        <v>146</v>
      </c>
      <c r="M10" s="14">
        <v>33638</v>
      </c>
      <c r="N10" s="4" t="s">
        <v>163</v>
      </c>
      <c r="P10" s="6" t="str">
        <f t="shared" si="2"/>
        <v>04</v>
      </c>
      <c r="Q10" s="4" t="s">
        <v>86</v>
      </c>
      <c r="R10" s="4" t="s">
        <v>81</v>
      </c>
      <c r="S10" s="4" t="s">
        <v>232</v>
      </c>
      <c r="T10" s="4" t="s">
        <v>232</v>
      </c>
      <c r="V10" s="6" t="str">
        <f t="shared" si="3"/>
        <v>04</v>
      </c>
      <c r="W10" s="6" t="s">
        <v>188</v>
      </c>
      <c r="X10" s="4" t="s">
        <v>215</v>
      </c>
      <c r="Y10" s="13" t="s">
        <v>219</v>
      </c>
      <c r="Z10" s="4" t="s">
        <v>233</v>
      </c>
    </row>
    <row r="11" spans="1:26">
      <c r="A11" s="6">
        <v>5</v>
      </c>
      <c r="B11" s="4" t="s">
        <v>136</v>
      </c>
      <c r="C11" s="4" t="s">
        <v>139</v>
      </c>
      <c r="E11" s="6" t="str">
        <f t="shared" si="0"/>
        <v>05</v>
      </c>
      <c r="F11" s="6">
        <f t="shared" si="1"/>
        <v>5</v>
      </c>
      <c r="G11" s="13" t="s">
        <v>171</v>
      </c>
      <c r="H11" s="4" t="s">
        <v>184</v>
      </c>
      <c r="I11" s="4"/>
      <c r="K11" s="13" t="s">
        <v>21</v>
      </c>
      <c r="L11" s="4" t="s">
        <v>147</v>
      </c>
      <c r="M11" s="14">
        <v>33639</v>
      </c>
      <c r="N11" s="4" t="s">
        <v>163</v>
      </c>
      <c r="P11" s="6" t="str">
        <f t="shared" si="2"/>
        <v>05</v>
      </c>
      <c r="Q11" s="4" t="s">
        <v>209</v>
      </c>
      <c r="R11" s="4" t="s">
        <v>81</v>
      </c>
      <c r="S11" s="4" t="s">
        <v>105</v>
      </c>
      <c r="T11" s="4" t="s">
        <v>83</v>
      </c>
      <c r="V11" s="6" t="str">
        <f t="shared" si="3"/>
        <v>05</v>
      </c>
      <c r="W11" s="6" t="s">
        <v>189</v>
      </c>
      <c r="X11" s="4" t="s">
        <v>215</v>
      </c>
      <c r="Y11" s="11" t="s">
        <v>232</v>
      </c>
      <c r="Z11" s="4" t="s">
        <v>232</v>
      </c>
    </row>
    <row r="12" spans="1:26">
      <c r="A12" s="4">
        <v>6</v>
      </c>
      <c r="B12" s="4" t="s">
        <v>135</v>
      </c>
      <c r="C12" s="4"/>
      <c r="E12" s="6" t="str">
        <f t="shared" si="0"/>
        <v>06</v>
      </c>
      <c r="F12" s="4">
        <f t="shared" si="1"/>
        <v>6</v>
      </c>
      <c r="G12" s="13" t="s">
        <v>172</v>
      </c>
      <c r="H12" s="4" t="s">
        <v>179</v>
      </c>
      <c r="I12" s="4"/>
      <c r="K12" s="13" t="s">
        <v>22</v>
      </c>
      <c r="L12" s="4" t="s">
        <v>148</v>
      </c>
      <c r="M12" s="15">
        <v>34812</v>
      </c>
      <c r="N12" s="4" t="s">
        <v>166</v>
      </c>
      <c r="P12" s="6" t="str">
        <f t="shared" si="2"/>
        <v>06</v>
      </c>
      <c r="Q12" s="4" t="s">
        <v>88</v>
      </c>
      <c r="R12" s="4" t="s">
        <v>81</v>
      </c>
      <c r="S12" s="4" t="s">
        <v>106</v>
      </c>
      <c r="T12" s="4" t="s">
        <v>83</v>
      </c>
      <c r="V12" s="6" t="str">
        <f t="shared" si="3"/>
        <v>06</v>
      </c>
      <c r="W12" s="6" t="s">
        <v>190</v>
      </c>
      <c r="X12" s="4" t="s">
        <v>216</v>
      </c>
      <c r="Y12" s="13" t="s">
        <v>220</v>
      </c>
      <c r="Z12" s="4" t="s">
        <v>233</v>
      </c>
    </row>
    <row r="13" spans="1:26">
      <c r="A13" s="6">
        <v>7</v>
      </c>
      <c r="B13" s="4" t="s">
        <v>137</v>
      </c>
      <c r="C13" s="4"/>
      <c r="E13" s="6" t="str">
        <f t="shared" si="0"/>
        <v>07</v>
      </c>
      <c r="F13" s="6">
        <f t="shared" si="1"/>
        <v>7</v>
      </c>
      <c r="G13" s="13" t="s">
        <v>173</v>
      </c>
      <c r="H13" s="4" t="s">
        <v>185</v>
      </c>
      <c r="I13" s="4"/>
      <c r="K13" s="13" t="s">
        <v>23</v>
      </c>
      <c r="L13" s="4" t="s">
        <v>149</v>
      </c>
      <c r="M13" s="15">
        <v>37078</v>
      </c>
      <c r="N13" s="11" t="s">
        <v>163</v>
      </c>
      <c r="P13" s="6" t="str">
        <f t="shared" si="2"/>
        <v>07</v>
      </c>
      <c r="Q13" s="4" t="s">
        <v>89</v>
      </c>
      <c r="R13" s="4" t="s">
        <v>81</v>
      </c>
      <c r="S13" s="4" t="s">
        <v>107</v>
      </c>
      <c r="T13" s="4" t="s">
        <v>83</v>
      </c>
      <c r="V13" s="6" t="str">
        <f t="shared" si="3"/>
        <v>07</v>
      </c>
      <c r="W13" s="6" t="s">
        <v>191</v>
      </c>
      <c r="X13" s="4" t="s">
        <v>216</v>
      </c>
      <c r="Y13" s="13" t="s">
        <v>221</v>
      </c>
      <c r="Z13" s="4" t="s">
        <v>233</v>
      </c>
    </row>
    <row r="14" spans="1:26">
      <c r="A14" s="4">
        <v>8</v>
      </c>
      <c r="B14" s="4" t="s">
        <v>138</v>
      </c>
      <c r="C14" s="4" t="s">
        <v>140</v>
      </c>
      <c r="E14" s="6" t="str">
        <f t="shared" si="0"/>
        <v>08</v>
      </c>
      <c r="F14" s="4">
        <f t="shared" si="1"/>
        <v>8</v>
      </c>
      <c r="G14" s="13" t="s">
        <v>174</v>
      </c>
      <c r="H14" s="4" t="s">
        <v>180</v>
      </c>
      <c r="I14" s="4"/>
      <c r="K14" s="13" t="s">
        <v>24</v>
      </c>
      <c r="L14" s="4" t="s">
        <v>150</v>
      </c>
      <c r="M14" s="15">
        <v>34814</v>
      </c>
      <c r="N14" s="4" t="s">
        <v>165</v>
      </c>
      <c r="P14" s="6" t="str">
        <f t="shared" si="2"/>
        <v>08</v>
      </c>
      <c r="Q14" s="4" t="s">
        <v>208</v>
      </c>
      <c r="R14" s="4" t="s">
        <v>81</v>
      </c>
      <c r="S14" s="4" t="s">
        <v>108</v>
      </c>
      <c r="T14" s="4" t="s">
        <v>83</v>
      </c>
      <c r="V14" s="6" t="str">
        <f t="shared" si="3"/>
        <v>08</v>
      </c>
      <c r="W14" s="6" t="s">
        <v>192</v>
      </c>
      <c r="X14" s="4" t="s">
        <v>216</v>
      </c>
      <c r="Y14" s="13" t="s">
        <v>222</v>
      </c>
      <c r="Z14" s="4" t="s">
        <v>233</v>
      </c>
    </row>
    <row r="15" spans="1:26">
      <c r="E15" s="6" t="str">
        <f t="shared" si="0"/>
        <v>09</v>
      </c>
      <c r="F15" s="6">
        <f>A11</f>
        <v>5</v>
      </c>
      <c r="G15" s="13" t="s">
        <v>175</v>
      </c>
      <c r="H15" s="4" t="s">
        <v>183</v>
      </c>
      <c r="I15" s="4"/>
      <c r="K15" s="13" t="s">
        <v>25</v>
      </c>
      <c r="L15" s="4" t="s">
        <v>151</v>
      </c>
      <c r="M15" s="15">
        <v>34845</v>
      </c>
      <c r="N15" s="4" t="s">
        <v>166</v>
      </c>
      <c r="P15" s="6" t="str">
        <f t="shared" si="2"/>
        <v>09</v>
      </c>
      <c r="Q15" s="4" t="s">
        <v>91</v>
      </c>
      <c r="R15" s="4" t="s">
        <v>81</v>
      </c>
      <c r="S15" s="4" t="s">
        <v>232</v>
      </c>
      <c r="T15" s="4" t="s">
        <v>232</v>
      </c>
      <c r="V15" s="6" t="str">
        <f t="shared" si="3"/>
        <v>09</v>
      </c>
      <c r="W15" s="6" t="s">
        <v>193</v>
      </c>
      <c r="X15" s="4" t="s">
        <v>215</v>
      </c>
      <c r="Y15" s="13" t="s">
        <v>223</v>
      </c>
      <c r="Z15" s="11" t="s">
        <v>216</v>
      </c>
    </row>
    <row r="16" spans="1:26">
      <c r="E16" s="6" t="str">
        <f t="shared" si="0"/>
        <v>010</v>
      </c>
      <c r="F16" s="4">
        <f>A8</f>
        <v>2</v>
      </c>
      <c r="G16" s="9" t="s">
        <v>176</v>
      </c>
      <c r="H16" s="4" t="s">
        <v>181</v>
      </c>
      <c r="I16" s="4"/>
      <c r="K16" s="13" t="s">
        <v>29</v>
      </c>
      <c r="L16" s="4" t="s">
        <v>152</v>
      </c>
      <c r="M16" s="14">
        <v>33636</v>
      </c>
      <c r="N16" s="4" t="s">
        <v>164</v>
      </c>
      <c r="P16" s="6" t="str">
        <f t="shared" si="2"/>
        <v>010</v>
      </c>
      <c r="Q16" s="4" t="s">
        <v>204</v>
      </c>
      <c r="R16" s="4" t="s">
        <v>81</v>
      </c>
      <c r="S16" s="4" t="s">
        <v>232</v>
      </c>
      <c r="T16" s="4" t="s">
        <v>232</v>
      </c>
      <c r="V16" s="6" t="str">
        <f t="shared" si="3"/>
        <v>010</v>
      </c>
      <c r="W16" s="6" t="s">
        <v>194</v>
      </c>
      <c r="X16" s="4" t="s">
        <v>215</v>
      </c>
      <c r="Y16" s="13" t="s">
        <v>224</v>
      </c>
      <c r="Z16" s="4" t="s">
        <v>216</v>
      </c>
    </row>
    <row r="17" spans="5:26">
      <c r="E17" s="6" t="str">
        <f t="shared" si="0"/>
        <v>011</v>
      </c>
      <c r="F17" s="6">
        <f>A14</f>
        <v>8</v>
      </c>
      <c r="G17" s="13" t="s">
        <v>174</v>
      </c>
      <c r="H17" s="4" t="s">
        <v>180</v>
      </c>
      <c r="I17" s="4"/>
      <c r="K17" s="13" t="s">
        <v>30</v>
      </c>
      <c r="L17" s="4" t="s">
        <v>153</v>
      </c>
      <c r="M17" s="15">
        <v>37077</v>
      </c>
      <c r="N17" s="4" t="s">
        <v>164</v>
      </c>
      <c r="P17" s="6" t="str">
        <f t="shared" si="2"/>
        <v>011</v>
      </c>
      <c r="Q17" s="4" t="s">
        <v>214</v>
      </c>
      <c r="R17" s="4" t="s">
        <v>81</v>
      </c>
      <c r="S17" s="4" t="s">
        <v>109</v>
      </c>
      <c r="T17" s="4" t="s">
        <v>83</v>
      </c>
      <c r="V17" s="6" t="str">
        <f t="shared" si="3"/>
        <v>011</v>
      </c>
      <c r="W17" s="6" t="s">
        <v>195</v>
      </c>
      <c r="X17" s="4" t="s">
        <v>216</v>
      </c>
      <c r="Y17" s="13" t="s">
        <v>225</v>
      </c>
      <c r="Z17" s="4" t="s">
        <v>233</v>
      </c>
    </row>
    <row r="18" spans="5:26">
      <c r="E18" s="6" t="str">
        <f t="shared" si="0"/>
        <v>012</v>
      </c>
      <c r="F18" s="4">
        <f>A10</f>
        <v>4</v>
      </c>
      <c r="G18" s="13" t="s">
        <v>175</v>
      </c>
      <c r="H18" s="4" t="s">
        <v>182</v>
      </c>
      <c r="I18" s="4"/>
      <c r="K18" s="13" t="s">
        <v>31</v>
      </c>
      <c r="L18" s="4" t="s">
        <v>154</v>
      </c>
      <c r="M18" s="15">
        <v>37109</v>
      </c>
      <c r="N18" s="4" t="s">
        <v>166</v>
      </c>
      <c r="P18" s="6" t="str">
        <f t="shared" si="2"/>
        <v>012</v>
      </c>
      <c r="Q18" s="4" t="s">
        <v>94</v>
      </c>
      <c r="R18" s="4" t="s">
        <v>81</v>
      </c>
      <c r="S18" s="4" t="s">
        <v>110</v>
      </c>
      <c r="T18" s="4" t="s">
        <v>83</v>
      </c>
      <c r="V18" s="6" t="str">
        <f t="shared" si="3"/>
        <v>012</v>
      </c>
      <c r="W18" s="6" t="s">
        <v>196</v>
      </c>
      <c r="X18" s="4" t="s">
        <v>215</v>
      </c>
      <c r="Y18" s="11" t="s">
        <v>232</v>
      </c>
      <c r="Z18" s="4" t="s">
        <v>232</v>
      </c>
    </row>
    <row r="19" spans="5:26">
      <c r="E19" s="6" t="str">
        <f t="shared" si="0"/>
        <v>013</v>
      </c>
      <c r="F19" s="6">
        <f>A11</f>
        <v>5</v>
      </c>
      <c r="G19" s="9" t="s">
        <v>176</v>
      </c>
      <c r="H19" s="4" t="s">
        <v>183</v>
      </c>
      <c r="I19" s="4"/>
      <c r="K19" s="13" t="s">
        <v>32</v>
      </c>
      <c r="L19" s="4" t="s">
        <v>155</v>
      </c>
      <c r="M19" s="15">
        <v>34815</v>
      </c>
      <c r="N19" s="4" t="s">
        <v>164</v>
      </c>
      <c r="P19" s="6" t="str">
        <f>K19</f>
        <v>013</v>
      </c>
      <c r="Q19" s="4" t="s">
        <v>207</v>
      </c>
      <c r="R19" s="4" t="s">
        <v>81</v>
      </c>
      <c r="S19" s="4" t="s">
        <v>111</v>
      </c>
      <c r="T19" s="4" t="s">
        <v>83</v>
      </c>
      <c r="V19" s="6" t="str">
        <f t="shared" si="3"/>
        <v>013</v>
      </c>
      <c r="W19" s="6" t="s">
        <v>197</v>
      </c>
      <c r="X19" s="4" t="s">
        <v>216</v>
      </c>
      <c r="Y19" s="13" t="s">
        <v>226</v>
      </c>
      <c r="Z19" s="4"/>
    </row>
    <row r="20" spans="5:26">
      <c r="E20" s="6" t="str">
        <f t="shared" si="0"/>
        <v>014</v>
      </c>
      <c r="F20" s="4">
        <f>A12</f>
        <v>6</v>
      </c>
      <c r="G20" s="13" t="s">
        <v>167</v>
      </c>
      <c r="H20" s="4" t="s">
        <v>179</v>
      </c>
      <c r="I20" s="4"/>
      <c r="K20" s="13" t="s">
        <v>33</v>
      </c>
      <c r="L20" s="4" t="s">
        <v>156</v>
      </c>
      <c r="M20" s="15">
        <v>37076</v>
      </c>
      <c r="N20" s="4" t="s">
        <v>163</v>
      </c>
      <c r="P20" s="6" t="str">
        <f t="shared" si="2"/>
        <v>014</v>
      </c>
      <c r="Q20" s="4" t="s">
        <v>206</v>
      </c>
      <c r="R20" s="4" t="s">
        <v>81</v>
      </c>
      <c r="S20" s="4" t="s">
        <v>112</v>
      </c>
      <c r="T20" s="4" t="s">
        <v>83</v>
      </c>
      <c r="V20" s="6" t="str">
        <f t="shared" si="3"/>
        <v>014</v>
      </c>
      <c r="W20" s="6" t="s">
        <v>198</v>
      </c>
      <c r="X20" s="4" t="s">
        <v>215</v>
      </c>
      <c r="Y20" s="13" t="s">
        <v>227</v>
      </c>
      <c r="Z20" s="11" t="s">
        <v>216</v>
      </c>
    </row>
    <row r="21" spans="5:26">
      <c r="E21" s="6" t="str">
        <f t="shared" si="0"/>
        <v>015</v>
      </c>
      <c r="F21" s="6">
        <f>A13</f>
        <v>7</v>
      </c>
      <c r="G21" s="13" t="s">
        <v>168</v>
      </c>
      <c r="H21" s="4" t="s">
        <v>185</v>
      </c>
      <c r="I21" s="4"/>
      <c r="K21" s="13" t="s">
        <v>34</v>
      </c>
      <c r="L21" s="4" t="s">
        <v>157</v>
      </c>
      <c r="M21" s="15">
        <v>36873</v>
      </c>
      <c r="N21" s="4" t="s">
        <v>165</v>
      </c>
      <c r="P21" s="6" t="str">
        <f t="shared" si="2"/>
        <v>015</v>
      </c>
      <c r="Q21" s="4" t="s">
        <v>96</v>
      </c>
      <c r="R21" s="4" t="s">
        <v>81</v>
      </c>
      <c r="S21" s="4" t="s">
        <v>232</v>
      </c>
      <c r="T21" s="4" t="s">
        <v>232</v>
      </c>
      <c r="V21" s="6" t="str">
        <f t="shared" si="3"/>
        <v>015</v>
      </c>
      <c r="W21" s="6" t="s">
        <v>199</v>
      </c>
      <c r="X21" s="4" t="s">
        <v>216</v>
      </c>
      <c r="Y21" s="13" t="s">
        <v>228</v>
      </c>
      <c r="Z21" s="4" t="s">
        <v>216</v>
      </c>
    </row>
    <row r="22" spans="5:26">
      <c r="E22" s="6" t="str">
        <f t="shared" si="0"/>
        <v>016</v>
      </c>
      <c r="F22" s="4">
        <f>A14</f>
        <v>8</v>
      </c>
      <c r="G22" s="13" t="s">
        <v>169</v>
      </c>
      <c r="H22" s="4" t="s">
        <v>180</v>
      </c>
      <c r="I22" s="4"/>
      <c r="K22" s="13" t="s">
        <v>28</v>
      </c>
      <c r="L22" s="4" t="s">
        <v>158</v>
      </c>
      <c r="M22" s="15">
        <v>37448</v>
      </c>
      <c r="N22" s="4" t="s">
        <v>163</v>
      </c>
      <c r="P22" s="6" t="str">
        <f t="shared" si="2"/>
        <v>016</v>
      </c>
      <c r="Q22" s="4" t="s">
        <v>212</v>
      </c>
      <c r="R22" s="4" t="s">
        <v>81</v>
      </c>
      <c r="S22" s="4" t="s">
        <v>232</v>
      </c>
      <c r="T22" s="4" t="s">
        <v>232</v>
      </c>
      <c r="V22" s="6" t="str">
        <f t="shared" si="3"/>
        <v>016</v>
      </c>
      <c r="W22" s="6" t="s">
        <v>200</v>
      </c>
      <c r="X22" s="4" t="s">
        <v>216</v>
      </c>
      <c r="Y22" s="13" t="s">
        <v>229</v>
      </c>
      <c r="Z22" s="4" t="s">
        <v>233</v>
      </c>
    </row>
    <row r="23" spans="5:26">
      <c r="E23" s="6" t="str">
        <f t="shared" si="0"/>
        <v>017</v>
      </c>
      <c r="F23" s="11">
        <f>A11</f>
        <v>5</v>
      </c>
      <c r="G23" s="13" t="s">
        <v>170</v>
      </c>
      <c r="H23" s="4" t="s">
        <v>184</v>
      </c>
      <c r="I23" s="4"/>
      <c r="K23" s="13" t="s">
        <v>27</v>
      </c>
      <c r="L23" s="4" t="s">
        <v>159</v>
      </c>
      <c r="M23" s="15">
        <v>37079</v>
      </c>
      <c r="N23" s="4" t="s">
        <v>166</v>
      </c>
      <c r="P23" s="6" t="str">
        <f t="shared" si="2"/>
        <v>017</v>
      </c>
      <c r="Q23" s="4" t="s">
        <v>98</v>
      </c>
      <c r="R23" s="4" t="s">
        <v>81</v>
      </c>
      <c r="S23" s="4" t="s">
        <v>113</v>
      </c>
      <c r="T23" s="4" t="s">
        <v>83</v>
      </c>
      <c r="V23" s="6" t="str">
        <f t="shared" si="3"/>
        <v>017</v>
      </c>
      <c r="W23" s="6" t="s">
        <v>201</v>
      </c>
      <c r="X23" s="4" t="s">
        <v>215</v>
      </c>
      <c r="Y23" s="11" t="s">
        <v>232</v>
      </c>
      <c r="Z23" s="4" t="s">
        <v>232</v>
      </c>
    </row>
    <row r="24" spans="5:26">
      <c r="E24" s="6" t="str">
        <f t="shared" si="0"/>
        <v>018</v>
      </c>
      <c r="F24" s="4">
        <f>A8</f>
        <v>2</v>
      </c>
      <c r="G24" s="13" t="s">
        <v>171</v>
      </c>
      <c r="H24" s="4" t="s">
        <v>181</v>
      </c>
      <c r="I24" s="4"/>
      <c r="K24" s="13" t="s">
        <v>26</v>
      </c>
      <c r="L24" s="4" t="s">
        <v>160</v>
      </c>
      <c r="M24" s="14">
        <v>33638</v>
      </c>
      <c r="N24" s="4" t="s">
        <v>166</v>
      </c>
      <c r="P24" s="6" t="str">
        <f t="shared" si="2"/>
        <v>018</v>
      </c>
      <c r="Q24" s="4" t="s">
        <v>205</v>
      </c>
      <c r="R24" s="4" t="s">
        <v>81</v>
      </c>
      <c r="S24" s="4" t="s">
        <v>114</v>
      </c>
      <c r="T24" s="4" t="s">
        <v>83</v>
      </c>
      <c r="V24" s="6" t="str">
        <f t="shared" si="3"/>
        <v>018</v>
      </c>
      <c r="W24" s="6" t="s">
        <v>202</v>
      </c>
      <c r="X24" s="4" t="s">
        <v>215</v>
      </c>
      <c r="Y24" s="13" t="s">
        <v>230</v>
      </c>
      <c r="Z24" s="4" t="s">
        <v>233</v>
      </c>
    </row>
    <row r="25" spans="5:26">
      <c r="E25" s="6" t="str">
        <f t="shared" si="0"/>
        <v>019</v>
      </c>
      <c r="F25" s="6">
        <f>A9</f>
        <v>3</v>
      </c>
      <c r="G25" s="13" t="s">
        <v>172</v>
      </c>
      <c r="H25" s="4" t="s">
        <v>178</v>
      </c>
      <c r="I25" s="4"/>
      <c r="K25" s="13" t="s">
        <v>35</v>
      </c>
      <c r="L25" s="4" t="s">
        <v>161</v>
      </c>
      <c r="M25" s="15">
        <v>30197</v>
      </c>
      <c r="N25" s="4" t="s">
        <v>166</v>
      </c>
      <c r="P25" s="6" t="str">
        <f t="shared" si="2"/>
        <v>019</v>
      </c>
      <c r="Q25" s="4" t="s">
        <v>100</v>
      </c>
      <c r="R25" s="4" t="s">
        <v>81</v>
      </c>
      <c r="S25" s="4" t="s">
        <v>232</v>
      </c>
      <c r="T25" s="4" t="s">
        <v>232</v>
      </c>
      <c r="V25" s="6" t="str">
        <f t="shared" si="3"/>
        <v>019</v>
      </c>
      <c r="W25" s="6" t="s">
        <v>203</v>
      </c>
      <c r="X25" s="4" t="s">
        <v>215</v>
      </c>
      <c r="Y25" s="11" t="s">
        <v>232</v>
      </c>
      <c r="Z25" s="4" t="s">
        <v>232</v>
      </c>
    </row>
    <row r="26" spans="5:26">
      <c r="E26" s="6" t="str">
        <f t="shared" si="0"/>
        <v>020</v>
      </c>
      <c r="F26" s="4">
        <f>A10</f>
        <v>4</v>
      </c>
      <c r="G26" s="13" t="s">
        <v>173</v>
      </c>
      <c r="H26" s="4" t="s">
        <v>182</v>
      </c>
      <c r="I26" s="4"/>
      <c r="K26" s="13" t="s">
        <v>36</v>
      </c>
      <c r="L26" s="4" t="s">
        <v>162</v>
      </c>
      <c r="M26" s="14">
        <v>26756</v>
      </c>
      <c r="N26" s="11" t="s">
        <v>163</v>
      </c>
      <c r="P26" s="6" t="str">
        <f t="shared" si="2"/>
        <v>020</v>
      </c>
      <c r="Q26" s="4" t="s">
        <v>213</v>
      </c>
      <c r="R26" s="4" t="s">
        <v>81</v>
      </c>
      <c r="S26" s="4" t="s">
        <v>115</v>
      </c>
      <c r="T26" s="4" t="s">
        <v>83</v>
      </c>
      <c r="V26" s="6" t="str">
        <f t="shared" si="3"/>
        <v>020</v>
      </c>
      <c r="W26" s="13" t="s">
        <v>79</v>
      </c>
      <c r="X26" s="4" t="s">
        <v>216</v>
      </c>
      <c r="Y26" s="13" t="s">
        <v>231</v>
      </c>
      <c r="Z26" s="4" t="s">
        <v>233</v>
      </c>
    </row>
    <row r="27" spans="5:26">
      <c r="F27" s="8"/>
      <c r="V27" s="10"/>
    </row>
    <row r="28" spans="5:26">
      <c r="F28" s="12"/>
    </row>
    <row r="29" spans="5:26">
      <c r="F29" s="8"/>
    </row>
    <row r="30" spans="5:26">
      <c r="F30" s="12"/>
    </row>
  </sheetData>
  <mergeCells count="7">
    <mergeCell ref="A1:F1"/>
    <mergeCell ref="A2:F2"/>
    <mergeCell ref="A5:C5"/>
    <mergeCell ref="E5:I5"/>
    <mergeCell ref="V5:Z5"/>
    <mergeCell ref="P5:T5"/>
    <mergeCell ref="K5:N5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2021-12-15T10:37:56Z</dcterms:modified>
</cp:coreProperties>
</file>