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후반\악성IP시각화\IPProject\IPProject\서류작업\"/>
    </mc:Choice>
  </mc:AlternateContent>
  <bookViews>
    <workbookView xWindow="-120" yWindow="-120" windowWidth="38640" windowHeight="15840"/>
  </bookViews>
  <sheets>
    <sheet name="WBS 작성 예시 2" sheetId="6" r:id="rId1"/>
  </sheets>
  <definedNames>
    <definedName name="_xlnm.Print_Area" localSheetId="0">'WBS 작성 예시 2'!#REF!</definedName>
    <definedName name="_xlnm.Print_Titles" localSheetId="0">'WBS 작성 예시 2'!#REF!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6" l="1"/>
  <c r="E3" i="6"/>
  <c r="G22" i="6"/>
  <c r="F25" i="6"/>
  <c r="F24" i="6"/>
  <c r="F23" i="6"/>
  <c r="F22" i="6"/>
  <c r="F21" i="6" l="1"/>
  <c r="F20" i="6"/>
  <c r="F19" i="6"/>
  <c r="G18" i="6"/>
  <c r="F18" i="6" s="1"/>
  <c r="F17" i="6"/>
  <c r="F16" i="6"/>
  <c r="F15" i="6"/>
  <c r="G14" i="6"/>
  <c r="F13" i="6"/>
  <c r="F12" i="6"/>
  <c r="F11" i="6"/>
  <c r="G10" i="6"/>
  <c r="I7" i="6"/>
  <c r="I4" i="6" s="1"/>
  <c r="G9" i="6" l="1"/>
  <c r="F9" i="6" s="1"/>
  <c r="F14" i="6"/>
  <c r="F10" i="6"/>
  <c r="I6" i="6"/>
  <c r="J7" i="6"/>
  <c r="J4" i="6" l="1"/>
  <c r="K7" i="6"/>
  <c r="J6" i="6"/>
  <c r="K4" i="6" l="1"/>
  <c r="L7" i="6"/>
  <c r="K6" i="6"/>
  <c r="M7" i="6" l="1"/>
  <c r="L6" i="6"/>
  <c r="L4" i="6"/>
  <c r="N7" i="6" l="1"/>
  <c r="M6" i="6"/>
  <c r="M4" i="6"/>
  <c r="N4" i="6" l="1"/>
  <c r="O7" i="6"/>
  <c r="N6" i="6"/>
  <c r="O4" i="6" l="1"/>
  <c r="P7" i="6"/>
  <c r="O6" i="6"/>
  <c r="P4" i="6" l="1"/>
  <c r="Q7" i="6"/>
  <c r="P6" i="6"/>
  <c r="Q4" i="6" l="1"/>
  <c r="R7" i="6"/>
  <c r="Q6" i="6"/>
  <c r="S7" i="6" l="1"/>
  <c r="R6" i="6"/>
  <c r="R4" i="6"/>
  <c r="S4" i="6" l="1"/>
  <c r="T7" i="6"/>
  <c r="S6" i="6"/>
  <c r="T4" i="6" l="1"/>
  <c r="U7" i="6"/>
  <c r="T6" i="6"/>
  <c r="U4" i="6" l="1"/>
  <c r="V7" i="6"/>
  <c r="U6" i="6"/>
  <c r="V4" i="6" l="1"/>
  <c r="W7" i="6"/>
  <c r="V6" i="6"/>
  <c r="W4" i="6" l="1"/>
  <c r="X7" i="6"/>
  <c r="W6" i="6"/>
  <c r="Y7" i="6" l="1"/>
  <c r="X6" i="6"/>
  <c r="X4" i="6"/>
  <c r="Y4" i="6" l="1"/>
  <c r="Z7" i="6"/>
  <c r="Y6" i="6"/>
  <c r="Z4" i="6" l="1"/>
  <c r="AA7" i="6"/>
  <c r="Z6" i="6"/>
  <c r="AA4" i="6" l="1"/>
  <c r="AB7" i="6"/>
  <c r="AA6" i="6"/>
  <c r="AB4" i="6" l="1"/>
  <c r="AC7" i="6"/>
  <c r="AB6" i="6"/>
  <c r="AC4" i="6" l="1"/>
  <c r="AD7" i="6"/>
  <c r="AC6" i="6"/>
  <c r="AE7" i="6" l="1"/>
  <c r="AD6" i="6"/>
  <c r="AD4" i="6"/>
  <c r="AE4" i="6" l="1"/>
  <c r="AF7" i="6"/>
  <c r="AE6" i="6"/>
  <c r="AF6" i="6" l="1"/>
  <c r="AF4" i="6"/>
  <c r="AG7" i="6"/>
  <c r="AH7" i="6" l="1"/>
  <c r="AG4" i="6"/>
  <c r="AG6" i="6"/>
  <c r="AH4" i="6" l="1"/>
  <c r="AI7" i="6"/>
  <c r="AH6" i="6"/>
  <c r="AI4" i="6" l="1"/>
  <c r="AJ7" i="6"/>
  <c r="AI6" i="6"/>
  <c r="AK7" i="6" l="1"/>
  <c r="AJ6" i="6"/>
  <c r="AJ4" i="6"/>
  <c r="AK4" i="6" l="1"/>
  <c r="AL7" i="6"/>
  <c r="AK6" i="6"/>
  <c r="AL4" i="6" l="1"/>
  <c r="AM7" i="6"/>
  <c r="AL6" i="6"/>
  <c r="AM4" i="6" l="1"/>
  <c r="AN7" i="6"/>
  <c r="AM6" i="6"/>
  <c r="AN4" i="6" l="1"/>
  <c r="AO7" i="6"/>
  <c r="AN6" i="6"/>
  <c r="AO4" i="6" l="1"/>
  <c r="AP7" i="6"/>
  <c r="AO6" i="6"/>
  <c r="AQ7" i="6" l="1"/>
  <c r="AP6" i="6"/>
  <c r="AP4" i="6"/>
  <c r="AQ4" i="6" l="1"/>
  <c r="AQ6" i="6"/>
</calcChain>
</file>

<file path=xl/sharedStrings.xml><?xml version="1.0" encoding="utf-8"?>
<sst xmlns="http://schemas.openxmlformats.org/spreadsheetml/2006/main" count="51" uniqueCount="50">
  <si>
    <t xml:space="preserve"> 시작일</t>
    <phoneticPr fontId="5" type="noConversion"/>
  </si>
  <si>
    <t>종료일</t>
    <phoneticPr fontId="5" type="noConversion"/>
  </si>
  <si>
    <t>월별</t>
    <phoneticPr fontId="5" type="noConversion"/>
  </si>
  <si>
    <t>M</t>
    <phoneticPr fontId="5" type="noConversion"/>
  </si>
  <si>
    <t>주차</t>
    <phoneticPr fontId="5" type="noConversion"/>
  </si>
  <si>
    <t>W</t>
    <phoneticPr fontId="5" type="noConversion"/>
  </si>
  <si>
    <t>1w</t>
    <phoneticPr fontId="6" type="noConversion"/>
  </si>
  <si>
    <t>2w</t>
    <phoneticPr fontId="5" type="noConversion"/>
  </si>
  <si>
    <t>3w</t>
    <phoneticPr fontId="5" type="noConversion"/>
  </si>
  <si>
    <t>4w</t>
    <phoneticPr fontId="5" type="noConversion"/>
  </si>
  <si>
    <t>5W</t>
    <phoneticPr fontId="5" type="noConversion"/>
  </si>
  <si>
    <t>요일</t>
    <phoneticPr fontId="5" type="noConversion"/>
  </si>
  <si>
    <t>D1</t>
    <phoneticPr fontId="5" type="noConversion"/>
  </si>
  <si>
    <t>일별</t>
    <phoneticPr fontId="5" type="noConversion"/>
  </si>
  <si>
    <t>D2</t>
    <phoneticPr fontId="5" type="noConversion"/>
  </si>
  <si>
    <t>WBS</t>
    <phoneticPr fontId="5" type="noConversion"/>
  </si>
  <si>
    <t>구분</t>
    <phoneticPr fontId="5" type="noConversion"/>
  </si>
  <si>
    <t>항목</t>
    <phoneticPr fontId="5" type="noConversion"/>
  </si>
  <si>
    <t>상태</t>
    <phoneticPr fontId="5" type="noConversion"/>
  </si>
  <si>
    <t>진척도</t>
    <phoneticPr fontId="5" type="noConversion"/>
  </si>
  <si>
    <t>신규</t>
    <phoneticPr fontId="5" type="noConversion"/>
  </si>
  <si>
    <t>요구사항 명세</t>
    <phoneticPr fontId="5" type="noConversion"/>
  </si>
  <si>
    <t>요구사항 분석</t>
    <phoneticPr fontId="5" type="noConversion"/>
  </si>
  <si>
    <t>1.1.1 필요정보 확인</t>
    <phoneticPr fontId="7" type="noConversion"/>
  </si>
  <si>
    <t>1.1.2 필요 기능 확인</t>
    <phoneticPr fontId="7" type="noConversion"/>
  </si>
  <si>
    <t>1.1.3 명세서 작성</t>
    <phoneticPr fontId="7" type="noConversion"/>
  </si>
  <si>
    <t>요구사항 명세서 작성</t>
    <phoneticPr fontId="1" type="noConversion"/>
  </si>
  <si>
    <t>면담 및 요구사항 관련 인터뷰</t>
    <phoneticPr fontId="1" type="noConversion"/>
  </si>
  <si>
    <t>요구사항 명세서 워드 작업</t>
    <phoneticPr fontId="1" type="noConversion"/>
  </si>
  <si>
    <t>서비스 기획 명세</t>
    <phoneticPr fontId="5" type="noConversion"/>
  </si>
  <si>
    <t>2.2.1 서비스 정보 구조</t>
    <phoneticPr fontId="7" type="noConversion"/>
  </si>
  <si>
    <t>기능 명세</t>
    <phoneticPr fontId="5" type="noConversion"/>
  </si>
  <si>
    <t>3.3.1 기능 명세 파악</t>
    <phoneticPr fontId="7" type="noConversion"/>
  </si>
  <si>
    <t>3.3.2 화면 구조 파악</t>
    <phoneticPr fontId="7" type="noConversion"/>
  </si>
  <si>
    <t>3.3.3 기능 명세서 작성</t>
    <phoneticPr fontId="7" type="noConversion"/>
  </si>
  <si>
    <t>R&amp;R 후 구현</t>
    <phoneticPr fontId="5" type="noConversion"/>
  </si>
  <si>
    <t>3.3.1 R&amp;R</t>
    <phoneticPr fontId="7" type="noConversion"/>
  </si>
  <si>
    <t>3.3.2 페이지 구현</t>
    <phoneticPr fontId="7" type="noConversion"/>
  </si>
  <si>
    <t>WBS 예시자료 ( 5 Weeks ) [간트차트 Gantt chart]</t>
    <phoneticPr fontId="5" type="noConversion"/>
  </si>
  <si>
    <t>필요 인덱스에 대한 정의</t>
    <phoneticPr fontId="1" type="noConversion"/>
  </si>
  <si>
    <t>2.2.2 서비스 기능정의</t>
    <phoneticPr fontId="7" type="noConversion"/>
  </si>
  <si>
    <t>2.2.3 서비스 정보구조도 작성</t>
    <phoneticPr fontId="7" type="noConversion"/>
  </si>
  <si>
    <t>기능정의서 작성</t>
    <phoneticPr fontId="1" type="noConversion"/>
  </si>
  <si>
    <t>기능정의서 및 정보구조도 작성</t>
    <phoneticPr fontId="1" type="noConversion"/>
  </si>
  <si>
    <t>필요 기능 회의</t>
    <phoneticPr fontId="1" type="noConversion"/>
  </si>
  <si>
    <t>3.3.3 테스트</t>
    <phoneticPr fontId="7" type="noConversion"/>
  </si>
  <si>
    <t>3.3.3 작업완료</t>
    <phoneticPr fontId="7" type="noConversion"/>
  </si>
  <si>
    <t>신규</t>
    <phoneticPr fontId="1" type="noConversion"/>
  </si>
  <si>
    <t>신규</t>
    <phoneticPr fontId="1" type="noConversion"/>
  </si>
  <si>
    <t>기간에 대한 작업 히스토리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</si>
</sst>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mmm"/>
    <numFmt numFmtId="178" formatCode="d"/>
  </numFmts>
  <fonts count="15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u/>
      <sz val="11"/>
      <name val="맑은 고딕"/>
      <family val="3"/>
      <charset val="129"/>
    </font>
    <font>
      <u/>
      <sz val="11"/>
      <name val="맑은 고딕"/>
      <family val="3"/>
      <charset val="129"/>
    </font>
    <font>
      <sz val="11"/>
      <color theme="1" tint="0.499984740745262"/>
      <name val="맑은 고딕"/>
      <family val="3"/>
      <charset val="129"/>
    </font>
    <font>
      <sz val="11"/>
      <color theme="1" tint="0.34998626667073579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04">
    <xf numFmtId="0" fontId="0" fillId="0" borderId="0" xfId="0">
      <alignment vertical="center"/>
    </xf>
    <xf numFmtId="0" fontId="9" fillId="0" borderId="0" xfId="0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176" fontId="10" fillId="0" borderId="0" xfId="2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2" borderId="0" xfId="0" applyFont="1" applyFill="1">
      <alignment vertical="center"/>
    </xf>
    <xf numFmtId="0" fontId="11" fillId="0" borderId="4" xfId="0" applyFont="1" applyBorder="1">
      <alignment vertical="center"/>
    </xf>
    <xf numFmtId="176" fontId="13" fillId="0" borderId="7" xfId="2" applyNumberFormat="1" applyFont="1" applyBorder="1" applyAlignment="1">
      <alignment horizontal="center" vertical="center"/>
    </xf>
    <xf numFmtId="176" fontId="13" fillId="0" borderId="0" xfId="2" applyNumberFormat="1" applyFont="1" applyBorder="1" applyAlignment="1">
      <alignment vertical="center"/>
    </xf>
    <xf numFmtId="176" fontId="13" fillId="0" borderId="10" xfId="2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2" borderId="0" xfId="0" applyFont="1" applyFill="1" applyAlignment="1">
      <alignment horizontal="center" vertical="center"/>
    </xf>
    <xf numFmtId="14" fontId="14" fillId="3" borderId="19" xfId="0" applyNumberFormat="1" applyFont="1" applyFill="1" applyBorder="1">
      <alignment vertical="center"/>
    </xf>
    <xf numFmtId="14" fontId="14" fillId="3" borderId="24" xfId="0" applyNumberFormat="1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left" vertical="center"/>
    </xf>
    <xf numFmtId="14" fontId="13" fillId="4" borderId="18" xfId="0" applyNumberFormat="1" applyFont="1" applyFill="1" applyBorder="1" applyAlignment="1">
      <alignment horizontal="left" vertical="center" wrapText="1"/>
    </xf>
    <xf numFmtId="14" fontId="13" fillId="4" borderId="18" xfId="0" applyNumberFormat="1" applyFont="1" applyFill="1" applyBorder="1" applyAlignment="1">
      <alignment horizontal="left" vertical="center"/>
    </xf>
    <xf numFmtId="14" fontId="13" fillId="4" borderId="18" xfId="0" applyNumberFormat="1" applyFont="1" applyFill="1" applyBorder="1" applyAlignment="1">
      <alignment horizontal="center" vertical="center"/>
    </xf>
    <xf numFmtId="9" fontId="13" fillId="4" borderId="18" xfId="0" applyNumberFormat="1" applyFont="1" applyFill="1" applyBorder="1" applyAlignment="1">
      <alignment horizontal="center" vertical="center"/>
    </xf>
    <xf numFmtId="178" fontId="13" fillId="4" borderId="18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18" xfId="0" applyFont="1" applyBorder="1" applyAlignment="1">
      <alignment horizontal="left" vertical="center"/>
    </xf>
    <xf numFmtId="14" fontId="13" fillId="0" borderId="18" xfId="0" applyNumberFormat="1" applyFont="1" applyBorder="1" applyAlignment="1">
      <alignment horizontal="left" vertical="center" wrapText="1"/>
    </xf>
    <xf numFmtId="14" fontId="13" fillId="0" borderId="18" xfId="0" applyNumberFormat="1" applyFont="1" applyBorder="1" applyAlignment="1">
      <alignment horizontal="left" vertical="center"/>
    </xf>
    <xf numFmtId="14" fontId="13" fillId="0" borderId="18" xfId="0" applyNumberFormat="1" applyFont="1" applyBorder="1" applyAlignment="1">
      <alignment horizontal="center" vertical="center"/>
    </xf>
    <xf numFmtId="9" fontId="13" fillId="0" borderId="18" xfId="0" applyNumberFormat="1" applyFont="1" applyBorder="1" applyAlignment="1">
      <alignment horizontal="center" vertical="center"/>
    </xf>
    <xf numFmtId="178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1"/>
    </xf>
    <xf numFmtId="0" fontId="13" fillId="0" borderId="18" xfId="0" applyFont="1" applyBorder="1" applyAlignment="1">
      <alignment horizontal="left" vertical="center" indent="1"/>
    </xf>
    <xf numFmtId="0" fontId="13" fillId="2" borderId="0" xfId="0" applyFont="1" applyFill="1" applyAlignment="1">
      <alignment horizontal="left" vertical="center" indent="1"/>
    </xf>
    <xf numFmtId="0" fontId="13" fillId="0" borderId="0" xfId="0" applyFont="1">
      <alignment vertical="center"/>
    </xf>
    <xf numFmtId="0" fontId="13" fillId="0" borderId="18" xfId="0" applyFont="1" applyBorder="1" applyAlignment="1">
      <alignment horizontal="left"/>
    </xf>
    <xf numFmtId="0" fontId="13" fillId="0" borderId="18" xfId="0" applyFont="1" applyBorder="1" applyAlignment="1">
      <alignment horizontal="center"/>
    </xf>
    <xf numFmtId="0" fontId="13" fillId="2" borderId="0" xfId="0" applyFont="1" applyFill="1">
      <alignment vertical="center"/>
    </xf>
    <xf numFmtId="0" fontId="13" fillId="0" borderId="0" xfId="0" applyFont="1" applyAlignment="1">
      <alignment horizontal="left" vertical="center"/>
    </xf>
    <xf numFmtId="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2" fillId="10" borderId="23" xfId="0" applyFont="1" applyFill="1" applyBorder="1" applyAlignment="1">
      <alignment horizontal="center" vertical="center"/>
    </xf>
    <xf numFmtId="0" fontId="12" fillId="10" borderId="18" xfId="0" applyFont="1" applyFill="1" applyBorder="1" applyAlignment="1">
      <alignment horizontal="center" vertical="center"/>
    </xf>
    <xf numFmtId="14" fontId="12" fillId="10" borderId="18" xfId="0" applyNumberFormat="1" applyFont="1" applyFill="1" applyBorder="1" applyAlignment="1">
      <alignment horizontal="center" vertical="center"/>
    </xf>
    <xf numFmtId="9" fontId="12" fillId="10" borderId="18" xfId="0" applyNumberFormat="1" applyFont="1" applyFill="1" applyBorder="1" applyAlignment="1">
      <alignment horizontal="center" vertical="center"/>
    </xf>
    <xf numFmtId="14" fontId="14" fillId="5" borderId="14" xfId="0" applyNumberFormat="1" applyFont="1" applyFill="1" applyBorder="1" applyAlignment="1">
      <alignment horizontal="center" vertical="center"/>
    </xf>
    <xf numFmtId="177" fontId="12" fillId="5" borderId="6" xfId="3" applyNumberFormat="1" applyFont="1" applyFill="1" applyBorder="1" applyAlignment="1">
      <alignment horizontal="center" vertical="center"/>
    </xf>
    <xf numFmtId="177" fontId="12" fillId="5" borderId="15" xfId="3" applyNumberFormat="1" applyFont="1" applyFill="1" applyBorder="1" applyAlignment="1">
      <alignment horizontal="center" vertical="center"/>
    </xf>
    <xf numFmtId="14" fontId="14" fillId="7" borderId="17" xfId="0" applyNumberFormat="1" applyFont="1" applyFill="1" applyBorder="1" applyAlignment="1">
      <alignment horizontal="center" vertical="center"/>
    </xf>
    <xf numFmtId="14" fontId="14" fillId="8" borderId="18" xfId="0" applyNumberFormat="1" applyFont="1" applyFill="1" applyBorder="1" applyAlignment="1">
      <alignment horizontal="center" vertical="center"/>
    </xf>
    <xf numFmtId="177" fontId="12" fillId="8" borderId="18" xfId="0" applyNumberFormat="1" applyFont="1" applyFill="1" applyBorder="1" applyAlignment="1">
      <alignment horizontal="center" vertical="center"/>
    </xf>
    <xf numFmtId="177" fontId="12" fillId="8" borderId="19" xfId="0" applyNumberFormat="1" applyFont="1" applyFill="1" applyBorder="1" applyAlignment="1">
      <alignment horizontal="center" vertical="center"/>
    </xf>
    <xf numFmtId="14" fontId="14" fillId="9" borderId="18" xfId="0" applyNumberFormat="1" applyFont="1" applyFill="1" applyBorder="1" applyAlignment="1">
      <alignment horizontal="center" vertical="center"/>
    </xf>
    <xf numFmtId="178" fontId="12" fillId="9" borderId="18" xfId="0" applyNumberFormat="1" applyFont="1" applyFill="1" applyBorder="1" applyAlignment="1">
      <alignment horizontal="center" vertical="center"/>
    </xf>
    <xf numFmtId="178" fontId="12" fillId="9" borderId="19" xfId="0" applyNumberFormat="1" applyFont="1" applyFill="1" applyBorder="1" applyAlignment="1">
      <alignment horizontal="center" vertical="center"/>
    </xf>
    <xf numFmtId="178" fontId="13" fillId="11" borderId="18" xfId="0" applyNumberFormat="1" applyFont="1" applyFill="1" applyBorder="1" applyAlignment="1">
      <alignment horizontal="center" vertical="center"/>
    </xf>
    <xf numFmtId="0" fontId="12" fillId="7" borderId="17" xfId="1" applyFont="1" applyFill="1" applyBorder="1" applyAlignment="1">
      <alignment vertical="center"/>
    </xf>
    <xf numFmtId="14" fontId="12" fillId="10" borderId="18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12" fillId="6" borderId="5" xfId="2" applyFont="1" applyFill="1" applyBorder="1" applyAlignment="1">
      <alignment horizontal="center" vertical="center"/>
    </xf>
    <xf numFmtId="0" fontId="12" fillId="6" borderId="6" xfId="2" applyFont="1" applyFill="1" applyBorder="1" applyAlignment="1">
      <alignment horizontal="center" vertical="center"/>
    </xf>
    <xf numFmtId="0" fontId="12" fillId="6" borderId="8" xfId="2" applyFont="1" applyFill="1" applyBorder="1" applyAlignment="1">
      <alignment horizontal="center" vertical="center"/>
    </xf>
    <xf numFmtId="0" fontId="12" fillId="6" borderId="9" xfId="2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center" vertical="center"/>
    </xf>
    <xf numFmtId="0" fontId="12" fillId="10" borderId="11" xfId="0" applyFont="1" applyFill="1" applyBorder="1" applyAlignment="1">
      <alignment horizontal="center" vertical="center"/>
    </xf>
    <xf numFmtId="0" fontId="12" fillId="10" borderId="12" xfId="0" applyFont="1" applyFill="1" applyBorder="1" applyAlignment="1">
      <alignment horizontal="center" vertical="center"/>
    </xf>
    <xf numFmtId="0" fontId="12" fillId="10" borderId="16" xfId="0" applyFont="1" applyFill="1" applyBorder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20" xfId="0" applyFont="1" applyFill="1" applyBorder="1" applyAlignment="1">
      <alignment horizontal="center" vertical="center"/>
    </xf>
    <xf numFmtId="0" fontId="12" fillId="10" borderId="21" xfId="0" applyFont="1" applyFill="1" applyBorder="1" applyAlignment="1">
      <alignment horizontal="center" vertical="center"/>
    </xf>
    <xf numFmtId="0" fontId="12" fillId="10" borderId="22" xfId="0" applyFont="1" applyFill="1" applyBorder="1" applyAlignment="1">
      <alignment horizontal="center" vertical="center"/>
    </xf>
    <xf numFmtId="14" fontId="12" fillId="10" borderId="13" xfId="0" applyNumberFormat="1" applyFont="1" applyFill="1" applyBorder="1" applyAlignment="1">
      <alignment horizontal="center" vertical="center"/>
    </xf>
    <xf numFmtId="14" fontId="12" fillId="10" borderId="17" xfId="0" applyNumberFormat="1" applyFont="1" applyFill="1" applyBorder="1" applyAlignment="1">
      <alignment horizontal="center" vertical="center"/>
    </xf>
    <xf numFmtId="178" fontId="13" fillId="12" borderId="18" xfId="0" applyNumberFormat="1" applyFont="1" applyFill="1" applyBorder="1" applyAlignment="1">
      <alignment horizontal="center" vertical="center"/>
    </xf>
    <xf numFmtId="178" fontId="13" fillId="13" borderId="18" xfId="0" applyNumberFormat="1" applyFont="1" applyFill="1" applyBorder="1" applyAlignment="1">
      <alignment horizontal="center" vertical="center"/>
    </xf>
    <xf numFmtId="178" fontId="13" fillId="14" borderId="18" xfId="0" applyNumberFormat="1" applyFont="1" applyFill="1" applyBorder="1" applyAlignment="1">
      <alignment horizontal="center" vertical="center"/>
    </xf>
    <xf numFmtId="178" fontId="13" fillId="15" borderId="18" xfId="0" applyNumberFormat="1" applyFont="1" applyFill="1" applyBorder="1" applyAlignment="1">
      <alignment horizontal="center" vertical="center"/>
    </xf>
    <xf numFmtId="178" fontId="13" fillId="5" borderId="18" xfId="0" applyNumberFormat="1" applyFont="1" applyFill="1" applyBorder="1" applyAlignment="1">
      <alignment horizontal="center" vertical="center"/>
    </xf>
    <xf numFmtId="178" fontId="13" fillId="18" borderId="18" xfId="0" applyNumberFormat="1" applyFont="1" applyFill="1" applyBorder="1" applyAlignment="1">
      <alignment horizontal="center" vertical="center"/>
    </xf>
    <xf numFmtId="178" fontId="13" fillId="19" borderId="18" xfId="0" applyNumberFormat="1" applyFont="1" applyFill="1" applyBorder="1" applyAlignment="1">
      <alignment horizontal="center" vertical="center"/>
    </xf>
    <xf numFmtId="178" fontId="13" fillId="20" borderId="18" xfId="0" applyNumberFormat="1" applyFont="1" applyFill="1" applyBorder="1" applyAlignment="1">
      <alignment horizontal="center" vertical="center"/>
    </xf>
    <xf numFmtId="0" fontId="13" fillId="16" borderId="23" xfId="0" applyFont="1" applyFill="1" applyBorder="1" applyAlignment="1">
      <alignment horizontal="center" vertical="center"/>
    </xf>
    <xf numFmtId="0" fontId="13" fillId="16" borderId="18" xfId="0" applyFont="1" applyFill="1" applyBorder="1" applyAlignment="1">
      <alignment horizontal="left" vertical="center"/>
    </xf>
    <xf numFmtId="0" fontId="13" fillId="16" borderId="18" xfId="0" applyFont="1" applyFill="1" applyBorder="1" applyAlignment="1">
      <alignment horizontal="center" vertical="center"/>
    </xf>
    <xf numFmtId="9" fontId="13" fillId="16" borderId="18" xfId="0" applyNumberFormat="1" applyFont="1" applyFill="1" applyBorder="1" applyAlignment="1">
      <alignment horizontal="center" vertical="center"/>
    </xf>
    <xf numFmtId="0" fontId="13" fillId="16" borderId="18" xfId="0" applyFont="1" applyFill="1" applyBorder="1" applyAlignment="1">
      <alignment horizontal="center"/>
    </xf>
    <xf numFmtId="0" fontId="13" fillId="21" borderId="18" xfId="0" applyFont="1" applyFill="1" applyBorder="1" applyAlignment="1">
      <alignment horizontal="center"/>
    </xf>
    <xf numFmtId="0" fontId="13" fillId="17" borderId="23" xfId="0" applyFont="1" applyFill="1" applyBorder="1" applyAlignment="1">
      <alignment horizontal="center" vertical="center"/>
    </xf>
    <xf numFmtId="0" fontId="13" fillId="17" borderId="18" xfId="0" applyFont="1" applyFill="1" applyBorder="1" applyAlignment="1">
      <alignment horizontal="left" vertical="center"/>
    </xf>
    <xf numFmtId="0" fontId="13" fillId="17" borderId="18" xfId="0" applyFont="1" applyFill="1" applyBorder="1" applyAlignment="1">
      <alignment horizontal="center" vertical="center"/>
    </xf>
    <xf numFmtId="9" fontId="13" fillId="17" borderId="18" xfId="0" applyNumberFormat="1" applyFont="1" applyFill="1" applyBorder="1" applyAlignment="1">
      <alignment horizontal="center" vertical="center"/>
    </xf>
    <xf numFmtId="0" fontId="13" fillId="17" borderId="18" xfId="0" applyFont="1" applyFill="1" applyBorder="1" applyAlignment="1">
      <alignment horizontal="left" vertical="center" indent="1"/>
    </xf>
    <xf numFmtId="0" fontId="13" fillId="17" borderId="18" xfId="0" applyFont="1" applyFill="1" applyBorder="1" applyAlignment="1">
      <alignment horizontal="left"/>
    </xf>
    <xf numFmtId="0" fontId="13" fillId="17" borderId="18" xfId="0" applyFont="1" applyFill="1" applyBorder="1" applyAlignment="1">
      <alignment horizontal="center"/>
    </xf>
    <xf numFmtId="0" fontId="13" fillId="22" borderId="23" xfId="0" applyFont="1" applyFill="1" applyBorder="1" applyAlignment="1">
      <alignment horizontal="center" vertical="center"/>
    </xf>
    <xf numFmtId="0" fontId="13" fillId="22" borderId="18" xfId="0" applyFont="1" applyFill="1" applyBorder="1" applyAlignment="1">
      <alignment horizontal="left" vertical="center"/>
    </xf>
    <xf numFmtId="0" fontId="13" fillId="22" borderId="18" xfId="0" applyFont="1" applyFill="1" applyBorder="1" applyAlignment="1">
      <alignment horizontal="center" vertical="center"/>
    </xf>
    <xf numFmtId="9" fontId="13" fillId="22" borderId="18" xfId="0" applyNumberFormat="1" applyFont="1" applyFill="1" applyBorder="1" applyAlignment="1">
      <alignment horizontal="center" vertical="center"/>
    </xf>
    <xf numFmtId="0" fontId="13" fillId="22" borderId="18" xfId="0" applyFont="1" applyFill="1" applyBorder="1" applyAlignment="1">
      <alignment horizontal="left" vertical="center" indent="1"/>
    </xf>
    <xf numFmtId="0" fontId="13" fillId="22" borderId="18" xfId="0" applyFont="1" applyFill="1" applyBorder="1" applyAlignment="1">
      <alignment horizontal="left"/>
    </xf>
    <xf numFmtId="0" fontId="13" fillId="22" borderId="18" xfId="0" applyFont="1" applyFill="1" applyBorder="1" applyAlignment="1">
      <alignment horizontal="center"/>
    </xf>
    <xf numFmtId="0" fontId="13" fillId="0" borderId="0" xfId="0" applyFont="1" applyAlignment="1">
      <alignment horizontal="center"/>
    </xf>
  </cellXfs>
  <cellStyles count="4">
    <cellStyle name="제목 1" xfId="1" builtinId="16"/>
    <cellStyle name="제목 2" xfId="2" builtinId="17"/>
    <cellStyle name="제목 3" xfId="3" builtinId="1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showGridLines="0" tabSelected="1" zoomScale="90" zoomScaleNormal="90" workbookViewId="0">
      <selection activeCell="G9" sqref="G9"/>
    </sheetView>
  </sheetViews>
  <sheetFormatPr defaultColWidth="4.109375" defaultRowHeight="20.100000000000001" customHeight="1" x14ac:dyDescent="0.3"/>
  <cols>
    <col min="1" max="1" width="3" style="34" customWidth="1"/>
    <col min="2" max="2" width="4.33203125" style="14" customWidth="1"/>
    <col min="3" max="3" width="3.77734375" style="38" bestFit="1" customWidth="1"/>
    <col min="4" max="4" width="23.88671875" style="38" customWidth="1"/>
    <col min="5" max="5" width="27.33203125" style="38" customWidth="1"/>
    <col min="6" max="6" width="8.6640625" style="14" bestFit="1" customWidth="1"/>
    <col min="7" max="7" width="7.33203125" style="39" customWidth="1"/>
    <col min="8" max="8" width="3.5546875" style="31" customWidth="1"/>
    <col min="9" max="9" width="3.5546875" style="40" customWidth="1"/>
    <col min="10" max="39" width="3.5546875" style="41" customWidth="1"/>
    <col min="40" max="43" width="3.5546875" style="34" customWidth="1"/>
    <col min="44" max="16384" width="4.109375" style="37"/>
  </cols>
  <sheetData>
    <row r="1" spans="1:43" s="5" customFormat="1" ht="20.100000000000001" customHeight="1" x14ac:dyDescent="0.15">
      <c r="A1" s="59" t="s">
        <v>38</v>
      </c>
      <c r="B1" s="59"/>
      <c r="C1" s="59"/>
      <c r="D1" s="59"/>
      <c r="E1" s="59"/>
      <c r="F1" s="1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43" s="5" customFormat="1" ht="20.100000000000001" customHeight="1" x14ac:dyDescent="0.15">
      <c r="A2" s="6"/>
      <c r="B2" s="60" t="s">
        <v>0</v>
      </c>
      <c r="C2" s="60"/>
      <c r="D2" s="61"/>
      <c r="E2" s="7">
        <v>45399</v>
      </c>
      <c r="F2" s="8"/>
      <c r="G2" s="8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s="5" customFormat="1" ht="20.100000000000001" customHeight="1" x14ac:dyDescent="0.15">
      <c r="A3" s="6"/>
      <c r="B3" s="62" t="s">
        <v>1</v>
      </c>
      <c r="C3" s="62"/>
      <c r="D3" s="63"/>
      <c r="E3" s="9">
        <f>AL7</f>
        <v>45428</v>
      </c>
      <c r="F3" s="8"/>
      <c r="G3" s="8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s="5" customFormat="1" ht="20.100000000000001" customHeight="1" x14ac:dyDescent="0.15">
      <c r="A4" s="10"/>
      <c r="B4" s="64"/>
      <c r="C4" s="65"/>
      <c r="D4" s="65"/>
      <c r="E4" s="66"/>
      <c r="F4" s="73" t="s">
        <v>2</v>
      </c>
      <c r="G4" s="73"/>
      <c r="H4" s="46" t="s">
        <v>3</v>
      </c>
      <c r="I4" s="47" t="str">
        <f>LOWER(TEXT(I7,"m월"))</f>
        <v>4월</v>
      </c>
      <c r="J4" s="48" t="str">
        <f t="shared" ref="J4:AQ4" si="0">IF(TEXT(J7,"m월")=TEXT(I7,"m월"),"",LOWER(TEXT(J7,"m월")))</f>
        <v/>
      </c>
      <c r="K4" s="48" t="str">
        <f t="shared" si="0"/>
        <v/>
      </c>
      <c r="L4" s="48" t="str">
        <f t="shared" si="0"/>
        <v/>
      </c>
      <c r="M4" s="48" t="str">
        <f t="shared" si="0"/>
        <v/>
      </c>
      <c r="N4" s="48" t="str">
        <f t="shared" si="0"/>
        <v/>
      </c>
      <c r="O4" s="48" t="str">
        <f t="shared" si="0"/>
        <v/>
      </c>
      <c r="P4" s="48" t="str">
        <f t="shared" si="0"/>
        <v/>
      </c>
      <c r="Q4" s="48" t="str">
        <f t="shared" si="0"/>
        <v/>
      </c>
      <c r="R4" s="48" t="str">
        <f t="shared" si="0"/>
        <v/>
      </c>
      <c r="S4" s="48" t="str">
        <f t="shared" si="0"/>
        <v/>
      </c>
      <c r="T4" s="48" t="str">
        <f t="shared" si="0"/>
        <v/>
      </c>
      <c r="U4" s="48" t="str">
        <f t="shared" si="0"/>
        <v/>
      </c>
      <c r="V4" s="48" t="str">
        <f t="shared" si="0"/>
        <v/>
      </c>
      <c r="W4" s="48" t="str">
        <f t="shared" si="0"/>
        <v>5월</v>
      </c>
      <c r="X4" s="48" t="str">
        <f t="shared" si="0"/>
        <v/>
      </c>
      <c r="Y4" s="48" t="str">
        <f t="shared" si="0"/>
        <v/>
      </c>
      <c r="Z4" s="48" t="str">
        <f t="shared" si="0"/>
        <v/>
      </c>
      <c r="AA4" s="48" t="str">
        <f t="shared" si="0"/>
        <v/>
      </c>
      <c r="AB4" s="48" t="str">
        <f t="shared" si="0"/>
        <v/>
      </c>
      <c r="AC4" s="48" t="str">
        <f t="shared" si="0"/>
        <v/>
      </c>
      <c r="AD4" s="48" t="str">
        <f t="shared" si="0"/>
        <v/>
      </c>
      <c r="AE4" s="48" t="str">
        <f t="shared" si="0"/>
        <v/>
      </c>
      <c r="AF4" s="48" t="str">
        <f t="shared" si="0"/>
        <v/>
      </c>
      <c r="AG4" s="48" t="str">
        <f t="shared" si="0"/>
        <v/>
      </c>
      <c r="AH4" s="48" t="str">
        <f t="shared" si="0"/>
        <v/>
      </c>
      <c r="AI4" s="48" t="str">
        <f t="shared" si="0"/>
        <v/>
      </c>
      <c r="AJ4" s="48" t="str">
        <f t="shared" si="0"/>
        <v/>
      </c>
      <c r="AK4" s="48" t="str">
        <f t="shared" si="0"/>
        <v/>
      </c>
      <c r="AL4" s="48" t="str">
        <f t="shared" si="0"/>
        <v/>
      </c>
      <c r="AM4" s="48" t="str">
        <f t="shared" si="0"/>
        <v/>
      </c>
      <c r="AN4" s="48" t="str">
        <f t="shared" si="0"/>
        <v/>
      </c>
      <c r="AO4" s="48" t="str">
        <f t="shared" si="0"/>
        <v/>
      </c>
      <c r="AP4" s="48" t="str">
        <f t="shared" si="0"/>
        <v/>
      </c>
      <c r="AQ4" s="48" t="str">
        <f t="shared" si="0"/>
        <v/>
      </c>
    </row>
    <row r="5" spans="1:43" s="5" customFormat="1" ht="20.100000000000001" customHeight="1" x14ac:dyDescent="0.15">
      <c r="A5" s="10"/>
      <c r="B5" s="67"/>
      <c r="C5" s="68"/>
      <c r="D5" s="68"/>
      <c r="E5" s="69"/>
      <c r="F5" s="74" t="s">
        <v>4</v>
      </c>
      <c r="G5" s="74"/>
      <c r="H5" s="49" t="s">
        <v>5</v>
      </c>
      <c r="I5" s="57" t="s">
        <v>6</v>
      </c>
      <c r="J5" s="57"/>
      <c r="K5" s="57"/>
      <c r="L5" s="57"/>
      <c r="M5" s="57"/>
      <c r="N5" s="57"/>
      <c r="O5" s="57"/>
      <c r="P5" s="57" t="s">
        <v>7</v>
      </c>
      <c r="Q5" s="57"/>
      <c r="R5" s="57"/>
      <c r="S5" s="57"/>
      <c r="T5" s="57"/>
      <c r="U5" s="57"/>
      <c r="V5" s="57"/>
      <c r="W5" s="57" t="s">
        <v>8</v>
      </c>
      <c r="X5" s="57"/>
      <c r="Y5" s="57"/>
      <c r="Z5" s="57"/>
      <c r="AA5" s="57"/>
      <c r="AB5" s="57"/>
      <c r="AC5" s="57"/>
      <c r="AD5" s="57" t="s">
        <v>9</v>
      </c>
      <c r="AE5" s="57"/>
      <c r="AF5" s="57"/>
      <c r="AG5" s="57"/>
      <c r="AH5" s="57"/>
      <c r="AI5" s="57"/>
      <c r="AJ5" s="57"/>
      <c r="AK5" s="57" t="s">
        <v>10</v>
      </c>
      <c r="AL5" s="57"/>
      <c r="AM5" s="57"/>
      <c r="AN5" s="57"/>
      <c r="AO5" s="57"/>
      <c r="AP5" s="57"/>
      <c r="AQ5" s="57"/>
    </row>
    <row r="6" spans="1:43" s="11" customFormat="1" ht="20.100000000000001" customHeight="1" x14ac:dyDescent="0.15">
      <c r="A6" s="4"/>
      <c r="B6" s="67"/>
      <c r="C6" s="68"/>
      <c r="D6" s="68"/>
      <c r="E6" s="69"/>
      <c r="F6" s="58" t="s">
        <v>11</v>
      </c>
      <c r="G6" s="58"/>
      <c r="H6" s="50" t="s">
        <v>12</v>
      </c>
      <c r="I6" s="51" t="str">
        <f t="shared" ref="I6:AQ6" si="1">LOWER(TEXT(I7,"aaa"))</f>
        <v>수</v>
      </c>
      <c r="J6" s="51" t="str">
        <f t="shared" si="1"/>
        <v>목</v>
      </c>
      <c r="K6" s="51" t="str">
        <f t="shared" si="1"/>
        <v>금</v>
      </c>
      <c r="L6" s="51" t="str">
        <f t="shared" si="1"/>
        <v>토</v>
      </c>
      <c r="M6" s="51" t="str">
        <f t="shared" si="1"/>
        <v>일</v>
      </c>
      <c r="N6" s="51" t="str">
        <f t="shared" si="1"/>
        <v>월</v>
      </c>
      <c r="O6" s="51" t="str">
        <f t="shared" si="1"/>
        <v>화</v>
      </c>
      <c r="P6" s="51" t="str">
        <f t="shared" si="1"/>
        <v>수</v>
      </c>
      <c r="Q6" s="51" t="str">
        <f t="shared" si="1"/>
        <v>목</v>
      </c>
      <c r="R6" s="51" t="str">
        <f t="shared" si="1"/>
        <v>금</v>
      </c>
      <c r="S6" s="51" t="str">
        <f t="shared" si="1"/>
        <v>토</v>
      </c>
      <c r="T6" s="51" t="str">
        <f t="shared" si="1"/>
        <v>일</v>
      </c>
      <c r="U6" s="51" t="str">
        <f t="shared" si="1"/>
        <v>월</v>
      </c>
      <c r="V6" s="51" t="str">
        <f t="shared" si="1"/>
        <v>화</v>
      </c>
      <c r="W6" s="51" t="str">
        <f t="shared" si="1"/>
        <v>수</v>
      </c>
      <c r="X6" s="51" t="str">
        <f t="shared" si="1"/>
        <v>목</v>
      </c>
      <c r="Y6" s="51" t="str">
        <f t="shared" si="1"/>
        <v>금</v>
      </c>
      <c r="Z6" s="51" t="str">
        <f t="shared" si="1"/>
        <v>토</v>
      </c>
      <c r="AA6" s="51" t="str">
        <f t="shared" si="1"/>
        <v>일</v>
      </c>
      <c r="AB6" s="51" t="str">
        <f t="shared" si="1"/>
        <v>월</v>
      </c>
      <c r="AC6" s="51" t="str">
        <f t="shared" si="1"/>
        <v>화</v>
      </c>
      <c r="AD6" s="51" t="str">
        <f t="shared" si="1"/>
        <v>수</v>
      </c>
      <c r="AE6" s="51" t="str">
        <f t="shared" si="1"/>
        <v>목</v>
      </c>
      <c r="AF6" s="51" t="str">
        <f t="shared" si="1"/>
        <v>금</v>
      </c>
      <c r="AG6" s="51" t="str">
        <f t="shared" si="1"/>
        <v>토</v>
      </c>
      <c r="AH6" s="51" t="str">
        <f t="shared" si="1"/>
        <v>일</v>
      </c>
      <c r="AI6" s="51" t="str">
        <f t="shared" si="1"/>
        <v>월</v>
      </c>
      <c r="AJ6" s="51" t="str">
        <f t="shared" si="1"/>
        <v>화</v>
      </c>
      <c r="AK6" s="51" t="str">
        <f t="shared" si="1"/>
        <v>수</v>
      </c>
      <c r="AL6" s="51" t="str">
        <f t="shared" si="1"/>
        <v>목</v>
      </c>
      <c r="AM6" s="51" t="str">
        <f t="shared" si="1"/>
        <v>금</v>
      </c>
      <c r="AN6" s="51" t="str">
        <f t="shared" si="1"/>
        <v>토</v>
      </c>
      <c r="AO6" s="51" t="str">
        <f t="shared" si="1"/>
        <v>일</v>
      </c>
      <c r="AP6" s="51" t="str">
        <f t="shared" si="1"/>
        <v>월</v>
      </c>
      <c r="AQ6" s="52" t="str">
        <f t="shared" si="1"/>
        <v>화</v>
      </c>
    </row>
    <row r="7" spans="1:43" s="11" customFormat="1" ht="20.100000000000001" customHeight="1" x14ac:dyDescent="0.15">
      <c r="A7" s="4"/>
      <c r="B7" s="70"/>
      <c r="C7" s="71"/>
      <c r="D7" s="71"/>
      <c r="E7" s="72"/>
      <c r="F7" s="58" t="s">
        <v>13</v>
      </c>
      <c r="G7" s="58"/>
      <c r="H7" s="53" t="s">
        <v>14</v>
      </c>
      <c r="I7" s="54">
        <f>E2</f>
        <v>45399</v>
      </c>
      <c r="J7" s="54">
        <f>I7+1</f>
        <v>45400</v>
      </c>
      <c r="K7" s="54">
        <f t="shared" ref="K7:L7" si="2">J7+1</f>
        <v>45401</v>
      </c>
      <c r="L7" s="54">
        <f t="shared" si="2"/>
        <v>45402</v>
      </c>
      <c r="M7" s="54">
        <f>L7+1</f>
        <v>45403</v>
      </c>
      <c r="N7" s="54">
        <f>M7+1</f>
        <v>45404</v>
      </c>
      <c r="O7" s="54">
        <f t="shared" ref="O7:AN7" si="3">N7+1</f>
        <v>45405</v>
      </c>
      <c r="P7" s="54">
        <f>O7+1</f>
        <v>45406</v>
      </c>
      <c r="Q7" s="54">
        <f t="shared" si="3"/>
        <v>45407</v>
      </c>
      <c r="R7" s="54">
        <f t="shared" si="3"/>
        <v>45408</v>
      </c>
      <c r="S7" s="54">
        <f t="shared" si="3"/>
        <v>45409</v>
      </c>
      <c r="T7" s="54">
        <f t="shared" si="3"/>
        <v>45410</v>
      </c>
      <c r="U7" s="54">
        <f t="shared" si="3"/>
        <v>45411</v>
      </c>
      <c r="V7" s="54">
        <f t="shared" si="3"/>
        <v>45412</v>
      </c>
      <c r="W7" s="54">
        <f t="shared" si="3"/>
        <v>45413</v>
      </c>
      <c r="X7" s="54">
        <f t="shared" si="3"/>
        <v>45414</v>
      </c>
      <c r="Y7" s="54">
        <f t="shared" si="3"/>
        <v>45415</v>
      </c>
      <c r="Z7" s="54">
        <f t="shared" si="3"/>
        <v>45416</v>
      </c>
      <c r="AA7" s="54">
        <f t="shared" si="3"/>
        <v>45417</v>
      </c>
      <c r="AB7" s="54">
        <f t="shared" si="3"/>
        <v>45418</v>
      </c>
      <c r="AC7" s="54">
        <f t="shared" si="3"/>
        <v>45419</v>
      </c>
      <c r="AD7" s="54">
        <f t="shared" si="3"/>
        <v>45420</v>
      </c>
      <c r="AE7" s="54">
        <f t="shared" si="3"/>
        <v>45421</v>
      </c>
      <c r="AF7" s="54">
        <f t="shared" si="3"/>
        <v>45422</v>
      </c>
      <c r="AG7" s="54">
        <f t="shared" si="3"/>
        <v>45423</v>
      </c>
      <c r="AH7" s="54">
        <f t="shared" si="3"/>
        <v>45424</v>
      </c>
      <c r="AI7" s="54">
        <f t="shared" si="3"/>
        <v>45425</v>
      </c>
      <c r="AJ7" s="54">
        <f t="shared" si="3"/>
        <v>45426</v>
      </c>
      <c r="AK7" s="54">
        <f t="shared" si="3"/>
        <v>45427</v>
      </c>
      <c r="AL7" s="54">
        <f t="shared" si="3"/>
        <v>45428</v>
      </c>
      <c r="AM7" s="54">
        <f t="shared" si="3"/>
        <v>45429</v>
      </c>
      <c r="AN7" s="54">
        <f t="shared" si="3"/>
        <v>45430</v>
      </c>
      <c r="AO7" s="54">
        <f>AN7+1</f>
        <v>45431</v>
      </c>
      <c r="AP7" s="54">
        <f t="shared" ref="AP7:AQ7" si="4">AO7+1</f>
        <v>45432</v>
      </c>
      <c r="AQ7" s="55">
        <f t="shared" si="4"/>
        <v>45433</v>
      </c>
    </row>
    <row r="8" spans="1:43" s="11" customFormat="1" ht="20.100000000000001" customHeight="1" x14ac:dyDescent="0.15">
      <c r="A8" s="4"/>
      <c r="B8" s="42"/>
      <c r="C8" s="43" t="s">
        <v>15</v>
      </c>
      <c r="D8" s="44" t="s">
        <v>16</v>
      </c>
      <c r="E8" s="44" t="s">
        <v>17</v>
      </c>
      <c r="F8" s="44" t="s">
        <v>18</v>
      </c>
      <c r="G8" s="45" t="s">
        <v>19</v>
      </c>
      <c r="H8" s="12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</row>
    <row r="9" spans="1:43" s="22" customFormat="1" ht="20.100000000000001" customHeight="1" x14ac:dyDescent="0.15">
      <c r="A9" s="14"/>
      <c r="B9" s="15" t="s">
        <v>20</v>
      </c>
      <c r="C9" s="16">
        <v>1</v>
      </c>
      <c r="D9" s="17" t="s">
        <v>21</v>
      </c>
      <c r="E9" s="18" t="s">
        <v>26</v>
      </c>
      <c r="F9" s="19" t="str">
        <f t="shared" ref="F9:F21" si="5">IF(AND(G9&gt;0%,G9&lt;100%),"진행 중",IF(G9=0%,"작업 대기","작업 완료"))</f>
        <v>작업 완료</v>
      </c>
      <c r="G9" s="20">
        <f>AVERAGE(G10,G14,G18)</f>
        <v>1</v>
      </c>
      <c r="H9" s="19"/>
      <c r="I9" s="21"/>
      <c r="J9" s="21"/>
      <c r="K9" s="19"/>
      <c r="L9" s="21"/>
      <c r="M9" s="21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13"/>
      <c r="AN9" s="13"/>
      <c r="AO9" s="13"/>
      <c r="AP9" s="13"/>
      <c r="AQ9" s="13"/>
    </row>
    <row r="10" spans="1:43" s="22" customFormat="1" ht="20.100000000000001" customHeight="1" x14ac:dyDescent="0.15">
      <c r="A10" s="14"/>
      <c r="B10" s="23"/>
      <c r="C10" s="24">
        <v>1.1000000000000001</v>
      </c>
      <c r="D10" s="25" t="s">
        <v>22</v>
      </c>
      <c r="E10" s="26"/>
      <c r="F10" s="27" t="str">
        <f t="shared" si="5"/>
        <v>작업 완료</v>
      </c>
      <c r="G10" s="28">
        <f>AVERAGE(G11:G13)</f>
        <v>1</v>
      </c>
      <c r="H10" s="27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13"/>
      <c r="AN10" s="13"/>
      <c r="AO10" s="13"/>
      <c r="AP10" s="13"/>
      <c r="AQ10" s="13"/>
    </row>
    <row r="11" spans="1:43" s="22" customFormat="1" ht="20.100000000000001" customHeight="1" x14ac:dyDescent="0.3">
      <c r="A11" s="14"/>
      <c r="B11" s="23"/>
      <c r="C11" s="24"/>
      <c r="D11" s="26" t="s">
        <v>23</v>
      </c>
      <c r="E11" s="26" t="s">
        <v>27</v>
      </c>
      <c r="F11" s="27" t="str">
        <f t="shared" si="5"/>
        <v>작업 완료</v>
      </c>
      <c r="G11" s="28">
        <v>1</v>
      </c>
      <c r="H11" s="27"/>
      <c r="I11" s="56"/>
      <c r="J11" s="56"/>
      <c r="K11" s="56"/>
      <c r="L11" s="56"/>
      <c r="M11" s="56"/>
      <c r="N11" s="36"/>
      <c r="O11" s="36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13"/>
      <c r="AN11" s="13"/>
      <c r="AO11" s="13"/>
      <c r="AP11" s="13"/>
      <c r="AQ11" s="13"/>
    </row>
    <row r="12" spans="1:43" s="33" customFormat="1" ht="20.100000000000001" customHeight="1" x14ac:dyDescent="0.3">
      <c r="A12" s="31"/>
      <c r="B12" s="23"/>
      <c r="C12" s="24"/>
      <c r="D12" s="24" t="s">
        <v>24</v>
      </c>
      <c r="E12" s="24" t="s">
        <v>44</v>
      </c>
      <c r="F12" s="27" t="str">
        <f t="shared" si="5"/>
        <v>작업 완료</v>
      </c>
      <c r="G12" s="28">
        <v>1</v>
      </c>
      <c r="H12" s="30"/>
      <c r="I12" s="76"/>
      <c r="J12" s="76"/>
      <c r="K12" s="76"/>
      <c r="L12" s="76"/>
      <c r="M12" s="7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0"/>
      <c r="AE12" s="30"/>
      <c r="AF12" s="30"/>
      <c r="AG12" s="30"/>
      <c r="AH12" s="30"/>
      <c r="AI12" s="30"/>
      <c r="AJ12" s="30"/>
      <c r="AK12" s="30"/>
      <c r="AL12" s="30"/>
      <c r="AM12" s="13"/>
      <c r="AN12" s="13"/>
      <c r="AO12" s="13"/>
      <c r="AP12" s="13"/>
      <c r="AQ12" s="13"/>
    </row>
    <row r="13" spans="1:43" ht="20.100000000000001" customHeight="1" x14ac:dyDescent="0.3">
      <c r="B13" s="23"/>
      <c r="C13" s="24"/>
      <c r="D13" s="24" t="s">
        <v>25</v>
      </c>
      <c r="E13" s="24" t="s">
        <v>28</v>
      </c>
      <c r="F13" s="27" t="str">
        <f t="shared" si="5"/>
        <v>작업 완료</v>
      </c>
      <c r="G13" s="28">
        <v>1</v>
      </c>
      <c r="H13" s="32"/>
      <c r="I13" s="79"/>
      <c r="J13" s="79"/>
      <c r="K13" s="79"/>
      <c r="L13" s="79"/>
      <c r="M13" s="79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13"/>
      <c r="AN13" s="13"/>
      <c r="AO13" s="13"/>
      <c r="AP13" s="13"/>
      <c r="AQ13" s="13"/>
    </row>
    <row r="14" spans="1:43" ht="20.100000000000001" customHeight="1" x14ac:dyDescent="0.3">
      <c r="B14" s="89" t="s">
        <v>47</v>
      </c>
      <c r="C14" s="90">
        <v>2.1</v>
      </c>
      <c r="D14" s="90" t="s">
        <v>29</v>
      </c>
      <c r="E14" s="90"/>
      <c r="F14" s="91" t="str">
        <f t="shared" si="5"/>
        <v>작업 완료</v>
      </c>
      <c r="G14" s="92">
        <f>AVERAGE(G15:G17)</f>
        <v>1</v>
      </c>
      <c r="H14" s="93"/>
      <c r="I14" s="94"/>
      <c r="J14" s="95"/>
      <c r="K14" s="95"/>
      <c r="L14" s="95"/>
      <c r="M14" s="95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13"/>
      <c r="AN14" s="13"/>
      <c r="AO14" s="13"/>
      <c r="AP14" s="13"/>
      <c r="AQ14" s="13"/>
    </row>
    <row r="15" spans="1:43" ht="20.100000000000001" customHeight="1" x14ac:dyDescent="0.3">
      <c r="B15" s="23"/>
      <c r="C15" s="24"/>
      <c r="D15" s="24" t="s">
        <v>30</v>
      </c>
      <c r="E15" s="24" t="s">
        <v>39</v>
      </c>
      <c r="F15" s="30" t="str">
        <f t="shared" si="5"/>
        <v>작업 완료</v>
      </c>
      <c r="G15" s="28">
        <v>1</v>
      </c>
      <c r="H15" s="32"/>
      <c r="I15" s="75"/>
      <c r="J15" s="75"/>
      <c r="K15" s="75"/>
      <c r="L15" s="75"/>
      <c r="M15" s="75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13"/>
      <c r="AN15" s="13"/>
      <c r="AO15" s="13"/>
      <c r="AP15" s="13"/>
      <c r="AQ15" s="13"/>
    </row>
    <row r="16" spans="1:43" ht="20.100000000000001" customHeight="1" x14ac:dyDescent="0.3">
      <c r="B16" s="23"/>
      <c r="C16" s="24"/>
      <c r="D16" s="24" t="s">
        <v>40</v>
      </c>
      <c r="E16" s="24" t="s">
        <v>42</v>
      </c>
      <c r="F16" s="30" t="str">
        <f t="shared" si="5"/>
        <v>작업 완료</v>
      </c>
      <c r="G16" s="28">
        <v>1</v>
      </c>
      <c r="H16" s="32"/>
      <c r="I16" s="80"/>
      <c r="J16" s="80"/>
      <c r="K16" s="80"/>
      <c r="L16" s="80"/>
      <c r="M16" s="80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13"/>
      <c r="AN16" s="13"/>
      <c r="AO16" s="13"/>
      <c r="AP16" s="13"/>
      <c r="AQ16" s="13"/>
    </row>
    <row r="17" spans="1:43" s="33" customFormat="1" ht="20.100000000000001" customHeight="1" x14ac:dyDescent="0.3">
      <c r="A17" s="34"/>
      <c r="B17" s="23"/>
      <c r="C17" s="24"/>
      <c r="D17" s="24" t="s">
        <v>41</v>
      </c>
      <c r="E17" s="24" t="s">
        <v>43</v>
      </c>
      <c r="F17" s="30" t="str">
        <f t="shared" si="5"/>
        <v>작업 완료</v>
      </c>
      <c r="G17" s="28">
        <v>1</v>
      </c>
      <c r="H17" s="32"/>
      <c r="I17" s="81"/>
      <c r="J17" s="81"/>
      <c r="K17" s="81"/>
      <c r="L17" s="81"/>
      <c r="M17" s="81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13"/>
      <c r="AN17" s="13"/>
      <c r="AO17" s="13"/>
      <c r="AP17" s="13"/>
      <c r="AQ17" s="13"/>
    </row>
    <row r="18" spans="1:43" s="33" customFormat="1" ht="20.100000000000001" customHeight="1" x14ac:dyDescent="0.3">
      <c r="A18" s="34"/>
      <c r="B18" s="96" t="s">
        <v>48</v>
      </c>
      <c r="C18" s="97">
        <v>3.1</v>
      </c>
      <c r="D18" s="97" t="s">
        <v>31</v>
      </c>
      <c r="E18" s="97"/>
      <c r="F18" s="98" t="str">
        <f t="shared" si="5"/>
        <v>작업 완료</v>
      </c>
      <c r="G18" s="99">
        <f>AVERAGE(G19:G21)</f>
        <v>1</v>
      </c>
      <c r="H18" s="100"/>
      <c r="I18" s="101"/>
      <c r="J18" s="102"/>
      <c r="K18" s="102"/>
      <c r="L18" s="102"/>
      <c r="M18" s="102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13"/>
      <c r="AN18" s="13"/>
      <c r="AO18" s="13"/>
      <c r="AP18" s="13"/>
      <c r="AQ18" s="13"/>
    </row>
    <row r="19" spans="1:43" s="33" customFormat="1" ht="20.100000000000001" customHeight="1" x14ac:dyDescent="0.3">
      <c r="A19" s="34"/>
      <c r="B19" s="23"/>
      <c r="C19" s="24"/>
      <c r="D19" s="24" t="s">
        <v>32</v>
      </c>
      <c r="E19" s="24"/>
      <c r="F19" s="30" t="str">
        <f t="shared" si="5"/>
        <v>작업 완료</v>
      </c>
      <c r="G19" s="28">
        <v>1</v>
      </c>
      <c r="H19" s="32"/>
      <c r="I19" s="78"/>
      <c r="J19" s="78"/>
      <c r="K19" s="78"/>
      <c r="L19" s="78"/>
      <c r="M19" s="78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13"/>
      <c r="AN19" s="13"/>
      <c r="AO19" s="13"/>
      <c r="AP19" s="13"/>
      <c r="AQ19" s="13"/>
    </row>
    <row r="20" spans="1:43" s="33" customFormat="1" ht="20.100000000000001" customHeight="1" x14ac:dyDescent="0.3">
      <c r="A20" s="34"/>
      <c r="B20" s="23"/>
      <c r="C20" s="24"/>
      <c r="D20" s="24" t="s">
        <v>33</v>
      </c>
      <c r="E20" s="24"/>
      <c r="F20" s="30" t="str">
        <f t="shared" si="5"/>
        <v>작업 완료</v>
      </c>
      <c r="G20" s="28">
        <v>1</v>
      </c>
      <c r="H20" s="32"/>
      <c r="I20" s="77"/>
      <c r="J20" s="77"/>
      <c r="K20" s="77"/>
      <c r="L20" s="77"/>
      <c r="M20" s="77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13"/>
      <c r="AN20" s="13"/>
      <c r="AO20" s="13"/>
      <c r="AP20" s="13"/>
      <c r="AQ20" s="13"/>
    </row>
    <row r="21" spans="1:43" s="33" customFormat="1" ht="20.100000000000001" customHeight="1" x14ac:dyDescent="0.3">
      <c r="A21" s="34"/>
      <c r="B21" s="23"/>
      <c r="C21" s="24"/>
      <c r="D21" s="24" t="s">
        <v>34</v>
      </c>
      <c r="E21" s="24"/>
      <c r="F21" s="30" t="str">
        <f t="shared" si="5"/>
        <v>작업 완료</v>
      </c>
      <c r="G21" s="28">
        <v>1</v>
      </c>
      <c r="H21" s="32"/>
      <c r="I21" s="82"/>
      <c r="J21" s="82"/>
      <c r="K21" s="82"/>
      <c r="L21" s="82"/>
      <c r="M21" s="82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13"/>
      <c r="AN21" s="13"/>
      <c r="AO21" s="13"/>
      <c r="AP21" s="13"/>
      <c r="AQ21" s="13"/>
    </row>
    <row r="22" spans="1:43" ht="20.100000000000001" customHeight="1" x14ac:dyDescent="0.3">
      <c r="B22" s="83" t="s">
        <v>48</v>
      </c>
      <c r="C22" s="84">
        <v>4.0999999999999996</v>
      </c>
      <c r="D22" s="84" t="s">
        <v>35</v>
      </c>
      <c r="E22" s="84"/>
      <c r="F22" s="85" t="str">
        <f t="shared" ref="F22:F25" si="6">IF(AND(G22&gt;0%,G22&lt;100%),"진행 중",IF(G22=0%,"작업 대기","작업 완료"))</f>
        <v>작업 대기</v>
      </c>
      <c r="G22" s="86">
        <f>AVERAGE(G23:G25)</f>
        <v>0</v>
      </c>
      <c r="H22" s="32"/>
      <c r="I22" s="35"/>
      <c r="J22" s="36"/>
      <c r="K22" s="36"/>
      <c r="L22" s="36"/>
      <c r="M22" s="36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13"/>
      <c r="AN22" s="13"/>
      <c r="AO22" s="13"/>
      <c r="AP22" s="13"/>
      <c r="AQ22" s="13"/>
    </row>
    <row r="23" spans="1:43" ht="20.100000000000001" customHeight="1" x14ac:dyDescent="0.3">
      <c r="B23" s="23"/>
      <c r="C23" s="24"/>
      <c r="D23" s="24" t="s">
        <v>36</v>
      </c>
      <c r="E23" s="24"/>
      <c r="F23" s="30" t="str">
        <f t="shared" si="6"/>
        <v>작업 대기</v>
      </c>
      <c r="G23" s="28">
        <v>0</v>
      </c>
      <c r="H23" s="32"/>
      <c r="I23" s="35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13"/>
      <c r="AN23" s="13"/>
      <c r="AO23" s="13"/>
      <c r="AP23" s="13"/>
      <c r="AQ23" s="13"/>
    </row>
    <row r="24" spans="1:43" ht="20.100000000000001" customHeight="1" x14ac:dyDescent="0.3">
      <c r="B24" s="23"/>
      <c r="C24" s="24"/>
      <c r="D24" s="24" t="s">
        <v>37</v>
      </c>
      <c r="E24" s="24"/>
      <c r="F24" s="30" t="str">
        <f t="shared" si="6"/>
        <v>작업 대기</v>
      </c>
      <c r="G24" s="28">
        <v>0</v>
      </c>
      <c r="H24" s="32"/>
      <c r="I24" s="35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13"/>
      <c r="AN24" s="13"/>
      <c r="AO24" s="13"/>
      <c r="AP24" s="13"/>
      <c r="AQ24" s="13"/>
    </row>
    <row r="25" spans="1:43" ht="20.100000000000001" customHeight="1" x14ac:dyDescent="0.3">
      <c r="B25" s="23"/>
      <c r="C25" s="24"/>
      <c r="D25" s="24" t="s">
        <v>45</v>
      </c>
      <c r="E25" s="24"/>
      <c r="F25" s="30" t="str">
        <f t="shared" si="6"/>
        <v>작업 대기</v>
      </c>
      <c r="G25" s="28">
        <v>0</v>
      </c>
      <c r="H25" s="32"/>
      <c r="I25" s="35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88"/>
      <c r="AJ25" s="88"/>
      <c r="AK25" s="88"/>
      <c r="AL25" s="88"/>
      <c r="AM25" s="13"/>
      <c r="AN25" s="13"/>
      <c r="AO25" s="13"/>
      <c r="AP25" s="13"/>
      <c r="AQ25" s="13"/>
    </row>
    <row r="26" spans="1:43" ht="20.100000000000001" customHeight="1" x14ac:dyDescent="0.3">
      <c r="B26" s="23"/>
      <c r="C26" s="24"/>
      <c r="D26" s="24" t="s">
        <v>46</v>
      </c>
      <c r="E26" s="24"/>
      <c r="F26" s="30" t="str">
        <f t="shared" ref="F26" si="7">IF(AND(G26&gt;0%,G26&lt;100%),"진행 중",IF(G26=0%,"작업 대기","작업 완료"))</f>
        <v>작업 대기</v>
      </c>
      <c r="G26" s="28">
        <v>0</v>
      </c>
      <c r="H26" s="32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13"/>
      <c r="AN26" s="13"/>
      <c r="AO26" s="13"/>
      <c r="AP26" s="13"/>
      <c r="AQ26" s="13"/>
    </row>
    <row r="29" spans="1:43" ht="20.100000000000001" customHeight="1" x14ac:dyDescent="0.3">
      <c r="H29" s="103" t="s">
        <v>49</v>
      </c>
      <c r="I29" s="103"/>
      <c r="J29" s="103"/>
      <c r="K29" s="103"/>
      <c r="L29" s="103"/>
      <c r="M29" s="103"/>
      <c r="N29" s="103"/>
    </row>
  </sheetData>
  <mergeCells count="14">
    <mergeCell ref="H29:N29"/>
    <mergeCell ref="AD5:AJ5"/>
    <mergeCell ref="AK5:AQ5"/>
    <mergeCell ref="F6:G6"/>
    <mergeCell ref="F7:G7"/>
    <mergeCell ref="A1:E1"/>
    <mergeCell ref="B2:D2"/>
    <mergeCell ref="B3:D3"/>
    <mergeCell ref="B4:E7"/>
    <mergeCell ref="F4:G4"/>
    <mergeCell ref="F5:G5"/>
    <mergeCell ref="I5:O5"/>
    <mergeCell ref="P5:V5"/>
    <mergeCell ref="W5:AC5"/>
  </mergeCells>
  <phoneticPr fontId="1" type="noConversion"/>
  <printOptions horizontalCentered="1"/>
  <pageMargins left="0.35433070866141736" right="0.35433070866141736" top="0.98425196850393704" bottom="0.98425196850393704" header="0.51181102362204722" footer="0.51181102362204722"/>
  <pageSetup paperSize="9" scale="5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 작성 예시 2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무지개</dc:creator>
  <cp:lastModifiedBy>KB</cp:lastModifiedBy>
  <cp:lastPrinted>2021-07-28T12:11:43Z</cp:lastPrinted>
  <dcterms:created xsi:type="dcterms:W3CDTF">2011-06-11T01:27:37Z</dcterms:created>
  <dcterms:modified xsi:type="dcterms:W3CDTF">2024-04-18T02:36:44Z</dcterms:modified>
</cp:coreProperties>
</file>