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g1411\Desktop\"/>
    </mc:Choice>
  </mc:AlternateContent>
  <bookViews>
    <workbookView xWindow="-120" yWindow="-120" windowWidth="38640" windowHeight="15840"/>
  </bookViews>
  <sheets>
    <sheet name="WBS 작성 예시 2" sheetId="6" r:id="rId1"/>
  </sheets>
  <definedNames>
    <definedName name="_xlnm.Print_Area" localSheetId="0">'WBS 작성 예시 2'!#REF!</definedName>
    <definedName name="_xlnm.Print_Titles" localSheetId="0">'WBS 작성 예시 2'!#REF!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6" l="1"/>
  <c r="F20" i="6"/>
  <c r="F19" i="6"/>
  <c r="G18" i="6"/>
  <c r="F18" i="6"/>
  <c r="F17" i="6"/>
  <c r="F16" i="6"/>
  <c r="F15" i="6"/>
  <c r="G14" i="6"/>
  <c r="F14" i="6"/>
  <c r="F13" i="6"/>
  <c r="F12" i="6"/>
  <c r="F11" i="6"/>
  <c r="G10" i="6"/>
  <c r="I7" i="6"/>
  <c r="I4" i="6" s="1"/>
  <c r="F10" i="6" l="1"/>
  <c r="G9" i="6"/>
  <c r="F9" i="6" s="1"/>
  <c r="I6" i="6"/>
  <c r="J7" i="6"/>
  <c r="J4" i="6" l="1"/>
  <c r="K7" i="6"/>
  <c r="J6" i="6"/>
  <c r="K4" i="6" l="1"/>
  <c r="L7" i="6"/>
  <c r="K6" i="6"/>
  <c r="M7" i="6" l="1"/>
  <c r="L6" i="6"/>
  <c r="L4" i="6"/>
  <c r="N7" i="6" l="1"/>
  <c r="M6" i="6"/>
  <c r="M4" i="6"/>
  <c r="N4" i="6" l="1"/>
  <c r="O7" i="6"/>
  <c r="N6" i="6"/>
  <c r="O4" i="6" l="1"/>
  <c r="P7" i="6"/>
  <c r="O6" i="6"/>
  <c r="P4" i="6" l="1"/>
  <c r="Q7" i="6"/>
  <c r="P6" i="6"/>
  <c r="Q4" i="6" l="1"/>
  <c r="R7" i="6"/>
  <c r="Q6" i="6"/>
  <c r="S7" i="6" l="1"/>
  <c r="R6" i="6"/>
  <c r="R4" i="6"/>
  <c r="S4" i="6" l="1"/>
  <c r="T7" i="6"/>
  <c r="S6" i="6"/>
  <c r="T4" i="6" l="1"/>
  <c r="U7" i="6"/>
  <c r="T6" i="6"/>
  <c r="U4" i="6" l="1"/>
  <c r="V7" i="6"/>
  <c r="U6" i="6"/>
  <c r="V4" i="6" l="1"/>
  <c r="W7" i="6"/>
  <c r="V6" i="6"/>
  <c r="W4" i="6" l="1"/>
  <c r="X7" i="6"/>
  <c r="W6" i="6"/>
  <c r="Y7" i="6" l="1"/>
  <c r="X6" i="6"/>
  <c r="X4" i="6"/>
  <c r="Y4" i="6" l="1"/>
  <c r="Z7" i="6"/>
  <c r="Y6" i="6"/>
  <c r="Z4" i="6" l="1"/>
  <c r="AA7" i="6"/>
  <c r="Z6" i="6"/>
  <c r="AA4" i="6" l="1"/>
  <c r="AB7" i="6"/>
  <c r="AA6" i="6"/>
  <c r="AB4" i="6" l="1"/>
  <c r="AC7" i="6"/>
  <c r="AB6" i="6"/>
  <c r="AC4" i="6" l="1"/>
  <c r="AD7" i="6"/>
  <c r="AC6" i="6"/>
  <c r="AE7" i="6" l="1"/>
  <c r="AD6" i="6"/>
  <c r="AD4" i="6"/>
  <c r="AE4" i="6" l="1"/>
  <c r="AF7" i="6"/>
  <c r="AE6" i="6"/>
  <c r="AF6" i="6" l="1"/>
  <c r="AF4" i="6"/>
  <c r="AG7" i="6"/>
  <c r="AH7" i="6" l="1"/>
  <c r="AG4" i="6"/>
  <c r="AG6" i="6"/>
  <c r="AH4" i="6" l="1"/>
  <c r="AI7" i="6"/>
  <c r="AH6" i="6"/>
  <c r="AI4" i="6" l="1"/>
  <c r="AJ7" i="6"/>
  <c r="AI6" i="6"/>
  <c r="AK7" i="6" l="1"/>
  <c r="AJ6" i="6"/>
  <c r="AJ4" i="6"/>
  <c r="AK4" i="6" l="1"/>
  <c r="AL7" i="6"/>
  <c r="AK6" i="6"/>
  <c r="AL4" i="6" l="1"/>
  <c r="AM7" i="6"/>
  <c r="AL6" i="6"/>
  <c r="AM4" i="6" l="1"/>
  <c r="AN7" i="6"/>
  <c r="AM6" i="6"/>
  <c r="AN4" i="6" l="1"/>
  <c r="AO7" i="6"/>
  <c r="AN6" i="6"/>
  <c r="AO4" i="6" l="1"/>
  <c r="AP7" i="6"/>
  <c r="AO6" i="6"/>
  <c r="AQ7" i="6" l="1"/>
  <c r="AP6" i="6"/>
  <c r="AP4" i="6"/>
  <c r="E3" i="6" l="1"/>
  <c r="AQ4" i="6"/>
  <c r="AQ6" i="6"/>
</calcChain>
</file>

<file path=xl/sharedStrings.xml><?xml version="1.0" encoding="utf-8"?>
<sst xmlns="http://schemas.openxmlformats.org/spreadsheetml/2006/main" count="39" uniqueCount="39">
  <si>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</si>
  <si>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</si>
  <si>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</si>
  <si>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</si>
  <si>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</si>
  <si>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</si>
  <si>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1w</t>
    <phoneticPr fontId="6" type="noConversion"/>
  </si>
  <si>
    <t>2w</t>
    <phoneticPr fontId="5" type="noConversion"/>
  </si>
  <si>
    <t>3w</t>
    <phoneticPr fontId="5" type="noConversion"/>
  </si>
  <si>
    <t>4w</t>
    <phoneticPr fontId="5" type="noConversion"/>
  </si>
  <si>
    <t>5W</t>
    <phoneticPr fontId="5" type="noConversion"/>
  </si>
  <si>
    <t>요일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</si>
  <si>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</si>
  <si>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</si>
  <si>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</si>
  <si>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WBS</t>
    <phoneticPr fontId="5" type="noConversion"/>
  </si>
  <si>
    <t>구분</t>
    <phoneticPr fontId="5" type="noConversion"/>
  </si>
  <si>
    <t>항목</t>
    <phoneticPr fontId="5" type="noConversion"/>
  </si>
  <si>
    <t>상태</t>
    <phoneticPr fontId="5" type="noConversion"/>
  </si>
  <si>
    <t>진척도</t>
    <phoneticPr fontId="5" type="noConversion"/>
  </si>
  <si>
    <t>신규</t>
    <phoneticPr fontId="5" type="noConversion"/>
  </si>
  <si>
    <t>Task 1-2</t>
    <phoneticPr fontId="5" type="noConversion"/>
  </si>
  <si>
    <t>1.2.1</t>
    <phoneticPr fontId="7" type="noConversion"/>
  </si>
  <si>
    <t>1.2.2</t>
    <phoneticPr fontId="7" type="noConversion"/>
  </si>
  <si>
    <t>1.2.3</t>
    <phoneticPr fontId="7" type="noConversion"/>
  </si>
  <si>
    <t>Task 1-3</t>
    <phoneticPr fontId="5" type="noConversion"/>
  </si>
  <si>
    <t>1.3.1</t>
    <phoneticPr fontId="7" type="noConversion"/>
  </si>
  <si>
    <t>1.3.2</t>
    <phoneticPr fontId="7" type="noConversion"/>
  </si>
  <si>
    <t>1.3.3</t>
    <phoneticPr fontId="7" type="noConversion"/>
  </si>
  <si>
    <t>WBS 예시자료 ( 5 Weeks )</t>
    <phoneticPr fontId="5" type="noConversion"/>
  </si>
  <si>
    <t>요구사항 명세</t>
    <phoneticPr fontId="5" type="noConversion"/>
  </si>
  <si>
    <t>요구사항 분석</t>
    <phoneticPr fontId="5" type="noConversion"/>
  </si>
  <si>
    <t>1.1.1 필요정보 확인</t>
    <phoneticPr fontId="7" type="noConversion"/>
  </si>
  <si>
    <t>1.1.2 필요 기능 확인</t>
    <phoneticPr fontId="7" type="noConversion"/>
  </si>
  <si>
    <t>1.1.3 명세서 작성</t>
    <phoneticPr fontId="7" type="noConversion"/>
  </si>
  <si>
    <t>요구사항 명세서 작성</t>
    <phoneticPr fontId="1" type="noConversion"/>
  </si>
  <si>
    <t>면담 및 요구사항 관련 인터뷰</t>
    <phoneticPr fontId="1" type="noConversion"/>
  </si>
  <si>
    <t>필요 기능 인터뷰</t>
    <phoneticPr fontId="1" type="noConversion"/>
  </si>
  <si>
    <t>요구사항 명세서 워드 작업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</si>
</sst>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mmm"/>
    <numFmt numFmtId="178" formatCode="d"/>
  </numFmts>
  <fonts count="15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u/>
      <sz val="11"/>
      <name val="맑은 고딕"/>
      <family val="3"/>
      <charset val="129"/>
    </font>
    <font>
      <u/>
      <sz val="11"/>
      <name val="맑은 고딕"/>
      <family val="3"/>
      <charset val="129"/>
    </font>
    <font>
      <sz val="11"/>
      <color theme="1" tint="0.499984740745262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83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76" fontId="10" fillId="0" borderId="0" xfId="2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>
      <alignment vertical="center"/>
    </xf>
    <xf numFmtId="0" fontId="11" fillId="0" borderId="4" xfId="0" applyFont="1" applyBorder="1">
      <alignment vertical="center"/>
    </xf>
    <xf numFmtId="176" fontId="13" fillId="0" borderId="7" xfId="2" applyNumberFormat="1" applyFont="1" applyBorder="1" applyAlignment="1">
      <alignment horizontal="center" vertical="center"/>
    </xf>
    <xf numFmtId="176" fontId="13" fillId="0" borderId="0" xfId="2" applyNumberFormat="1" applyFont="1" applyBorder="1" applyAlignment="1">
      <alignment vertical="center"/>
    </xf>
    <xf numFmtId="176" fontId="13" fillId="0" borderId="10" xfId="2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2" borderId="0" xfId="0" applyFont="1" applyFill="1" applyAlignment="1">
      <alignment horizontal="center" vertical="center"/>
    </xf>
    <xf numFmtId="14" fontId="14" fillId="3" borderId="19" xfId="0" applyNumberFormat="1" applyFont="1" applyFill="1" applyBorder="1">
      <alignment vertical="center"/>
    </xf>
    <xf numFmtId="14" fontId="14" fillId="3" borderId="24" xfId="0" applyNumberFormat="1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left" vertical="center"/>
    </xf>
    <xf numFmtId="14" fontId="13" fillId="4" borderId="18" xfId="0" applyNumberFormat="1" applyFont="1" applyFill="1" applyBorder="1" applyAlignment="1">
      <alignment horizontal="left" vertical="center" wrapText="1"/>
    </xf>
    <xf numFmtId="14" fontId="13" fillId="4" borderId="18" xfId="0" applyNumberFormat="1" applyFont="1" applyFill="1" applyBorder="1" applyAlignment="1">
      <alignment horizontal="left" vertical="center"/>
    </xf>
    <xf numFmtId="14" fontId="13" fillId="4" borderId="18" xfId="0" applyNumberFormat="1" applyFont="1" applyFill="1" applyBorder="1" applyAlignment="1">
      <alignment horizontal="center" vertical="center"/>
    </xf>
    <xf numFmtId="9" fontId="13" fillId="4" borderId="18" xfId="0" applyNumberFormat="1" applyFont="1" applyFill="1" applyBorder="1" applyAlignment="1">
      <alignment horizontal="center" vertical="center"/>
    </xf>
    <xf numFmtId="178" fontId="13" fillId="4" borderId="18" xfId="0" applyNumberFormat="1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/>
    </xf>
    <xf numFmtId="14" fontId="13" fillId="0" borderId="18" xfId="0" applyNumberFormat="1" applyFont="1" applyBorder="1" applyAlignment="1">
      <alignment horizontal="left" vertical="center" wrapText="1"/>
    </xf>
    <xf numFmtId="14" fontId="13" fillId="0" borderId="18" xfId="0" applyNumberFormat="1" applyFont="1" applyBorder="1" applyAlignment="1">
      <alignment horizontal="left" vertical="center"/>
    </xf>
    <xf numFmtId="14" fontId="13" fillId="0" borderId="18" xfId="0" applyNumberFormat="1" applyFont="1" applyBorder="1" applyAlignment="1">
      <alignment horizontal="center" vertical="center"/>
    </xf>
    <xf numFmtId="9" fontId="13" fillId="0" borderId="18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3" fillId="0" borderId="18" xfId="0" applyFont="1" applyBorder="1" applyAlignment="1">
      <alignment horizontal="left" vertical="center" indent="1"/>
    </xf>
    <xf numFmtId="0" fontId="13" fillId="0" borderId="19" xfId="0" applyFont="1" applyBorder="1" applyAlignment="1">
      <alignment horizontal="left" vertical="center" indent="1"/>
    </xf>
    <xf numFmtId="0" fontId="13" fillId="2" borderId="0" xfId="0" applyFont="1" applyFill="1" applyAlignment="1">
      <alignment horizontal="left" vertical="center" indent="1"/>
    </xf>
    <xf numFmtId="0" fontId="13" fillId="0" borderId="0" xfId="0" applyFont="1">
      <alignment vertical="center"/>
    </xf>
    <xf numFmtId="0" fontId="13" fillId="0" borderId="18" xfId="0" applyFont="1" applyBorder="1" applyAlignment="1">
      <alignment horizontal="left"/>
    </xf>
    <xf numFmtId="0" fontId="13" fillId="0" borderId="18" xfId="0" applyFont="1" applyBorder="1" applyAlignment="1">
      <alignment horizontal="center"/>
    </xf>
    <xf numFmtId="0" fontId="13" fillId="0" borderId="18" xfId="0" applyFont="1" applyBorder="1">
      <alignment vertical="center"/>
    </xf>
    <xf numFmtId="0" fontId="13" fillId="0" borderId="19" xfId="0" applyFont="1" applyBorder="1">
      <alignment vertical="center"/>
    </xf>
    <xf numFmtId="0" fontId="13" fillId="2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8" fillId="0" borderId="0" xfId="0" applyFont="1">
      <alignment vertical="center"/>
    </xf>
    <xf numFmtId="0" fontId="12" fillId="7" borderId="5" xfId="2" applyFont="1" applyFill="1" applyBorder="1" applyAlignment="1">
      <alignment horizontal="center" vertical="center"/>
    </xf>
    <xf numFmtId="0" fontId="12" fillId="7" borderId="6" xfId="2" applyFont="1" applyFill="1" applyBorder="1" applyAlignment="1">
      <alignment horizontal="center" vertical="center"/>
    </xf>
    <xf numFmtId="0" fontId="12" fillId="7" borderId="8" xfId="2" applyFont="1" applyFill="1" applyBorder="1" applyAlignment="1">
      <alignment horizontal="center" vertical="center"/>
    </xf>
    <xf numFmtId="0" fontId="12" fillId="7" borderId="9" xfId="2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14" fontId="12" fillId="11" borderId="13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14" fontId="12" fillId="11" borderId="17" xfId="0" applyNumberFormat="1" applyFont="1" applyFill="1" applyBorder="1" applyAlignment="1">
      <alignment horizontal="center" vertical="center"/>
    </xf>
    <xf numFmtId="14" fontId="12" fillId="11" borderId="18" xfId="0" applyNumberFormat="1" applyFont="1" applyFill="1" applyBorder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2" fillId="11" borderId="23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14" fontId="12" fillId="11" borderId="18" xfId="0" applyNumberFormat="1" applyFont="1" applyFill="1" applyBorder="1" applyAlignment="1">
      <alignment horizontal="center" vertical="center"/>
    </xf>
    <xf numFmtId="9" fontId="12" fillId="11" borderId="18" xfId="0" applyNumberFormat="1" applyFont="1" applyFill="1" applyBorder="1" applyAlignment="1">
      <alignment horizontal="center" vertical="center"/>
    </xf>
    <xf numFmtId="14" fontId="14" fillId="6" borderId="14" xfId="0" applyNumberFormat="1" applyFont="1" applyFill="1" applyBorder="1" applyAlignment="1">
      <alignment horizontal="center" vertical="center"/>
    </xf>
    <xf numFmtId="177" fontId="12" fillId="6" borderId="6" xfId="3" applyNumberFormat="1" applyFont="1" applyFill="1" applyBorder="1" applyAlignment="1">
      <alignment horizontal="center" vertical="center"/>
    </xf>
    <xf numFmtId="177" fontId="12" fillId="6" borderId="15" xfId="3" applyNumberFormat="1" applyFont="1" applyFill="1" applyBorder="1" applyAlignment="1">
      <alignment horizontal="center" vertical="center"/>
    </xf>
    <xf numFmtId="14" fontId="14" fillId="8" borderId="17" xfId="0" applyNumberFormat="1" applyFont="1" applyFill="1" applyBorder="1" applyAlignment="1">
      <alignment horizontal="center" vertical="center"/>
    </xf>
    <xf numFmtId="0" fontId="12" fillId="8" borderId="17" xfId="1" applyFont="1" applyFill="1" applyBorder="1" applyAlignment="1">
      <alignment vertical="center"/>
    </xf>
    <xf numFmtId="14" fontId="14" fillId="9" borderId="18" xfId="0" applyNumberFormat="1" applyFont="1" applyFill="1" applyBorder="1" applyAlignment="1">
      <alignment horizontal="center" vertical="center"/>
    </xf>
    <xf numFmtId="177" fontId="12" fillId="9" borderId="18" xfId="0" applyNumberFormat="1" applyFont="1" applyFill="1" applyBorder="1" applyAlignment="1">
      <alignment horizontal="center" vertical="center"/>
    </xf>
    <xf numFmtId="177" fontId="12" fillId="9" borderId="19" xfId="0" applyNumberFormat="1" applyFont="1" applyFill="1" applyBorder="1" applyAlignment="1">
      <alignment horizontal="center" vertical="center"/>
    </xf>
    <xf numFmtId="14" fontId="14" fillId="10" borderId="18" xfId="0" applyNumberFormat="1" applyFont="1" applyFill="1" applyBorder="1" applyAlignment="1">
      <alignment horizontal="center" vertical="center"/>
    </xf>
    <xf numFmtId="178" fontId="12" fillId="10" borderId="18" xfId="0" applyNumberFormat="1" applyFont="1" applyFill="1" applyBorder="1" applyAlignment="1">
      <alignment horizontal="center" vertical="center"/>
    </xf>
    <xf numFmtId="178" fontId="12" fillId="10" borderId="19" xfId="0" applyNumberFormat="1" applyFont="1" applyFill="1" applyBorder="1" applyAlignment="1">
      <alignment horizontal="center" vertical="center"/>
    </xf>
    <xf numFmtId="178" fontId="13" fillId="12" borderId="18" xfId="0" applyNumberFormat="1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13" borderId="18" xfId="0" applyFont="1" applyFill="1" applyBorder="1" applyAlignment="1">
      <alignment horizontal="center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showGridLines="0" tabSelected="1" zoomScale="90" zoomScaleNormal="90" workbookViewId="0">
      <selection activeCell="H28" sqref="H28"/>
    </sheetView>
  </sheetViews>
  <sheetFormatPr defaultColWidth="4.109375" defaultRowHeight="20.100000000000001" customHeight="1" x14ac:dyDescent="0.3"/>
  <cols>
    <col min="1" max="1" width="3" style="38" customWidth="1"/>
    <col min="2" max="2" width="4.33203125" style="14" customWidth="1"/>
    <col min="3" max="3" width="3.77734375" style="44" bestFit="1" customWidth="1"/>
    <col min="4" max="4" width="18" style="44" customWidth="1"/>
    <col min="5" max="5" width="27.33203125" style="44" customWidth="1"/>
    <col min="6" max="6" width="8.6640625" style="14" bestFit="1" customWidth="1"/>
    <col min="7" max="7" width="7.33203125" style="45" customWidth="1"/>
    <col min="8" max="8" width="3.5546875" style="34" customWidth="1"/>
    <col min="9" max="9" width="3.5546875" style="46" customWidth="1"/>
    <col min="10" max="39" width="3.5546875" style="47" customWidth="1"/>
    <col min="40" max="43" width="3.5546875" style="38" customWidth="1"/>
    <col min="44" max="16384" width="4.109375" style="43"/>
  </cols>
  <sheetData>
    <row r="1" spans="1:43" s="5" customFormat="1" ht="20.100000000000001" customHeight="1" x14ac:dyDescent="0.15">
      <c r="A1" s="48" t="s">
        <v>29</v>
      </c>
      <c r="B1" s="48"/>
      <c r="C1" s="48"/>
      <c r="D1" s="48"/>
      <c r="E1" s="48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s="5" customFormat="1" ht="20.100000000000001" customHeight="1" x14ac:dyDescent="0.15">
      <c r="A2" s="6"/>
      <c r="B2" s="49" t="s">
        <v>0</v>
      </c>
      <c r="C2" s="49"/>
      <c r="D2" s="50"/>
      <c r="E2" s="7">
        <v>45383</v>
      </c>
      <c r="F2" s="8"/>
      <c r="G2" s="8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5" customFormat="1" ht="20.100000000000001" customHeight="1" x14ac:dyDescent="0.15">
      <c r="A3" s="6"/>
      <c r="B3" s="51" t="s">
        <v>1</v>
      </c>
      <c r="C3" s="51"/>
      <c r="D3" s="52"/>
      <c r="E3" s="9">
        <f>AQ7</f>
        <v>45417</v>
      </c>
      <c r="F3" s="8"/>
      <c r="G3" s="8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5" customFormat="1" ht="20.100000000000001" customHeight="1" x14ac:dyDescent="0.15">
      <c r="A4" s="10"/>
      <c r="B4" s="53"/>
      <c r="C4" s="54"/>
      <c r="D4" s="54"/>
      <c r="E4" s="55"/>
      <c r="F4" s="56" t="s">
        <v>2</v>
      </c>
      <c r="G4" s="56"/>
      <c r="H4" s="69" t="s">
        <v>3</v>
      </c>
      <c r="I4" s="70" t="str">
        <f>LOWER(TEXT(I7,"m월"))</f>
        <v>4월</v>
      </c>
      <c r="J4" s="71" t="str">
        <f t="shared" ref="J4:AQ4" si="0">IF(TEXT(J7,"m월")=TEXT(I7,"m월"),"",LOWER(TEXT(J7,"m월")))</f>
        <v/>
      </c>
      <c r="K4" s="71" t="str">
        <f t="shared" si="0"/>
        <v/>
      </c>
      <c r="L4" s="71" t="str">
        <f t="shared" si="0"/>
        <v/>
      </c>
      <c r="M4" s="71" t="str">
        <f t="shared" si="0"/>
        <v/>
      </c>
      <c r="N4" s="71" t="str">
        <f t="shared" si="0"/>
        <v/>
      </c>
      <c r="O4" s="71" t="str">
        <f t="shared" si="0"/>
        <v/>
      </c>
      <c r="P4" s="71" t="str">
        <f t="shared" si="0"/>
        <v/>
      </c>
      <c r="Q4" s="71" t="str">
        <f t="shared" si="0"/>
        <v/>
      </c>
      <c r="R4" s="71" t="str">
        <f t="shared" si="0"/>
        <v/>
      </c>
      <c r="S4" s="71" t="str">
        <f t="shared" si="0"/>
        <v/>
      </c>
      <c r="T4" s="71" t="str">
        <f t="shared" si="0"/>
        <v/>
      </c>
      <c r="U4" s="71" t="str">
        <f t="shared" si="0"/>
        <v/>
      </c>
      <c r="V4" s="71" t="str">
        <f t="shared" si="0"/>
        <v/>
      </c>
      <c r="W4" s="71" t="str">
        <f t="shared" si="0"/>
        <v/>
      </c>
      <c r="X4" s="71" t="str">
        <f t="shared" si="0"/>
        <v/>
      </c>
      <c r="Y4" s="71" t="str">
        <f t="shared" si="0"/>
        <v/>
      </c>
      <c r="Z4" s="71" t="str">
        <f t="shared" si="0"/>
        <v/>
      </c>
      <c r="AA4" s="71" t="str">
        <f t="shared" si="0"/>
        <v/>
      </c>
      <c r="AB4" s="71" t="str">
        <f t="shared" si="0"/>
        <v/>
      </c>
      <c r="AC4" s="71" t="str">
        <f t="shared" si="0"/>
        <v/>
      </c>
      <c r="AD4" s="71" t="str">
        <f t="shared" si="0"/>
        <v/>
      </c>
      <c r="AE4" s="71" t="str">
        <f t="shared" si="0"/>
        <v/>
      </c>
      <c r="AF4" s="71" t="str">
        <f t="shared" si="0"/>
        <v/>
      </c>
      <c r="AG4" s="71" t="str">
        <f t="shared" si="0"/>
        <v/>
      </c>
      <c r="AH4" s="71" t="str">
        <f t="shared" si="0"/>
        <v/>
      </c>
      <c r="AI4" s="71" t="str">
        <f t="shared" si="0"/>
        <v/>
      </c>
      <c r="AJ4" s="71" t="str">
        <f t="shared" si="0"/>
        <v/>
      </c>
      <c r="AK4" s="71" t="str">
        <f t="shared" si="0"/>
        <v/>
      </c>
      <c r="AL4" s="71" t="str">
        <f t="shared" si="0"/>
        <v/>
      </c>
      <c r="AM4" s="71" t="str">
        <f t="shared" si="0"/>
        <v>5월</v>
      </c>
      <c r="AN4" s="71" t="str">
        <f t="shared" si="0"/>
        <v/>
      </c>
      <c r="AO4" s="71" t="str">
        <f t="shared" si="0"/>
        <v/>
      </c>
      <c r="AP4" s="71" t="str">
        <f t="shared" si="0"/>
        <v/>
      </c>
      <c r="AQ4" s="71" t="str">
        <f t="shared" si="0"/>
        <v/>
      </c>
    </row>
    <row r="5" spans="1:43" s="5" customFormat="1" ht="20.100000000000001" customHeight="1" x14ac:dyDescent="0.15">
      <c r="A5" s="10"/>
      <c r="B5" s="57"/>
      <c r="C5" s="58"/>
      <c r="D5" s="58"/>
      <c r="E5" s="59"/>
      <c r="F5" s="60" t="s">
        <v>4</v>
      </c>
      <c r="G5" s="60"/>
      <c r="H5" s="72" t="s">
        <v>5</v>
      </c>
      <c r="I5" s="73" t="s">
        <v>6</v>
      </c>
      <c r="J5" s="73"/>
      <c r="K5" s="73"/>
      <c r="L5" s="73"/>
      <c r="M5" s="73"/>
      <c r="N5" s="73"/>
      <c r="O5" s="73"/>
      <c r="P5" s="73" t="s">
        <v>7</v>
      </c>
      <c r="Q5" s="73"/>
      <c r="R5" s="73"/>
      <c r="S5" s="73"/>
      <c r="T5" s="73"/>
      <c r="U5" s="73"/>
      <c r="V5" s="73"/>
      <c r="W5" s="73" t="s">
        <v>8</v>
      </c>
      <c r="X5" s="73"/>
      <c r="Y5" s="73"/>
      <c r="Z5" s="73"/>
      <c r="AA5" s="73"/>
      <c r="AB5" s="73"/>
      <c r="AC5" s="73"/>
      <c r="AD5" s="73" t="s">
        <v>9</v>
      </c>
      <c r="AE5" s="73"/>
      <c r="AF5" s="73"/>
      <c r="AG5" s="73"/>
      <c r="AH5" s="73"/>
      <c r="AI5" s="73"/>
      <c r="AJ5" s="73"/>
      <c r="AK5" s="73" t="s">
        <v>10</v>
      </c>
      <c r="AL5" s="73"/>
      <c r="AM5" s="73"/>
      <c r="AN5" s="73"/>
      <c r="AO5" s="73"/>
      <c r="AP5" s="73"/>
      <c r="AQ5" s="73"/>
    </row>
    <row r="6" spans="1:43" s="11" customFormat="1" ht="20.100000000000001" customHeight="1" x14ac:dyDescent="0.15">
      <c r="A6" s="4"/>
      <c r="B6" s="57"/>
      <c r="C6" s="58"/>
      <c r="D6" s="58"/>
      <c r="E6" s="59"/>
      <c r="F6" s="61" t="s">
        <v>11</v>
      </c>
      <c r="G6" s="61"/>
      <c r="H6" s="74" t="s">
        <v>12</v>
      </c>
      <c r="I6" s="75" t="str">
        <f t="shared" ref="I6:AQ6" si="1">LOWER(TEXT(I7,"aaa"))</f>
        <v>월</v>
      </c>
      <c r="J6" s="75" t="str">
        <f t="shared" si="1"/>
        <v>화</v>
      </c>
      <c r="K6" s="75" t="str">
        <f t="shared" si="1"/>
        <v>수</v>
      </c>
      <c r="L6" s="75" t="str">
        <f t="shared" si="1"/>
        <v>목</v>
      </c>
      <c r="M6" s="75" t="str">
        <f t="shared" si="1"/>
        <v>금</v>
      </c>
      <c r="N6" s="75" t="str">
        <f t="shared" si="1"/>
        <v>토</v>
      </c>
      <c r="O6" s="75" t="str">
        <f t="shared" si="1"/>
        <v>일</v>
      </c>
      <c r="P6" s="75" t="str">
        <f t="shared" si="1"/>
        <v>월</v>
      </c>
      <c r="Q6" s="75" t="str">
        <f t="shared" si="1"/>
        <v>화</v>
      </c>
      <c r="R6" s="75" t="str">
        <f t="shared" si="1"/>
        <v>수</v>
      </c>
      <c r="S6" s="75" t="str">
        <f t="shared" si="1"/>
        <v>목</v>
      </c>
      <c r="T6" s="75" t="str">
        <f t="shared" si="1"/>
        <v>금</v>
      </c>
      <c r="U6" s="75" t="str">
        <f t="shared" si="1"/>
        <v>토</v>
      </c>
      <c r="V6" s="75" t="str">
        <f t="shared" si="1"/>
        <v>일</v>
      </c>
      <c r="W6" s="75" t="str">
        <f t="shared" si="1"/>
        <v>월</v>
      </c>
      <c r="X6" s="75" t="str">
        <f t="shared" si="1"/>
        <v>화</v>
      </c>
      <c r="Y6" s="75" t="str">
        <f t="shared" si="1"/>
        <v>수</v>
      </c>
      <c r="Z6" s="75" t="str">
        <f t="shared" si="1"/>
        <v>목</v>
      </c>
      <c r="AA6" s="75" t="str">
        <f t="shared" si="1"/>
        <v>금</v>
      </c>
      <c r="AB6" s="75" t="str">
        <f t="shared" si="1"/>
        <v>토</v>
      </c>
      <c r="AC6" s="75" t="str">
        <f t="shared" si="1"/>
        <v>일</v>
      </c>
      <c r="AD6" s="75" t="str">
        <f t="shared" si="1"/>
        <v>월</v>
      </c>
      <c r="AE6" s="75" t="str">
        <f t="shared" si="1"/>
        <v>화</v>
      </c>
      <c r="AF6" s="75" t="str">
        <f t="shared" si="1"/>
        <v>수</v>
      </c>
      <c r="AG6" s="75" t="str">
        <f t="shared" si="1"/>
        <v>목</v>
      </c>
      <c r="AH6" s="75" t="str">
        <f t="shared" si="1"/>
        <v>금</v>
      </c>
      <c r="AI6" s="75" t="str">
        <f t="shared" si="1"/>
        <v>토</v>
      </c>
      <c r="AJ6" s="75" t="str">
        <f t="shared" si="1"/>
        <v>일</v>
      </c>
      <c r="AK6" s="75" t="str">
        <f t="shared" si="1"/>
        <v>월</v>
      </c>
      <c r="AL6" s="75" t="str">
        <f t="shared" si="1"/>
        <v>화</v>
      </c>
      <c r="AM6" s="75" t="str">
        <f t="shared" si="1"/>
        <v>수</v>
      </c>
      <c r="AN6" s="75" t="str">
        <f t="shared" si="1"/>
        <v>목</v>
      </c>
      <c r="AO6" s="75" t="str">
        <f t="shared" si="1"/>
        <v>금</v>
      </c>
      <c r="AP6" s="75" t="str">
        <f t="shared" si="1"/>
        <v>토</v>
      </c>
      <c r="AQ6" s="76" t="str">
        <f t="shared" si="1"/>
        <v>일</v>
      </c>
    </row>
    <row r="7" spans="1:43" s="11" customFormat="1" ht="20.100000000000001" customHeight="1" x14ac:dyDescent="0.15">
      <c r="A7" s="4"/>
      <c r="B7" s="62"/>
      <c r="C7" s="63"/>
      <c r="D7" s="63"/>
      <c r="E7" s="64"/>
      <c r="F7" s="61" t="s">
        <v>13</v>
      </c>
      <c r="G7" s="61"/>
      <c r="H7" s="77" t="s">
        <v>14</v>
      </c>
      <c r="I7" s="78">
        <f>E2</f>
        <v>45383</v>
      </c>
      <c r="J7" s="78">
        <f>I7+1</f>
        <v>45384</v>
      </c>
      <c r="K7" s="78">
        <f t="shared" ref="K7:L7" si="2">J7+1</f>
        <v>45385</v>
      </c>
      <c r="L7" s="78">
        <f t="shared" si="2"/>
        <v>45386</v>
      </c>
      <c r="M7" s="78">
        <f>L7+1</f>
        <v>45387</v>
      </c>
      <c r="N7" s="78">
        <f>M7+1</f>
        <v>45388</v>
      </c>
      <c r="O7" s="78">
        <f t="shared" ref="O7:AN7" si="3">N7+1</f>
        <v>45389</v>
      </c>
      <c r="P7" s="78">
        <f>O7+1</f>
        <v>45390</v>
      </c>
      <c r="Q7" s="78">
        <f t="shared" si="3"/>
        <v>45391</v>
      </c>
      <c r="R7" s="78">
        <f t="shared" si="3"/>
        <v>45392</v>
      </c>
      <c r="S7" s="78">
        <f t="shared" si="3"/>
        <v>45393</v>
      </c>
      <c r="T7" s="78">
        <f t="shared" si="3"/>
        <v>45394</v>
      </c>
      <c r="U7" s="78">
        <f t="shared" si="3"/>
        <v>45395</v>
      </c>
      <c r="V7" s="78">
        <f t="shared" si="3"/>
        <v>45396</v>
      </c>
      <c r="W7" s="78">
        <f t="shared" si="3"/>
        <v>45397</v>
      </c>
      <c r="X7" s="78">
        <f t="shared" si="3"/>
        <v>45398</v>
      </c>
      <c r="Y7" s="78">
        <f t="shared" si="3"/>
        <v>45399</v>
      </c>
      <c r="Z7" s="78">
        <f t="shared" si="3"/>
        <v>45400</v>
      </c>
      <c r="AA7" s="78">
        <f t="shared" si="3"/>
        <v>45401</v>
      </c>
      <c r="AB7" s="78">
        <f t="shared" si="3"/>
        <v>45402</v>
      </c>
      <c r="AC7" s="78">
        <f t="shared" si="3"/>
        <v>45403</v>
      </c>
      <c r="AD7" s="78">
        <f t="shared" si="3"/>
        <v>45404</v>
      </c>
      <c r="AE7" s="78">
        <f t="shared" si="3"/>
        <v>45405</v>
      </c>
      <c r="AF7" s="78">
        <f t="shared" si="3"/>
        <v>45406</v>
      </c>
      <c r="AG7" s="78">
        <f t="shared" si="3"/>
        <v>45407</v>
      </c>
      <c r="AH7" s="78">
        <f t="shared" si="3"/>
        <v>45408</v>
      </c>
      <c r="AI7" s="78">
        <f t="shared" si="3"/>
        <v>45409</v>
      </c>
      <c r="AJ7" s="78">
        <f t="shared" si="3"/>
        <v>45410</v>
      </c>
      <c r="AK7" s="78">
        <f t="shared" si="3"/>
        <v>45411</v>
      </c>
      <c r="AL7" s="78">
        <f t="shared" si="3"/>
        <v>45412</v>
      </c>
      <c r="AM7" s="78">
        <f t="shared" si="3"/>
        <v>45413</v>
      </c>
      <c r="AN7" s="78">
        <f t="shared" si="3"/>
        <v>45414</v>
      </c>
      <c r="AO7" s="78">
        <f>AN7+1</f>
        <v>45415</v>
      </c>
      <c r="AP7" s="78">
        <f t="shared" ref="AP7:AQ7" si="4">AO7+1</f>
        <v>45416</v>
      </c>
      <c r="AQ7" s="79">
        <f t="shared" si="4"/>
        <v>45417</v>
      </c>
    </row>
    <row r="8" spans="1:43" s="11" customFormat="1" ht="20.100000000000001" customHeight="1" x14ac:dyDescent="0.15">
      <c r="A8" s="4"/>
      <c r="B8" s="65"/>
      <c r="C8" s="66" t="s">
        <v>15</v>
      </c>
      <c r="D8" s="67" t="s">
        <v>16</v>
      </c>
      <c r="E8" s="67" t="s">
        <v>17</v>
      </c>
      <c r="F8" s="67" t="s">
        <v>18</v>
      </c>
      <c r="G8" s="68" t="s">
        <v>19</v>
      </c>
      <c r="H8" s="1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</row>
    <row r="9" spans="1:43" s="24" customFormat="1" ht="20.100000000000001" customHeight="1" x14ac:dyDescent="0.15">
      <c r="A9" s="14"/>
      <c r="B9" s="15" t="s">
        <v>20</v>
      </c>
      <c r="C9" s="16">
        <v>1</v>
      </c>
      <c r="D9" s="17" t="s">
        <v>30</v>
      </c>
      <c r="E9" s="18" t="s">
        <v>35</v>
      </c>
      <c r="F9" s="19" t="str">
        <f t="shared" ref="F9:F21" si="5">IF(AND(G9&gt;0%,G9&lt;100%),"진행 중",IF(G9=0%,"작업 대기","작업 완료"))</f>
        <v>진행 중</v>
      </c>
      <c r="G9" s="20">
        <f>AVERAGE(G10,G14,G18)</f>
        <v>0.21666666666666667</v>
      </c>
      <c r="H9" s="1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2"/>
      <c r="AO9" s="22"/>
      <c r="AP9" s="22"/>
      <c r="AQ9" s="23"/>
    </row>
    <row r="10" spans="1:43" s="24" customFormat="1" ht="20.100000000000001" customHeight="1" x14ac:dyDescent="0.15">
      <c r="A10" s="14"/>
      <c r="B10" s="25"/>
      <c r="C10" s="26">
        <v>1.1000000000000001</v>
      </c>
      <c r="D10" s="27" t="s">
        <v>31</v>
      </c>
      <c r="E10" s="28"/>
      <c r="F10" s="29" t="str">
        <f t="shared" si="5"/>
        <v>진행 중</v>
      </c>
      <c r="G10" s="30">
        <f>AVERAGE(G11:G13)</f>
        <v>0.65</v>
      </c>
      <c r="H10" s="29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2"/>
      <c r="AO10" s="32"/>
      <c r="AP10" s="32"/>
      <c r="AQ10" s="33"/>
    </row>
    <row r="11" spans="1:43" s="24" customFormat="1" ht="20.100000000000001" customHeight="1" x14ac:dyDescent="0.15">
      <c r="A11" s="14"/>
      <c r="B11" s="25"/>
      <c r="C11" s="26"/>
      <c r="D11" s="28" t="s">
        <v>32</v>
      </c>
      <c r="E11" s="28" t="s">
        <v>36</v>
      </c>
      <c r="F11" s="29" t="str">
        <f t="shared" si="5"/>
        <v>작업 완료</v>
      </c>
      <c r="G11" s="30">
        <v>1</v>
      </c>
      <c r="H11" s="29"/>
      <c r="I11" s="80"/>
      <c r="J11" s="80"/>
      <c r="K11" s="80"/>
      <c r="L11" s="80"/>
      <c r="M11" s="80"/>
      <c r="N11" s="80"/>
      <c r="O11" s="80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2"/>
      <c r="AO11" s="32"/>
      <c r="AP11" s="32"/>
      <c r="AQ11" s="33"/>
    </row>
    <row r="12" spans="1:43" s="37" customFormat="1" ht="20.100000000000001" customHeight="1" x14ac:dyDescent="0.15">
      <c r="A12" s="34"/>
      <c r="B12" s="25"/>
      <c r="C12" s="26"/>
      <c r="D12" s="26" t="s">
        <v>33</v>
      </c>
      <c r="E12" s="26" t="s">
        <v>37</v>
      </c>
      <c r="F12" s="29" t="str">
        <f t="shared" si="5"/>
        <v>진행 중</v>
      </c>
      <c r="G12" s="30">
        <v>0.8</v>
      </c>
      <c r="H12" s="32"/>
      <c r="I12" s="32"/>
      <c r="J12" s="32"/>
      <c r="K12" s="3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5"/>
      <c r="AO12" s="35"/>
      <c r="AP12" s="35"/>
      <c r="AQ12" s="36"/>
    </row>
    <row r="13" spans="1:43" ht="20.100000000000001" customHeight="1" x14ac:dyDescent="0.3">
      <c r="B13" s="25"/>
      <c r="C13" s="26"/>
      <c r="D13" s="26" t="s">
        <v>34</v>
      </c>
      <c r="E13" s="26" t="s">
        <v>38</v>
      </c>
      <c r="F13" s="29" t="str">
        <f t="shared" si="5"/>
        <v>진행 중</v>
      </c>
      <c r="G13" s="30">
        <v>0.15</v>
      </c>
      <c r="H13" s="35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82"/>
      <c r="T13" s="82"/>
      <c r="U13" s="82"/>
      <c r="V13" s="82"/>
      <c r="W13" s="82"/>
      <c r="X13" s="82"/>
      <c r="Y13" s="82"/>
      <c r="Z13" s="82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1"/>
      <c r="AO13" s="41"/>
      <c r="AP13" s="41"/>
      <c r="AQ13" s="42"/>
    </row>
    <row r="14" spans="1:43" ht="20.100000000000001" customHeight="1" x14ac:dyDescent="0.3">
      <c r="B14" s="25"/>
      <c r="C14" s="26">
        <v>1.2</v>
      </c>
      <c r="D14" s="26" t="s">
        <v>21</v>
      </c>
      <c r="E14" s="26"/>
      <c r="F14" s="32" t="str">
        <f t="shared" si="5"/>
        <v>작업 대기</v>
      </c>
      <c r="G14" s="30">
        <f>AVERAGE(G15:G17)</f>
        <v>0</v>
      </c>
      <c r="H14" s="35"/>
      <c r="I14" s="39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1"/>
      <c r="AO14" s="41"/>
      <c r="AP14" s="41"/>
      <c r="AQ14" s="42"/>
    </row>
    <row r="15" spans="1:43" ht="20.100000000000001" customHeight="1" x14ac:dyDescent="0.3">
      <c r="B15" s="25"/>
      <c r="C15" s="26"/>
      <c r="D15" s="26" t="s">
        <v>22</v>
      </c>
      <c r="E15" s="26"/>
      <c r="F15" s="32" t="str">
        <f t="shared" si="5"/>
        <v>작업 대기</v>
      </c>
      <c r="G15" s="30">
        <v>0</v>
      </c>
      <c r="H15" s="35"/>
      <c r="I15" s="39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1"/>
      <c r="AO15" s="41"/>
      <c r="AP15" s="41"/>
      <c r="AQ15" s="42"/>
    </row>
    <row r="16" spans="1:43" ht="20.100000000000001" customHeight="1" x14ac:dyDescent="0.3">
      <c r="B16" s="25"/>
      <c r="C16" s="26"/>
      <c r="D16" s="26" t="s">
        <v>23</v>
      </c>
      <c r="E16" s="26"/>
      <c r="F16" s="32" t="str">
        <f t="shared" si="5"/>
        <v>작업 대기</v>
      </c>
      <c r="G16" s="30">
        <v>0</v>
      </c>
      <c r="H16" s="35"/>
      <c r="I16" s="39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1"/>
      <c r="AO16" s="41"/>
      <c r="AP16" s="41"/>
      <c r="AQ16" s="42"/>
    </row>
    <row r="17" spans="1:43" s="37" customFormat="1" ht="20.100000000000001" customHeight="1" x14ac:dyDescent="0.3">
      <c r="A17" s="38"/>
      <c r="B17" s="25"/>
      <c r="C17" s="26"/>
      <c r="D17" s="26" t="s">
        <v>24</v>
      </c>
      <c r="E17" s="26"/>
      <c r="F17" s="32" t="str">
        <f t="shared" si="5"/>
        <v>작업 대기</v>
      </c>
      <c r="G17" s="30">
        <v>0</v>
      </c>
      <c r="H17" s="35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1"/>
      <c r="AO17" s="41"/>
      <c r="AP17" s="41"/>
      <c r="AQ17" s="42"/>
    </row>
    <row r="18" spans="1:43" s="37" customFormat="1" ht="20.100000000000001" customHeight="1" x14ac:dyDescent="0.3">
      <c r="A18" s="38"/>
      <c r="B18" s="25"/>
      <c r="C18" s="26">
        <v>1.3</v>
      </c>
      <c r="D18" s="26" t="s">
        <v>25</v>
      </c>
      <c r="E18" s="26"/>
      <c r="F18" s="32" t="str">
        <f t="shared" si="5"/>
        <v>작업 대기</v>
      </c>
      <c r="G18" s="30">
        <f>AVERAGE(G19:G21)</f>
        <v>0</v>
      </c>
      <c r="H18" s="35"/>
      <c r="I18" s="39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1"/>
      <c r="AO18" s="41"/>
      <c r="AP18" s="41"/>
      <c r="AQ18" s="42"/>
    </row>
    <row r="19" spans="1:43" s="37" customFormat="1" ht="20.100000000000001" customHeight="1" x14ac:dyDescent="0.3">
      <c r="A19" s="38"/>
      <c r="B19" s="25"/>
      <c r="C19" s="26"/>
      <c r="D19" s="26" t="s">
        <v>26</v>
      </c>
      <c r="E19" s="26"/>
      <c r="F19" s="32" t="str">
        <f t="shared" si="5"/>
        <v>작업 대기</v>
      </c>
      <c r="G19" s="30">
        <v>0</v>
      </c>
      <c r="H19" s="35"/>
      <c r="I19" s="39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1"/>
      <c r="AO19" s="41"/>
      <c r="AP19" s="41"/>
      <c r="AQ19" s="42"/>
    </row>
    <row r="20" spans="1:43" s="37" customFormat="1" ht="20.100000000000001" customHeight="1" x14ac:dyDescent="0.3">
      <c r="A20" s="38"/>
      <c r="B20" s="25"/>
      <c r="C20" s="26"/>
      <c r="D20" s="26" t="s">
        <v>27</v>
      </c>
      <c r="E20" s="26"/>
      <c r="F20" s="32" t="str">
        <f t="shared" si="5"/>
        <v>작업 대기</v>
      </c>
      <c r="G20" s="30">
        <v>0</v>
      </c>
      <c r="H20" s="35"/>
      <c r="I20" s="39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1"/>
      <c r="AO20" s="41"/>
      <c r="AP20" s="41"/>
      <c r="AQ20" s="42"/>
    </row>
    <row r="21" spans="1:43" s="37" customFormat="1" ht="20.100000000000001" customHeight="1" x14ac:dyDescent="0.3">
      <c r="A21" s="38"/>
      <c r="B21" s="25"/>
      <c r="C21" s="26"/>
      <c r="D21" s="26" t="s">
        <v>28</v>
      </c>
      <c r="E21" s="26"/>
      <c r="F21" s="32" t="str">
        <f t="shared" si="5"/>
        <v>작업 대기</v>
      </c>
      <c r="G21" s="30">
        <v>0</v>
      </c>
      <c r="H21" s="35"/>
      <c r="I21" s="39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1"/>
      <c r="AO21" s="41"/>
      <c r="AP21" s="41"/>
      <c r="AQ21" s="42"/>
    </row>
  </sheetData>
  <mergeCells count="13">
    <mergeCell ref="AD5:AJ5"/>
    <mergeCell ref="AK5:AQ5"/>
    <mergeCell ref="F6:G6"/>
    <mergeCell ref="F7:G7"/>
    <mergeCell ref="A1:E1"/>
    <mergeCell ref="B2:D2"/>
    <mergeCell ref="B3:D3"/>
    <mergeCell ref="B4:E7"/>
    <mergeCell ref="F4:G4"/>
    <mergeCell ref="F5:G5"/>
    <mergeCell ref="I5:O5"/>
    <mergeCell ref="P5:V5"/>
    <mergeCell ref="W5:AC5"/>
  </mergeCells>
  <phoneticPr fontId="1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 작성 예시 2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김홍근</cp:lastModifiedBy>
  <cp:lastPrinted>2021-07-28T12:11:43Z</cp:lastPrinted>
  <dcterms:created xsi:type="dcterms:W3CDTF">2011-06-11T01:27:37Z</dcterms:created>
  <dcterms:modified xsi:type="dcterms:W3CDTF">2024-04-11T06:30:17Z</dcterms:modified>
</cp:coreProperties>
</file>