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76" documentId="13_ncr:1_{022D1A45-7826-4D2A-8DE8-CBDE737521BD}" xr6:coauthVersionLast="46" xr6:coauthVersionMax="46" xr10:uidLastSave="{B78FD136-6777-44B5-95C5-8CFFD55D5024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7" i="2"/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7" i="2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J21" i="2"/>
  <c r="M21" i="2"/>
  <c r="N21" i="2"/>
  <c r="O21" i="2"/>
  <c r="P21" i="2"/>
  <c r="Q21" i="2"/>
  <c r="U16" i="2" l="1"/>
  <c r="U19" i="2"/>
  <c r="U11" i="2"/>
  <c r="U8" i="2"/>
  <c r="U20" i="2"/>
  <c r="U12" i="2"/>
  <c r="U10" i="2"/>
  <c r="U9" i="2"/>
  <c r="U15" i="2"/>
  <c r="L21" i="2"/>
  <c r="U18" i="2"/>
  <c r="U17" i="2"/>
  <c r="T21" i="2"/>
  <c r="U14" i="2"/>
  <c r="U13" i="2"/>
  <c r="S21" i="2" l="1"/>
  <c r="U21" i="2" s="1"/>
  <c r="T7" i="2"/>
  <c r="U7" i="2" s="1"/>
</calcChain>
</file>

<file path=xl/sharedStrings.xml><?xml version="1.0" encoding="utf-8"?>
<sst xmlns="http://schemas.openxmlformats.org/spreadsheetml/2006/main" count="1086" uniqueCount="232">
  <si>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</si>
  <si>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</si>
  <si>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</si>
  <si>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</si>
  <si>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</si>
  <si>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</si>
  <si>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</si>
  <si>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</si>
  <si>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</si>
  <si>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</si>
  <si>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</si>
  <si>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</si>
  <si>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</si>
  <si>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</si>
  <si>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</si>
  <si>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</si>
  <si>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</si>
  <si>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</si>
  <si>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</si>
  <si>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</si>
  <si>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</si>
  <si>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</si>
  <si>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</si>
  <si>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</si>
  <si>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</si>
  <si>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</si>
  <si>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</si>
  <si>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</si>
  <si>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</si>
  <si>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</si>
  <si>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</si>
  <si>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</si>
  <si>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</si>
  <si>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</si>
  <si>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</si>
  <si>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</si>
  <si>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</si>
  <si>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</si>
  <si>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</si>
  <si>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</si>
  <si>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</si>
  <si>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</si>
  <si>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</si>
  <si>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</si>
  <si>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</si>
  <si>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</si>
  <si>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</si>
  <si>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</si>
  <si>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</si>
  <si>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</si>
  <si>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</si>
  <si>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</si>
  <si>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</si>
  <si>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</si>
  <si>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</si>
  <si>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</si>
  <si>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</si>
  <si>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</si>
  <si>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</si>
  <si>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</si>
  <si>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</si>
  <si>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</si>
  <si>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</si>
  <si>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</si>
  <si>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</si>
  <si>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</si>
  <si>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</si>
  <si>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</si>
  <si>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</si>
  <si>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</si>
  <si>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</si>
  <si>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</si>
  <si>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</si>
  <si>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</si>
  <si>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</si>
  <si>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</si>
  <si>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</si>
  <si>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</si>
  <si>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</si>
  <si>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</si>
  <si>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</si>
  <si>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</si>
  <si>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</si>
  <si>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</si>
  <si>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</si>
  <si>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</si>
  <si>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</si>
  <si>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</si>
  <si>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</si>
  <si>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</si>
  <si>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</si>
  <si>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</si>
  <si>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</si>
  <si>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</si>
  <si>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</si>
  <si>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</si>
  <si>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</si>
  <si>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</si>
  <si>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</si>
  <si>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</si>
  <si>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</si>
  <si>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</si>
  <si>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</si>
  <si>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</si>
  <si>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</si>
  <si>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</si>
  <si>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</si>
  <si>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</si>
  <si>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</si>
  <si>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</si>
  <si>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</si>
  <si>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</si>
  <si>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</si>
  <si>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</si>
  <si>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</si>
  <si>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</si>
  <si>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</si>
  <si>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</si>
  <si>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</si>
  <si>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</si>
  <si>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</si>
  <si>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</si>
  <si>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</si>
  <si>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</si>
  <si>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</si>
  <si>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</si>
  <si>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</si>
  <si>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</si>
  <si>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</si>
  <si>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</si>
  <si>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</si>
  <si>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</si>
  <si>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</si>
  <si>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</si>
  <si>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</si>
  <si>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</si>
  <si>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</si>
  <si>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</si>
  <si>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</si>
  <si>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</si>
  <si>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</si>
  <si>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</si>
  <si>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</si>
  <si>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</si>
  <si>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</si>
  <si>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</si>
  <si>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</si>
  <si>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</si>
  <si>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</si>
  <si>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</si>
  <si>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</si>
  <si>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</si>
  <si>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</si>
  <si>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</si>
  <si>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</si>
  <si>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</si>
  <si>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</si>
  <si>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</si>
  <si>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</si>
  <si>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</si>
  <si>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</si>
  <si>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</si>
  <si>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</si>
  <si>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</si>
  <si>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</si>
  <si>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</si>
  <si>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</si>
  <si>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</si>
  <si>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</si>
  <si>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</si>
  <si>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</si>
  <si>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</si>
  <si>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</si>
  <si>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</si>
  <si>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</si>
  <si>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</si>
  <si>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</si>
  <si>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</si>
  <si>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</si>
  <si>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</si>
  <si>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</si>
  <si>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</si>
  <si>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</si>
  <si>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</si>
  <si>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</si>
  <si>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</si>
  <si>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</si>
  <si>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</si>
  <si>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</si>
  <si>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</si>
  <si>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</si>
  <si>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</si>
  <si>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</si>
  <si>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</si>
  <si>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</si>
  <si>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</si>
  <si>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</si>
  <si>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</si>
  <si>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</si>
  <si>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</si>
  <si>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</si>
  <si>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</si>
  <si>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</si>
  <si>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</si>
  <si>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</si>
  <si>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</si>
  <si>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</si>
  <si>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</si>
  <si>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</si>
  <si>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</si>
  <si>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</si>
  <si>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</si>
  <si>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</si>
  <si>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</si>
  <si>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</si>
  <si>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</si>
  <si>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</si>
  <si>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</si>
  <si>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</si>
  <si>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</si>
  <si>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</si>
  <si>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</si>
  <si>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</si>
  <si>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</si>
  <si>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</si>
  <si>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</si>
  <si>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</si>
  <si>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</si>
  <si>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</si>
  <si>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</si>
  <si>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 xml:space="preserve">INCHARGE PRINCIPAL NAME-LILAWATI KUMARI                          MONTH AND YEAR-NOV 2021                                            MOB NO-9431849512        </t>
  </si>
  <si>
    <t>RS THIRTEEN LAC THIRTY FOUR THOUSAND TWO HUNDRED FIFTY THREE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</si>
</sst>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2"/>
  <sheetViews>
    <sheetView tabSelected="1" zoomScaleNormal="100" workbookViewId="0">
      <selection sqref="A1:U1048576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9.453125" bestFit="1" customWidth="1"/>
    <col min="6" max="6" width="11.269531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1" ht="24.75" customHeight="1" x14ac:dyDescent="0.35">
      <c r="A1" s="72" t="s">
        <v>226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ht="29.25" customHeight="1" x14ac:dyDescent="0.35">
      <c r="A2" s="73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29.25" customHeight="1" x14ac:dyDescent="0.35">
      <c r="A3" s="73" t="s">
        <v>230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22.5" customHeight="1" x14ac:dyDescent="0.35">
      <c r="A4" s="62"/>
      <c r="B4" s="73" t="s">
        <v>85</v>
      </c>
      <c r="C4" s="73"/>
      <c r="D4" s="73"/>
      <c r="E4" s="62"/>
      <c r="F4" s="62"/>
      <c r="G4" s="62"/>
      <c r="H4" s="62"/>
      <c r="I4" s="73" t="s">
        <v>86</v>
      </c>
      <c r="J4" s="73"/>
      <c r="K4" s="73"/>
      <c r="L4" s="73"/>
      <c r="M4" s="73"/>
      <c r="N4" s="73"/>
      <c r="O4" s="72" t="s">
        <v>87</v>
      </c>
      <c r="P4" s="72"/>
      <c r="Q4" s="72"/>
      <c r="R4" s="72"/>
      <c r="S4" s="72" t="s">
        <v>88</v>
      </c>
      <c r="T4" s="72"/>
      <c r="U4" s="72"/>
    </row>
    <row r="5" spans="1:21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1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1" ht="31.5" customHeight="1" x14ac:dyDescent="0.35">
      <c r="A7" s="7">
        <v>1</v>
      </c>
      <c r="B7" s="8" t="s">
        <v>24</v>
      </c>
      <c r="C7" s="8" t="s">
        <v>100</v>
      </c>
      <c r="D7" s="8" t="s">
        <v>25</v>
      </c>
      <c r="E7" s="8" t="s">
        <v>96</v>
      </c>
      <c r="F7" s="8">
        <v>10165978147</v>
      </c>
      <c r="G7" s="7">
        <v>30</v>
      </c>
      <c r="H7" s="8">
        <v>0</v>
      </c>
      <c r="I7" s="8">
        <v>9</v>
      </c>
      <c r="J7" s="8">
        <v>93000</v>
      </c>
      <c r="K7" s="7">
        <f>J7*0.31</f>
        <v>28830</v>
      </c>
      <c r="L7" s="7">
        <f>J7*0.16</f>
        <v>14880</v>
      </c>
      <c r="M7" s="7">
        <v>3930</v>
      </c>
      <c r="N7" s="7">
        <v>1000</v>
      </c>
      <c r="O7" s="7">
        <v>0</v>
      </c>
      <c r="P7" s="7">
        <v>60</v>
      </c>
      <c r="Q7" s="7">
        <v>15000</v>
      </c>
      <c r="R7" s="7">
        <v>0</v>
      </c>
      <c r="S7" s="7">
        <f t="shared" ref="S7:S21" si="0">J7+K7+L7+M7+N7</f>
        <v>141640</v>
      </c>
      <c r="T7" s="7">
        <f t="shared" ref="T7:T21" si="1">O7+P7+Q7+R7</f>
        <v>15060</v>
      </c>
      <c r="U7" s="7">
        <f t="shared" ref="U7:U21" si="2">S7-T7</f>
        <v>126580</v>
      </c>
    </row>
    <row r="8" spans="1:21" ht="28.5" customHeight="1" x14ac:dyDescent="0.35">
      <c r="A8" s="7">
        <v>2</v>
      </c>
      <c r="B8" s="8" t="s">
        <v>31</v>
      </c>
      <c r="C8" s="8" t="s">
        <v>100</v>
      </c>
      <c r="D8" s="8" t="s">
        <v>32</v>
      </c>
      <c r="E8" s="8" t="s">
        <v>90</v>
      </c>
      <c r="F8" s="8">
        <v>20004955775</v>
      </c>
      <c r="G8" s="7">
        <v>30</v>
      </c>
      <c r="H8" s="7">
        <v>0</v>
      </c>
      <c r="I8" s="8">
        <v>9</v>
      </c>
      <c r="J8" s="8">
        <v>90300</v>
      </c>
      <c r="K8" s="7">
        <f t="shared" ref="K8:K21" si="3">J8*0.31</f>
        <v>27993</v>
      </c>
      <c r="L8" s="7">
        <f t="shared" ref="L8:L21" si="4">J8*0.16</f>
        <v>14448</v>
      </c>
      <c r="M8" s="7">
        <v>3930</v>
      </c>
      <c r="N8" s="7">
        <v>1000</v>
      </c>
      <c r="O8" s="7">
        <v>5500</v>
      </c>
      <c r="P8" s="7">
        <v>60</v>
      </c>
      <c r="Q8" s="7">
        <v>15000</v>
      </c>
      <c r="R8" s="7">
        <v>0</v>
      </c>
      <c r="S8" s="7">
        <f t="shared" si="0"/>
        <v>137671</v>
      </c>
      <c r="T8" s="7">
        <f t="shared" si="1"/>
        <v>20560</v>
      </c>
      <c r="U8" s="7">
        <f t="shared" si="2"/>
        <v>117111</v>
      </c>
    </row>
    <row r="9" spans="1:21" ht="24.75" customHeight="1" x14ac:dyDescent="0.35">
      <c r="A9" s="7">
        <v>3</v>
      </c>
      <c r="B9" s="8" t="s">
        <v>33</v>
      </c>
      <c r="C9" s="8" t="s">
        <v>100</v>
      </c>
      <c r="D9" s="8" t="s">
        <v>34</v>
      </c>
      <c r="E9" s="8" t="s">
        <v>90</v>
      </c>
      <c r="F9" s="8">
        <v>10038477362</v>
      </c>
      <c r="G9" s="7">
        <v>30</v>
      </c>
      <c r="H9" s="8">
        <v>0</v>
      </c>
      <c r="I9" s="8">
        <v>11</v>
      </c>
      <c r="J9" s="8">
        <v>93800</v>
      </c>
      <c r="K9" s="7">
        <f t="shared" si="3"/>
        <v>29078</v>
      </c>
      <c r="L9" s="7">
        <f t="shared" si="4"/>
        <v>15008</v>
      </c>
      <c r="M9" s="7">
        <v>5240</v>
      </c>
      <c r="N9" s="7">
        <v>1000</v>
      </c>
      <c r="O9" s="7">
        <v>20000</v>
      </c>
      <c r="P9" s="7">
        <v>60</v>
      </c>
      <c r="Q9" s="7">
        <v>15000</v>
      </c>
      <c r="R9" s="7">
        <v>0</v>
      </c>
      <c r="S9" s="7">
        <f t="shared" si="0"/>
        <v>144126</v>
      </c>
      <c r="T9" s="7">
        <f t="shared" si="1"/>
        <v>35060</v>
      </c>
      <c r="U9" s="7">
        <f t="shared" si="2"/>
        <v>109066</v>
      </c>
    </row>
    <row r="10" spans="1:21" ht="24.75" customHeight="1" x14ac:dyDescent="0.35">
      <c r="A10" s="7">
        <v>4</v>
      </c>
      <c r="B10" s="8" t="s">
        <v>35</v>
      </c>
      <c r="C10" s="8" t="s">
        <v>100</v>
      </c>
      <c r="D10" s="8" t="s">
        <v>36</v>
      </c>
      <c r="E10" s="8" t="s">
        <v>93</v>
      </c>
      <c r="F10" s="8">
        <v>10759644552</v>
      </c>
      <c r="G10" s="7">
        <v>30</v>
      </c>
      <c r="H10" s="7">
        <v>0</v>
      </c>
      <c r="I10" s="8">
        <v>8</v>
      </c>
      <c r="J10" s="8">
        <v>78800</v>
      </c>
      <c r="K10" s="7">
        <f t="shared" si="3"/>
        <v>24428</v>
      </c>
      <c r="L10" s="7">
        <f t="shared" si="4"/>
        <v>12608</v>
      </c>
      <c r="M10" s="7">
        <v>3930</v>
      </c>
      <c r="N10" s="7">
        <v>1000</v>
      </c>
      <c r="O10" s="7">
        <v>10000</v>
      </c>
      <c r="P10" s="7">
        <v>60</v>
      </c>
      <c r="Q10" s="7">
        <v>10000</v>
      </c>
      <c r="R10" s="7">
        <v>0</v>
      </c>
      <c r="S10" s="7">
        <f t="shared" si="0"/>
        <v>120766</v>
      </c>
      <c r="T10" s="7">
        <f t="shared" si="1"/>
        <v>20060</v>
      </c>
      <c r="U10" s="7">
        <f t="shared" si="2"/>
        <v>100706</v>
      </c>
    </row>
    <row r="11" spans="1:21" ht="26.25" customHeight="1" x14ac:dyDescent="0.35">
      <c r="A11" s="7">
        <v>5</v>
      </c>
      <c r="B11" s="8" t="s">
        <v>37</v>
      </c>
      <c r="C11" s="8" t="s">
        <v>100</v>
      </c>
      <c r="D11" s="8" t="s">
        <v>38</v>
      </c>
      <c r="E11" s="8" t="s">
        <v>89</v>
      </c>
      <c r="F11" s="8">
        <v>30383154814</v>
      </c>
      <c r="G11" s="7">
        <v>30</v>
      </c>
      <c r="H11" s="8">
        <v>0</v>
      </c>
      <c r="I11" s="8">
        <v>8</v>
      </c>
      <c r="J11" s="8">
        <v>78800</v>
      </c>
      <c r="K11" s="7">
        <f t="shared" si="3"/>
        <v>24428</v>
      </c>
      <c r="L11" s="7">
        <f t="shared" si="4"/>
        <v>12608</v>
      </c>
      <c r="M11" s="7">
        <v>3930</v>
      </c>
      <c r="N11" s="7">
        <v>1000</v>
      </c>
      <c r="O11" s="7">
        <v>5000</v>
      </c>
      <c r="P11" s="7">
        <v>60</v>
      </c>
      <c r="Q11" s="7">
        <v>6000</v>
      </c>
      <c r="R11" s="7">
        <v>0</v>
      </c>
      <c r="S11" s="7">
        <f t="shared" si="0"/>
        <v>120766</v>
      </c>
      <c r="T11" s="7">
        <f t="shared" si="1"/>
        <v>11060</v>
      </c>
      <c r="U11" s="7">
        <f t="shared" si="2"/>
        <v>109706</v>
      </c>
    </row>
    <row r="12" spans="1:21" ht="24" x14ac:dyDescent="0.35">
      <c r="A12" s="7">
        <v>6</v>
      </c>
      <c r="B12" s="8" t="s">
        <v>39</v>
      </c>
      <c r="C12" s="8" t="s">
        <v>100</v>
      </c>
      <c r="D12" s="8" t="s">
        <v>40</v>
      </c>
      <c r="E12" s="8" t="s">
        <v>99</v>
      </c>
      <c r="F12" s="8">
        <v>10113766064</v>
      </c>
      <c r="G12" s="7">
        <v>30</v>
      </c>
      <c r="H12" s="7">
        <v>0</v>
      </c>
      <c r="I12" s="8">
        <v>8</v>
      </c>
      <c r="J12" s="8">
        <v>78800</v>
      </c>
      <c r="K12" s="7">
        <f t="shared" si="3"/>
        <v>24428</v>
      </c>
      <c r="L12" s="7">
        <f t="shared" si="4"/>
        <v>12608</v>
      </c>
      <c r="M12" s="7">
        <v>3930</v>
      </c>
      <c r="N12" s="7">
        <v>1000</v>
      </c>
      <c r="O12" s="7">
        <v>10000</v>
      </c>
      <c r="P12" s="7">
        <v>60</v>
      </c>
      <c r="Q12" s="7">
        <v>12000</v>
      </c>
      <c r="R12" s="7">
        <v>0</v>
      </c>
      <c r="S12" s="7">
        <f t="shared" si="0"/>
        <v>120766</v>
      </c>
      <c r="T12" s="7">
        <f t="shared" si="1"/>
        <v>22060</v>
      </c>
      <c r="U12" s="7">
        <f t="shared" si="2"/>
        <v>98706</v>
      </c>
    </row>
    <row r="13" spans="1:21" ht="24" x14ac:dyDescent="0.35">
      <c r="A13" s="7">
        <v>7</v>
      </c>
      <c r="B13" s="8" t="s">
        <v>43</v>
      </c>
      <c r="C13" s="8" t="s">
        <v>100</v>
      </c>
      <c r="D13" s="8" t="s">
        <v>44</v>
      </c>
      <c r="E13" s="8" t="s">
        <v>98</v>
      </c>
      <c r="F13" s="8">
        <v>20014376344</v>
      </c>
      <c r="G13" s="7">
        <v>30</v>
      </c>
      <c r="H13" s="7">
        <v>0</v>
      </c>
      <c r="I13" s="8">
        <v>8</v>
      </c>
      <c r="J13" s="8">
        <v>76500</v>
      </c>
      <c r="K13" s="7">
        <f t="shared" si="3"/>
        <v>23715</v>
      </c>
      <c r="L13" s="7">
        <f t="shared" si="4"/>
        <v>12240</v>
      </c>
      <c r="M13" s="7">
        <v>3930</v>
      </c>
      <c r="N13" s="7">
        <v>1000</v>
      </c>
      <c r="O13" s="7">
        <v>10000</v>
      </c>
      <c r="P13" s="7">
        <v>60</v>
      </c>
      <c r="Q13" s="7">
        <v>9000</v>
      </c>
      <c r="R13" s="7">
        <v>0</v>
      </c>
      <c r="S13" s="7">
        <f t="shared" si="0"/>
        <v>117385</v>
      </c>
      <c r="T13" s="7">
        <f t="shared" si="1"/>
        <v>19060</v>
      </c>
      <c r="U13" s="7">
        <f t="shared" si="2"/>
        <v>98325</v>
      </c>
    </row>
    <row r="14" spans="1:21" ht="26.25" customHeight="1" x14ac:dyDescent="0.35">
      <c r="A14" s="7">
        <v>8</v>
      </c>
      <c r="B14" s="8" t="s">
        <v>45</v>
      </c>
      <c r="C14" s="8" t="s">
        <v>100</v>
      </c>
      <c r="D14" s="8" t="s">
        <v>46</v>
      </c>
      <c r="E14" s="8" t="s">
        <v>90</v>
      </c>
      <c r="F14" s="8">
        <v>10038493612</v>
      </c>
      <c r="G14" s="7">
        <v>30</v>
      </c>
      <c r="H14" s="8">
        <v>0</v>
      </c>
      <c r="I14" s="8">
        <v>9</v>
      </c>
      <c r="J14" s="8">
        <v>80200</v>
      </c>
      <c r="K14" s="7">
        <f t="shared" si="3"/>
        <v>24862</v>
      </c>
      <c r="L14" s="7">
        <f t="shared" si="4"/>
        <v>12832</v>
      </c>
      <c r="M14" s="7">
        <v>3930</v>
      </c>
      <c r="N14" s="7">
        <v>1000</v>
      </c>
      <c r="O14" s="7">
        <v>14000</v>
      </c>
      <c r="P14" s="7">
        <v>60</v>
      </c>
      <c r="Q14" s="7">
        <v>8000</v>
      </c>
      <c r="R14" s="7">
        <v>0</v>
      </c>
      <c r="S14" s="7">
        <f t="shared" si="0"/>
        <v>122824</v>
      </c>
      <c r="T14" s="7">
        <f t="shared" si="1"/>
        <v>22060</v>
      </c>
      <c r="U14" s="7">
        <f t="shared" si="2"/>
        <v>100764</v>
      </c>
    </row>
    <row r="15" spans="1:21" ht="30.75" customHeight="1" x14ac:dyDescent="0.35">
      <c r="A15" s="7">
        <v>9</v>
      </c>
      <c r="B15" s="8" t="s">
        <v>47</v>
      </c>
      <c r="C15" s="8" t="s">
        <v>100</v>
      </c>
      <c r="D15" s="8" t="s">
        <v>48</v>
      </c>
      <c r="E15" s="8" t="s">
        <v>90</v>
      </c>
      <c r="F15" s="8" t="s">
        <v>67</v>
      </c>
      <c r="G15" s="7">
        <v>30</v>
      </c>
      <c r="H15" s="7">
        <v>0</v>
      </c>
      <c r="I15" s="8">
        <v>8</v>
      </c>
      <c r="J15" s="8">
        <v>76500</v>
      </c>
      <c r="K15" s="7">
        <f t="shared" si="3"/>
        <v>23715</v>
      </c>
      <c r="L15" s="7">
        <f t="shared" si="4"/>
        <v>12240</v>
      </c>
      <c r="M15" s="7">
        <v>3930</v>
      </c>
      <c r="N15" s="7">
        <v>1000</v>
      </c>
      <c r="O15" s="7">
        <v>20000</v>
      </c>
      <c r="P15" s="7">
        <v>60</v>
      </c>
      <c r="Q15" s="7">
        <v>8000</v>
      </c>
      <c r="R15" s="7">
        <v>0</v>
      </c>
      <c r="S15" s="7">
        <f t="shared" si="0"/>
        <v>117385</v>
      </c>
      <c r="T15" s="7">
        <f t="shared" si="1"/>
        <v>28060</v>
      </c>
      <c r="U15" s="7">
        <f t="shared" si="2"/>
        <v>89325</v>
      </c>
    </row>
    <row r="16" spans="1:21" ht="27" customHeight="1" x14ac:dyDescent="0.35">
      <c r="A16" s="7">
        <v>10</v>
      </c>
      <c r="B16" s="8" t="s">
        <v>49</v>
      </c>
      <c r="C16" s="8" t="s">
        <v>100</v>
      </c>
      <c r="D16" s="8" t="s">
        <v>50</v>
      </c>
      <c r="E16" s="8" t="s">
        <v>94</v>
      </c>
      <c r="F16" s="8">
        <v>11428489903</v>
      </c>
      <c r="G16" s="7">
        <v>30</v>
      </c>
      <c r="H16" s="8">
        <v>0</v>
      </c>
      <c r="I16" s="8">
        <v>8</v>
      </c>
      <c r="J16" s="8">
        <v>74300</v>
      </c>
      <c r="K16" s="7">
        <f t="shared" si="3"/>
        <v>23033</v>
      </c>
      <c r="L16" s="7">
        <f t="shared" si="4"/>
        <v>11888</v>
      </c>
      <c r="M16" s="7">
        <v>3930</v>
      </c>
      <c r="N16" s="7">
        <v>1000</v>
      </c>
      <c r="O16" s="7">
        <v>12000</v>
      </c>
      <c r="P16" s="7">
        <v>60</v>
      </c>
      <c r="Q16" s="7">
        <v>6000</v>
      </c>
      <c r="R16" s="7">
        <v>0</v>
      </c>
      <c r="S16" s="7">
        <f t="shared" si="0"/>
        <v>114151</v>
      </c>
      <c r="T16" s="7">
        <f t="shared" si="1"/>
        <v>18060</v>
      </c>
      <c r="U16" s="7">
        <f t="shared" si="2"/>
        <v>96091</v>
      </c>
    </row>
    <row r="17" spans="1:22" ht="24" x14ac:dyDescent="0.35">
      <c r="A17" s="7">
        <v>11</v>
      </c>
      <c r="B17" s="8" t="s">
        <v>104</v>
      </c>
      <c r="C17" s="8" t="s">
        <v>52</v>
      </c>
      <c r="D17" s="8" t="s">
        <v>53</v>
      </c>
      <c r="E17" s="8" t="s">
        <v>91</v>
      </c>
      <c r="F17" s="8">
        <v>11239109052</v>
      </c>
      <c r="G17" s="7">
        <v>30</v>
      </c>
      <c r="H17" s="7">
        <v>0</v>
      </c>
      <c r="I17" s="8">
        <v>7</v>
      </c>
      <c r="J17" s="8">
        <v>74300</v>
      </c>
      <c r="K17" s="7">
        <f t="shared" si="3"/>
        <v>23033</v>
      </c>
      <c r="L17" s="7">
        <f t="shared" si="4"/>
        <v>11888</v>
      </c>
      <c r="M17" s="7">
        <v>3930</v>
      </c>
      <c r="N17" s="7">
        <v>1000</v>
      </c>
      <c r="O17" s="7">
        <v>12500</v>
      </c>
      <c r="P17" s="7">
        <v>30</v>
      </c>
      <c r="Q17" s="7">
        <v>7150</v>
      </c>
      <c r="R17" s="7">
        <v>0</v>
      </c>
      <c r="S17" s="7">
        <f t="shared" si="0"/>
        <v>114151</v>
      </c>
      <c r="T17" s="7">
        <f t="shared" si="1"/>
        <v>19680</v>
      </c>
      <c r="U17" s="7">
        <f t="shared" si="2"/>
        <v>94471</v>
      </c>
      <c r="V17" s="9"/>
    </row>
    <row r="18" spans="1:22" ht="24" x14ac:dyDescent="0.35">
      <c r="A18" s="7">
        <v>12</v>
      </c>
      <c r="B18" s="8" t="s">
        <v>54</v>
      </c>
      <c r="C18" s="8" t="s">
        <v>52</v>
      </c>
      <c r="D18" s="8" t="s">
        <v>55</v>
      </c>
      <c r="E18" s="8" t="s">
        <v>90</v>
      </c>
      <c r="F18" s="8">
        <v>20004955786</v>
      </c>
      <c r="G18" s="7">
        <v>30</v>
      </c>
      <c r="H18" s="8">
        <v>0</v>
      </c>
      <c r="I18" s="8">
        <v>4</v>
      </c>
      <c r="J18" s="8">
        <v>47500</v>
      </c>
      <c r="K18" s="7">
        <f t="shared" si="3"/>
        <v>14725</v>
      </c>
      <c r="L18" s="7">
        <f t="shared" si="4"/>
        <v>7600</v>
      </c>
      <c r="M18" s="7">
        <v>1965</v>
      </c>
      <c r="N18" s="7">
        <v>1000</v>
      </c>
      <c r="O18" s="7">
        <v>5000</v>
      </c>
      <c r="P18" s="7">
        <v>30</v>
      </c>
      <c r="Q18" s="7">
        <v>0</v>
      </c>
      <c r="R18" s="7">
        <v>0</v>
      </c>
      <c r="S18" s="7">
        <f t="shared" si="0"/>
        <v>72790</v>
      </c>
      <c r="T18" s="7">
        <f t="shared" si="1"/>
        <v>5030</v>
      </c>
      <c r="U18" s="7">
        <f t="shared" si="2"/>
        <v>67760</v>
      </c>
    </row>
    <row r="19" spans="1:22" ht="24" x14ac:dyDescent="0.35">
      <c r="A19" s="7">
        <v>13</v>
      </c>
      <c r="B19" s="8" t="s">
        <v>56</v>
      </c>
      <c r="C19" s="8" t="s">
        <v>57</v>
      </c>
      <c r="D19" s="8" t="s">
        <v>58</v>
      </c>
      <c r="E19" s="8" t="s">
        <v>105</v>
      </c>
      <c r="F19" s="8">
        <v>33794447926</v>
      </c>
      <c r="G19" s="7">
        <v>30</v>
      </c>
      <c r="H19" s="7">
        <v>0</v>
      </c>
      <c r="I19" s="8">
        <v>4</v>
      </c>
      <c r="J19" s="8">
        <v>47500</v>
      </c>
      <c r="K19" s="7">
        <f t="shared" si="3"/>
        <v>14725</v>
      </c>
      <c r="L19" s="7">
        <f t="shared" si="4"/>
        <v>7600</v>
      </c>
      <c r="M19" s="7">
        <v>1965</v>
      </c>
      <c r="N19" s="7">
        <v>1000</v>
      </c>
      <c r="O19" s="7">
        <v>2850</v>
      </c>
      <c r="P19" s="7">
        <v>15</v>
      </c>
      <c r="Q19" s="7">
        <v>0</v>
      </c>
      <c r="R19" s="7">
        <v>0</v>
      </c>
      <c r="S19" s="7">
        <f t="shared" si="0"/>
        <v>72790</v>
      </c>
      <c r="T19" s="7">
        <f t="shared" si="1"/>
        <v>2865</v>
      </c>
      <c r="U19" s="7">
        <f t="shared" si="2"/>
        <v>69925</v>
      </c>
    </row>
    <row r="20" spans="1:22" ht="24" x14ac:dyDescent="0.35">
      <c r="A20" s="7">
        <v>14</v>
      </c>
      <c r="B20" s="8" t="s">
        <v>61</v>
      </c>
      <c r="C20" s="8" t="s">
        <v>57</v>
      </c>
      <c r="D20" s="8" t="s">
        <v>62</v>
      </c>
      <c r="E20" s="8" t="s">
        <v>90</v>
      </c>
      <c r="F20" s="8">
        <v>10038494945</v>
      </c>
      <c r="G20" s="7">
        <v>30</v>
      </c>
      <c r="H20" s="7">
        <v>0</v>
      </c>
      <c r="I20" s="8">
        <v>4</v>
      </c>
      <c r="J20" s="8">
        <v>46100</v>
      </c>
      <c r="K20" s="7">
        <f t="shared" si="3"/>
        <v>14291</v>
      </c>
      <c r="L20" s="7">
        <f t="shared" si="4"/>
        <v>7376</v>
      </c>
      <c r="M20" s="7">
        <v>1965</v>
      </c>
      <c r="N20" s="7">
        <v>1000</v>
      </c>
      <c r="O20" s="7">
        <v>15000</v>
      </c>
      <c r="P20" s="7">
        <v>15</v>
      </c>
      <c r="Q20" s="7">
        <v>0</v>
      </c>
      <c r="R20" s="7">
        <v>0</v>
      </c>
      <c r="S20" s="7">
        <f t="shared" si="0"/>
        <v>70732</v>
      </c>
      <c r="T20" s="7">
        <f t="shared" si="1"/>
        <v>15015</v>
      </c>
      <c r="U20" s="7">
        <f t="shared" si="2"/>
        <v>55717</v>
      </c>
    </row>
    <row r="21" spans="1:22" ht="25.5" customHeight="1" x14ac:dyDescent="0.35">
      <c r="A21" s="7"/>
      <c r="B21" s="7"/>
      <c r="C21" s="7"/>
      <c r="D21" s="7"/>
      <c r="E21" s="7"/>
      <c r="F21" s="7"/>
      <c r="G21" s="8"/>
      <c r="H21" s="7"/>
      <c r="I21" s="8" t="s">
        <v>227</v>
      </c>
      <c r="J21" s="12">
        <f>SUM(J7:J20)</f>
        <v>1036400</v>
      </c>
      <c r="K21" s="7">
        <f t="shared" si="3"/>
        <v>321284</v>
      </c>
      <c r="L21" s="7">
        <f t="shared" si="4"/>
        <v>165824</v>
      </c>
      <c r="M21" s="65">
        <f t="shared" ref="M21:Q21" si="5">SUM(M7:M20)</f>
        <v>50435</v>
      </c>
      <c r="N21" s="65">
        <f t="shared" si="5"/>
        <v>14000</v>
      </c>
      <c r="O21" s="65">
        <f t="shared" si="5"/>
        <v>141850</v>
      </c>
      <c r="P21" s="65">
        <f t="shared" si="5"/>
        <v>690</v>
      </c>
      <c r="Q21" s="65">
        <f t="shared" si="5"/>
        <v>111150</v>
      </c>
      <c r="R21" s="7">
        <v>0</v>
      </c>
      <c r="S21" s="7">
        <f t="shared" si="0"/>
        <v>1587943</v>
      </c>
      <c r="T21" s="7">
        <f t="shared" si="1"/>
        <v>253690</v>
      </c>
      <c r="U21" s="7">
        <f t="shared" si="2"/>
        <v>1334253</v>
      </c>
    </row>
    <row r="22" spans="1:22" ht="28.5" customHeight="1" x14ac:dyDescent="0.35">
      <c r="A22" s="78" t="s">
        <v>231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2" ht="13.5" customHeight="1" x14ac:dyDescent="0.35">
      <c r="A23" s="55"/>
      <c r="B23" s="77"/>
      <c r="C23" s="77"/>
      <c r="D23" s="77"/>
      <c r="E23" s="56"/>
      <c r="F23" s="56"/>
      <c r="G23" s="56"/>
      <c r="H23" s="56"/>
      <c r="I23" s="77"/>
      <c r="J23" s="77"/>
      <c r="K23" s="77"/>
      <c r="L23" s="77"/>
      <c r="M23" s="77"/>
      <c r="N23" s="77"/>
      <c r="O23" s="74"/>
      <c r="P23" s="74"/>
      <c r="Q23" s="74"/>
      <c r="R23" s="74"/>
      <c r="S23" s="74"/>
      <c r="T23" s="74"/>
      <c r="U23" s="74"/>
    </row>
    <row r="24" spans="1:22" x14ac:dyDescent="0.35">
      <c r="A24" s="57"/>
      <c r="B24" s="56"/>
      <c r="C24" s="56"/>
      <c r="D24" s="56"/>
      <c r="E24" s="58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43"/>
      <c r="Q24" s="58"/>
      <c r="R24" s="58"/>
      <c r="S24" s="58"/>
      <c r="T24" s="58"/>
      <c r="U24" s="58"/>
    </row>
    <row r="25" spans="1:22" x14ac:dyDescent="0.35">
      <c r="A25" s="56"/>
      <c r="B25" s="56"/>
      <c r="C25" s="56"/>
      <c r="D25" s="56"/>
      <c r="E25" s="58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3"/>
      <c r="Q25" s="58"/>
      <c r="R25" s="58"/>
      <c r="S25" s="58"/>
      <c r="T25" s="58"/>
      <c r="U25" s="58"/>
    </row>
    <row r="26" spans="1:22" x14ac:dyDescent="0.35">
      <c r="A26" s="30"/>
      <c r="B26" s="31"/>
      <c r="C26" s="31"/>
      <c r="D26" s="31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2" x14ac:dyDescent="0.35">
      <c r="A27" s="30"/>
      <c r="B27" s="31"/>
      <c r="C27" s="31"/>
      <c r="D27" s="31"/>
      <c r="E27" s="31"/>
      <c r="F27" s="31"/>
      <c r="G27" s="30"/>
      <c r="H27" s="31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2" x14ac:dyDescent="0.35">
      <c r="A28" s="30"/>
      <c r="B28" s="31"/>
      <c r="C28" s="31"/>
      <c r="D28" s="31"/>
      <c r="E28" s="31"/>
      <c r="F28" s="31"/>
      <c r="G28" s="30"/>
      <c r="H28" s="30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2" x14ac:dyDescent="0.35">
      <c r="A29" s="30"/>
      <c r="B29" s="31"/>
      <c r="C29" s="31"/>
      <c r="D29" s="31"/>
      <c r="E29" s="31"/>
      <c r="F29" s="31"/>
      <c r="G29" s="30"/>
      <c r="H29" s="31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2" x14ac:dyDescent="0.35">
      <c r="A30" s="30"/>
      <c r="B30" s="31"/>
      <c r="C30" s="31"/>
      <c r="D30" s="31"/>
      <c r="E30" s="31"/>
      <c r="F30" s="31"/>
      <c r="G30" s="30"/>
      <c r="H30" s="30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2" x14ac:dyDescent="0.35">
      <c r="A31" s="30"/>
      <c r="B31" s="31"/>
      <c r="C31" s="31"/>
      <c r="D31" s="31"/>
      <c r="E31" s="31"/>
      <c r="F31" s="31"/>
      <c r="G31" s="30"/>
      <c r="H31" s="31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2" x14ac:dyDescent="0.35">
      <c r="A32" s="30"/>
      <c r="B32" s="31"/>
      <c r="C32" s="31"/>
      <c r="D32" s="31"/>
      <c r="E32" s="31"/>
      <c r="F32" s="31"/>
      <c r="G32" s="30"/>
      <c r="H32" s="30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1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1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0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0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1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0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1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0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1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0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30"/>
      <c r="B45" s="31"/>
      <c r="C45" s="31"/>
      <c r="D45" s="31"/>
      <c r="E45" s="31"/>
      <c r="F45" s="31"/>
      <c r="G45" s="30"/>
      <c r="H45" s="31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ht="24" customHeight="1" x14ac:dyDescent="0.35">
      <c r="A46" s="30"/>
      <c r="B46" s="31"/>
      <c r="C46" s="31"/>
      <c r="D46" s="31"/>
      <c r="E46" s="31"/>
      <c r="F46" s="31"/>
      <c r="G46" s="30"/>
      <c r="H46" s="30"/>
      <c r="I46" s="31"/>
      <c r="J46" s="31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35">
      <c r="A47" s="11"/>
      <c r="B47" s="11"/>
      <c r="C47" s="11"/>
      <c r="D47" s="11"/>
      <c r="E47" s="11"/>
      <c r="F47" s="11"/>
      <c r="G47" s="31"/>
      <c r="H47" s="11"/>
      <c r="I47" s="59"/>
      <c r="J47" s="60"/>
      <c r="K47" s="60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11"/>
      <c r="Q51" s="11"/>
      <c r="R51" s="11"/>
      <c r="S51" s="11"/>
      <c r="T51" s="11"/>
      <c r="U51" s="11"/>
    </row>
    <row r="52" spans="1:21" x14ac:dyDescent="0.3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11"/>
      <c r="T52" s="11"/>
      <c r="U52" s="11"/>
    </row>
    <row r="53" spans="1:21" x14ac:dyDescent="0.3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11"/>
      <c r="U53" s="11"/>
    </row>
    <row r="54" spans="1:21" x14ac:dyDescent="0.35">
      <c r="A54" s="55"/>
      <c r="B54" s="77"/>
      <c r="C54" s="77"/>
      <c r="D54" s="77"/>
      <c r="E54" s="56"/>
      <c r="F54" s="56"/>
      <c r="G54" s="56"/>
      <c r="H54" s="56"/>
      <c r="I54" s="77"/>
      <c r="J54" s="77"/>
      <c r="K54" s="77"/>
      <c r="L54" s="77"/>
      <c r="M54" s="77"/>
      <c r="N54" s="77"/>
      <c r="O54" s="74"/>
      <c r="P54" s="74"/>
      <c r="Q54" s="74"/>
      <c r="R54" s="74"/>
      <c r="S54" s="74"/>
      <c r="T54" s="74"/>
      <c r="U54" s="74"/>
    </row>
    <row r="55" spans="1:21" x14ac:dyDescent="0.35">
      <c r="A55" s="57"/>
      <c r="B55" s="56"/>
      <c r="C55" s="56"/>
      <c r="D55" s="56"/>
      <c r="E55" s="58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43"/>
      <c r="Q55" s="58"/>
      <c r="R55" s="58"/>
      <c r="S55" s="58"/>
      <c r="T55" s="58"/>
      <c r="U55" s="58"/>
    </row>
    <row r="56" spans="1:21" x14ac:dyDescent="0.35">
      <c r="A56" s="56"/>
      <c r="B56" s="56"/>
      <c r="C56" s="56"/>
      <c r="D56" s="56"/>
      <c r="E56" s="58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43"/>
      <c r="Q56" s="58"/>
      <c r="R56" s="58"/>
      <c r="S56" s="58"/>
      <c r="T56" s="58"/>
      <c r="U56" s="58"/>
    </row>
    <row r="57" spans="1:21" x14ac:dyDescent="0.35">
      <c r="A57" s="30"/>
      <c r="B57" s="31"/>
      <c r="C57" s="31"/>
      <c r="D57" s="31"/>
      <c r="E57" s="31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1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0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1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0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1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0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1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0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1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0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0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0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0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0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30"/>
      <c r="B76" s="31"/>
      <c r="C76" s="31"/>
      <c r="D76" s="31"/>
      <c r="E76" s="31"/>
      <c r="F76" s="31"/>
      <c r="G76" s="30"/>
      <c r="H76" s="31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35">
      <c r="A77" s="30"/>
      <c r="B77" s="31"/>
      <c r="C77" s="31"/>
      <c r="D77" s="31"/>
      <c r="E77" s="31"/>
      <c r="F77" s="31"/>
      <c r="G77" s="30"/>
      <c r="H77" s="30"/>
      <c r="I77" s="31"/>
      <c r="J77" s="31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35">
      <c r="A78" s="11"/>
      <c r="B78" s="11"/>
      <c r="C78" s="11"/>
      <c r="D78" s="11"/>
      <c r="E78" s="11"/>
      <c r="F78" s="11"/>
      <c r="G78" s="31"/>
      <c r="H78" s="11"/>
      <c r="I78" s="59"/>
      <c r="J78" s="60"/>
      <c r="K78" s="60"/>
      <c r="L78" s="61"/>
      <c r="M78" s="61"/>
      <c r="N78" s="61"/>
      <c r="O78" s="61"/>
      <c r="P78" s="61"/>
      <c r="Q78" s="61"/>
      <c r="R78" s="30"/>
      <c r="S78" s="61"/>
      <c r="T78" s="61"/>
      <c r="U78" s="61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5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11"/>
      <c r="Q83" s="11"/>
      <c r="R83" s="11"/>
      <c r="S83" s="11"/>
      <c r="T83" s="11"/>
      <c r="U83" s="11"/>
    </row>
    <row r="84" spans="1:21" x14ac:dyDescent="0.3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11"/>
      <c r="T84" s="11"/>
      <c r="U84" s="11"/>
    </row>
    <row r="85" spans="1:21" x14ac:dyDescent="0.3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11"/>
      <c r="U85" s="11"/>
    </row>
    <row r="86" spans="1:21" x14ac:dyDescent="0.35">
      <c r="A86" s="55"/>
      <c r="B86" s="77"/>
      <c r="C86" s="77"/>
      <c r="D86" s="77"/>
      <c r="E86" s="56"/>
      <c r="F86" s="56"/>
      <c r="G86" s="56"/>
      <c r="H86" s="56"/>
      <c r="I86" s="77"/>
      <c r="J86" s="77"/>
      <c r="K86" s="77"/>
      <c r="L86" s="77"/>
      <c r="M86" s="77"/>
      <c r="N86" s="77"/>
      <c r="O86" s="74"/>
      <c r="P86" s="74"/>
      <c r="Q86" s="74"/>
      <c r="R86" s="74"/>
      <c r="S86" s="74"/>
      <c r="T86" s="74"/>
      <c r="U86" s="74"/>
    </row>
    <row r="87" spans="1:21" x14ac:dyDescent="0.35">
      <c r="A87" s="57"/>
      <c r="B87" s="56"/>
      <c r="C87" s="56"/>
      <c r="D87" s="56"/>
      <c r="E87" s="58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43"/>
      <c r="Q87" s="58"/>
      <c r="R87" s="58"/>
      <c r="S87" s="58"/>
      <c r="T87" s="58"/>
      <c r="U87" s="58"/>
    </row>
    <row r="88" spans="1:21" x14ac:dyDescent="0.35">
      <c r="A88" s="56"/>
      <c r="B88" s="56"/>
      <c r="C88" s="56"/>
      <c r="D88" s="56"/>
      <c r="E88" s="58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43"/>
      <c r="Q88" s="58"/>
      <c r="R88" s="58"/>
      <c r="S88" s="58"/>
      <c r="T88" s="58"/>
      <c r="U88" s="58"/>
    </row>
    <row r="89" spans="1:21" x14ac:dyDescent="0.35">
      <c r="A89" s="30"/>
      <c r="B89" s="31"/>
      <c r="C89" s="31"/>
      <c r="D89" s="31"/>
      <c r="E89" s="31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1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0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0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0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0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0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0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0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0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0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30"/>
      <c r="B108" s="31"/>
      <c r="C108" s="31"/>
      <c r="D108" s="31"/>
      <c r="E108" s="31"/>
      <c r="F108" s="31"/>
      <c r="G108" s="30"/>
      <c r="H108" s="31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35">
      <c r="A109" s="30"/>
      <c r="B109" s="31"/>
      <c r="C109" s="31"/>
      <c r="D109" s="31"/>
      <c r="E109" s="31"/>
      <c r="F109" s="31"/>
      <c r="G109" s="30"/>
      <c r="H109" s="30"/>
      <c r="I109" s="31"/>
      <c r="J109" s="31"/>
      <c r="K109" s="31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35">
      <c r="A110" s="11"/>
      <c r="B110" s="11"/>
      <c r="C110" s="11"/>
      <c r="D110" s="11"/>
      <c r="E110" s="11"/>
      <c r="F110" s="11"/>
      <c r="G110" s="31"/>
      <c r="H110" s="11"/>
      <c r="I110" s="59"/>
      <c r="J110" s="60"/>
      <c r="K110" s="60"/>
      <c r="L110" s="61"/>
      <c r="M110" s="61"/>
      <c r="N110" s="61"/>
      <c r="O110" s="61"/>
      <c r="P110" s="61"/>
      <c r="Q110" s="61"/>
      <c r="R110" s="30"/>
      <c r="S110" s="61"/>
      <c r="T110" s="61"/>
      <c r="U110" s="61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3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11"/>
      <c r="Q115" s="11"/>
      <c r="R115" s="11"/>
      <c r="S115" s="11"/>
      <c r="T115" s="11"/>
      <c r="U115" s="11"/>
    </row>
    <row r="116" spans="1:21" x14ac:dyDescent="0.3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11"/>
      <c r="T116" s="11"/>
      <c r="U116" s="11"/>
    </row>
    <row r="117" spans="1:2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11"/>
      <c r="U117" s="11"/>
    </row>
    <row r="118" spans="1:21" x14ac:dyDescent="0.35">
      <c r="A118" s="55"/>
      <c r="B118" s="77"/>
      <c r="C118" s="77"/>
      <c r="D118" s="77"/>
      <c r="E118" s="56"/>
      <c r="F118" s="56"/>
      <c r="G118" s="56"/>
      <c r="H118" s="56"/>
      <c r="I118" s="77"/>
      <c r="J118" s="77"/>
      <c r="K118" s="77"/>
      <c r="L118" s="77"/>
      <c r="M118" s="77"/>
      <c r="N118" s="77"/>
      <c r="O118" s="74"/>
      <c r="P118" s="74"/>
      <c r="Q118" s="74"/>
      <c r="R118" s="74"/>
      <c r="S118" s="74"/>
      <c r="T118" s="74"/>
      <c r="U118" s="74"/>
    </row>
    <row r="119" spans="1:21" x14ac:dyDescent="0.35">
      <c r="A119" s="57"/>
      <c r="B119" s="56"/>
      <c r="C119" s="56"/>
      <c r="D119" s="56"/>
      <c r="E119" s="58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43"/>
      <c r="Q119" s="58"/>
      <c r="R119" s="58"/>
      <c r="S119" s="58"/>
      <c r="T119" s="58"/>
      <c r="U119" s="58"/>
    </row>
    <row r="120" spans="1:21" x14ac:dyDescent="0.35">
      <c r="A120" s="56"/>
      <c r="B120" s="56"/>
      <c r="C120" s="56"/>
      <c r="D120" s="56"/>
      <c r="E120" s="58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43"/>
      <c r="Q120" s="58"/>
      <c r="R120" s="58"/>
      <c r="S120" s="58"/>
      <c r="T120" s="58"/>
      <c r="U120" s="58"/>
    </row>
    <row r="121" spans="1:21" x14ac:dyDescent="0.35">
      <c r="A121" s="30"/>
      <c r="B121" s="31"/>
      <c r="C121" s="31"/>
      <c r="D121" s="31"/>
      <c r="E121" s="31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1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0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0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0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0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0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0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0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0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0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30"/>
      <c r="B140" s="31"/>
      <c r="C140" s="31"/>
      <c r="D140" s="31"/>
      <c r="E140" s="31"/>
      <c r="F140" s="31"/>
      <c r="G140" s="30"/>
      <c r="H140" s="31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35">
      <c r="A141" s="30"/>
      <c r="B141" s="31"/>
      <c r="C141" s="31"/>
      <c r="D141" s="31"/>
      <c r="E141" s="31"/>
      <c r="F141" s="31"/>
      <c r="G141" s="30"/>
      <c r="H141" s="30"/>
      <c r="I141" s="31"/>
      <c r="J141" s="31"/>
      <c r="K141" s="31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35">
      <c r="A142" s="11"/>
      <c r="B142" s="11"/>
      <c r="C142" s="11"/>
      <c r="D142" s="11"/>
      <c r="E142" s="11"/>
      <c r="F142" s="11"/>
      <c r="G142" s="31"/>
      <c r="H142" s="11"/>
      <c r="I142" s="59"/>
      <c r="J142" s="60"/>
      <c r="K142" s="60"/>
      <c r="L142" s="61"/>
      <c r="M142" s="61"/>
      <c r="N142" s="61"/>
      <c r="O142" s="61"/>
      <c r="P142" s="61"/>
      <c r="Q142" s="61"/>
      <c r="R142" s="30"/>
      <c r="S142" s="30"/>
      <c r="T142" s="61"/>
      <c r="U142" s="61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3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11"/>
      <c r="Q147" s="11"/>
      <c r="R147" s="11"/>
      <c r="S147" s="11"/>
      <c r="T147" s="11"/>
      <c r="U147" s="11"/>
    </row>
    <row r="148" spans="1:21" x14ac:dyDescent="0.3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11"/>
      <c r="T148" s="11"/>
      <c r="U148" s="11"/>
    </row>
    <row r="149" spans="1:21" x14ac:dyDescent="0.3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11"/>
      <c r="U149" s="11"/>
    </row>
    <row r="150" spans="1:21" x14ac:dyDescent="0.35">
      <c r="A150" s="55"/>
      <c r="B150" s="77"/>
      <c r="C150" s="77"/>
      <c r="D150" s="77"/>
      <c r="E150" s="56"/>
      <c r="F150" s="56"/>
      <c r="G150" s="56"/>
      <c r="H150" s="56"/>
      <c r="I150" s="77"/>
      <c r="J150" s="77"/>
      <c r="K150" s="77"/>
      <c r="L150" s="77"/>
      <c r="M150" s="77"/>
      <c r="N150" s="77"/>
      <c r="O150" s="74"/>
      <c r="P150" s="74"/>
      <c r="Q150" s="74"/>
      <c r="R150" s="74"/>
      <c r="S150" s="74"/>
      <c r="T150" s="74"/>
      <c r="U150" s="74"/>
    </row>
    <row r="151" spans="1:21" x14ac:dyDescent="0.35">
      <c r="A151" s="57"/>
      <c r="B151" s="56"/>
      <c r="C151" s="56"/>
      <c r="D151" s="56"/>
      <c r="E151" s="58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43"/>
      <c r="Q151" s="58"/>
      <c r="R151" s="58"/>
      <c r="S151" s="58"/>
      <c r="T151" s="58"/>
      <c r="U151" s="58"/>
    </row>
    <row r="152" spans="1:21" x14ac:dyDescent="0.35">
      <c r="A152" s="56"/>
      <c r="B152" s="56"/>
      <c r="C152" s="56"/>
      <c r="D152" s="56"/>
      <c r="E152" s="58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43"/>
      <c r="Q152" s="58"/>
      <c r="R152" s="58"/>
      <c r="S152" s="58"/>
      <c r="T152" s="58"/>
      <c r="U152" s="58"/>
    </row>
    <row r="153" spans="1:21" x14ac:dyDescent="0.35">
      <c r="A153" s="30"/>
      <c r="B153" s="31"/>
      <c r="C153" s="31"/>
      <c r="D153" s="31"/>
      <c r="E153" s="31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1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0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0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0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0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0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0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0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0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0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30"/>
      <c r="B172" s="31"/>
      <c r="C172" s="31"/>
      <c r="D172" s="31"/>
      <c r="E172" s="31"/>
      <c r="F172" s="31"/>
      <c r="G172" s="30"/>
      <c r="H172" s="31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35">
      <c r="A173" s="30"/>
      <c r="B173" s="31"/>
      <c r="C173" s="31"/>
      <c r="D173" s="31"/>
      <c r="E173" s="31"/>
      <c r="F173" s="31"/>
      <c r="G173" s="30"/>
      <c r="H173" s="30"/>
      <c r="I173" s="31"/>
      <c r="J173" s="31"/>
      <c r="K173" s="31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35">
      <c r="A174" s="11"/>
      <c r="B174" s="11"/>
      <c r="C174" s="11"/>
      <c r="D174" s="11"/>
      <c r="E174" s="11"/>
      <c r="F174" s="11"/>
      <c r="G174" s="31"/>
      <c r="H174" s="11"/>
      <c r="I174" s="59"/>
      <c r="J174" s="60"/>
      <c r="K174" s="60"/>
      <c r="L174" s="61"/>
      <c r="M174" s="61"/>
      <c r="N174" s="61"/>
      <c r="O174" s="61"/>
      <c r="P174" s="61"/>
      <c r="Q174" s="61"/>
      <c r="R174" s="30"/>
      <c r="S174" s="30"/>
      <c r="T174" s="61"/>
      <c r="U174" s="61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3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11"/>
      <c r="Q179" s="11"/>
      <c r="R179" s="11"/>
      <c r="S179" s="11"/>
      <c r="T179" s="11"/>
      <c r="U179" s="11"/>
    </row>
    <row r="180" spans="1:21" x14ac:dyDescent="0.3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11"/>
      <c r="T180" s="11"/>
      <c r="U180" s="11"/>
    </row>
    <row r="181" spans="1:21" x14ac:dyDescent="0.3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11"/>
      <c r="U181" s="11"/>
    </row>
    <row r="182" spans="1:21" x14ac:dyDescent="0.35">
      <c r="A182" s="55"/>
      <c r="B182" s="77"/>
      <c r="C182" s="77"/>
      <c r="D182" s="77"/>
      <c r="E182" s="56"/>
      <c r="F182" s="56"/>
      <c r="G182" s="56"/>
      <c r="H182" s="56"/>
      <c r="I182" s="77"/>
      <c r="J182" s="77"/>
      <c r="K182" s="77"/>
      <c r="L182" s="77"/>
      <c r="M182" s="77"/>
      <c r="N182" s="77"/>
      <c r="O182" s="74"/>
      <c r="P182" s="74"/>
      <c r="Q182" s="74"/>
      <c r="R182" s="74"/>
      <c r="S182" s="74"/>
      <c r="T182" s="74"/>
      <c r="U182" s="74"/>
    </row>
    <row r="183" spans="1:21" x14ac:dyDescent="0.35">
      <c r="A183" s="57"/>
      <c r="B183" s="56"/>
      <c r="C183" s="56"/>
      <c r="D183" s="56"/>
      <c r="E183" s="58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43"/>
      <c r="Q183" s="58"/>
      <c r="R183" s="58"/>
      <c r="S183" s="58"/>
      <c r="T183" s="58"/>
      <c r="U183" s="58"/>
    </row>
    <row r="184" spans="1:21" x14ac:dyDescent="0.35">
      <c r="A184" s="56"/>
      <c r="B184" s="56"/>
      <c r="C184" s="56"/>
      <c r="D184" s="56"/>
      <c r="E184" s="58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43"/>
      <c r="Q184" s="58"/>
      <c r="R184" s="58"/>
      <c r="S184" s="58"/>
      <c r="T184" s="58"/>
      <c r="U184" s="58"/>
    </row>
    <row r="185" spans="1:21" x14ac:dyDescent="0.35">
      <c r="A185" s="30"/>
      <c r="B185" s="31"/>
      <c r="C185" s="31"/>
      <c r="D185" s="31"/>
      <c r="E185" s="31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1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0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0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0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0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0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0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0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0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0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30"/>
      <c r="B204" s="31"/>
      <c r="C204" s="31"/>
      <c r="D204" s="31"/>
      <c r="E204" s="31"/>
      <c r="F204" s="31"/>
      <c r="G204" s="30"/>
      <c r="H204" s="31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35">
      <c r="A205" s="30"/>
      <c r="B205" s="31"/>
      <c r="C205" s="31"/>
      <c r="D205" s="31"/>
      <c r="E205" s="31"/>
      <c r="F205" s="31"/>
      <c r="G205" s="30"/>
      <c r="H205" s="30"/>
      <c r="I205" s="31"/>
      <c r="J205" s="31"/>
      <c r="K205" s="31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35">
      <c r="A206" s="11"/>
      <c r="B206" s="11"/>
      <c r="C206" s="11"/>
      <c r="D206" s="11"/>
      <c r="E206" s="11"/>
      <c r="F206" s="11"/>
      <c r="G206" s="31"/>
      <c r="H206" s="11"/>
      <c r="I206" s="59"/>
      <c r="J206" s="60"/>
      <c r="K206" s="60"/>
      <c r="L206" s="61"/>
      <c r="M206" s="61"/>
      <c r="N206" s="61"/>
      <c r="O206" s="61"/>
      <c r="P206" s="61"/>
      <c r="Q206" s="61"/>
      <c r="R206" s="30"/>
      <c r="S206" s="30"/>
      <c r="T206" s="61"/>
      <c r="U206" s="61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3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11"/>
      <c r="Q211" s="11"/>
      <c r="R211" s="11"/>
      <c r="S211" s="11"/>
      <c r="T211" s="11"/>
      <c r="U211" s="11"/>
    </row>
    <row r="212" spans="1:21" x14ac:dyDescent="0.3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11"/>
      <c r="T212" s="11"/>
      <c r="U212" s="11"/>
    </row>
    <row r="213" spans="1:21" x14ac:dyDescent="0.3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11"/>
      <c r="U213" s="11"/>
    </row>
    <row r="214" spans="1:21" x14ac:dyDescent="0.35">
      <c r="A214" s="55"/>
      <c r="B214" s="77"/>
      <c r="C214" s="77"/>
      <c r="D214" s="77"/>
      <c r="E214" s="56"/>
      <c r="F214" s="56"/>
      <c r="G214" s="56"/>
      <c r="H214" s="56"/>
      <c r="I214" s="77"/>
      <c r="J214" s="77"/>
      <c r="K214" s="77"/>
      <c r="L214" s="77"/>
      <c r="M214" s="77"/>
      <c r="N214" s="77"/>
      <c r="O214" s="74"/>
      <c r="P214" s="74"/>
      <c r="Q214" s="74"/>
      <c r="R214" s="74"/>
      <c r="S214" s="74"/>
      <c r="T214" s="74"/>
      <c r="U214" s="74"/>
    </row>
    <row r="215" spans="1:21" x14ac:dyDescent="0.35">
      <c r="A215" s="57"/>
      <c r="B215" s="56"/>
      <c r="C215" s="56"/>
      <c r="D215" s="56"/>
      <c r="E215" s="58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43"/>
      <c r="Q215" s="58"/>
      <c r="R215" s="58"/>
      <c r="S215" s="58"/>
      <c r="T215" s="58"/>
      <c r="U215" s="58"/>
    </row>
    <row r="216" spans="1:21" x14ac:dyDescent="0.35">
      <c r="A216" s="56"/>
      <c r="B216" s="56"/>
      <c r="C216" s="56"/>
      <c r="D216" s="56"/>
      <c r="E216" s="58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43"/>
      <c r="Q216" s="58"/>
      <c r="R216" s="58"/>
      <c r="S216" s="58"/>
      <c r="T216" s="58"/>
      <c r="U216" s="58"/>
    </row>
    <row r="217" spans="1:21" x14ac:dyDescent="0.35">
      <c r="A217" s="30"/>
      <c r="B217" s="31"/>
      <c r="C217" s="31"/>
      <c r="D217" s="31"/>
      <c r="E217" s="31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0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1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0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0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0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0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0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0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30"/>
      <c r="B234" s="31"/>
      <c r="C234" s="31"/>
      <c r="D234" s="31"/>
      <c r="E234" s="31"/>
      <c r="F234" s="31"/>
      <c r="G234" s="30"/>
      <c r="H234" s="31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35">
      <c r="A235" s="30"/>
      <c r="B235" s="31"/>
      <c r="C235" s="31"/>
      <c r="D235" s="31"/>
      <c r="E235" s="31"/>
      <c r="F235" s="31"/>
      <c r="G235" s="30"/>
      <c r="H235" s="30"/>
      <c r="I235" s="31"/>
      <c r="J235" s="31"/>
      <c r="K235" s="31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35">
      <c r="A236" s="11"/>
      <c r="B236" s="11"/>
      <c r="C236" s="11"/>
      <c r="D236" s="11"/>
      <c r="E236" s="11"/>
      <c r="F236" s="11"/>
      <c r="G236" s="31"/>
      <c r="H236" s="11"/>
      <c r="I236" s="59"/>
      <c r="J236" s="60"/>
      <c r="K236" s="60"/>
      <c r="L236" s="61"/>
      <c r="M236" s="61"/>
      <c r="N236" s="61"/>
      <c r="O236" s="61"/>
      <c r="P236" s="61"/>
      <c r="Q236" s="61"/>
      <c r="R236" s="30"/>
      <c r="S236" s="30"/>
      <c r="T236" s="61"/>
      <c r="U236" s="61"/>
    </row>
    <row r="237" spans="1:2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72" spans="11:11" x14ac:dyDescent="0.35">
      <c r="K272" t="s">
        <v>145</v>
      </c>
    </row>
  </sheetData>
  <mergeCells count="54">
    <mergeCell ref="S118:U118"/>
    <mergeCell ref="S23:U23"/>
    <mergeCell ref="B23:D23"/>
    <mergeCell ref="I23:N23"/>
    <mergeCell ref="O23:R23"/>
    <mergeCell ref="A51:O51"/>
    <mergeCell ref="A52:R52"/>
    <mergeCell ref="A53:S53"/>
    <mergeCell ref="B54:D54"/>
    <mergeCell ref="I54:N54"/>
    <mergeCell ref="O54:R54"/>
    <mergeCell ref="S54:U54"/>
    <mergeCell ref="B4:D4"/>
    <mergeCell ref="I4:N4"/>
    <mergeCell ref="O4:R4"/>
    <mergeCell ref="S4:U4"/>
    <mergeCell ref="A22:U22"/>
    <mergeCell ref="I150:N150"/>
    <mergeCell ref="O150:R150"/>
    <mergeCell ref="S150:U150"/>
    <mergeCell ref="A83:O83"/>
    <mergeCell ref="A84:R84"/>
    <mergeCell ref="A85:S85"/>
    <mergeCell ref="B86:D86"/>
    <mergeCell ref="I86:N86"/>
    <mergeCell ref="O86:R86"/>
    <mergeCell ref="S86:U86"/>
    <mergeCell ref="A115:O115"/>
    <mergeCell ref="A116:R116"/>
    <mergeCell ref="A117:S117"/>
    <mergeCell ref="B118:D118"/>
    <mergeCell ref="I118:N118"/>
    <mergeCell ref="O118:R118"/>
    <mergeCell ref="A213:S213"/>
    <mergeCell ref="B214:D214"/>
    <mergeCell ref="I214:N214"/>
    <mergeCell ref="O214:R214"/>
    <mergeCell ref="S214:U214"/>
    <mergeCell ref="A1:U1"/>
    <mergeCell ref="A2:U2"/>
    <mergeCell ref="A3:U3"/>
    <mergeCell ref="A211:O211"/>
    <mergeCell ref="A212:R212"/>
    <mergeCell ref="A179:O179"/>
    <mergeCell ref="A180:R180"/>
    <mergeCell ref="A181:S181"/>
    <mergeCell ref="B182:D182"/>
    <mergeCell ref="I182:N182"/>
    <mergeCell ref="O182:R182"/>
    <mergeCell ref="S182:U182"/>
    <mergeCell ref="A147:O147"/>
    <mergeCell ref="A148:R148"/>
    <mergeCell ref="A149:S149"/>
    <mergeCell ref="B150:D150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x14ac:dyDescent="0.35">
      <c r="Q29" s="21" t="s">
        <v>140</v>
      </c>
      <c r="R29" s="21">
        <v>91764</v>
      </c>
      <c r="S29" s="18"/>
    </row>
    <row r="30" spans="1:19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188</v>
      </c>
      <c r="E1" s="28" t="s">
        <v>189</v>
      </c>
    </row>
    <row r="2" spans="1:7" ht="72.5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3.5" x14ac:dyDescent="0.3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3.5" x14ac:dyDescent="0.3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3.5" x14ac:dyDescent="0.3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3.5" x14ac:dyDescent="0.3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3.5" x14ac:dyDescent="0.3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3.5" x14ac:dyDescent="0.3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3.5" x14ac:dyDescent="0.3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3.5" x14ac:dyDescent="0.3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3.5" x14ac:dyDescent="0.3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3.5" x14ac:dyDescent="0.3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3.5" x14ac:dyDescent="0.3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35">
      <c r="A29" t="s">
        <v>191</v>
      </c>
      <c r="E29" s="28" t="s">
        <v>189</v>
      </c>
    </row>
    <row r="30" spans="1:7" ht="43.5" x14ac:dyDescent="0.3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3.5" x14ac:dyDescent="0.3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3.5" x14ac:dyDescent="0.3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3.5" x14ac:dyDescent="0.3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3.5" x14ac:dyDescent="0.3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3.5" x14ac:dyDescent="0.3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3.5" x14ac:dyDescent="0.3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3.5" x14ac:dyDescent="0.3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192</v>
      </c>
      <c r="E59" s="28" t="s">
        <v>189</v>
      </c>
    </row>
    <row r="60" spans="1:8" ht="72.5" x14ac:dyDescent="0.3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3.5" x14ac:dyDescent="0.3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3.5" x14ac:dyDescent="0.3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3.5" x14ac:dyDescent="0.3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3.5" x14ac:dyDescent="0.3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3.5" x14ac:dyDescent="0.3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3.5" x14ac:dyDescent="0.3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3.5" x14ac:dyDescent="0.3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3.5" x14ac:dyDescent="0.3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3.5" x14ac:dyDescent="0.3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3.5" x14ac:dyDescent="0.3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3.5" x14ac:dyDescent="0.3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3.5" x14ac:dyDescent="0.3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3.5" x14ac:dyDescent="0.3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3.5" x14ac:dyDescent="0.3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.5" x14ac:dyDescent="0.3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.5" x14ac:dyDescent="0.3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.5" x14ac:dyDescent="0.3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.5" x14ac:dyDescent="0.3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.5" x14ac:dyDescent="0.3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.5" x14ac:dyDescent="0.3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.5" x14ac:dyDescent="0.3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.5" x14ac:dyDescent="0.3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.5" x14ac:dyDescent="0.3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29" x14ac:dyDescent="0.3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.5" x14ac:dyDescent="0.3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.5" x14ac:dyDescent="0.3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3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3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3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3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3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3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3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3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3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3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3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3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3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3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3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3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3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3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2021-11-21T12:53:21Z</dcterms:modified>
</cp:coreProperties>
</file>