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BBD2862C-8062-40D1-8023-40826A49D44A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4" l="1"/>
  <c r="L8" i="4"/>
  <c r="L9" i="4"/>
  <c r="L10" i="4"/>
  <c r="L11" i="4"/>
  <c r="L12" i="4"/>
  <c r="U12" i="4" s="1"/>
  <c r="L13" i="4"/>
  <c r="L16" i="4" s="1"/>
  <c r="L14" i="4"/>
  <c r="Q14" i="4" s="1"/>
  <c r="V14" i="4" s="1"/>
  <c r="L15" i="4"/>
  <c r="Q15" i="4" s="1"/>
  <c r="V15" i="4" s="1"/>
  <c r="Q7" i="4"/>
  <c r="V7" i="4" s="1"/>
  <c r="M7" i="4"/>
  <c r="T16" i="4"/>
  <c r="S16" i="4"/>
  <c r="R16" i="4"/>
  <c r="P16" i="4"/>
  <c r="O16" i="4"/>
  <c r="N16" i="4"/>
  <c r="K16" i="4"/>
  <c r="M16" i="4" s="1"/>
  <c r="M15" i="4"/>
  <c r="M14" i="4"/>
  <c r="M13" i="4"/>
  <c r="U13" i="4"/>
  <c r="M12" i="4"/>
  <c r="M11" i="4"/>
  <c r="Q11" i="4"/>
  <c r="V11" i="4" s="1"/>
  <c r="M10" i="4"/>
  <c r="Q10" i="4"/>
  <c r="V10" i="4" s="1"/>
  <c r="M9" i="4"/>
  <c r="Q9" i="4"/>
  <c r="V9" i="4" s="1"/>
  <c r="M8" i="4"/>
  <c r="L9" i="2"/>
  <c r="L10" i="2"/>
  <c r="L11" i="2"/>
  <c r="L12" i="2"/>
  <c r="L13" i="2"/>
  <c r="L14" i="2"/>
  <c r="L15" i="2"/>
  <c r="L8" i="2"/>
  <c r="L7" i="2"/>
  <c r="Q7" i="2" s="1"/>
  <c r="U11" i="4" l="1"/>
  <c r="W11" i="4" s="1"/>
  <c r="U15" i="4"/>
  <c r="W15" i="4" s="1"/>
  <c r="U8" i="4"/>
  <c r="U7" i="4"/>
  <c r="W7" i="4" s="1"/>
  <c r="U10" i="4"/>
  <c r="W10" i="4" s="1"/>
  <c r="U14" i="4"/>
  <c r="W14" i="4" s="1"/>
  <c r="Q13" i="4"/>
  <c r="V13" i="4" s="1"/>
  <c r="W13" i="4" s="1"/>
  <c r="U9" i="4"/>
  <c r="W9" i="4" s="1"/>
  <c r="U16" i="4"/>
  <c r="Q8" i="4"/>
  <c r="V8" i="4" s="1"/>
  <c r="W8" i="4" s="1"/>
  <c r="Q12" i="4"/>
  <c r="V12" i="4" s="1"/>
  <c r="W12" i="4" s="1"/>
  <c r="M8" i="2"/>
  <c r="M7" i="2"/>
  <c r="U7" i="2" s="1"/>
  <c r="Q16" i="4" l="1"/>
  <c r="V16" i="4" s="1"/>
  <c r="W16" i="4" s="1"/>
  <c r="Q8" i="2"/>
  <c r="Q9" i="2"/>
  <c r="Q10" i="2"/>
  <c r="Q11" i="2"/>
  <c r="Q12" i="2"/>
  <c r="Q13" i="2"/>
  <c r="Q14" i="2"/>
  <c r="Q15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<sst xmlns="http://schemas.openxmlformats.org/spreadsheetml/2006/main" count="426" uniqueCount="118">
  <si>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</si>
  <si>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</si>
  <si>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</si>
  <si>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</si>
  <si>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</si>
  <si>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</si>
  <si>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</si>
  <si>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</si>
  <si>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</si>
  <si>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</si>
  <si>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</si>
  <si>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</si>
  <si>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</si>
  <si>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</si>
  <si>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</si>
  <si>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</si>
  <si>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</si>
  <si>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</si>
  <si>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</si>
  <si>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</si>
  <si>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</si>
  <si>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</si>
  <si>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</si>
  <si>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</si>
  <si>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</si>
  <si>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</si>
  <si>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</si>
  <si>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</si>
  <si>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</si>
  <si>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</si>
  <si>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</si>
  <si>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</si>
  <si>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</si>
  <si>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</si>
  <si>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</si>
  <si>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</si>
  <si>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</si>
  <si>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</si>
  <si>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</si>
  <si>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</si>
  <si>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</si>
  <si>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</si>
  <si>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</si>
  <si>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</si>
  <si>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</si>
  <si>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</si>
  <si>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</si>
  <si>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</si>
  <si>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</si>
  <si>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</si>
  <si>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</si>
  <si>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</si>
  <si>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</si>
  <si>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</si>
  <si>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</si>
  <si>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</si>
  <si>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</si>
  <si>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</si>
  <si>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</si>
  <si>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</si>
  <si>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</si>
  <si>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</si>
  <si>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</si>
  <si>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</si>
  <si>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</si>
  <si>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</si>
  <si>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</si>
  <si>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</si>
  <si>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</si>
  <si>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</si>
  <si>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</si>
  <si>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</si>
  <si>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</si>
  <si>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</si>
  <si>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</si>
  <si>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</si>
  <si>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</si>
  <si>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</si>
  <si>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</si>
  <si>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</si>
  <si>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</si>
  <si>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</si>
  <si>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</si>
  <si>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</si>
  <si>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</si>
  <si>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</si>
  <si>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</si>
  <si>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</si>
  <si>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</si>
  <si>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</si>
  <si>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</si>
  <si>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</si>
  <si>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</si>
  <si>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</si>
  <si>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</si>
  <si>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</si>
  <si>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</si>
  <si>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</si>
  <si>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</si>
  <si>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</si>
  <si>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</si>
  <si>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</si>
  <si>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</si>
  <si>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</si>
  <si>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</si>
  <si>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</si>
  <si>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</si>
  <si>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</si>
  <si>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</si>
  <si>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</si>
  <si>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</si>
  <si>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</si>
  <si>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</si>
  <si>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FIVE LAC  FORTY THREE THOUSAND TWO  HUNDRED ONLY</t>
  </si>
  <si>
    <t>INCHARGE PRINCIPAL NAME-VINAY KUMAR SINGH              MONTH AND YEAR- MAY 2022               MOBILE NUMBER- 9431442820</t>
  </si>
  <si>
    <t>110020556035</t>
  </si>
  <si>
    <t>INCHARGE PRINCIPAL NAME-VINAY KUMAR SINGH              MONTH AND YEAR- JANUARY 2023               MOBILE NUMBER- 9431442820</t>
  </si>
  <si>
    <t>RS FIVE LAC  SEVENTY THREE THOUSAND FOUR  HUNDRED SIXETY ONE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</si>
</sst>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65" t="s">
        <v>33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x14ac:dyDescent="0.35">
      <c r="A2" s="66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24" customHeight="1" x14ac:dyDescent="0.35">
      <c r="A3" s="67" t="s">
        <v>34</v>
      </c>
      <c r="B3" s="67"/>
      <c r="C3" s="67"/>
      <c r="D3" s="67"/>
      <c r="E3" s="67"/>
      <c r="F3" s="68" t="s">
        <v>35</v>
      </c>
      <c r="G3" s="69"/>
      <c r="H3" s="69"/>
      <c r="I3" s="69"/>
      <c r="J3" s="69"/>
      <c r="K3" s="70"/>
    </row>
    <row r="4" spans="1:11" ht="41.25" customHeight="1" x14ac:dyDescent="0.3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14</v>
      </c>
      <c r="K4" s="7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65" t="s">
        <v>33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ht="31.5" customHeight="1" x14ac:dyDescent="0.35">
      <c r="A17" s="66" t="s">
        <v>0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</row>
    <row r="18" spans="1:11" ht="35.25" customHeight="1" x14ac:dyDescent="0.35">
      <c r="A18" s="67" t="s">
        <v>36</v>
      </c>
      <c r="B18" s="67"/>
      <c r="C18" s="67"/>
      <c r="D18" s="67"/>
      <c r="E18" s="67"/>
      <c r="F18" s="68" t="s">
        <v>35</v>
      </c>
      <c r="G18" s="69"/>
      <c r="H18" s="69"/>
      <c r="I18" s="69"/>
      <c r="J18" s="69"/>
      <c r="K18" s="70"/>
    </row>
    <row r="19" spans="1:11" ht="78.5" x14ac:dyDescent="0.35">
      <c r="A19" s="7" t="s">
        <v>1</v>
      </c>
      <c r="B19" s="7" t="s">
        <v>2</v>
      </c>
      <c r="C19" s="7" t="s">
        <v>3</v>
      </c>
      <c r="D19" s="7" t="s">
        <v>4</v>
      </c>
      <c r="E19" s="7" t="s">
        <v>5</v>
      </c>
      <c r="F19" s="7" t="s">
        <v>6</v>
      </c>
      <c r="G19" s="7" t="s">
        <v>7</v>
      </c>
      <c r="H19" s="7" t="s">
        <v>8</v>
      </c>
      <c r="I19" s="7" t="s">
        <v>9</v>
      </c>
      <c r="J19" s="7" t="s">
        <v>14</v>
      </c>
      <c r="K19" s="7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1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1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1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1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1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1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1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62" t="s">
        <v>38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4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35">
      <c r="A34" s="8" t="s">
        <v>39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35">
      <c r="A35" s="8" t="s">
        <v>40</v>
      </c>
      <c r="B35" s="8"/>
      <c r="C35" s="8"/>
      <c r="D35" s="8"/>
      <c r="E35" s="8"/>
      <c r="F35" s="8"/>
      <c r="G35" s="8"/>
      <c r="H35" s="8" t="s">
        <v>41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35">
      <c r="A36" s="8"/>
      <c r="B36" s="8" t="s">
        <v>42</v>
      </c>
      <c r="C36" s="8"/>
      <c r="D36" s="8"/>
      <c r="E36" s="8"/>
      <c r="F36" s="8"/>
      <c r="G36" s="8"/>
      <c r="H36" s="8"/>
      <c r="I36" s="8"/>
      <c r="J36" s="8" t="s">
        <v>43</v>
      </c>
      <c r="K36" s="8"/>
      <c r="L36" s="8"/>
      <c r="M36" s="8"/>
      <c r="N36" s="8"/>
      <c r="O36" s="8"/>
      <c r="P36" s="8" t="s">
        <v>44</v>
      </c>
      <c r="Q36" s="8"/>
      <c r="R36" s="8"/>
      <c r="S36" s="8"/>
      <c r="T36" s="8" t="s">
        <v>45</v>
      </c>
      <c r="U36" s="8"/>
      <c r="V36" s="8"/>
    </row>
    <row r="37" spans="1:22" ht="159.5" x14ac:dyDescent="0.35">
      <c r="A37" s="9" t="s">
        <v>1</v>
      </c>
      <c r="B37" s="9" t="s">
        <v>3</v>
      </c>
      <c r="C37" s="8" t="s">
        <v>4</v>
      </c>
      <c r="D37" s="9" t="s">
        <v>65</v>
      </c>
      <c r="E37" s="9" t="s">
        <v>46</v>
      </c>
      <c r="F37" s="8" t="s">
        <v>47</v>
      </c>
      <c r="G37" s="8" t="s">
        <v>7</v>
      </c>
      <c r="H37" s="9" t="s">
        <v>48</v>
      </c>
      <c r="I37" s="9" t="s">
        <v>49</v>
      </c>
      <c r="J37" s="9" t="s">
        <v>50</v>
      </c>
      <c r="K37" s="9" t="s">
        <v>51</v>
      </c>
      <c r="L37" s="9" t="s">
        <v>52</v>
      </c>
      <c r="M37" s="9" t="s">
        <v>53</v>
      </c>
      <c r="N37" s="9" t="s">
        <v>54</v>
      </c>
      <c r="O37" s="9" t="s">
        <v>55</v>
      </c>
      <c r="P37" s="8" t="s">
        <v>56</v>
      </c>
      <c r="Q37" s="8" t="s">
        <v>57</v>
      </c>
      <c r="R37" s="8" t="s">
        <v>58</v>
      </c>
      <c r="S37" s="9" t="s">
        <v>59</v>
      </c>
      <c r="T37" s="9" t="s">
        <v>60</v>
      </c>
      <c r="U37" s="8" t="s">
        <v>61</v>
      </c>
      <c r="V37" s="8" t="s">
        <v>62</v>
      </c>
    </row>
    <row r="38" spans="1:22" x14ac:dyDescent="0.35">
      <c r="A38" s="9">
        <v>1</v>
      </c>
      <c r="B38" s="9">
        <v>2</v>
      </c>
      <c r="C38" s="8">
        <v>3</v>
      </c>
      <c r="D38" s="9">
        <v>4</v>
      </c>
      <c r="E38" s="9">
        <v>5</v>
      </c>
      <c r="F38" s="8">
        <v>6</v>
      </c>
      <c r="G38" s="8">
        <v>7</v>
      </c>
      <c r="H38" s="9">
        <v>8</v>
      </c>
      <c r="I38" s="9">
        <v>9</v>
      </c>
      <c r="J38" s="9">
        <v>10</v>
      </c>
      <c r="K38" s="9">
        <v>11</v>
      </c>
      <c r="L38" s="9">
        <v>12</v>
      </c>
      <c r="M38" s="9">
        <v>13</v>
      </c>
      <c r="N38" s="9">
        <v>14</v>
      </c>
      <c r="O38" s="9">
        <v>15</v>
      </c>
      <c r="P38" s="8">
        <v>16</v>
      </c>
      <c r="Q38" s="8">
        <v>17</v>
      </c>
      <c r="R38" s="8">
        <v>18</v>
      </c>
      <c r="S38" s="9">
        <v>19</v>
      </c>
      <c r="T38" s="9">
        <v>20</v>
      </c>
      <c r="U38" s="8">
        <v>21</v>
      </c>
      <c r="V38" s="8">
        <v>22</v>
      </c>
    </row>
    <row r="39" spans="1:22" x14ac:dyDescent="0.35">
      <c r="A39" s="8">
        <v>1</v>
      </c>
      <c r="B39" s="2" t="s">
        <v>19</v>
      </c>
      <c r="C39" s="2" t="s">
        <v>15</v>
      </c>
      <c r="D39" s="3" t="s">
        <v>21</v>
      </c>
      <c r="E39" s="8"/>
      <c r="F39" s="8" t="s">
        <v>67</v>
      </c>
      <c r="G39" s="1">
        <v>35661512815</v>
      </c>
      <c r="H39" s="8">
        <v>31</v>
      </c>
      <c r="I39" s="8">
        <v>0</v>
      </c>
      <c r="J39" s="1">
        <v>2</v>
      </c>
      <c r="K39" s="1">
        <v>21700</v>
      </c>
      <c r="L39" s="10">
        <v>2604</v>
      </c>
      <c r="M39" s="8">
        <v>3472</v>
      </c>
      <c r="N39" s="8">
        <v>1680</v>
      </c>
      <c r="O39" s="8">
        <v>1000</v>
      </c>
      <c r="P39" s="8">
        <v>2430</v>
      </c>
      <c r="Q39" s="8">
        <v>60</v>
      </c>
      <c r="R39" s="8" t="s">
        <v>63</v>
      </c>
      <c r="S39" s="8"/>
      <c r="T39" s="8"/>
      <c r="U39" s="8"/>
      <c r="V39" s="8"/>
    </row>
    <row r="40" spans="1:22" ht="29" x14ac:dyDescent="0.35">
      <c r="A40" s="8">
        <v>2</v>
      </c>
      <c r="B40" s="2" t="s">
        <v>20</v>
      </c>
      <c r="C40" s="2" t="s">
        <v>15</v>
      </c>
      <c r="D40" s="4" t="s">
        <v>22</v>
      </c>
      <c r="E40" s="8"/>
      <c r="F40" s="8" t="s">
        <v>69</v>
      </c>
      <c r="G40" s="2">
        <v>34500741471</v>
      </c>
      <c r="H40" s="8">
        <v>31</v>
      </c>
      <c r="I40" s="8">
        <v>0</v>
      </c>
      <c r="J40" s="1">
        <v>7</v>
      </c>
      <c r="K40" s="2">
        <v>46200</v>
      </c>
      <c r="L40" s="8">
        <v>5544</v>
      </c>
      <c r="M40" s="8">
        <v>7392</v>
      </c>
      <c r="N40" s="8">
        <v>3360</v>
      </c>
      <c r="O40" s="8">
        <v>1000</v>
      </c>
      <c r="P40" s="8">
        <v>5174</v>
      </c>
      <c r="Q40" s="8">
        <v>60</v>
      </c>
      <c r="R40" s="8" t="s">
        <v>63</v>
      </c>
      <c r="S40" s="8"/>
      <c r="T40" s="8"/>
      <c r="U40" s="8"/>
      <c r="V40" s="8"/>
    </row>
    <row r="41" spans="1:22" ht="29" x14ac:dyDescent="0.35">
      <c r="A41" s="8">
        <v>3</v>
      </c>
      <c r="B41" s="2" t="s">
        <v>28</v>
      </c>
      <c r="C41" s="2" t="s">
        <v>15</v>
      </c>
      <c r="D41" s="4" t="s">
        <v>23</v>
      </c>
      <c r="E41" s="8"/>
      <c r="F41" s="8" t="s">
        <v>68</v>
      </c>
      <c r="G41" s="2">
        <v>11713180447</v>
      </c>
      <c r="H41" s="8">
        <v>31</v>
      </c>
      <c r="I41" s="8">
        <v>0</v>
      </c>
      <c r="J41" s="1">
        <v>7</v>
      </c>
      <c r="K41" s="2">
        <v>46200</v>
      </c>
      <c r="L41" s="8">
        <v>5544</v>
      </c>
      <c r="M41" s="8">
        <v>7392</v>
      </c>
      <c r="N41" s="8">
        <v>3360</v>
      </c>
      <c r="O41" s="8">
        <v>1000</v>
      </c>
      <c r="P41" s="8">
        <v>5174</v>
      </c>
      <c r="Q41" s="8">
        <v>60</v>
      </c>
      <c r="R41" s="8" t="s">
        <v>63</v>
      </c>
      <c r="S41" s="8"/>
      <c r="T41" s="8"/>
      <c r="U41" s="8"/>
      <c r="V41" s="8"/>
    </row>
    <row r="42" spans="1:22" ht="29" x14ac:dyDescent="0.35">
      <c r="A42" s="8">
        <v>4</v>
      </c>
      <c r="B42" s="2" t="s">
        <v>29</v>
      </c>
      <c r="C42" s="2" t="s">
        <v>16</v>
      </c>
      <c r="D42" s="4" t="s">
        <v>24</v>
      </c>
      <c r="E42" s="8"/>
      <c r="F42" s="8" t="s">
        <v>64</v>
      </c>
      <c r="G42" s="2">
        <v>20020681496</v>
      </c>
      <c r="H42" s="8">
        <v>31</v>
      </c>
      <c r="I42" s="8">
        <v>0</v>
      </c>
      <c r="J42" s="1">
        <v>2</v>
      </c>
      <c r="K42" s="2">
        <v>28400</v>
      </c>
      <c r="L42" s="8">
        <v>3408</v>
      </c>
      <c r="M42" s="8">
        <v>4544</v>
      </c>
      <c r="N42" s="8">
        <v>1680</v>
      </c>
      <c r="O42" s="8">
        <v>1000</v>
      </c>
      <c r="P42" s="8">
        <v>3181</v>
      </c>
      <c r="Q42" s="8">
        <v>30</v>
      </c>
      <c r="R42" s="8" t="s">
        <v>63</v>
      </c>
      <c r="S42" s="8"/>
      <c r="T42" s="8"/>
      <c r="U42" s="8"/>
      <c r="V42" s="8"/>
    </row>
    <row r="43" spans="1:22" ht="29" x14ac:dyDescent="0.35">
      <c r="A43" s="8">
        <v>5</v>
      </c>
      <c r="B43" s="2" t="s">
        <v>30</v>
      </c>
      <c r="C43" s="2" t="s">
        <v>17</v>
      </c>
      <c r="D43" s="4" t="s">
        <v>25</v>
      </c>
      <c r="E43" s="8"/>
      <c r="F43" s="8" t="s">
        <v>64</v>
      </c>
      <c r="G43" s="2">
        <v>20004956020</v>
      </c>
      <c r="H43" s="8">
        <v>31</v>
      </c>
      <c r="I43" s="8">
        <v>0</v>
      </c>
      <c r="J43" s="1">
        <v>2</v>
      </c>
      <c r="K43" s="2">
        <v>27600</v>
      </c>
      <c r="L43" s="8">
        <v>3312</v>
      </c>
      <c r="M43" s="8">
        <v>4416</v>
      </c>
      <c r="N43" s="8">
        <v>1680</v>
      </c>
      <c r="O43" s="8">
        <v>1000</v>
      </c>
      <c r="P43" s="8">
        <v>3091</v>
      </c>
      <c r="Q43" s="8">
        <v>15</v>
      </c>
      <c r="R43" s="8" t="s">
        <v>63</v>
      </c>
      <c r="S43" s="8"/>
      <c r="T43" s="8"/>
      <c r="U43" s="8"/>
      <c r="V43" s="8"/>
    </row>
    <row r="44" spans="1:22" ht="29" x14ac:dyDescent="0.35">
      <c r="A44" s="8">
        <v>6</v>
      </c>
      <c r="B44" s="2" t="s">
        <v>31</v>
      </c>
      <c r="C44" s="2" t="s">
        <v>17</v>
      </c>
      <c r="D44" s="4" t="s">
        <v>26</v>
      </c>
      <c r="E44" s="8"/>
      <c r="F44" s="8" t="s">
        <v>66</v>
      </c>
      <c r="G44" s="2">
        <v>11239125360</v>
      </c>
      <c r="H44" s="8">
        <v>31</v>
      </c>
      <c r="I44" s="8">
        <v>0</v>
      </c>
      <c r="J44" s="1">
        <v>2</v>
      </c>
      <c r="K44" s="2">
        <v>26800</v>
      </c>
      <c r="L44" s="8">
        <v>3216</v>
      </c>
      <c r="M44" s="8">
        <v>4288</v>
      </c>
      <c r="N44" s="8">
        <v>1680</v>
      </c>
      <c r="O44" s="8">
        <v>1000</v>
      </c>
      <c r="P44" s="8">
        <v>3002</v>
      </c>
      <c r="Q44" s="8">
        <v>15</v>
      </c>
      <c r="R44" s="8" t="s">
        <v>63</v>
      </c>
      <c r="S44" s="8"/>
      <c r="T44" s="8"/>
      <c r="U44" s="8"/>
      <c r="V44" s="8"/>
    </row>
    <row r="45" spans="1:22" ht="43.5" x14ac:dyDescent="0.35">
      <c r="A45" s="8">
        <v>7</v>
      </c>
      <c r="B45" s="2" t="s">
        <v>32</v>
      </c>
      <c r="C45" s="2" t="s">
        <v>17</v>
      </c>
      <c r="D45" s="4" t="s">
        <v>27</v>
      </c>
      <c r="E45" s="8"/>
      <c r="F45" s="8" t="s">
        <v>66</v>
      </c>
      <c r="G45" s="2">
        <v>34341963799</v>
      </c>
      <c r="H45" s="8">
        <v>31</v>
      </c>
      <c r="I45" s="8">
        <v>0</v>
      </c>
      <c r="J45" s="1">
        <v>1</v>
      </c>
      <c r="K45" s="2">
        <v>20900</v>
      </c>
      <c r="L45" s="8">
        <v>2508</v>
      </c>
      <c r="M45" s="8">
        <v>3344</v>
      </c>
      <c r="N45" s="8">
        <v>1680</v>
      </c>
      <c r="O45" s="8">
        <v>1000</v>
      </c>
      <c r="P45" s="8">
        <v>2341</v>
      </c>
      <c r="Q45" s="8">
        <v>15</v>
      </c>
      <c r="R45" s="8" t="s">
        <v>63</v>
      </c>
      <c r="S45" s="8"/>
      <c r="T45" s="8"/>
      <c r="U45" s="8"/>
      <c r="V45" s="8"/>
    </row>
    <row r="46" spans="1:22" x14ac:dyDescent="0.35">
      <c r="A46" s="11"/>
      <c r="B46" s="12"/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35">
      <c r="A47" s="11"/>
      <c r="B47" s="12"/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x14ac:dyDescent="0.35">
      <c r="A48" s="11"/>
      <c r="B48" s="12"/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x14ac:dyDescent="0.35">
      <c r="A49" s="11"/>
      <c r="B49" s="12"/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x14ac:dyDescent="0.35">
      <c r="A50" s="11"/>
      <c r="B50" s="12"/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x14ac:dyDescent="0.35">
      <c r="A51" s="11"/>
      <c r="B51" s="12"/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x14ac:dyDescent="0.35">
      <c r="A52" s="11"/>
      <c r="B52" s="12"/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x14ac:dyDescent="0.35">
      <c r="A53" s="11"/>
      <c r="B53" s="12"/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x14ac:dyDescent="0.35">
      <c r="A54" s="11"/>
      <c r="B54" s="12"/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x14ac:dyDescent="0.35">
      <c r="A55" s="11"/>
      <c r="B55" s="12"/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x14ac:dyDescent="0.35">
      <c r="A56" s="11"/>
      <c r="B56" s="12"/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 s="11"/>
      <c r="B57" s="12"/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x14ac:dyDescent="0.35">
      <c r="A58" s="11"/>
      <c r="B58" s="12"/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x14ac:dyDescent="0.35">
      <c r="A59" s="11"/>
      <c r="B59" s="12"/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89"/>
  <sheetViews>
    <sheetView topLeftCell="G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81640625" bestFit="1" customWidth="1"/>
    <col min="3" max="3" width="8.81640625" bestFit="1" customWidth="1"/>
    <col min="4" max="4" width="13.1796875" bestFit="1" customWidth="1"/>
    <col min="5" max="5" width="2.81640625" customWidth="1"/>
    <col min="6" max="6" width="12.1796875" bestFit="1" customWidth="1"/>
    <col min="7" max="7" width="12" bestFit="1" customWidth="1"/>
    <col min="8" max="8" width="3.26953125" customWidth="1"/>
    <col min="9" max="9" width="3.1796875" customWidth="1"/>
    <col min="10" max="10" width="28.453125" bestFit="1" customWidth="1"/>
    <col min="11" max="12" width="7" bestFit="1" customWidth="1"/>
    <col min="13" max="13" width="6.81640625" bestFit="1" customWidth="1"/>
    <col min="14" max="14" width="7" bestFit="1" customWidth="1"/>
    <col min="15" max="15" width="5.453125" bestFit="1" customWidth="1"/>
    <col min="16" max="16" width="4.26953125" bestFit="1" customWidth="1"/>
    <col min="17" max="17" width="19.26953125" bestFit="1" customWidth="1"/>
    <col min="18" max="18" width="5.1796875" bestFit="1" customWidth="1"/>
    <col min="19" max="19" width="5.54296875" bestFit="1" customWidth="1"/>
    <col min="20" max="20" width="5.7265625" bestFit="1" customWidth="1"/>
    <col min="21" max="21" width="9.453125" bestFit="1" customWidth="1"/>
    <col min="22" max="22" width="6.54296875" bestFit="1" customWidth="1"/>
    <col min="23" max="23" width="7" bestFit="1" customWidth="1"/>
    <col min="24" max="24" width="9.1796875"/>
  </cols>
  <sheetData>
    <row r="1" spans="1:3146" s="58" customFormat="1" x14ac:dyDescent="0.35">
      <c r="A1" s="79" t="s">
        <v>111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3146" s="58" customFormat="1" x14ac:dyDescent="0.35">
      <c r="A2" s="81" t="s">
        <v>112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3146" s="58" customFormat="1" x14ac:dyDescent="0.35">
      <c r="A3" s="83" t="s">
        <v>114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3146" s="56" customFormat="1" x14ac:dyDescent="0.35">
      <c r="A4" s="40"/>
      <c r="B4" s="39"/>
      <c r="C4" s="39"/>
      <c r="D4" s="39"/>
      <c r="E4" s="39"/>
      <c r="F4" s="34"/>
      <c r="G4" s="34"/>
      <c r="H4" s="34"/>
      <c r="I4" s="34"/>
      <c r="J4" s="34" t="s">
        <v>43</v>
      </c>
      <c r="K4" s="34"/>
      <c r="L4" s="34"/>
      <c r="M4" s="34"/>
      <c r="N4" s="34"/>
      <c r="O4" s="34"/>
      <c r="P4" s="34"/>
      <c r="Q4" s="34" t="s">
        <v>44</v>
      </c>
      <c r="R4" s="34"/>
      <c r="S4" s="34"/>
      <c r="T4" s="34"/>
      <c r="U4" s="34" t="s">
        <v>45</v>
      </c>
      <c r="V4" s="34"/>
      <c r="W4" s="3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 s="57"/>
    </row>
    <row r="5" spans="1:3146" s="40" customFormat="1" ht="159.5" x14ac:dyDescent="0.35">
      <c r="A5" s="33" t="s">
        <v>1</v>
      </c>
      <c r="B5" s="33" t="s">
        <v>3</v>
      </c>
      <c r="C5" s="33" t="s">
        <v>4</v>
      </c>
      <c r="D5" s="33" t="s">
        <v>65</v>
      </c>
      <c r="E5" s="33" t="s">
        <v>46</v>
      </c>
      <c r="F5" s="34" t="s">
        <v>47</v>
      </c>
      <c r="G5" s="34" t="s">
        <v>7</v>
      </c>
      <c r="H5" s="33" t="s">
        <v>48</v>
      </c>
      <c r="I5" s="33" t="s">
        <v>49</v>
      </c>
      <c r="J5" s="33" t="s">
        <v>50</v>
      </c>
      <c r="K5" s="33" t="s">
        <v>8</v>
      </c>
      <c r="L5" s="33" t="s">
        <v>52</v>
      </c>
      <c r="M5" s="33" t="s">
        <v>53</v>
      </c>
      <c r="N5" s="33" t="s">
        <v>54</v>
      </c>
      <c r="O5" s="33" t="s">
        <v>55</v>
      </c>
      <c r="P5" s="33" t="s">
        <v>74</v>
      </c>
      <c r="Q5" s="33" t="s">
        <v>56</v>
      </c>
      <c r="R5" s="34" t="s">
        <v>57</v>
      </c>
      <c r="S5" s="33" t="s">
        <v>71</v>
      </c>
      <c r="T5" s="33" t="s">
        <v>59</v>
      </c>
      <c r="U5" s="33" t="s">
        <v>60</v>
      </c>
      <c r="V5" s="33" t="s">
        <v>61</v>
      </c>
      <c r="W5" s="33" t="s">
        <v>62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 s="55"/>
    </row>
    <row r="6" spans="1:3146" s="1" customFormat="1" x14ac:dyDescent="0.35">
      <c r="A6" s="59">
        <v>1</v>
      </c>
      <c r="B6" s="59">
        <v>2</v>
      </c>
      <c r="C6" s="60">
        <v>3</v>
      </c>
      <c r="D6" s="59">
        <v>4</v>
      </c>
      <c r="E6" s="59">
        <v>5</v>
      </c>
      <c r="F6" s="60">
        <v>6</v>
      </c>
      <c r="G6" s="60">
        <v>7</v>
      </c>
      <c r="H6" s="59">
        <v>8</v>
      </c>
      <c r="I6" s="59">
        <v>9</v>
      </c>
      <c r="J6" s="59">
        <v>10</v>
      </c>
      <c r="K6" s="59">
        <v>11</v>
      </c>
      <c r="L6" s="59">
        <v>12</v>
      </c>
      <c r="M6" s="59">
        <v>13</v>
      </c>
      <c r="N6" s="59">
        <v>14</v>
      </c>
      <c r="O6" s="59">
        <v>15</v>
      </c>
      <c r="P6" s="59">
        <v>16</v>
      </c>
      <c r="Q6" s="60">
        <v>17</v>
      </c>
      <c r="R6" s="60">
        <v>18</v>
      </c>
      <c r="S6" s="60">
        <v>19</v>
      </c>
      <c r="T6" s="59">
        <v>20</v>
      </c>
      <c r="U6" s="59">
        <v>21</v>
      </c>
      <c r="V6" s="60">
        <v>22</v>
      </c>
      <c r="W6" s="60">
        <v>23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61"/>
    </row>
    <row r="7" spans="1:3146" s="40" customFormat="1" ht="29" x14ac:dyDescent="0.35">
      <c r="A7" s="9">
        <v>1</v>
      </c>
      <c r="B7" s="9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 s="55"/>
    </row>
    <row r="8" spans="1:3146" s="40" customFormat="1" ht="43.5" x14ac:dyDescent="0.35">
      <c r="A8" s="9">
        <v>2</v>
      </c>
      <c r="B8" s="9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 s="55"/>
    </row>
    <row r="9" spans="1:3146" s="40" customFormat="1" ht="29" x14ac:dyDescent="0.35">
      <c r="A9" s="9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35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 s="55"/>
    </row>
    <row r="10" spans="1:3146" s="40" customFormat="1" ht="29" x14ac:dyDescent="0.35">
      <c r="A10" s="9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36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 s="55"/>
    </row>
    <row r="11" spans="1:3146" s="40" customFormat="1" ht="29" x14ac:dyDescent="0.35">
      <c r="A11" s="9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36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 s="55"/>
    </row>
    <row r="12" spans="1:3146" s="40" customFormat="1" ht="29" x14ac:dyDescent="0.35">
      <c r="A12" s="9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36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 s="55"/>
    </row>
    <row r="13" spans="1:3146" s="40" customFormat="1" ht="29" x14ac:dyDescent="0.35">
      <c r="A13" s="9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36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 s="55"/>
    </row>
    <row r="14" spans="1:3146" s="40" customFormat="1" ht="29" x14ac:dyDescent="0.35">
      <c r="A14" s="9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36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 s="55"/>
    </row>
    <row r="15" spans="1:3146" s="40" customFormat="1" ht="43.5" x14ac:dyDescent="0.35">
      <c r="A15" s="9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36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 s="55"/>
    </row>
    <row r="16" spans="1:3146" s="40" customFormat="1" x14ac:dyDescent="0.35">
      <c r="B16" s="9"/>
      <c r="C16" s="8"/>
      <c r="D16" s="9"/>
      <c r="E16" s="8"/>
      <c r="F16" s="8"/>
      <c r="G16" s="8"/>
      <c r="H16" s="8"/>
      <c r="I16" s="8"/>
      <c r="J16" s="8" t="s">
        <v>70</v>
      </c>
      <c r="K16" s="37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8">
        <f t="shared" si="6"/>
        <v>28140</v>
      </c>
      <c r="O16" s="8">
        <f t="shared" si="6"/>
        <v>9000</v>
      </c>
      <c r="P16" s="8">
        <f t="shared" si="6"/>
        <v>180</v>
      </c>
      <c r="Q16" s="1">
        <f>SUM(Q7:Q15)</f>
        <v>50545</v>
      </c>
      <c r="R16" s="8">
        <f t="shared" si="6"/>
        <v>375</v>
      </c>
      <c r="S16" s="8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 s="55"/>
    </row>
    <row r="17" spans="1:3146" s="40" customFormat="1" x14ac:dyDescent="0.35">
      <c r="A17" s="78" t="s">
        <v>113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 s="55"/>
    </row>
    <row r="20" spans="1:3146" x14ac:dyDescent="0.35">
      <c r="A20" s="11"/>
      <c r="B20" s="12"/>
      <c r="C20" s="11"/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3146" x14ac:dyDescent="0.35">
      <c r="A21" s="11"/>
      <c r="B21" s="12"/>
      <c r="C21" s="11"/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3146" x14ac:dyDescent="0.35">
      <c r="A22" s="11"/>
      <c r="B22" s="12"/>
      <c r="C22" s="11"/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3146" x14ac:dyDescent="0.35">
      <c r="A23" s="11"/>
      <c r="B23" s="12"/>
      <c r="C23" s="11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3146" x14ac:dyDescent="0.35">
      <c r="A24" s="11"/>
      <c r="B24" s="12"/>
      <c r="C24" s="11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3146" x14ac:dyDescent="0.35">
      <c r="A25" s="11"/>
      <c r="B25" s="12"/>
      <c r="C25" s="11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3146" x14ac:dyDescent="0.35">
      <c r="A26" s="11"/>
      <c r="B26" s="12"/>
      <c r="C26" s="11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3146" x14ac:dyDescent="0.35">
      <c r="A27" s="11"/>
      <c r="B27" s="12"/>
      <c r="C27" s="11"/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3146" x14ac:dyDescent="0.35">
      <c r="A28" s="11"/>
      <c r="B28" s="12"/>
      <c r="C28" s="11"/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3146" x14ac:dyDescent="0.35">
      <c r="A29" s="11"/>
      <c r="B29" s="12"/>
      <c r="C29" s="11"/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3"/>
      <c r="U29" s="11"/>
      <c r="V29" s="11"/>
      <c r="W29" s="11"/>
    </row>
    <row r="30" spans="1:3146" x14ac:dyDescent="0.3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24"/>
      <c r="Q30" s="24"/>
      <c r="R30" s="24"/>
      <c r="S30" s="24"/>
      <c r="T30" s="24"/>
      <c r="U30" s="24"/>
      <c r="V30" s="24"/>
      <c r="W30" s="24"/>
    </row>
    <row r="31" spans="1:3146" x14ac:dyDescent="0.3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24"/>
    </row>
    <row r="32" spans="1:3146" x14ac:dyDescent="0.3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24"/>
      <c r="W32" s="24"/>
    </row>
    <row r="33" spans="1:23" x14ac:dyDescent="0.35">
      <c r="A33" s="77"/>
      <c r="B33" s="77"/>
      <c r="C33" s="77"/>
      <c r="D33" s="77"/>
      <c r="E33" s="77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x14ac:dyDescent="0.35">
      <c r="A34" s="27"/>
      <c r="B34" s="27"/>
      <c r="C34" s="27"/>
      <c r="D34" s="27"/>
      <c r="E34" s="27"/>
      <c r="F34" s="24"/>
      <c r="G34" s="24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4"/>
      <c r="S34" s="27"/>
      <c r="T34" s="27"/>
      <c r="U34" s="27"/>
      <c r="V34" s="27"/>
      <c r="W34" s="24"/>
    </row>
    <row r="35" spans="1:23" x14ac:dyDescent="0.35">
      <c r="A35" s="27"/>
      <c r="B35" s="27"/>
      <c r="C35" s="24"/>
      <c r="D35" s="27"/>
      <c r="E35" s="27"/>
      <c r="F35" s="24"/>
      <c r="G35" s="24"/>
      <c r="H35" s="27"/>
      <c r="I35" s="27"/>
      <c r="J35" s="27"/>
      <c r="K35" s="27"/>
      <c r="L35" s="27"/>
      <c r="M35" s="27"/>
      <c r="N35" s="27"/>
      <c r="O35" s="27"/>
      <c r="P35" s="27"/>
      <c r="Q35" s="24"/>
      <c r="R35" s="24"/>
      <c r="S35" s="24"/>
      <c r="T35" s="27"/>
      <c r="U35" s="27"/>
      <c r="V35" s="24"/>
      <c r="W35" s="24"/>
    </row>
    <row r="36" spans="1:23" x14ac:dyDescent="0.35">
      <c r="A36" s="30"/>
      <c r="B36" s="43"/>
      <c r="C36" s="43"/>
      <c r="D36" s="44"/>
      <c r="E36" s="30"/>
      <c r="F36" s="28"/>
      <c r="G36" s="45"/>
      <c r="H36" s="28"/>
      <c r="I36" s="30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x14ac:dyDescent="0.35">
      <c r="A37" s="30"/>
      <c r="B37" s="43"/>
      <c r="C37" s="43"/>
      <c r="D37" s="44"/>
      <c r="E37" s="30"/>
      <c r="F37" s="28"/>
      <c r="G37" s="46"/>
      <c r="H37" s="28"/>
      <c r="I37" s="30"/>
      <c r="J37" s="28"/>
      <c r="K37" s="43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x14ac:dyDescent="0.35">
      <c r="A38" s="30"/>
      <c r="B38" s="43"/>
      <c r="C38" s="43"/>
      <c r="D38" s="44"/>
      <c r="E38" s="30"/>
      <c r="F38" s="28"/>
      <c r="G38" s="46"/>
      <c r="H38" s="28"/>
      <c r="I38" s="30"/>
      <c r="J38" s="28"/>
      <c r="K38" s="43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x14ac:dyDescent="0.35">
      <c r="A39" s="30"/>
      <c r="B39" s="43"/>
      <c r="C39" s="43"/>
      <c r="D39" s="44"/>
      <c r="E39" s="30"/>
      <c r="F39" s="28"/>
      <c r="G39" s="46"/>
      <c r="H39" s="28"/>
      <c r="I39" s="30"/>
      <c r="J39" s="28"/>
      <c r="K39" s="43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x14ac:dyDescent="0.35">
      <c r="A40" s="30"/>
      <c r="B40" s="43"/>
      <c r="C40" s="43"/>
      <c r="D40" s="44"/>
      <c r="E40" s="30"/>
      <c r="F40" s="28"/>
      <c r="G40" s="46"/>
      <c r="H40" s="28"/>
      <c r="I40" s="30"/>
      <c r="J40" s="28"/>
      <c r="K40" s="43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x14ac:dyDescent="0.35">
      <c r="A41" s="30"/>
      <c r="B41" s="43"/>
      <c r="C41" s="43"/>
      <c r="D41" s="44"/>
      <c r="E41" s="30"/>
      <c r="F41" s="28"/>
      <c r="G41" s="46"/>
      <c r="H41" s="28"/>
      <c r="I41" s="30"/>
      <c r="J41" s="28"/>
      <c r="K41" s="43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x14ac:dyDescent="0.35">
      <c r="A42" s="30"/>
      <c r="B42" s="43"/>
      <c r="C42" s="43"/>
      <c r="D42" s="44"/>
      <c r="E42" s="30"/>
      <c r="F42" s="28"/>
      <c r="G42" s="46"/>
      <c r="H42" s="28"/>
      <c r="I42" s="30"/>
      <c r="J42" s="28"/>
      <c r="K42" s="43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x14ac:dyDescent="0.35">
      <c r="A43" s="30"/>
      <c r="B43" s="47"/>
      <c r="C43" s="30"/>
      <c r="D43" s="47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x14ac:dyDescent="0.3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</row>
    <row r="56" spans="1:23" x14ac:dyDescent="0.3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24"/>
      <c r="Q56" s="24"/>
      <c r="R56" s="24"/>
      <c r="S56" s="24"/>
      <c r="T56" s="24"/>
      <c r="U56" s="24"/>
      <c r="V56" s="24"/>
      <c r="W56" s="24"/>
    </row>
    <row r="57" spans="1:23" x14ac:dyDescent="0.35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24"/>
    </row>
    <row r="58" spans="1:23" x14ac:dyDescent="0.35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24"/>
      <c r="W58" s="24"/>
    </row>
    <row r="59" spans="1:23" x14ac:dyDescent="0.35">
      <c r="A59" s="77"/>
      <c r="B59" s="77"/>
      <c r="C59" s="77"/>
      <c r="D59" s="77"/>
      <c r="E59" s="7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x14ac:dyDescent="0.35">
      <c r="A60" s="27"/>
      <c r="B60" s="27"/>
      <c r="C60" s="27"/>
      <c r="D60" s="27"/>
      <c r="E60" s="27"/>
      <c r="F60" s="24"/>
      <c r="G60" s="24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4"/>
      <c r="S60" s="27"/>
      <c r="T60" s="27"/>
      <c r="U60" s="27"/>
      <c r="V60" s="27"/>
      <c r="W60" s="24"/>
    </row>
    <row r="61" spans="1:23" x14ac:dyDescent="0.35">
      <c r="A61" s="27"/>
      <c r="B61" s="27"/>
      <c r="C61" s="24"/>
      <c r="D61" s="27"/>
      <c r="E61" s="27"/>
      <c r="F61" s="24"/>
      <c r="G61" s="24"/>
      <c r="H61" s="27"/>
      <c r="I61" s="27"/>
      <c r="J61" s="27"/>
      <c r="K61" s="27"/>
      <c r="L61" s="27"/>
      <c r="M61" s="27"/>
      <c r="N61" s="27"/>
      <c r="O61" s="27"/>
      <c r="P61" s="27"/>
      <c r="Q61" s="24"/>
      <c r="R61" s="24"/>
      <c r="S61" s="24"/>
      <c r="T61" s="27"/>
      <c r="U61" s="27"/>
      <c r="V61" s="24"/>
      <c r="W61" s="24"/>
    </row>
    <row r="62" spans="1:23" x14ac:dyDescent="0.35">
      <c r="A62" s="30"/>
      <c r="B62" s="43"/>
      <c r="C62" s="43"/>
      <c r="D62" s="44"/>
      <c r="E62" s="30"/>
      <c r="F62" s="28"/>
      <c r="G62" s="45"/>
      <c r="H62" s="28"/>
      <c r="I62" s="30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x14ac:dyDescent="0.35">
      <c r="A63" s="30"/>
      <c r="B63" s="43"/>
      <c r="C63" s="43"/>
      <c r="D63" s="44"/>
      <c r="E63" s="30"/>
      <c r="F63" s="28"/>
      <c r="G63" s="46"/>
      <c r="H63" s="28"/>
      <c r="I63" s="30"/>
      <c r="J63" s="28"/>
      <c r="K63" s="43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x14ac:dyDescent="0.35">
      <c r="A64" s="30"/>
      <c r="B64" s="43"/>
      <c r="C64" s="43"/>
      <c r="D64" s="44"/>
      <c r="E64" s="30"/>
      <c r="F64" s="28"/>
      <c r="G64" s="46"/>
      <c r="H64" s="28"/>
      <c r="I64" s="30"/>
      <c r="J64" s="28"/>
      <c r="K64" s="43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x14ac:dyDescent="0.35">
      <c r="A65" s="30"/>
      <c r="B65" s="43"/>
      <c r="C65" s="43"/>
      <c r="D65" s="44"/>
      <c r="E65" s="30"/>
      <c r="F65" s="28"/>
      <c r="G65" s="46"/>
      <c r="H65" s="28"/>
      <c r="I65" s="30"/>
      <c r="J65" s="28"/>
      <c r="K65" s="43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x14ac:dyDescent="0.35">
      <c r="A66" s="30"/>
      <c r="B66" s="43"/>
      <c r="C66" s="43"/>
      <c r="D66" s="44"/>
      <c r="E66" s="30"/>
      <c r="F66" s="28"/>
      <c r="G66" s="46"/>
      <c r="H66" s="28"/>
      <c r="I66" s="30"/>
      <c r="J66" s="28"/>
      <c r="K66" s="43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x14ac:dyDescent="0.35">
      <c r="A67" s="30"/>
      <c r="B67" s="43"/>
      <c r="C67" s="43"/>
      <c r="D67" s="44"/>
      <c r="E67" s="30"/>
      <c r="F67" s="28"/>
      <c r="G67" s="46"/>
      <c r="H67" s="28"/>
      <c r="I67" s="30"/>
      <c r="J67" s="28"/>
      <c r="K67" s="43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x14ac:dyDescent="0.35">
      <c r="A68" s="30"/>
      <c r="B68" s="43"/>
      <c r="C68" s="43"/>
      <c r="D68" s="44"/>
      <c r="E68" s="30"/>
      <c r="F68" s="28"/>
      <c r="G68" s="46"/>
      <c r="H68" s="28"/>
      <c r="I68" s="30"/>
      <c r="J68" s="28"/>
      <c r="K68" s="43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x14ac:dyDescent="0.35">
      <c r="A69" s="30"/>
      <c r="B69" s="47"/>
      <c r="C69" s="30"/>
      <c r="D69" s="47"/>
      <c r="E69" s="30"/>
      <c r="F69" s="30"/>
      <c r="G69" s="30"/>
      <c r="H69" s="30"/>
      <c r="I69" s="30"/>
      <c r="J69" s="30"/>
      <c r="K69" s="29"/>
      <c r="L69" s="30"/>
      <c r="M69" s="30"/>
      <c r="N69" s="30"/>
      <c r="O69" s="30"/>
      <c r="P69" s="30"/>
      <c r="Q69" s="30"/>
      <c r="R69" s="30"/>
      <c r="S69" s="30"/>
      <c r="T69" s="28"/>
      <c r="U69" s="29"/>
      <c r="V69" s="30"/>
      <c r="W69" s="30"/>
    </row>
    <row r="70" spans="1:23" x14ac:dyDescent="0.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</row>
    <row r="83" spans="1:23" x14ac:dyDescent="0.35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24"/>
      <c r="Q83" s="24"/>
      <c r="R83" s="24"/>
      <c r="S83" s="24"/>
      <c r="T83" s="24"/>
      <c r="U83" s="24"/>
      <c r="V83" s="24"/>
      <c r="W83" s="24"/>
    </row>
    <row r="84" spans="1:23" x14ac:dyDescent="0.35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24"/>
    </row>
    <row r="85" spans="1:23" x14ac:dyDescent="0.3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24"/>
      <c r="W85" s="24"/>
    </row>
    <row r="86" spans="1:23" x14ac:dyDescent="0.35">
      <c r="A86" s="77"/>
      <c r="B86" s="77"/>
      <c r="C86" s="77"/>
      <c r="D86" s="77"/>
      <c r="E86" s="77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1:23" x14ac:dyDescent="0.35">
      <c r="A87" s="27"/>
      <c r="B87" s="27"/>
      <c r="C87" s="27"/>
      <c r="D87" s="27"/>
      <c r="E87" s="27"/>
      <c r="F87" s="24"/>
      <c r="G87" s="24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4"/>
      <c r="S87" s="27"/>
      <c r="T87" s="27"/>
      <c r="U87" s="27"/>
      <c r="V87" s="27"/>
      <c r="W87" s="24"/>
    </row>
    <row r="88" spans="1:23" x14ac:dyDescent="0.35">
      <c r="A88" s="27"/>
      <c r="B88" s="27"/>
      <c r="C88" s="24"/>
      <c r="D88" s="27"/>
      <c r="E88" s="27"/>
      <c r="F88" s="24"/>
      <c r="G88" s="24"/>
      <c r="H88" s="27"/>
      <c r="I88" s="27"/>
      <c r="J88" s="27"/>
      <c r="K88" s="27"/>
      <c r="L88" s="27"/>
      <c r="M88" s="27"/>
      <c r="N88" s="27"/>
      <c r="O88" s="27"/>
      <c r="P88" s="27"/>
      <c r="Q88" s="24"/>
      <c r="R88" s="24"/>
      <c r="S88" s="24"/>
      <c r="T88" s="27"/>
      <c r="U88" s="27"/>
      <c r="V88" s="24"/>
      <c r="W88" s="24"/>
    </row>
    <row r="89" spans="1:23" x14ac:dyDescent="0.35">
      <c r="A89" s="30"/>
      <c r="B89" s="43"/>
      <c r="C89" s="43"/>
      <c r="D89" s="44"/>
      <c r="E89" s="30"/>
      <c r="F89" s="28"/>
      <c r="G89" s="45"/>
      <c r="H89" s="28"/>
      <c r="I89" s="30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x14ac:dyDescent="0.35">
      <c r="A90" s="30"/>
      <c r="B90" s="43"/>
      <c r="C90" s="43"/>
      <c r="D90" s="44"/>
      <c r="E90" s="30"/>
      <c r="F90" s="28"/>
      <c r="G90" s="46"/>
      <c r="H90" s="28"/>
      <c r="I90" s="30"/>
      <c r="J90" s="28"/>
      <c r="K90" s="43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x14ac:dyDescent="0.35">
      <c r="A91" s="30"/>
      <c r="B91" s="43"/>
      <c r="C91" s="43"/>
      <c r="D91" s="44"/>
      <c r="E91" s="30"/>
      <c r="F91" s="28"/>
      <c r="G91" s="46"/>
      <c r="H91" s="28"/>
      <c r="I91" s="30"/>
      <c r="J91" s="28"/>
      <c r="K91" s="43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x14ac:dyDescent="0.35">
      <c r="A92" s="30"/>
      <c r="B92" s="43"/>
      <c r="C92" s="43"/>
      <c r="D92" s="44"/>
      <c r="E92" s="30"/>
      <c r="F92" s="28"/>
      <c r="G92" s="46"/>
      <c r="H92" s="28"/>
      <c r="I92" s="30"/>
      <c r="J92" s="28"/>
      <c r="K92" s="43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x14ac:dyDescent="0.35">
      <c r="A93" s="30"/>
      <c r="B93" s="43"/>
      <c r="C93" s="43"/>
      <c r="D93" s="44"/>
      <c r="E93" s="30"/>
      <c r="F93" s="28"/>
      <c r="G93" s="46"/>
      <c r="H93" s="28"/>
      <c r="I93" s="30"/>
      <c r="J93" s="28"/>
      <c r="K93" s="43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x14ac:dyDescent="0.35">
      <c r="A94" s="30"/>
      <c r="B94" s="43"/>
      <c r="C94" s="43"/>
      <c r="D94" s="44"/>
      <c r="E94" s="30"/>
      <c r="F94" s="28"/>
      <c r="G94" s="46"/>
      <c r="H94" s="28"/>
      <c r="I94" s="30"/>
      <c r="J94" s="28"/>
      <c r="K94" s="43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x14ac:dyDescent="0.35">
      <c r="A95" s="30"/>
      <c r="B95" s="43"/>
      <c r="C95" s="43"/>
      <c r="D95" s="44"/>
      <c r="E95" s="30"/>
      <c r="F95" s="28"/>
      <c r="G95" s="46"/>
      <c r="H95" s="28"/>
      <c r="I95" s="30"/>
      <c r="J95" s="28"/>
      <c r="K95" s="43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</row>
    <row r="96" spans="1:23" x14ac:dyDescent="0.35">
      <c r="A96" s="30"/>
      <c r="B96" s="47"/>
      <c r="C96" s="30"/>
      <c r="D96" s="47"/>
      <c r="E96" s="30"/>
      <c r="F96" s="30"/>
      <c r="G96" s="30"/>
      <c r="H96" s="30"/>
      <c r="I96" s="30"/>
      <c r="J96" s="30"/>
      <c r="K96" s="29"/>
      <c r="L96" s="30"/>
      <c r="M96" s="30"/>
      <c r="N96" s="30"/>
      <c r="O96" s="30"/>
      <c r="P96" s="30"/>
      <c r="Q96" s="30"/>
      <c r="R96" s="30"/>
      <c r="S96" s="30"/>
      <c r="T96" s="28"/>
      <c r="U96" s="29"/>
      <c r="V96" s="30"/>
      <c r="W96" s="30"/>
    </row>
    <row r="97" spans="1:23" x14ac:dyDescent="0.3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</row>
    <row r="110" spans="1:23" x14ac:dyDescent="0.35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24"/>
      <c r="Q110" s="24"/>
      <c r="R110" s="24"/>
      <c r="S110" s="24"/>
      <c r="T110" s="24"/>
      <c r="U110" s="24"/>
      <c r="V110" s="24"/>
      <c r="W110" s="24"/>
    </row>
    <row r="111" spans="1:23" x14ac:dyDescent="0.35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24"/>
    </row>
    <row r="112" spans="1:23" x14ac:dyDescent="0.3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24"/>
      <c r="W112" s="24"/>
    </row>
    <row r="113" spans="1:23" x14ac:dyDescent="0.35">
      <c r="A113" s="77"/>
      <c r="B113" s="77"/>
      <c r="C113" s="77"/>
      <c r="D113" s="77"/>
      <c r="E113" s="77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spans="1:23" x14ac:dyDescent="0.35">
      <c r="A114" s="27"/>
      <c r="B114" s="27"/>
      <c r="C114" s="27"/>
      <c r="D114" s="27"/>
      <c r="E114" s="27"/>
      <c r="F114" s="24"/>
      <c r="G114" s="24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4"/>
      <c r="S114" s="27"/>
      <c r="T114" s="27"/>
      <c r="U114" s="27"/>
      <c r="V114" s="27"/>
      <c r="W114" s="24"/>
    </row>
    <row r="115" spans="1:23" x14ac:dyDescent="0.35">
      <c r="A115" s="27"/>
      <c r="B115" s="27"/>
      <c r="C115" s="24"/>
      <c r="D115" s="27"/>
      <c r="E115" s="27"/>
      <c r="F115" s="24"/>
      <c r="G115" s="24"/>
      <c r="H115" s="27"/>
      <c r="I115" s="27"/>
      <c r="J115" s="27"/>
      <c r="K115" s="27"/>
      <c r="L115" s="27"/>
      <c r="M115" s="27"/>
      <c r="N115" s="27"/>
      <c r="O115" s="27"/>
      <c r="P115" s="27"/>
      <c r="Q115" s="24"/>
      <c r="R115" s="24"/>
      <c r="S115" s="24"/>
      <c r="T115" s="27"/>
      <c r="U115" s="27"/>
      <c r="V115" s="24"/>
      <c r="W115" s="24"/>
    </row>
    <row r="116" spans="1:23" x14ac:dyDescent="0.35">
      <c r="A116" s="30"/>
      <c r="B116" s="43"/>
      <c r="C116" s="43"/>
      <c r="D116" s="44"/>
      <c r="E116" s="30"/>
      <c r="F116" s="28"/>
      <c r="G116" s="45"/>
      <c r="H116" s="28"/>
      <c r="I116" s="30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x14ac:dyDescent="0.35">
      <c r="A117" s="30"/>
      <c r="B117" s="43"/>
      <c r="C117" s="43"/>
      <c r="D117" s="44"/>
      <c r="E117" s="30"/>
      <c r="F117" s="28"/>
      <c r="G117" s="46"/>
      <c r="H117" s="28"/>
      <c r="I117" s="30"/>
      <c r="J117" s="28"/>
      <c r="K117" s="43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x14ac:dyDescent="0.35">
      <c r="A118" s="30"/>
      <c r="B118" s="43"/>
      <c r="C118" s="43"/>
      <c r="D118" s="44"/>
      <c r="E118" s="30"/>
      <c r="F118" s="28"/>
      <c r="G118" s="46"/>
      <c r="H118" s="28"/>
      <c r="I118" s="30"/>
      <c r="J118" s="28"/>
      <c r="K118" s="43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x14ac:dyDescent="0.35">
      <c r="A119" s="30"/>
      <c r="B119" s="43"/>
      <c r="C119" s="43"/>
      <c r="D119" s="44"/>
      <c r="E119" s="30"/>
      <c r="F119" s="28"/>
      <c r="G119" s="46"/>
      <c r="H119" s="28"/>
      <c r="I119" s="30"/>
      <c r="J119" s="28"/>
      <c r="K119" s="43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x14ac:dyDescent="0.35">
      <c r="A120" s="30"/>
      <c r="B120" s="43"/>
      <c r="C120" s="43"/>
      <c r="D120" s="44"/>
      <c r="E120" s="30"/>
      <c r="F120" s="28"/>
      <c r="G120" s="46"/>
      <c r="H120" s="28"/>
      <c r="I120" s="30"/>
      <c r="J120" s="28"/>
      <c r="K120" s="43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x14ac:dyDescent="0.35">
      <c r="A121" s="30"/>
      <c r="B121" s="43"/>
      <c r="C121" s="43"/>
      <c r="D121" s="44"/>
      <c r="E121" s="30"/>
      <c r="F121" s="28"/>
      <c r="G121" s="46"/>
      <c r="H121" s="28"/>
      <c r="I121" s="30"/>
      <c r="J121" s="28"/>
      <c r="K121" s="43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x14ac:dyDescent="0.35">
      <c r="A122" s="30"/>
      <c r="B122" s="43"/>
      <c r="C122" s="43"/>
      <c r="D122" s="44"/>
      <c r="E122" s="30"/>
      <c r="F122" s="28"/>
      <c r="G122" s="46"/>
      <c r="H122" s="28"/>
      <c r="I122" s="30"/>
      <c r="J122" s="28"/>
      <c r="K122" s="43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x14ac:dyDescent="0.35">
      <c r="A123" s="30"/>
      <c r="B123" s="47"/>
      <c r="C123" s="30"/>
      <c r="D123" s="47"/>
      <c r="E123" s="30"/>
      <c r="F123" s="30"/>
      <c r="G123" s="30"/>
      <c r="H123" s="30"/>
      <c r="I123" s="30"/>
      <c r="J123" s="30"/>
      <c r="K123" s="29"/>
      <c r="L123" s="30"/>
      <c r="M123" s="30"/>
      <c r="N123" s="30"/>
      <c r="O123" s="30"/>
      <c r="P123" s="30"/>
      <c r="Q123" s="30"/>
      <c r="R123" s="30"/>
      <c r="S123" s="30"/>
      <c r="T123" s="28"/>
      <c r="U123" s="29"/>
      <c r="V123" s="30"/>
      <c r="W123" s="30"/>
    </row>
    <row r="124" spans="1:23" x14ac:dyDescent="0.3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</row>
    <row r="125" spans="1:23" x14ac:dyDescent="0.3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</row>
    <row r="126" spans="1:23" x14ac:dyDescent="0.3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</row>
    <row r="127" spans="1:23" x14ac:dyDescent="0.3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</row>
    <row r="128" spans="1:23" x14ac:dyDescent="0.3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</row>
    <row r="129" spans="1:24" x14ac:dyDescent="0.3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</row>
    <row r="130" spans="1:24" x14ac:dyDescent="0.3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</row>
    <row r="131" spans="1:24" x14ac:dyDescent="0.3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</row>
    <row r="132" spans="1:24" x14ac:dyDescent="0.3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</row>
    <row r="133" spans="1:24" x14ac:dyDescent="0.3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</row>
    <row r="134" spans="1:24" x14ac:dyDescent="0.3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</row>
    <row r="135" spans="1:24" x14ac:dyDescent="0.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</row>
    <row r="136" spans="1:24" x14ac:dyDescent="0.3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</row>
    <row r="137" spans="1:24" x14ac:dyDescent="0.35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</row>
    <row r="138" spans="1:24" x14ac:dyDescent="0.3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</row>
    <row r="139" spans="1:24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</row>
    <row r="140" spans="1:24" x14ac:dyDescent="0.35">
      <c r="A140" s="38"/>
      <c r="B140" s="38"/>
      <c r="C140" s="38"/>
      <c r="D140" s="38"/>
      <c r="E140" s="38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</row>
    <row r="141" spans="1:24" x14ac:dyDescent="0.35">
      <c r="A141" s="50"/>
      <c r="B141" s="50"/>
      <c r="C141" s="50"/>
      <c r="D141" s="50"/>
      <c r="E141" s="50"/>
      <c r="F141" s="49"/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49"/>
      <c r="S141" s="50"/>
      <c r="T141" s="50"/>
      <c r="U141" s="50"/>
      <c r="V141" s="50"/>
      <c r="W141" s="50"/>
    </row>
    <row r="142" spans="1:24" x14ac:dyDescent="0.35">
      <c r="A142" s="50"/>
      <c r="B142" s="50"/>
      <c r="C142" s="49"/>
      <c r="D142" s="50"/>
      <c r="E142" s="50"/>
      <c r="F142" s="49"/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49"/>
      <c r="R142" s="49"/>
      <c r="S142" s="49"/>
      <c r="T142" s="50"/>
      <c r="U142" s="50"/>
      <c r="V142" s="49"/>
      <c r="W142" s="49"/>
    </row>
    <row r="143" spans="1:24" x14ac:dyDescent="0.35">
      <c r="A143" s="11"/>
      <c r="B143" s="6"/>
      <c r="C143" s="6"/>
      <c r="D143" s="51"/>
      <c r="E143" s="11"/>
      <c r="F143" s="5"/>
      <c r="G143" s="52"/>
      <c r="H143" s="5"/>
      <c r="I143" s="1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x14ac:dyDescent="0.35">
      <c r="A144" s="11"/>
      <c r="B144" s="6"/>
      <c r="C144" s="6"/>
      <c r="D144" s="51"/>
      <c r="E144" s="11"/>
      <c r="F144" s="5"/>
      <c r="G144" s="53"/>
      <c r="H144" s="5"/>
      <c r="I144" s="11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11"/>
      <c r="B145" s="6"/>
      <c r="C145" s="6"/>
      <c r="D145" s="51"/>
      <c r="E145" s="11"/>
      <c r="F145" s="5"/>
      <c r="G145" s="53"/>
      <c r="H145" s="5"/>
      <c r="I145" s="11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11"/>
      <c r="B146" s="6"/>
      <c r="C146" s="6"/>
      <c r="D146" s="51"/>
      <c r="E146" s="11"/>
      <c r="F146" s="5"/>
      <c r="G146" s="53"/>
      <c r="H146" s="5"/>
      <c r="I146" s="11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x14ac:dyDescent="0.35">
      <c r="A147" s="11"/>
      <c r="B147" s="6"/>
      <c r="C147" s="6"/>
      <c r="D147" s="51"/>
      <c r="E147" s="11"/>
      <c r="F147" s="5"/>
      <c r="G147" s="53"/>
      <c r="H147" s="5"/>
      <c r="I147" s="11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x14ac:dyDescent="0.35">
      <c r="A148" s="11"/>
      <c r="B148" s="6"/>
      <c r="C148" s="6"/>
      <c r="D148" s="51"/>
      <c r="E148" s="11"/>
      <c r="F148" s="5"/>
      <c r="G148" s="53"/>
      <c r="H148" s="5"/>
      <c r="I148" s="11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x14ac:dyDescent="0.35">
      <c r="A149" s="11"/>
      <c r="B149" s="6"/>
      <c r="C149" s="6"/>
      <c r="D149" s="51"/>
      <c r="E149" s="11"/>
      <c r="F149" s="5"/>
      <c r="G149" s="53"/>
      <c r="H149" s="5"/>
      <c r="I149" s="11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11"/>
      <c r="B150" s="12"/>
      <c r="C150" s="11"/>
      <c r="D150" s="12"/>
      <c r="E150" s="11"/>
      <c r="F150" s="11"/>
      <c r="G150" s="11"/>
      <c r="H150" s="11"/>
      <c r="I150" s="11"/>
      <c r="J150" s="11"/>
      <c r="K150" s="54"/>
      <c r="L150" s="11"/>
      <c r="M150" s="11"/>
      <c r="N150" s="11"/>
      <c r="O150" s="11"/>
      <c r="P150" s="11"/>
      <c r="Q150" s="11"/>
      <c r="R150" s="11"/>
      <c r="S150" s="11"/>
      <c r="T150" s="5"/>
      <c r="U150" s="54"/>
      <c r="V150" s="11"/>
      <c r="W150" s="11"/>
    </row>
    <row r="155" spans="1:25" x14ac:dyDescent="0.3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 spans="1:25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spans="1:25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38"/>
      <c r="Y157" s="38"/>
    </row>
    <row r="158" spans="1:25" x14ac:dyDescent="0.35">
      <c r="A158" s="38"/>
      <c r="B158" s="38"/>
      <c r="C158" s="38"/>
      <c r="D158" s="38"/>
      <c r="E158" s="38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</row>
    <row r="159" spans="1:25" x14ac:dyDescent="0.35">
      <c r="A159" s="50"/>
      <c r="B159" s="50"/>
      <c r="C159" s="50"/>
      <c r="D159" s="50"/>
      <c r="E159" s="50"/>
      <c r="F159" s="49"/>
      <c r="G159" s="49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49"/>
      <c r="S159" s="50"/>
      <c r="T159" s="50"/>
      <c r="U159" s="50"/>
      <c r="V159" s="50"/>
      <c r="W159" s="50"/>
    </row>
    <row r="160" spans="1:25" x14ac:dyDescent="0.35">
      <c r="A160" s="50"/>
      <c r="B160" s="50"/>
      <c r="C160" s="49"/>
      <c r="D160" s="50"/>
      <c r="E160" s="50"/>
      <c r="F160" s="49"/>
      <c r="G160" s="49"/>
      <c r="H160" s="50"/>
      <c r="I160" s="50"/>
      <c r="J160" s="50"/>
      <c r="K160" s="50"/>
      <c r="L160" s="50"/>
      <c r="M160" s="50"/>
      <c r="N160" s="50"/>
      <c r="O160" s="50"/>
      <c r="P160" s="50"/>
      <c r="Q160" s="49"/>
      <c r="R160" s="49"/>
      <c r="S160" s="49"/>
      <c r="T160" s="50"/>
      <c r="U160" s="50"/>
      <c r="V160" s="49"/>
      <c r="W160" s="49"/>
    </row>
    <row r="161" spans="1:23" x14ac:dyDescent="0.35">
      <c r="A161" s="11"/>
      <c r="B161" s="6"/>
      <c r="C161" s="6"/>
      <c r="D161" s="51"/>
      <c r="E161" s="11"/>
      <c r="F161" s="5"/>
      <c r="G161" s="52"/>
      <c r="H161" s="5"/>
      <c r="I161" s="1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5">
      <c r="A162" s="11"/>
      <c r="B162" s="6"/>
      <c r="C162" s="6"/>
      <c r="D162" s="51"/>
      <c r="E162" s="11"/>
      <c r="F162" s="5"/>
      <c r="G162" s="53"/>
      <c r="H162" s="5"/>
      <c r="I162" s="11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5">
      <c r="A163" s="11"/>
      <c r="B163" s="6"/>
      <c r="C163" s="6"/>
      <c r="D163" s="51"/>
      <c r="E163" s="11"/>
      <c r="F163" s="5"/>
      <c r="G163" s="53"/>
      <c r="H163" s="5"/>
      <c r="I163" s="11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5">
      <c r="A164" s="11"/>
      <c r="B164" s="6"/>
      <c r="C164" s="6"/>
      <c r="D164" s="51"/>
      <c r="E164" s="11"/>
      <c r="F164" s="5"/>
      <c r="G164" s="53"/>
      <c r="H164" s="5"/>
      <c r="I164" s="11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5">
      <c r="A165" s="11"/>
      <c r="B165" s="6"/>
      <c r="C165" s="6"/>
      <c r="D165" s="51"/>
      <c r="E165" s="11"/>
      <c r="F165" s="5"/>
      <c r="G165" s="53"/>
      <c r="H165" s="5"/>
      <c r="I165" s="11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5">
      <c r="A166" s="11"/>
      <c r="B166" s="6"/>
      <c r="C166" s="6"/>
      <c r="D166" s="51"/>
      <c r="E166" s="11"/>
      <c r="F166" s="5"/>
      <c r="G166" s="53"/>
      <c r="H166" s="5"/>
      <c r="I166" s="11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5">
      <c r="A167" s="11"/>
      <c r="B167" s="6"/>
      <c r="C167" s="6"/>
      <c r="D167" s="51"/>
      <c r="E167" s="11"/>
      <c r="F167" s="5"/>
      <c r="G167" s="53"/>
      <c r="H167" s="5"/>
      <c r="I167" s="11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11"/>
      <c r="B168" s="12"/>
      <c r="C168" s="11"/>
      <c r="D168" s="12"/>
      <c r="E168" s="11"/>
      <c r="F168" s="11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5"/>
      <c r="U168" s="54"/>
      <c r="V168" s="11"/>
      <c r="W168" s="11"/>
    </row>
    <row r="176" spans="1:23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</row>
    <row r="177" spans="1:23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 spans="1:23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 x14ac:dyDescent="0.35">
      <c r="A179" s="38"/>
      <c r="B179" s="38"/>
      <c r="C179" s="38"/>
      <c r="D179" s="38"/>
      <c r="E179" s="38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</row>
    <row r="180" spans="1:23" x14ac:dyDescent="0.35">
      <c r="A180" s="50"/>
      <c r="B180" s="50"/>
      <c r="C180" s="50"/>
      <c r="D180" s="50"/>
      <c r="E180" s="50"/>
      <c r="F180" s="49"/>
      <c r="G180" s="49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49"/>
      <c r="S180" s="50"/>
      <c r="T180" s="50"/>
      <c r="U180" s="50"/>
      <c r="V180" s="50"/>
      <c r="W180" s="50"/>
    </row>
    <row r="181" spans="1:23" x14ac:dyDescent="0.35">
      <c r="A181" s="50"/>
      <c r="B181" s="50"/>
      <c r="C181" s="49"/>
      <c r="D181" s="50"/>
      <c r="E181" s="50"/>
      <c r="F181" s="49"/>
      <c r="G181" s="49"/>
      <c r="H181" s="50"/>
      <c r="I181" s="50"/>
      <c r="J181" s="50"/>
      <c r="K181" s="50"/>
      <c r="L181" s="50"/>
      <c r="M181" s="50"/>
      <c r="N181" s="50"/>
      <c r="O181" s="50"/>
      <c r="P181" s="50"/>
      <c r="Q181" s="49"/>
      <c r="R181" s="49"/>
      <c r="S181" s="49"/>
      <c r="T181" s="50"/>
      <c r="U181" s="50"/>
      <c r="V181" s="49"/>
      <c r="W181" s="49"/>
    </row>
    <row r="182" spans="1:23" x14ac:dyDescent="0.35">
      <c r="A182" s="11"/>
      <c r="B182" s="6"/>
      <c r="C182" s="6"/>
      <c r="D182" s="51"/>
      <c r="E182" s="11"/>
      <c r="F182" s="5"/>
      <c r="G182" s="52"/>
      <c r="H182" s="5"/>
      <c r="I182" s="1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11"/>
      <c r="B183" s="6"/>
      <c r="C183" s="6"/>
      <c r="D183" s="51"/>
      <c r="E183" s="11"/>
      <c r="F183" s="5"/>
      <c r="G183" s="53"/>
      <c r="H183" s="5"/>
      <c r="I183" s="11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11"/>
      <c r="B184" s="6"/>
      <c r="C184" s="6"/>
      <c r="D184" s="51"/>
      <c r="E184" s="11"/>
      <c r="F184" s="5"/>
      <c r="G184" s="53"/>
      <c r="H184" s="5"/>
      <c r="I184" s="11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11"/>
      <c r="B185" s="6"/>
      <c r="C185" s="6"/>
      <c r="D185" s="51"/>
      <c r="E185" s="11"/>
      <c r="F185" s="5"/>
      <c r="G185" s="53"/>
      <c r="H185" s="5"/>
      <c r="I185" s="11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11"/>
      <c r="B186" s="6"/>
      <c r="C186" s="6"/>
      <c r="D186" s="51"/>
      <c r="E186" s="11"/>
      <c r="F186" s="5"/>
      <c r="G186" s="53"/>
      <c r="H186" s="5"/>
      <c r="I186" s="11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11"/>
      <c r="B187" s="6"/>
      <c r="C187" s="6"/>
      <c r="D187" s="51"/>
      <c r="E187" s="11"/>
      <c r="F187" s="5"/>
      <c r="G187" s="53"/>
      <c r="H187" s="5"/>
      <c r="I187" s="11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11"/>
      <c r="B188" s="6"/>
      <c r="C188" s="6"/>
      <c r="D188" s="51"/>
      <c r="E188" s="11"/>
      <c r="F188" s="5"/>
      <c r="G188" s="53"/>
      <c r="H188" s="5"/>
      <c r="I188" s="11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11"/>
      <c r="B189" s="12"/>
      <c r="C189" s="11"/>
      <c r="D189" s="12"/>
      <c r="E189" s="11"/>
      <c r="F189" s="11"/>
      <c r="G189" s="11"/>
      <c r="H189" s="11"/>
      <c r="I189" s="11"/>
      <c r="J189" s="11"/>
      <c r="K189" s="54"/>
      <c r="L189" s="11"/>
      <c r="M189" s="11"/>
      <c r="N189" s="11"/>
      <c r="O189" s="11"/>
      <c r="P189" s="11"/>
      <c r="Q189" s="11"/>
      <c r="R189" s="11"/>
      <c r="S189" s="11"/>
      <c r="T189" s="5"/>
      <c r="U189" s="54"/>
      <c r="V189" s="11"/>
      <c r="W189" s="11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39BD-332D-4181-B17F-33DEFE2D47A6}">
  <sheetPr>
    <pageSetUpPr fitToPage="1"/>
  </sheetPr>
  <dimension ref="A1:W17"/>
  <sheetViews>
    <sheetView tabSelected="1" topLeftCell="A6" workbookViewId="0">
      <selection activeCell="A18" sqref="A18"/>
    </sheetView>
  </sheetViews>
  <sheetFormatPr defaultRowHeight="14.5" x14ac:dyDescent="0.35"/>
  <cols>
    <col min="1" max="1" width="6.1796875" bestFit="1" customWidth="1"/>
    <col min="3" max="3" width="8.453125" bestFit="1" customWidth="1"/>
    <col min="4" max="4" width="14.26953125" customWidth="1"/>
    <col min="5" max="5" width="7.81640625" bestFit="1" customWidth="1"/>
    <col min="6" max="6" width="11.54296875" bestFit="1" customWidth="1"/>
    <col min="7" max="7" width="11.81640625" bestFit="1" customWidth="1"/>
    <col min="8" max="8" width="8.1796875" bestFit="1" customWidth="1"/>
    <col min="9" max="9" width="7.26953125" bestFit="1" customWidth="1"/>
    <col min="10" max="10" width="26.453125" bestFit="1" customWidth="1"/>
    <col min="11" max="11" width="6.81640625" bestFit="1" customWidth="1"/>
    <col min="12" max="12" width="8.54296875" bestFit="1" customWidth="1"/>
    <col min="13" max="13" width="8" bestFit="1" customWidth="1"/>
    <col min="15" max="15" width="8.453125" bestFit="1" customWidth="1"/>
    <col min="16" max="16" width="8" bestFit="1" customWidth="1"/>
    <col min="17" max="17" width="18.26953125" bestFit="1" customWidth="1"/>
    <col min="18" max="18" width="4.54296875" bestFit="1" customWidth="1"/>
    <col min="19" max="19" width="7.81640625" bestFit="1" customWidth="1"/>
    <col min="20" max="20" width="8.26953125" bestFit="1" customWidth="1"/>
    <col min="21" max="21" width="8.54296875" bestFit="1" customWidth="1"/>
    <col min="22" max="22" width="8.26953125" bestFit="1" customWidth="1"/>
    <col min="23" max="23" width="7.81640625" bestFit="1" customWidth="1"/>
  </cols>
  <sheetData>
    <row r="1" spans="1:23" x14ac:dyDescent="0.35">
      <c r="A1" s="79" t="s">
        <v>111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x14ac:dyDescent="0.35">
      <c r="A2" s="81" t="s">
        <v>112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23" x14ac:dyDescent="0.35">
      <c r="A3" s="83" t="s">
        <v>116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x14ac:dyDescent="0.35">
      <c r="A4" s="40"/>
      <c r="B4" s="39"/>
      <c r="C4" s="39"/>
      <c r="D4" s="39"/>
      <c r="E4" s="39"/>
      <c r="F4" s="34"/>
      <c r="G4" s="34"/>
      <c r="H4" s="34"/>
      <c r="I4" s="34"/>
      <c r="J4" s="34" t="s">
        <v>43</v>
      </c>
      <c r="K4" s="34"/>
      <c r="L4" s="34"/>
      <c r="M4" s="34"/>
      <c r="N4" s="34"/>
      <c r="O4" s="34"/>
      <c r="P4" s="34"/>
      <c r="Q4" s="34" t="s">
        <v>44</v>
      </c>
      <c r="R4" s="34"/>
      <c r="S4" s="34"/>
      <c r="T4" s="34"/>
      <c r="U4" s="34" t="s">
        <v>45</v>
      </c>
      <c r="V4" s="34"/>
      <c r="W4" s="34"/>
    </row>
    <row r="5" spans="1:23" ht="159.5" x14ac:dyDescent="0.35">
      <c r="A5" s="33" t="s">
        <v>1</v>
      </c>
      <c r="B5" s="33" t="s">
        <v>3</v>
      </c>
      <c r="C5" s="33" t="s">
        <v>4</v>
      </c>
      <c r="D5" s="33" t="s">
        <v>65</v>
      </c>
      <c r="E5" s="33" t="s">
        <v>46</v>
      </c>
      <c r="F5" s="34" t="s">
        <v>47</v>
      </c>
      <c r="G5" s="34" t="s">
        <v>7</v>
      </c>
      <c r="H5" s="33" t="s">
        <v>48</v>
      </c>
      <c r="I5" s="33" t="s">
        <v>49</v>
      </c>
      <c r="J5" s="33" t="s">
        <v>50</v>
      </c>
      <c r="K5" s="33" t="s">
        <v>8</v>
      </c>
      <c r="L5" s="33" t="s">
        <v>52</v>
      </c>
      <c r="M5" s="33" t="s">
        <v>53</v>
      </c>
      <c r="N5" s="33" t="s">
        <v>54</v>
      </c>
      <c r="O5" s="33" t="s">
        <v>55</v>
      </c>
      <c r="P5" s="33" t="s">
        <v>74</v>
      </c>
      <c r="Q5" s="33" t="s">
        <v>56</v>
      </c>
      <c r="R5" s="34" t="s">
        <v>57</v>
      </c>
      <c r="S5" s="33" t="s">
        <v>71</v>
      </c>
      <c r="T5" s="33" t="s">
        <v>59</v>
      </c>
      <c r="U5" s="33" t="s">
        <v>60</v>
      </c>
      <c r="V5" s="33" t="s">
        <v>61</v>
      </c>
      <c r="W5" s="33" t="s">
        <v>62</v>
      </c>
    </row>
    <row r="6" spans="1:23" x14ac:dyDescent="0.35">
      <c r="A6" s="59">
        <v>1</v>
      </c>
      <c r="B6" s="59">
        <v>2</v>
      </c>
      <c r="C6" s="60">
        <v>3</v>
      </c>
      <c r="D6" s="59">
        <v>4</v>
      </c>
      <c r="E6" s="59">
        <v>5</v>
      </c>
      <c r="F6" s="60">
        <v>6</v>
      </c>
      <c r="G6" s="60">
        <v>7</v>
      </c>
      <c r="H6" s="59">
        <v>8</v>
      </c>
      <c r="I6" s="59">
        <v>9</v>
      </c>
      <c r="J6" s="59">
        <v>10</v>
      </c>
      <c r="K6" s="59">
        <v>11</v>
      </c>
      <c r="L6" s="59">
        <v>12</v>
      </c>
      <c r="M6" s="59">
        <v>13</v>
      </c>
      <c r="N6" s="59">
        <v>14</v>
      </c>
      <c r="O6" s="59">
        <v>15</v>
      </c>
      <c r="P6" s="59">
        <v>16</v>
      </c>
      <c r="Q6" s="60">
        <v>17</v>
      </c>
      <c r="R6" s="60">
        <v>18</v>
      </c>
      <c r="S6" s="60">
        <v>19</v>
      </c>
      <c r="T6" s="59">
        <v>20</v>
      </c>
      <c r="U6" s="59">
        <v>21</v>
      </c>
      <c r="V6" s="60">
        <v>22</v>
      </c>
      <c r="W6" s="60">
        <v>23</v>
      </c>
    </row>
    <row r="7" spans="1:23" ht="29" x14ac:dyDescent="0.35">
      <c r="A7" s="9">
        <v>1</v>
      </c>
      <c r="B7" s="9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58600</v>
      </c>
      <c r="L7" s="2">
        <f>K7*0.38</f>
        <v>22268</v>
      </c>
      <c r="M7" s="2">
        <f>K7*0.16</f>
        <v>9376</v>
      </c>
      <c r="N7" s="2">
        <v>4140</v>
      </c>
      <c r="O7" s="2">
        <v>1000</v>
      </c>
      <c r="P7" s="2">
        <v>0</v>
      </c>
      <c r="Q7" s="1">
        <f>ROUND((K7+L7)*0.1,0)</f>
        <v>8087</v>
      </c>
      <c r="R7" s="1">
        <v>60</v>
      </c>
      <c r="S7" s="1">
        <v>1000</v>
      </c>
      <c r="T7" s="1">
        <v>0</v>
      </c>
      <c r="U7" s="2">
        <f>K7+L7+M7+N7+O7+P7</f>
        <v>95384</v>
      </c>
      <c r="V7" s="1">
        <f>Q7+R7+S7+T7</f>
        <v>9147</v>
      </c>
      <c r="W7" s="1">
        <f>U7-V7</f>
        <v>86237</v>
      </c>
    </row>
    <row r="8" spans="1:23" ht="58" x14ac:dyDescent="0.35">
      <c r="A8" s="9">
        <v>2</v>
      </c>
      <c r="B8" s="9" t="s">
        <v>108</v>
      </c>
      <c r="C8" s="2" t="s">
        <v>73</v>
      </c>
      <c r="D8" s="4" t="s">
        <v>115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58600</v>
      </c>
      <c r="L8" s="2">
        <f t="shared" ref="L8:L15" si="0">K8*0.38</f>
        <v>22268</v>
      </c>
      <c r="M8" s="2">
        <f>K8*0.16</f>
        <v>9376</v>
      </c>
      <c r="N8" s="2">
        <v>4140</v>
      </c>
      <c r="O8" s="2">
        <v>1000</v>
      </c>
      <c r="P8" s="2">
        <v>0</v>
      </c>
      <c r="Q8" s="1">
        <f t="shared" ref="Q8:Q15" si="1">ROUND((K8+L8)*0.1,0)</f>
        <v>8087</v>
      </c>
      <c r="R8" s="1">
        <v>60</v>
      </c>
      <c r="S8" s="1">
        <v>2000</v>
      </c>
      <c r="T8" s="1">
        <v>0</v>
      </c>
      <c r="U8" s="2">
        <f t="shared" ref="U8:U16" si="2">K8+L8+M8+N8+O8+P8</f>
        <v>95384</v>
      </c>
      <c r="V8" s="1">
        <f t="shared" ref="V8:V16" si="3">Q8+R8+S8+T8</f>
        <v>10147</v>
      </c>
      <c r="W8" s="1">
        <f t="shared" ref="W8:W16" si="4">U8-V8</f>
        <v>85237</v>
      </c>
    </row>
    <row r="9" spans="1:23" ht="29" x14ac:dyDescent="0.35">
      <c r="A9" s="9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35">
        <v>35661512815</v>
      </c>
      <c r="H9" s="2">
        <v>31</v>
      </c>
      <c r="I9" s="1">
        <v>0</v>
      </c>
      <c r="J9" s="1">
        <v>7</v>
      </c>
      <c r="K9" s="2">
        <v>50500</v>
      </c>
      <c r="L9" s="2">
        <f t="shared" si="0"/>
        <v>19190</v>
      </c>
      <c r="M9" s="2">
        <f t="shared" ref="M9:M16" si="5">K9*0.16</f>
        <v>8080</v>
      </c>
      <c r="N9" s="2">
        <v>4140</v>
      </c>
      <c r="O9" s="1">
        <v>1000</v>
      </c>
      <c r="P9" s="2">
        <v>0</v>
      </c>
      <c r="Q9" s="1">
        <f t="shared" si="1"/>
        <v>6969</v>
      </c>
      <c r="R9" s="1">
        <v>60</v>
      </c>
      <c r="S9" s="1">
        <v>4000</v>
      </c>
      <c r="T9" s="1">
        <v>0</v>
      </c>
      <c r="U9" s="2">
        <f t="shared" si="2"/>
        <v>82910</v>
      </c>
      <c r="V9" s="1">
        <f t="shared" si="3"/>
        <v>11029</v>
      </c>
      <c r="W9" s="1">
        <f t="shared" si="4"/>
        <v>71881</v>
      </c>
    </row>
    <row r="10" spans="1:23" ht="43.5" x14ac:dyDescent="0.35">
      <c r="A10" s="9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36">
        <v>34500741471</v>
      </c>
      <c r="H10" s="2">
        <v>31</v>
      </c>
      <c r="I10" s="1">
        <v>0</v>
      </c>
      <c r="J10" s="1">
        <v>7</v>
      </c>
      <c r="K10" s="2">
        <v>52000</v>
      </c>
      <c r="L10" s="2">
        <f t="shared" si="0"/>
        <v>19760</v>
      </c>
      <c r="M10" s="2">
        <f t="shared" si="5"/>
        <v>8320</v>
      </c>
      <c r="N10" s="2">
        <v>4140</v>
      </c>
      <c r="O10" s="1">
        <v>1000</v>
      </c>
      <c r="P10" s="2">
        <v>0</v>
      </c>
      <c r="Q10" s="1">
        <f t="shared" si="1"/>
        <v>7176</v>
      </c>
      <c r="R10" s="1">
        <v>60</v>
      </c>
      <c r="S10" s="1">
        <v>1000</v>
      </c>
      <c r="T10" s="1">
        <v>0</v>
      </c>
      <c r="U10" s="2">
        <f t="shared" si="2"/>
        <v>85220</v>
      </c>
      <c r="V10" s="1">
        <f t="shared" si="3"/>
        <v>8236</v>
      </c>
      <c r="W10" s="1">
        <f t="shared" si="4"/>
        <v>76984</v>
      </c>
    </row>
    <row r="11" spans="1:23" ht="43.5" x14ac:dyDescent="0.35">
      <c r="A11" s="9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36">
        <v>11713180447</v>
      </c>
      <c r="H11" s="2">
        <v>31</v>
      </c>
      <c r="I11" s="1">
        <v>0</v>
      </c>
      <c r="J11" s="1">
        <v>7</v>
      </c>
      <c r="K11" s="2">
        <v>52000</v>
      </c>
      <c r="L11" s="2">
        <f t="shared" si="0"/>
        <v>19760</v>
      </c>
      <c r="M11" s="2">
        <f t="shared" si="5"/>
        <v>8320</v>
      </c>
      <c r="N11" s="2">
        <v>4140</v>
      </c>
      <c r="O11" s="1">
        <v>1000</v>
      </c>
      <c r="P11" s="2">
        <v>0</v>
      </c>
      <c r="Q11" s="1">
        <f t="shared" si="1"/>
        <v>7176</v>
      </c>
      <c r="R11" s="1">
        <v>60</v>
      </c>
      <c r="S11" s="1">
        <v>1000</v>
      </c>
      <c r="T11" s="1">
        <v>0</v>
      </c>
      <c r="U11" s="2">
        <f t="shared" si="2"/>
        <v>85220</v>
      </c>
      <c r="V11" s="1">
        <f t="shared" si="3"/>
        <v>8236</v>
      </c>
      <c r="W11" s="1">
        <f t="shared" si="4"/>
        <v>76984</v>
      </c>
    </row>
    <row r="12" spans="1:23" ht="29" x14ac:dyDescent="0.35">
      <c r="A12" s="9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36">
        <v>20020681496</v>
      </c>
      <c r="H12" s="2">
        <v>31</v>
      </c>
      <c r="I12" s="1">
        <v>0</v>
      </c>
      <c r="J12" s="1">
        <v>2</v>
      </c>
      <c r="K12" s="2">
        <v>32000</v>
      </c>
      <c r="L12" s="2">
        <f t="shared" si="0"/>
        <v>12160</v>
      </c>
      <c r="M12" s="2">
        <f t="shared" si="5"/>
        <v>5120</v>
      </c>
      <c r="N12" s="1">
        <v>2070</v>
      </c>
      <c r="O12" s="1">
        <v>1000</v>
      </c>
      <c r="P12" s="2">
        <v>0</v>
      </c>
      <c r="Q12" s="1">
        <f t="shared" si="1"/>
        <v>4416</v>
      </c>
      <c r="R12" s="1">
        <v>30</v>
      </c>
      <c r="S12" s="1">
        <v>0</v>
      </c>
      <c r="T12" s="1">
        <v>0</v>
      </c>
      <c r="U12" s="2">
        <f t="shared" si="2"/>
        <v>52350</v>
      </c>
      <c r="V12" s="1">
        <f t="shared" si="3"/>
        <v>4446</v>
      </c>
      <c r="W12" s="1">
        <f t="shared" si="4"/>
        <v>47904</v>
      </c>
    </row>
    <row r="13" spans="1:23" ht="29" x14ac:dyDescent="0.35">
      <c r="A13" s="9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36">
        <v>20004956020</v>
      </c>
      <c r="H13" s="2">
        <v>31</v>
      </c>
      <c r="I13" s="1">
        <v>0</v>
      </c>
      <c r="J13" s="1">
        <v>2</v>
      </c>
      <c r="K13" s="2">
        <v>31100</v>
      </c>
      <c r="L13" s="2">
        <f t="shared" si="0"/>
        <v>11818</v>
      </c>
      <c r="M13" s="2">
        <f t="shared" si="5"/>
        <v>4976</v>
      </c>
      <c r="N13" s="1">
        <v>2070</v>
      </c>
      <c r="O13" s="1">
        <v>1000</v>
      </c>
      <c r="P13" s="2">
        <v>0</v>
      </c>
      <c r="Q13" s="1">
        <f t="shared" si="1"/>
        <v>4292</v>
      </c>
      <c r="R13" s="1">
        <v>15</v>
      </c>
      <c r="S13" s="1">
        <v>0</v>
      </c>
      <c r="T13" s="1">
        <v>0</v>
      </c>
      <c r="U13" s="2">
        <f t="shared" si="2"/>
        <v>50964</v>
      </c>
      <c r="V13" s="1">
        <f t="shared" si="3"/>
        <v>4307</v>
      </c>
      <c r="W13" s="1">
        <f t="shared" si="4"/>
        <v>46657</v>
      </c>
    </row>
    <row r="14" spans="1:23" ht="29" x14ac:dyDescent="0.35">
      <c r="A14" s="9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36">
        <v>11239125360</v>
      </c>
      <c r="H14" s="2">
        <v>31</v>
      </c>
      <c r="I14" s="1">
        <v>0</v>
      </c>
      <c r="J14" s="1">
        <v>2</v>
      </c>
      <c r="K14" s="2">
        <v>30200</v>
      </c>
      <c r="L14" s="2">
        <f t="shared" si="0"/>
        <v>11476</v>
      </c>
      <c r="M14" s="2">
        <f t="shared" si="5"/>
        <v>4832</v>
      </c>
      <c r="N14" s="1">
        <v>2070</v>
      </c>
      <c r="O14" s="1">
        <v>1000</v>
      </c>
      <c r="P14" s="2">
        <v>0</v>
      </c>
      <c r="Q14" s="1">
        <f t="shared" si="1"/>
        <v>4168</v>
      </c>
      <c r="R14" s="1">
        <v>15</v>
      </c>
      <c r="S14" s="1">
        <v>0</v>
      </c>
      <c r="T14" s="1">
        <v>0</v>
      </c>
      <c r="U14" s="2">
        <f t="shared" si="2"/>
        <v>49578</v>
      </c>
      <c r="V14" s="1">
        <f t="shared" si="3"/>
        <v>4183</v>
      </c>
      <c r="W14" s="1">
        <f t="shared" si="4"/>
        <v>45395</v>
      </c>
    </row>
    <row r="15" spans="1:23" ht="43.5" x14ac:dyDescent="0.35">
      <c r="A15" s="9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36">
        <v>34341963799</v>
      </c>
      <c r="H15" s="2">
        <v>31</v>
      </c>
      <c r="I15" s="1">
        <v>0</v>
      </c>
      <c r="J15" s="1">
        <v>1</v>
      </c>
      <c r="K15" s="2">
        <v>23500</v>
      </c>
      <c r="L15" s="2">
        <f t="shared" si="0"/>
        <v>8930</v>
      </c>
      <c r="M15" s="2">
        <f t="shared" si="5"/>
        <v>3760</v>
      </c>
      <c r="N15" s="1">
        <v>2070</v>
      </c>
      <c r="O15" s="1">
        <v>1000</v>
      </c>
      <c r="P15" s="1">
        <v>180</v>
      </c>
      <c r="Q15" s="1">
        <f t="shared" si="1"/>
        <v>3243</v>
      </c>
      <c r="R15" s="1">
        <v>15</v>
      </c>
      <c r="S15" s="1">
        <v>0</v>
      </c>
      <c r="T15" s="1">
        <v>0</v>
      </c>
      <c r="U15" s="2">
        <f t="shared" si="2"/>
        <v>39440</v>
      </c>
      <c r="V15" s="1">
        <f t="shared" si="3"/>
        <v>3258</v>
      </c>
      <c r="W15" s="1">
        <f t="shared" si="4"/>
        <v>36182</v>
      </c>
    </row>
    <row r="16" spans="1:23" x14ac:dyDescent="0.35">
      <c r="A16" s="40"/>
      <c r="B16" s="9"/>
      <c r="C16" s="8"/>
      <c r="D16" s="9"/>
      <c r="E16" s="8"/>
      <c r="F16" s="8"/>
      <c r="G16" s="8"/>
      <c r="H16" s="8"/>
      <c r="I16" s="8"/>
      <c r="J16" s="8" t="s">
        <v>70</v>
      </c>
      <c r="K16" s="37">
        <f t="shared" ref="K16:S16" si="6">SUM(K7:K15)</f>
        <v>388500</v>
      </c>
      <c r="L16" s="2">
        <f>SUM(L7:L15)</f>
        <v>147630</v>
      </c>
      <c r="M16" s="2">
        <f t="shared" si="5"/>
        <v>62160</v>
      </c>
      <c r="N16" s="8">
        <f t="shared" si="6"/>
        <v>28980</v>
      </c>
      <c r="O16" s="8">
        <f t="shared" si="6"/>
        <v>9000</v>
      </c>
      <c r="P16" s="8">
        <f t="shared" si="6"/>
        <v>180</v>
      </c>
      <c r="Q16" s="1">
        <f>SUM(Q7:Q15)</f>
        <v>53614</v>
      </c>
      <c r="R16" s="8">
        <f t="shared" si="6"/>
        <v>375</v>
      </c>
      <c r="S16" s="8">
        <f t="shared" si="6"/>
        <v>9000</v>
      </c>
      <c r="T16" s="1">
        <f>SUM(T7:T15)</f>
        <v>0</v>
      </c>
      <c r="U16" s="2">
        <f t="shared" si="2"/>
        <v>636450</v>
      </c>
      <c r="V16" s="1">
        <f t="shared" si="3"/>
        <v>62989</v>
      </c>
      <c r="W16" s="1">
        <f t="shared" si="4"/>
        <v>573461</v>
      </c>
    </row>
    <row r="17" spans="1:23" x14ac:dyDescent="0.35">
      <c r="A17" s="78" t="s">
        <v>117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</row>
  </sheetData>
  <mergeCells count="4">
    <mergeCell ref="A1:W1"/>
    <mergeCell ref="A2:W2"/>
    <mergeCell ref="A3:W3"/>
    <mergeCell ref="A17:W17"/>
  </mergeCells>
  <pageMargins left="0.7" right="0.7" top="0.75" bottom="0.75" header="0.3" footer="0.3"/>
  <pageSetup paperSize="9" scale="5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3" x14ac:dyDescent="0.35">
      <c r="A1" s="73" t="s">
        <v>79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24"/>
      <c r="Q1" s="24"/>
      <c r="R1" s="24"/>
      <c r="S1" s="24"/>
      <c r="T1" s="24"/>
      <c r="U1" s="24"/>
      <c r="V1" s="24"/>
      <c r="W1" s="24"/>
    </row>
    <row r="2" spans="1:23" x14ac:dyDescent="0.35">
      <c r="A2" s="71" t="s">
        <v>72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24"/>
    </row>
    <row r="3" spans="1:23" x14ac:dyDescent="0.35">
      <c r="A3" s="72" t="s">
        <v>104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24"/>
      <c r="W3" s="24"/>
    </row>
    <row r="4" spans="1:23" x14ac:dyDescent="0.3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90" t="s">
        <v>78</v>
      </c>
      <c r="M4" s="90"/>
      <c r="N4" s="90"/>
      <c r="O4" s="90"/>
      <c r="P4" s="90"/>
      <c r="Q4" s="90"/>
      <c r="R4" s="25"/>
      <c r="S4" s="25"/>
      <c r="T4" s="25"/>
      <c r="U4" s="25"/>
      <c r="V4" s="24"/>
      <c r="W4" s="24"/>
    </row>
    <row r="5" spans="1:23" x14ac:dyDescent="0.35">
      <c r="A5" s="77" t="s">
        <v>42</v>
      </c>
      <c r="B5" s="77"/>
      <c r="C5" s="77"/>
      <c r="D5" s="77"/>
      <c r="E5" s="77"/>
      <c r="F5" s="24"/>
      <c r="G5" s="24"/>
      <c r="H5" s="24"/>
      <c r="I5" s="24"/>
      <c r="J5" s="24"/>
      <c r="K5" s="24"/>
      <c r="L5" s="85">
        <v>43466</v>
      </c>
      <c r="M5" s="86"/>
      <c r="N5" s="87"/>
      <c r="O5" s="85">
        <v>43497</v>
      </c>
      <c r="P5" s="88"/>
      <c r="Q5" s="89"/>
      <c r="R5" s="24"/>
      <c r="S5" s="24"/>
      <c r="T5" s="24"/>
      <c r="U5" s="24"/>
      <c r="V5" s="24"/>
      <c r="W5" s="24"/>
    </row>
    <row r="6" spans="1:23" ht="65.5" x14ac:dyDescent="0.35">
      <c r="A6" s="15" t="s">
        <v>1</v>
      </c>
      <c r="B6" s="15" t="s">
        <v>3</v>
      </c>
      <c r="C6" s="15" t="s">
        <v>4</v>
      </c>
      <c r="D6" s="15" t="s">
        <v>65</v>
      </c>
      <c r="E6" s="15" t="s">
        <v>46</v>
      </c>
      <c r="F6" s="16" t="s">
        <v>47</v>
      </c>
      <c r="G6" s="16" t="s">
        <v>7</v>
      </c>
      <c r="H6" s="15" t="s">
        <v>48</v>
      </c>
      <c r="I6" s="15" t="s">
        <v>49</v>
      </c>
      <c r="J6" s="15" t="s">
        <v>50</v>
      </c>
      <c r="K6" s="26" t="s">
        <v>8</v>
      </c>
      <c r="L6" s="15" t="s">
        <v>75</v>
      </c>
      <c r="M6" s="15" t="s">
        <v>76</v>
      </c>
      <c r="N6" s="15" t="s">
        <v>77</v>
      </c>
      <c r="O6" s="15" t="s">
        <v>75</v>
      </c>
      <c r="P6" s="15" t="s">
        <v>76</v>
      </c>
      <c r="Q6" s="15" t="s">
        <v>77</v>
      </c>
      <c r="R6" s="31" t="s">
        <v>101</v>
      </c>
      <c r="S6" s="15" t="s">
        <v>100</v>
      </c>
      <c r="T6" s="15" t="s">
        <v>102</v>
      </c>
      <c r="W6" s="24"/>
    </row>
    <row r="7" spans="1:23" x14ac:dyDescent="0.35">
      <c r="A7" s="15">
        <v>1</v>
      </c>
      <c r="B7" s="15">
        <v>2</v>
      </c>
      <c r="C7" s="16">
        <v>3</v>
      </c>
      <c r="D7" s="15">
        <v>4</v>
      </c>
      <c r="E7" s="15">
        <v>5</v>
      </c>
      <c r="F7" s="16">
        <v>6</v>
      </c>
      <c r="G7" s="16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6">
        <v>17</v>
      </c>
      <c r="R7" s="16">
        <v>18</v>
      </c>
      <c r="S7" s="16">
        <v>19</v>
      </c>
      <c r="T7" s="15">
        <v>20</v>
      </c>
      <c r="U7" s="27"/>
      <c r="V7" s="24"/>
      <c r="W7" s="24"/>
    </row>
    <row r="8" spans="1:23" ht="39" x14ac:dyDescent="0.35">
      <c r="A8" s="13">
        <v>1</v>
      </c>
      <c r="B8" s="17" t="s">
        <v>19</v>
      </c>
      <c r="C8" s="17" t="s">
        <v>73</v>
      </c>
      <c r="D8" s="18" t="s">
        <v>21</v>
      </c>
      <c r="E8" s="13"/>
      <c r="F8" s="19" t="s">
        <v>67</v>
      </c>
      <c r="G8" s="21">
        <v>35661512815</v>
      </c>
      <c r="H8" s="19" t="s">
        <v>80</v>
      </c>
      <c r="I8" s="13" t="s">
        <v>81</v>
      </c>
      <c r="J8" s="19">
        <v>2</v>
      </c>
      <c r="K8" s="19">
        <v>21700</v>
      </c>
      <c r="L8" s="32" t="s">
        <v>82</v>
      </c>
      <c r="M8" s="32" t="s">
        <v>83</v>
      </c>
      <c r="N8" s="19" t="s">
        <v>84</v>
      </c>
      <c r="O8" s="32" t="s">
        <v>82</v>
      </c>
      <c r="P8" s="32" t="s">
        <v>83</v>
      </c>
      <c r="Q8" s="19" t="s">
        <v>84</v>
      </c>
      <c r="R8" s="19">
        <v>1392</v>
      </c>
      <c r="S8" s="19">
        <v>130</v>
      </c>
      <c r="T8" s="19">
        <v>1262</v>
      </c>
      <c r="U8" s="28"/>
      <c r="V8" s="28"/>
      <c r="W8" s="28"/>
    </row>
    <row r="9" spans="1:23" ht="39" x14ac:dyDescent="0.35">
      <c r="A9" s="13">
        <v>2</v>
      </c>
      <c r="B9" s="17" t="s">
        <v>20</v>
      </c>
      <c r="C9" s="17" t="s">
        <v>73</v>
      </c>
      <c r="D9" s="18" t="s">
        <v>22</v>
      </c>
      <c r="E9" s="13"/>
      <c r="F9" s="19" t="s">
        <v>69</v>
      </c>
      <c r="G9" s="22">
        <v>34500741471</v>
      </c>
      <c r="H9" s="19" t="s">
        <v>80</v>
      </c>
      <c r="I9" s="13" t="s">
        <v>81</v>
      </c>
      <c r="J9" s="19">
        <v>7</v>
      </c>
      <c r="K9" s="17">
        <v>46200</v>
      </c>
      <c r="L9" s="18" t="s">
        <v>85</v>
      </c>
      <c r="M9" s="32" t="s">
        <v>86</v>
      </c>
      <c r="N9" s="19" t="s">
        <v>87</v>
      </c>
      <c r="O9" s="18" t="s">
        <v>85</v>
      </c>
      <c r="P9" s="32" t="s">
        <v>86</v>
      </c>
      <c r="Q9" s="19" t="s">
        <v>87</v>
      </c>
      <c r="R9" s="19">
        <v>2952</v>
      </c>
      <c r="S9" s="19">
        <v>277</v>
      </c>
      <c r="T9" s="19">
        <v>2675</v>
      </c>
      <c r="U9" s="28"/>
      <c r="V9" s="28"/>
      <c r="W9" s="28"/>
    </row>
    <row r="10" spans="1:23" ht="39" x14ac:dyDescent="0.35">
      <c r="A10" s="13">
        <v>3</v>
      </c>
      <c r="B10" s="17" t="s">
        <v>28</v>
      </c>
      <c r="C10" s="17" t="s">
        <v>73</v>
      </c>
      <c r="D10" s="18" t="s">
        <v>23</v>
      </c>
      <c r="E10" s="13"/>
      <c r="F10" s="19" t="s">
        <v>68</v>
      </c>
      <c r="G10" s="22">
        <v>11713180447</v>
      </c>
      <c r="H10" s="19" t="s">
        <v>80</v>
      </c>
      <c r="I10" s="13" t="s">
        <v>81</v>
      </c>
      <c r="J10" s="19">
        <v>7</v>
      </c>
      <c r="K10" s="17">
        <v>46200</v>
      </c>
      <c r="L10" s="18" t="s">
        <v>85</v>
      </c>
      <c r="M10" s="32" t="s">
        <v>86</v>
      </c>
      <c r="N10" s="19" t="s">
        <v>87</v>
      </c>
      <c r="O10" s="18" t="s">
        <v>85</v>
      </c>
      <c r="P10" s="32" t="s">
        <v>86</v>
      </c>
      <c r="Q10" s="19" t="s">
        <v>87</v>
      </c>
      <c r="R10" s="19">
        <v>2952</v>
      </c>
      <c r="S10" s="19">
        <v>277</v>
      </c>
      <c r="T10" s="19">
        <v>2675</v>
      </c>
      <c r="U10" s="28"/>
      <c r="V10" s="28"/>
      <c r="W10" s="28"/>
    </row>
    <row r="11" spans="1:23" ht="26" x14ac:dyDescent="0.35">
      <c r="A11" s="13">
        <v>4</v>
      </c>
      <c r="B11" s="17" t="s">
        <v>29</v>
      </c>
      <c r="C11" s="17" t="s">
        <v>16</v>
      </c>
      <c r="D11" s="18" t="s">
        <v>24</v>
      </c>
      <c r="E11" s="13"/>
      <c r="F11" s="19" t="s">
        <v>64</v>
      </c>
      <c r="G11" s="22">
        <v>20020681496</v>
      </c>
      <c r="H11" s="19" t="s">
        <v>80</v>
      </c>
      <c r="I11" s="13" t="s">
        <v>81</v>
      </c>
      <c r="J11" s="19">
        <v>2</v>
      </c>
      <c r="K11" s="17">
        <v>28400</v>
      </c>
      <c r="L11" s="18" t="s">
        <v>88</v>
      </c>
      <c r="M11" s="32" t="s">
        <v>89</v>
      </c>
      <c r="N11" s="19" t="s">
        <v>90</v>
      </c>
      <c r="O11" s="18" t="s">
        <v>88</v>
      </c>
      <c r="P11" s="32" t="s">
        <v>89</v>
      </c>
      <c r="Q11" s="19" t="s">
        <v>90</v>
      </c>
      <c r="R11" s="19">
        <v>1794</v>
      </c>
      <c r="S11" s="19">
        <v>170</v>
      </c>
      <c r="T11" s="19">
        <v>1624</v>
      </c>
      <c r="U11" s="28"/>
      <c r="V11" s="28"/>
      <c r="W11" s="28"/>
    </row>
    <row r="12" spans="1:23" ht="26" x14ac:dyDescent="0.35">
      <c r="A12" s="13">
        <v>5</v>
      </c>
      <c r="B12" s="17" t="s">
        <v>30</v>
      </c>
      <c r="C12" s="17" t="s">
        <v>17</v>
      </c>
      <c r="D12" s="18" t="s">
        <v>25</v>
      </c>
      <c r="E12" s="13"/>
      <c r="F12" s="19" t="s">
        <v>64</v>
      </c>
      <c r="G12" s="22">
        <v>20004956020</v>
      </c>
      <c r="H12" s="19" t="s">
        <v>80</v>
      </c>
      <c r="I12" s="13" t="s">
        <v>81</v>
      </c>
      <c r="J12" s="19">
        <v>2</v>
      </c>
      <c r="K12" s="17">
        <v>27600</v>
      </c>
      <c r="L12" s="18" t="s">
        <v>91</v>
      </c>
      <c r="M12" s="32" t="s">
        <v>92</v>
      </c>
      <c r="N12" s="19" t="s">
        <v>93</v>
      </c>
      <c r="O12" s="18" t="s">
        <v>91</v>
      </c>
      <c r="P12" s="32" t="s">
        <v>92</v>
      </c>
      <c r="Q12" s="19" t="s">
        <v>93</v>
      </c>
      <c r="R12" s="19">
        <v>1746</v>
      </c>
      <c r="S12" s="19">
        <v>166</v>
      </c>
      <c r="T12" s="19">
        <v>1580</v>
      </c>
      <c r="U12" s="28"/>
      <c r="V12" s="28"/>
      <c r="W12" s="28"/>
    </row>
    <row r="13" spans="1:23" ht="26" x14ac:dyDescent="0.35">
      <c r="A13" s="13">
        <v>6</v>
      </c>
      <c r="B13" s="17" t="s">
        <v>31</v>
      </c>
      <c r="C13" s="17" t="s">
        <v>17</v>
      </c>
      <c r="D13" s="18" t="s">
        <v>26</v>
      </c>
      <c r="E13" s="13"/>
      <c r="F13" s="19" t="s">
        <v>66</v>
      </c>
      <c r="G13" s="22">
        <v>11239125360</v>
      </c>
      <c r="H13" s="19" t="s">
        <v>80</v>
      </c>
      <c r="I13" s="13" t="s">
        <v>81</v>
      </c>
      <c r="J13" s="19">
        <v>2</v>
      </c>
      <c r="K13" s="17">
        <v>26800</v>
      </c>
      <c r="L13" s="18" t="s">
        <v>94</v>
      </c>
      <c r="M13" s="32" t="s">
        <v>95</v>
      </c>
      <c r="N13" s="19" t="s">
        <v>96</v>
      </c>
      <c r="O13" s="18" t="s">
        <v>94</v>
      </c>
      <c r="P13" s="32" t="s">
        <v>95</v>
      </c>
      <c r="Q13" s="19" t="s">
        <v>96</v>
      </c>
      <c r="R13" s="19">
        <v>1698</v>
      </c>
      <c r="S13" s="19">
        <v>161</v>
      </c>
      <c r="T13" s="19">
        <v>1537</v>
      </c>
      <c r="U13" s="28"/>
      <c r="V13" s="28"/>
      <c r="W13" s="28"/>
    </row>
    <row r="14" spans="1:23" ht="39" x14ac:dyDescent="0.35">
      <c r="A14" s="13">
        <v>7</v>
      </c>
      <c r="B14" s="17" t="s">
        <v>32</v>
      </c>
      <c r="C14" s="17" t="s">
        <v>17</v>
      </c>
      <c r="D14" s="18" t="s">
        <v>27</v>
      </c>
      <c r="E14" s="13"/>
      <c r="F14" s="19" t="s">
        <v>66</v>
      </c>
      <c r="G14" s="22">
        <v>34341963799</v>
      </c>
      <c r="H14" s="19" t="s">
        <v>80</v>
      </c>
      <c r="I14" s="13" t="s">
        <v>81</v>
      </c>
      <c r="J14" s="19">
        <v>1</v>
      </c>
      <c r="K14" s="17">
        <v>20900</v>
      </c>
      <c r="L14" s="18" t="s">
        <v>97</v>
      </c>
      <c r="M14" s="32" t="s">
        <v>98</v>
      </c>
      <c r="N14" s="19" t="s">
        <v>99</v>
      </c>
      <c r="O14" s="18" t="s">
        <v>97</v>
      </c>
      <c r="P14" s="32" t="s">
        <v>98</v>
      </c>
      <c r="Q14" s="19" t="s">
        <v>99</v>
      </c>
      <c r="R14" s="19">
        <v>1344</v>
      </c>
      <c r="S14" s="15">
        <v>125</v>
      </c>
      <c r="T14" s="15">
        <v>1219</v>
      </c>
      <c r="U14" s="27"/>
      <c r="V14" s="27"/>
      <c r="W14" s="27"/>
    </row>
    <row r="15" spans="1:23" x14ac:dyDescent="0.35">
      <c r="A15" s="13"/>
      <c r="B15" s="20"/>
      <c r="C15" s="13"/>
      <c r="D15" s="20"/>
      <c r="E15" s="13"/>
      <c r="F15" s="13"/>
      <c r="G15" s="13"/>
      <c r="H15" s="13"/>
      <c r="I15" s="13"/>
      <c r="J15" s="13"/>
      <c r="K15" s="14"/>
      <c r="L15" s="14"/>
      <c r="M15" s="13"/>
      <c r="N15" s="13"/>
      <c r="O15" s="13"/>
      <c r="P15" s="13"/>
      <c r="Q15" s="13" t="s">
        <v>70</v>
      </c>
      <c r="R15" s="13">
        <v>13878</v>
      </c>
      <c r="S15" s="13">
        <v>1306</v>
      </c>
      <c r="T15" s="19">
        <v>12572</v>
      </c>
      <c r="U15" s="29"/>
      <c r="V15" s="30"/>
      <c r="W15" s="30"/>
    </row>
    <row r="17" spans="14:14" x14ac:dyDescent="0.35">
      <c r="N17" s="2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2023-01-23T16:42:33Z</dcterms:modified>
</cp:coreProperties>
</file>