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tables/table1.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slicers/slicer2.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630" yWindow="600" windowWidth="27495" windowHeight="12210" firstSheet="2" activeTab="8"/>
  </bookViews>
  <sheets>
    <sheet name="AVG OF MONTHLY FEE" sheetId="2" r:id="rId1"/>
    <sheet name="REVENUE BY MEMBERSHIP TYPE" sheetId="6" r:id="rId2"/>
    <sheet name="TOTAL REVENUE BY CITY" sheetId="7" r:id="rId3"/>
    <sheet name="GENDER DISTRIBUTION" sheetId="9" r:id="rId4"/>
    <sheet name="AGE GROUPING" sheetId="11" r:id="rId5"/>
    <sheet name="Sheet12" sheetId="13" r:id="rId6"/>
    <sheet name="dataset" sheetId="1" r:id="rId7"/>
    <sheet name="low engagement members" sheetId="8" r:id="rId8"/>
    <sheet name="Segment Profitability Dashboard" sheetId="12" r:id="rId9"/>
  </sheets>
  <definedNames>
    <definedName name="_xlnm._FilterDatabase" localSheetId="6" hidden="1">dataset!$A$1:$K$36</definedName>
    <definedName name="Slicer_City">#N/A</definedName>
    <definedName name="Slicer_Membership_Type">#N/A</definedName>
    <definedName name="Slicer_Referred">#N/A</definedName>
  </definedNames>
  <calcPr calcId="145621"/>
  <pivotCaches>
    <pivotCache cacheId="31"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uri="GoogleSheetsCustomDataVersion2">
      <go:sheetsCustomData xmlns:go="http://customooxmlschemas.google.com/" r:id="rId14" roundtripDataChecksum="GJwS0+B45xNQM+LKEkjyJlcr0UGtKlsJIMlgA/KehTo="/>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2" i="1"/>
  <c r="P7" i="8"/>
  <c r="O7" i="8"/>
  <c r="Q7" i="8" s="1"/>
  <c r="P6" i="8"/>
  <c r="O6" i="8"/>
  <c r="Q6" i="8" s="1"/>
  <c r="P5" i="8"/>
  <c r="O5" i="8"/>
  <c r="Q5" i="8" s="1"/>
  <c r="N6" i="1"/>
  <c r="N7" i="1"/>
  <c r="N9" i="1"/>
  <c r="N10" i="1"/>
  <c r="N11" i="1"/>
  <c r="N12" i="1"/>
  <c r="N13" i="1"/>
  <c r="N14" i="1"/>
  <c r="N18" i="1"/>
  <c r="N19" i="1"/>
  <c r="N21" i="1"/>
  <c r="N22" i="1"/>
  <c r="N23" i="1"/>
  <c r="N24" i="1"/>
  <c r="N25" i="1"/>
  <c r="N26" i="1"/>
  <c r="N30" i="1"/>
  <c r="N31" i="1"/>
  <c r="N33" i="1"/>
  <c r="N34" i="1"/>
  <c r="N35" i="1"/>
  <c r="N36" i="1"/>
  <c r="N2" i="1"/>
  <c r="L3" i="1"/>
  <c r="N3" i="1" s="1"/>
  <c r="L4" i="1"/>
  <c r="N4" i="1" s="1"/>
  <c r="L5" i="1"/>
  <c r="N5" i="1" s="1"/>
  <c r="L6" i="1"/>
  <c r="L7" i="1"/>
  <c r="L8" i="1"/>
  <c r="N8" i="1" s="1"/>
  <c r="L9" i="1"/>
  <c r="L10" i="1"/>
  <c r="L11" i="1"/>
  <c r="L12" i="1"/>
  <c r="L13" i="1"/>
  <c r="L14" i="1"/>
  <c r="L15" i="1"/>
  <c r="N15" i="1" s="1"/>
  <c r="L16" i="1"/>
  <c r="N16" i="1" s="1"/>
  <c r="L17" i="1"/>
  <c r="N17" i="1" s="1"/>
  <c r="L18" i="1"/>
  <c r="L19" i="1"/>
  <c r="L20" i="1"/>
  <c r="N20" i="1" s="1"/>
  <c r="L21" i="1"/>
  <c r="L22" i="1"/>
  <c r="L23" i="1"/>
  <c r="L24" i="1"/>
  <c r="L25" i="1"/>
  <c r="L26" i="1"/>
  <c r="L27" i="1"/>
  <c r="N27" i="1" s="1"/>
  <c r="L28" i="1"/>
  <c r="N28" i="1" s="1"/>
  <c r="L29" i="1"/>
  <c r="N29" i="1" s="1"/>
  <c r="L30" i="1"/>
  <c r="L31" i="1"/>
  <c r="L32" i="1"/>
  <c r="N32" i="1" s="1"/>
  <c r="L33" i="1"/>
  <c r="L34" i="1"/>
  <c r="L35" i="1"/>
  <c r="L36"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2" i="1"/>
  <c r="L2" i="1"/>
</calcChain>
</file>

<file path=xl/sharedStrings.xml><?xml version="1.0" encoding="utf-8"?>
<sst xmlns="http://schemas.openxmlformats.org/spreadsheetml/2006/main" count="343" uniqueCount="125">
  <si>
    <t>Full_Name</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</si>
  <si>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</si>
  <si>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</si>
  <si>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</si>
  <si>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</si>
  <si>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</si>
  <si>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</si>
  <si>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</si>
  <si>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</si>
  <si>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</si>
  <si>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</si>
  <si>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</si>
  <si>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</si>
  <si>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</si>
  <si>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</si>
  <si>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</si>
  <si>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</si>
  <si>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</si>
  <si>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</si>
  <si>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</si>
  <si>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</si>
  <si>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</si>
  <si>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</si>
  <si>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</si>
  <si>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</si>
  <si>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</si>
  <si>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</si>
  <si>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</si>
  <si>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</si>
  <si>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</si>
  <si>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</si>
  <si>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</si>
  <si>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</si>
  <si>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</si>
  <si>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</si>
  <si>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</si>
  <si>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</si>
  <si>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</si>
  <si>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</si>
  <si>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</si>
  <si>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</si>
  <si>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</si>
  <si>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</si>
  <si>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</si>
  <si>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</si>
  <si>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</si>
  <si>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</si>
  <si>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</si>
  <si>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</si>
  <si>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</si>
  <si>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</si>
  <si>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</si>
  <si>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</si>
  <si>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</si>
  <si>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</si>
  <si>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</si>
  <si>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</si>
  <si>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</si>
  <si>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</si>
  <si>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</si>
  <si>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</si>
  <si>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</si>
  <si>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</si>
  <si>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</si>
  <si>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</si>
  <si>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</si>
  <si>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</si>
  <si>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</si>
  <si>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</si>
  <si>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</si>
  <si>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</si>
  <si>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</si>
  <si>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</si>
  <si>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</si>
  <si>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</si>
  <si>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</si>
  <si>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</si>
  <si>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</si>
  <si>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</si>
  <si>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</si>
  <si>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</si>
  <si>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</si>
  <si>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</si>
  <si>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</si>
  <si>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</si>
  <si>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</si>
  <si>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</si>
  <si>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</si>
  <si>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</si>
  <si>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</si>
  <si>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</si>
  <si>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</si>
  <si>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</si>
  <si>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</si>
  <si>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</si>
  <si>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</si>
  <si>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</si>
  <si>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</si>
  <si>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</si>
  <si>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</si>
  <si>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</si>
  <si>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</si>
  <si>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</si>
  <si>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</si>
  <si>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</si>
  <si>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</si>
  <si>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</si>
  <si>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Member_ID</t>
  </si>
  <si>
    <t>Membership_Duration_Months</t>
  </si>
  <si>
    <t>Referred</t>
  </si>
  <si>
    <t>Row Labels</t>
  </si>
  <si>
    <t>No</t>
  </si>
  <si>
    <t>Yes</t>
  </si>
  <si>
    <t>Grand Total</t>
  </si>
  <si>
    <t>Average of Monthly_Fee</t>
  </si>
  <si>
    <t>Total_Revenue</t>
  </si>
  <si>
    <t>Sum of Total_Revenue</t>
  </si>
  <si>
    <t>Column Labels</t>
  </si>
  <si>
    <t>Count of Member_ID</t>
  </si>
  <si>
    <t>Age_Group</t>
  </si>
  <si>
    <t>Adult</t>
  </si>
  <si>
    <t>Senior</t>
  </si>
  <si>
    <t>Youth</t>
  </si>
  <si>
    <t>Average of Total_Revenue2</t>
  </si>
  <si>
    <r>
      <t xml:space="preserve">   </t>
    </r>
    <r>
      <rPr>
        <sz val="28"/>
        <color rgb="FFFF0000"/>
        <rFont val="Century Gothic"/>
        <family val="2"/>
        <scheme val="minor"/>
      </rPr>
      <t>"PowerFit India – Segment Profitability Dashboard"</t>
    </r>
    <r>
      <rPr>
        <sz val="36"/>
        <color rgb="FFFF0000"/>
        <rFont val="Century Gothic"/>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</si>
</sst>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1" x14ac:knownFonts="1">
    <font>
      <sz val="11"/>
      <color theme="1"/>
      <name val="Century Gothic"/>
      <scheme val="minor"/>
    </font>
    <font>
      <sz val="11"/>
      <color theme="1"/>
      <name val="Century Gothic"/>
      <family val="2"/>
      <scheme val="minor"/>
    </font>
    <font>
      <sz val="11"/>
      <color theme="1"/>
      <name val="Century Gothic"/>
      <scheme val="minor"/>
    </font>
    <font>
      <sz val="11"/>
      <color theme="1"/>
      <name val="Calibri"/>
    </font>
    <font>
      <b/>
      <sz val="11"/>
      <color theme="0"/>
      <name val="Century Gothic"/>
      <family val="2"/>
      <scheme val="minor"/>
    </font>
    <font>
      <b/>
      <sz val="11"/>
      <color theme="1"/>
      <name val="Century Gothic"/>
      <family val="2"/>
      <scheme val="minor"/>
    </font>
    <font>
      <sz val="11"/>
      <color theme="0"/>
      <name val="Century Gothic"/>
      <family val="2"/>
      <scheme val="minor"/>
    </font>
    <font>
      <sz val="26"/>
      <color theme="1"/>
      <name val="Century Gothic"/>
      <family val="2"/>
      <scheme val="minor"/>
    </font>
    <font>
      <sz val="11"/>
      <color theme="1"/>
      <name val="Calibri"/>
      <family val="2"/>
    </font>
    <font>
      <sz val="36"/>
      <color rgb="FFFF0000"/>
      <name val="Century Gothic"/>
      <family val="2"/>
      <scheme val="minor"/>
    </font>
    <font>
      <sz val="28"/>
      <color rgb="FFFF0000"/>
      <name val="Century Gothic"/>
      <family val="2"/>
      <scheme val="minor"/>
    </font>
  </fonts>
  <fills count="6">
    <fill>
      <patternFill patternType="none"/>
    </fill>
    <fill>
      <patternFill patternType="gray125"/>
    </fill>
    <fill>
      <patternFill patternType="solid">
        <fgColor theme="8"/>
      </patternFill>
    </fill>
    <fill>
      <patternFill patternType="solid">
        <fgColor theme="9"/>
      </patternFill>
    </fill>
    <fill>
      <patternFill patternType="solid">
        <fgColor rgb="FFFFFF00"/>
        <bgColor indexed="64"/>
      </patternFill>
    </fill>
    <fill>
      <patternFill patternType="solid">
        <fgColor rgb="FF002060"/>
        <bgColor indexed="64"/>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bottom style="double">
        <color rgb="FF3F3F3F"/>
      </bottom>
      <diagonal/>
    </border>
    <border>
      <left style="thin">
        <color theme="1"/>
      </left>
      <right style="thin">
        <color theme="1"/>
      </right>
      <top style="thin">
        <color theme="1"/>
      </top>
      <bottom style="thin">
        <color theme="1"/>
      </bottom>
      <diagonal/>
    </border>
  </borders>
  <cellStyleXfs count="3">
    <xf numFmtId="0" fontId="0" fillId="0" borderId="0"/>
    <xf numFmtId="0" fontId="6" fillId="2" borderId="0" applyNumberFormat="0" applyBorder="0" applyAlignment="0" applyProtection="0"/>
    <xf numFmtId="0" fontId="6" fillId="3" borderId="0" applyNumberFormat="0" applyBorder="0" applyAlignment="0" applyProtection="0"/>
  </cellStyleXfs>
  <cellXfs count="26">
    <xf numFmtId="0" fontId="0" fillId="0" borderId="0" xfId="0" applyFont="1" applyAlignment="1"/>
    <xf numFmtId="0" fontId="2" fillId="0" borderId="0" xfId="0" applyFont="1"/>
    <xf numFmtId="0" fontId="6" fillId="2" borderId="2" xfId="1" applyBorder="1" applyAlignment="1">
      <alignment horizontal="center" vertical="top"/>
    </xf>
    <xf numFmtId="0" fontId="0" fillId="0" borderId="0" xfId="0" applyNumberFormat="1" applyFont="1" applyAlignment="1"/>
    <xf numFmtId="2" fontId="0" fillId="0" borderId="0" xfId="0" applyNumberFormat="1" applyFont="1" applyAlignment="1"/>
    <xf numFmtId="0" fontId="0" fillId="0" borderId="0" xfId="0" applyFont="1" applyAlignment="1">
      <alignment horizontal="center"/>
    </xf>
    <xf numFmtId="0" fontId="0" fillId="0" borderId="0" xfId="0" applyNumberFormat="1"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xf>
    <xf numFmtId="0" fontId="0" fillId="0" borderId="0" xfId="0" pivotButton="1" applyFont="1" applyAlignment="1"/>
    <xf numFmtId="0" fontId="0" fillId="0" borderId="0" xfId="0" applyFont="1" applyAlignment="1">
      <alignment horizontal="left"/>
    </xf>
    <xf numFmtId="0" fontId="4" fillId="2" borderId="1" xfId="1" applyFont="1" applyFill="1" applyBorder="1" applyAlignment="1">
      <alignment horizontal="center" vertical="top"/>
    </xf>
    <xf numFmtId="0" fontId="1" fillId="0" borderId="3" xfId="0" applyFont="1" applyBorder="1" applyAlignment="1">
      <alignment horizontal="center"/>
    </xf>
    <xf numFmtId="0" fontId="1" fillId="0" borderId="3" xfId="0" applyNumberFormat="1" applyFont="1" applyBorder="1" applyAlignment="1">
      <alignment horizontal="center"/>
    </xf>
    <xf numFmtId="0" fontId="5" fillId="4" borderId="0" xfId="2" applyFont="1" applyFill="1" applyAlignment="1">
      <alignment horizontal="center"/>
    </xf>
    <xf numFmtId="0" fontId="5" fillId="4" borderId="3" xfId="2" applyFont="1" applyFill="1" applyBorder="1" applyAlignment="1">
      <alignment horizontal="center"/>
    </xf>
    <xf numFmtId="0" fontId="5" fillId="4" borderId="0" xfId="0" applyFont="1" applyFill="1" applyAlignment="1">
      <alignment horizontal="center"/>
    </xf>
    <xf numFmtId="0" fontId="5" fillId="4" borderId="3" xfId="0" applyFont="1" applyFill="1" applyBorder="1" applyAlignment="1">
      <alignment horizontal="center"/>
    </xf>
    <xf numFmtId="0" fontId="7" fillId="0" borderId="0" xfId="0" applyFont="1" applyAlignment="1">
      <alignment horizontal="center"/>
    </xf>
    <xf numFmtId="164" fontId="8" fillId="0" borderId="3" xfId="0" applyNumberFormat="1" applyFont="1" applyBorder="1" applyAlignment="1">
      <alignment horizontal="center"/>
    </xf>
    <xf numFmtId="0" fontId="1" fillId="0" borderId="3" xfId="0" applyFont="1" applyBorder="1"/>
    <xf numFmtId="0" fontId="0" fillId="0" borderId="0" xfId="0" applyFont="1" applyAlignment="1">
      <alignment horizontal="left" indent="1"/>
    </xf>
    <xf numFmtId="0" fontId="1" fillId="0" borderId="0" xfId="0" applyNumberFormat="1" applyFont="1" applyAlignment="1">
      <alignment horizontal="center"/>
    </xf>
    <xf numFmtId="0" fontId="0" fillId="0" borderId="0" xfId="0" applyFont="1" applyAlignment="1">
      <alignment horizontal="left" indent="2"/>
    </xf>
    <xf numFmtId="0" fontId="9" fillId="5" borderId="0" xfId="0" applyFont="1" applyFill="1" applyAlignment="1">
      <alignment horizontal="center"/>
    </xf>
    <xf numFmtId="0" fontId="9" fillId="5" borderId="0" xfId="0" applyFont="1" applyFill="1" applyAlignment="1">
      <alignment horizontal="center" wrapText="1"/>
    </xf>
  </cellXfs>
  <cellStyles count="3">
    <cellStyle name="Accent5" xfId="1" builtinId="45"/>
    <cellStyle name="Accent6" xfId="2" builtinId="49"/>
    <cellStyle name="Normal" xfId="0" builtinId="0"/>
  </cellStyles>
  <dxfs count="10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C000"/>
        </patternFill>
      </fill>
    </dxf>
    <dxf>
      <fill>
        <patternFill>
          <bgColor rgb="FFFFC000"/>
        </patternFill>
      </fill>
    </dxf>
    <dxf>
      <fill>
        <patternFill>
          <bgColor rgb="FFC00000"/>
        </patternFill>
      </fill>
    </dxf>
    <dxf>
      <fill>
        <patternFill>
          <bgColor rgb="FFC00000"/>
        </patternFill>
      </fill>
    </dxf>
    <dxf>
      <font>
        <b val="0"/>
        <i val="0"/>
      </font>
      <fill>
        <patternFill>
          <bgColor rgb="FFC00000"/>
        </patternFill>
      </fill>
    </dxf>
    <dxf>
      <font>
        <b val="0"/>
        <i val="0"/>
        <strike val="0"/>
        <condense val="0"/>
        <extend val="0"/>
        <outline val="0"/>
        <shadow val="0"/>
        <u val="none"/>
        <vertAlign val="baseline"/>
        <sz val="11"/>
        <color theme="1"/>
        <name val="Century Gothic"/>
        <scheme val="minor"/>
      </font>
      <numFmt numFmtId="0" formatCode="General"/>
    </dxf>
    <dxf>
      <font>
        <b val="0"/>
        <i val="0"/>
        <strike val="0"/>
        <condense val="0"/>
        <extend val="0"/>
        <outline val="0"/>
        <shadow val="0"/>
        <u val="none"/>
        <vertAlign val="baseline"/>
        <sz val="11"/>
        <color theme="1"/>
        <name val="Century Gothic"/>
        <scheme val="minor"/>
      </font>
      <numFmt numFmtId="0" formatCode="General"/>
    </dxf>
    <dxf>
      <font>
        <b val="0"/>
        <i val="0"/>
        <strike val="0"/>
        <condense val="0"/>
        <extend val="0"/>
        <outline val="0"/>
        <shadow val="0"/>
        <u val="none"/>
        <vertAlign val="baseline"/>
        <sz val="11"/>
        <color theme="1"/>
        <name val="Century Gothic"/>
        <scheme val="minor"/>
      </font>
      <numFmt numFmtId="0" formatCode="General"/>
    </dxf>
    <dxf>
      <numFmt numFmtId="2" formatCode="0.00"/>
    </dxf>
    <dxf>
      <numFmt numFmtId="2" formatCode="0.00"/>
    </dxf>
    <dxf>
      <numFmt numFmtId="2" formatCode="0.00"/>
    </dxf>
    <dxf>
      <font>
        <b val="0"/>
        <i val="0"/>
        <strike val="0"/>
        <condense val="0"/>
        <extend val="0"/>
        <outline val="0"/>
        <shadow val="0"/>
        <u val="none"/>
        <vertAlign val="baseline"/>
        <sz val="11"/>
        <color theme="1"/>
        <name val="Century Gothic"/>
        <scheme val="minor"/>
      </font>
      <numFmt numFmtId="0" formatCode="General"/>
    </dxf>
    <dxf>
      <border outline="0">
        <bottom style="double">
          <color rgb="FF3F3F3F"/>
        </bottom>
      </border>
    </dxf>
    <dxf>
      <border outline="0">
        <top style="double">
          <color rgb="FF3F3F3F"/>
        </top>
      </border>
    </dxf>
    <dxf>
      <font>
        <b val="0"/>
        <i val="0"/>
        <strike val="0"/>
        <condense val="0"/>
        <extend val="0"/>
        <outline val="0"/>
        <shadow val="0"/>
        <u val="none"/>
        <vertAlign val="baseline"/>
        <sz val="11"/>
        <color theme="1"/>
        <name val="Century Gothic"/>
        <scheme val="minor"/>
      </font>
    </dxf>
    <dxf>
      <alignment horizontal="center" vertical="top" textRotation="0" wrapText="0" indent="0" justifyLastLine="0" shrinkToFit="0" readingOrder="0"/>
      <border diagonalUp="0" diagonalDown="0" outline="0">
        <left style="double">
          <color rgb="FF3F3F3F"/>
        </left>
        <right style="double">
          <color rgb="FF3F3F3F"/>
        </right>
        <top/>
        <bottom/>
      </border>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alibri"/>
        <scheme val="none"/>
      </font>
      <numFmt numFmtId="164" formatCode="yyyy\-mm\-dd"/>
    </dxf>
    <dxf>
      <font>
        <b val="0"/>
        <i val="0"/>
        <strike val="0"/>
        <condense val="0"/>
        <extend val="0"/>
        <outline val="0"/>
        <shadow val="0"/>
        <u val="none"/>
        <vertAlign val="baseline"/>
        <sz val="11"/>
        <color theme="1"/>
        <name val="Calibri"/>
        <scheme val="none"/>
      </font>
      <numFmt numFmtId="164" formatCode="yyyy\-mm\-dd"/>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8"/>
    </mc:Choice>
    <mc:Fallback>
      <c:style val="28"/>
    </mc:Fallback>
  </mc:AlternateContent>
  <c:pivotSource>
    <c:name>[Advanced_Fitness_Members_India excel.xlsx]AVG OF MONTHLY FEE!PivotTable1</c:name>
    <c:fmtId val="0"/>
  </c:pivotSource>
  <c:chart>
    <c:title>
      <c:tx>
        <c:rich>
          <a:bodyPr/>
          <a:lstStyle/>
          <a:p>
            <a:pPr>
              <a:defRPr/>
            </a:pPr>
            <a:r>
              <a:rPr lang="en-IN"/>
              <a:t>AVERAGE OF MONTHLY_FEE</a:t>
            </a:r>
          </a:p>
        </c:rich>
      </c:tx>
      <c:layout>
        <c:manualLayout>
          <c:xMode val="edge"/>
          <c:yMode val="edge"/>
          <c:x val="0.26350825715731008"/>
          <c:y val="0.10375042668163346"/>
        </c:manualLayout>
      </c:layout>
      <c:overlay val="1"/>
    </c:title>
    <c:autoTitleDeleted val="0"/>
    <c:pivotFmts>
      <c:pivotFmt>
        <c:idx val="0"/>
        <c:dLbl>
          <c:idx val="0"/>
          <c:layout/>
          <c:spPr/>
          <c:txPr>
            <a:bodyPr/>
            <a:lstStyle/>
            <a:p>
              <a:pPr>
                <a:defRPr/>
              </a:pPr>
              <a:endParaRPr lang="en-US"/>
            </a:p>
          </c:txPr>
          <c:showLegendKey val="0"/>
          <c:showVal val="1"/>
          <c:showCatName val="1"/>
          <c:showSerName val="0"/>
          <c:showPercent val="0"/>
          <c:showBubbleSize val="0"/>
          <c:separator>
</c:separator>
        </c:dLbl>
      </c:pivotFmt>
      <c:pivotFmt>
        <c:idx val="1"/>
        <c:dLbl>
          <c:idx val="0"/>
          <c:layout>
            <c:manualLayout>
              <c:x val="2.6362482052434993E-2"/>
              <c:y val="2.5236590273910842E-2"/>
            </c:manualLayout>
          </c:layout>
          <c:showLegendKey val="0"/>
          <c:showVal val="1"/>
          <c:showCatName val="1"/>
          <c:showSerName val="0"/>
          <c:showPercent val="0"/>
          <c:showBubbleSize val="0"/>
          <c:separator>
</c:separator>
        </c:dLbl>
      </c:pivotFmt>
      <c:pivotFmt>
        <c:idx val="2"/>
        <c:dLbl>
          <c:idx val="0"/>
          <c:layout>
            <c:manualLayout>
              <c:x val="3.4474014991645763E-2"/>
              <c:y val="-5.6081311719801867E-3"/>
            </c:manualLayout>
          </c:layout>
          <c:showLegendKey val="0"/>
          <c:showVal val="1"/>
          <c:showCatName val="1"/>
          <c:showSerName val="0"/>
          <c:showPercent val="0"/>
          <c:showBubbleSize val="0"/>
          <c:separator>
</c:separator>
        </c:dLbl>
      </c:pivotFmt>
    </c:pivotFmts>
    <c:view3D>
      <c:rotX val="15"/>
      <c:rotY val="20"/>
      <c:rAngAx val="0"/>
      <c:perspective val="30"/>
    </c:view3D>
    <c:floor>
      <c:thickness val="0"/>
    </c:floor>
    <c:sideWall>
      <c:thickness val="0"/>
    </c:sideWall>
    <c:backWall>
      <c:thickness val="0"/>
    </c:backWall>
    <c:plotArea>
      <c:layout>
        <c:manualLayout>
          <c:layoutTarget val="inner"/>
          <c:xMode val="edge"/>
          <c:yMode val="edge"/>
          <c:x val="2.4334598817632301E-2"/>
          <c:y val="0.1873338811932867"/>
          <c:w val="0.95538656883434081"/>
          <c:h val="0.74241963923377918"/>
        </c:manualLayout>
      </c:layout>
      <c:bar3DChart>
        <c:barDir val="col"/>
        <c:grouping val="stacked"/>
        <c:varyColors val="0"/>
        <c:ser>
          <c:idx val="0"/>
          <c:order val="0"/>
          <c:tx>
            <c:strRef>
              <c:f>'AVG OF MONTHLY FEE'!$B$3</c:f>
              <c:strCache>
                <c:ptCount val="1"/>
                <c:pt idx="0">
                  <c:v>Total</c:v>
                </c:pt>
              </c:strCache>
            </c:strRef>
          </c:tx>
          <c:invertIfNegative val="0"/>
          <c:dLbls>
            <c:dLbl>
              <c:idx val="0"/>
              <c:layout>
                <c:manualLayout>
                  <c:x val="3.4474014991645763E-2"/>
                  <c:y val="-5.6081311719801867E-3"/>
                </c:manualLayout>
              </c:layout>
              <c:showLegendKey val="0"/>
              <c:showVal val="1"/>
              <c:showCatName val="1"/>
              <c:showSerName val="0"/>
              <c:showPercent val="0"/>
              <c:showBubbleSize val="0"/>
              <c:separator>
</c:separator>
            </c:dLbl>
            <c:dLbl>
              <c:idx val="1"/>
              <c:layout>
                <c:manualLayout>
                  <c:x val="2.6362482052434993E-2"/>
                  <c:y val="2.5236590273910842E-2"/>
                </c:manualLayout>
              </c:layout>
              <c:showLegendKey val="0"/>
              <c:showVal val="1"/>
              <c:showCatName val="1"/>
              <c:showSerName val="0"/>
              <c:showPercent val="0"/>
              <c:showBubbleSize val="0"/>
              <c:separator>
</c:separator>
            </c:dLbl>
            <c:spPr/>
            <c:txPr>
              <a:bodyPr/>
              <a:lstStyle/>
              <a:p>
                <a:pPr>
                  <a:defRPr/>
                </a:pPr>
                <a:endParaRPr lang="en-US"/>
              </a:p>
            </c:txPr>
            <c:showLegendKey val="0"/>
            <c:showVal val="1"/>
            <c:showCatName val="1"/>
            <c:showSerName val="0"/>
            <c:showPercent val="0"/>
            <c:showBubbleSize val="0"/>
            <c:separator>
</c:separator>
            <c:showLeaderLines val="0"/>
          </c:dLbls>
          <c:cat>
            <c:strRef>
              <c:f>'AVG OF MONTHLY FEE'!$A$4:$A$6</c:f>
              <c:strCache>
                <c:ptCount val="2"/>
                <c:pt idx="0">
                  <c:v>Yes</c:v>
                </c:pt>
                <c:pt idx="1">
                  <c:v>No</c:v>
                </c:pt>
              </c:strCache>
            </c:strRef>
          </c:cat>
          <c:val>
            <c:numRef>
              <c:f>'AVG OF MONTHLY FEE'!$B$4:$B$6</c:f>
              <c:numCache>
                <c:formatCode>0.00</c:formatCode>
                <c:ptCount val="2"/>
                <c:pt idx="0">
                  <c:v>1406.6666666666667</c:v>
                </c:pt>
                <c:pt idx="1">
                  <c:v>1530</c:v>
                </c:pt>
              </c:numCache>
            </c:numRef>
          </c:val>
        </c:ser>
        <c:dLbls>
          <c:showLegendKey val="0"/>
          <c:showVal val="1"/>
          <c:showCatName val="0"/>
          <c:showSerName val="0"/>
          <c:showPercent val="0"/>
          <c:showBubbleSize val="0"/>
        </c:dLbls>
        <c:gapWidth val="95"/>
        <c:gapDepth val="95"/>
        <c:shape val="cylinder"/>
        <c:axId val="214221184"/>
        <c:axId val="214223488"/>
        <c:axId val="0"/>
      </c:bar3DChart>
      <c:catAx>
        <c:axId val="214221184"/>
        <c:scaling>
          <c:orientation val="minMax"/>
        </c:scaling>
        <c:delete val="1"/>
        <c:axPos val="b"/>
        <c:majorTickMark val="none"/>
        <c:minorTickMark val="none"/>
        <c:tickLblPos val="nextTo"/>
        <c:crossAx val="214223488"/>
        <c:crosses val="autoZero"/>
        <c:auto val="1"/>
        <c:lblAlgn val="ctr"/>
        <c:lblOffset val="100"/>
        <c:noMultiLvlLbl val="0"/>
      </c:catAx>
      <c:valAx>
        <c:axId val="214223488"/>
        <c:scaling>
          <c:orientation val="minMax"/>
        </c:scaling>
        <c:delete val="1"/>
        <c:axPos val="l"/>
        <c:numFmt formatCode="0.00" sourceLinked="1"/>
        <c:majorTickMark val="out"/>
        <c:minorTickMark val="none"/>
        <c:tickLblPos val="nextTo"/>
        <c:crossAx val="21422118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[Advanced_Fitness_Members_India excel.xlsx]GENDER DISTRIBUTION!PivotTable7</c:name>
    <c:fmtId val="3"/>
  </c:pivotSource>
  <c:chart>
    <c:title>
      <c:tx>
        <c:rich>
          <a:bodyPr/>
          <a:lstStyle/>
          <a:p>
            <a:pPr>
              <a:defRPr/>
            </a:pPr>
            <a:r>
              <a:rPr lang="en-IN"/>
              <a:t>Gender distribution</a:t>
            </a:r>
          </a:p>
        </c:rich>
      </c:tx>
      <c:layout>
        <c:manualLayout>
          <c:xMode val="edge"/>
          <c:yMode val="edge"/>
          <c:x val="0.3088209719461914"/>
          <c:y val="1.7758044545658568E-2"/>
        </c:manualLayout>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cked"/>
        <c:varyColors val="0"/>
        <c:ser>
          <c:idx val="0"/>
          <c:order val="0"/>
          <c:tx>
            <c:strRef>
              <c:f>'GENDER DISTRIBUTION'!$B$3:$B$4</c:f>
              <c:strCache>
                <c:ptCount val="1"/>
                <c:pt idx="0">
                  <c:v>Female</c:v>
                </c:pt>
              </c:strCache>
            </c:strRef>
          </c:tx>
          <c:cat>
            <c:strRef>
              <c:f>'GENDER DISTRIBUTION'!$A$5:$A$11</c:f>
              <c:strCache>
                <c:ptCount val="6"/>
                <c:pt idx="0">
                  <c:v>Bengaluru</c:v>
                </c:pt>
                <c:pt idx="1">
                  <c:v>Delhi</c:v>
                </c:pt>
                <c:pt idx="2">
                  <c:v>Hyderabad</c:v>
                </c:pt>
                <c:pt idx="3">
                  <c:v>Kolkata</c:v>
                </c:pt>
                <c:pt idx="4">
                  <c:v>Mumbai</c:v>
                </c:pt>
                <c:pt idx="5">
                  <c:v>Pune</c:v>
                </c:pt>
              </c:strCache>
            </c:strRef>
          </c:cat>
          <c:val>
            <c:numRef>
              <c:f>'GENDER DISTRIBUTION'!$B$5:$B$11</c:f>
              <c:numCache>
                <c:formatCode>General</c:formatCode>
                <c:ptCount val="6"/>
                <c:pt idx="0">
                  <c:v>3</c:v>
                </c:pt>
                <c:pt idx="1">
                  <c:v>3</c:v>
                </c:pt>
                <c:pt idx="2">
                  <c:v>3</c:v>
                </c:pt>
                <c:pt idx="3">
                  <c:v>2</c:v>
                </c:pt>
                <c:pt idx="4">
                  <c:v>2</c:v>
                </c:pt>
                <c:pt idx="5">
                  <c:v>2</c:v>
                </c:pt>
              </c:numCache>
            </c:numRef>
          </c:val>
          <c:smooth val="0"/>
        </c:ser>
        <c:ser>
          <c:idx val="1"/>
          <c:order val="1"/>
          <c:tx>
            <c:strRef>
              <c:f>'GENDER DISTRIBUTION'!$C$3:$C$4</c:f>
              <c:strCache>
                <c:ptCount val="1"/>
                <c:pt idx="0">
                  <c:v>Male</c:v>
                </c:pt>
              </c:strCache>
            </c:strRef>
          </c:tx>
          <c:cat>
            <c:strRef>
              <c:f>'GENDER DISTRIBUTION'!$A$5:$A$11</c:f>
              <c:strCache>
                <c:ptCount val="6"/>
                <c:pt idx="0">
                  <c:v>Bengaluru</c:v>
                </c:pt>
                <c:pt idx="1">
                  <c:v>Delhi</c:v>
                </c:pt>
                <c:pt idx="2">
                  <c:v>Hyderabad</c:v>
                </c:pt>
                <c:pt idx="3">
                  <c:v>Kolkata</c:v>
                </c:pt>
                <c:pt idx="4">
                  <c:v>Mumbai</c:v>
                </c:pt>
                <c:pt idx="5">
                  <c:v>Pune</c:v>
                </c:pt>
              </c:strCache>
            </c:strRef>
          </c:cat>
          <c:val>
            <c:numRef>
              <c:f>'GENDER DISTRIBUTION'!$C$5:$C$11</c:f>
              <c:numCache>
                <c:formatCode>General</c:formatCode>
                <c:ptCount val="6"/>
                <c:pt idx="0">
                  <c:v>2</c:v>
                </c:pt>
                <c:pt idx="1">
                  <c:v>1</c:v>
                </c:pt>
                <c:pt idx="2">
                  <c:v>2</c:v>
                </c:pt>
                <c:pt idx="3">
                  <c:v>4</c:v>
                </c:pt>
                <c:pt idx="4">
                  <c:v>8</c:v>
                </c:pt>
                <c:pt idx="5">
                  <c:v>3</c:v>
                </c:pt>
              </c:numCache>
            </c:numRef>
          </c:val>
          <c:smooth val="0"/>
        </c:ser>
        <c:dLbls>
          <c:showLegendKey val="0"/>
          <c:showVal val="0"/>
          <c:showCatName val="0"/>
          <c:showSerName val="0"/>
          <c:showPercent val="0"/>
          <c:showBubbleSize val="0"/>
        </c:dLbls>
        <c:marker val="1"/>
        <c:smooth val="0"/>
        <c:axId val="221029120"/>
        <c:axId val="221031424"/>
      </c:lineChart>
      <c:catAx>
        <c:axId val="221029120"/>
        <c:scaling>
          <c:orientation val="minMax"/>
        </c:scaling>
        <c:delete val="0"/>
        <c:axPos val="b"/>
        <c:majorTickMark val="none"/>
        <c:minorTickMark val="none"/>
        <c:tickLblPos val="nextTo"/>
        <c:crossAx val="221031424"/>
        <c:crosses val="autoZero"/>
        <c:auto val="1"/>
        <c:lblAlgn val="ctr"/>
        <c:lblOffset val="100"/>
        <c:noMultiLvlLbl val="0"/>
      </c:catAx>
      <c:valAx>
        <c:axId val="221031424"/>
        <c:scaling>
          <c:orientation val="minMax"/>
        </c:scaling>
        <c:delete val="0"/>
        <c:axPos val="l"/>
        <c:majorGridlines/>
        <c:numFmt formatCode="General" sourceLinked="1"/>
        <c:majorTickMark val="none"/>
        <c:minorTickMark val="none"/>
        <c:tickLblPos val="nextTo"/>
        <c:crossAx val="221029120"/>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34"/>
    </mc:Choice>
    <mc:Fallback>
      <c:style val="34"/>
    </mc:Fallback>
  </mc:AlternateContent>
  <c:pivotSource>
    <c:name>[Advanced_Fitness_Members_India excel.xlsx]AGE GROUPING!PivotTable9</c:name>
    <c:fmtId val="2"/>
  </c:pivotSource>
  <c:chart>
    <c:title>
      <c:tx>
        <c:rich>
          <a:bodyPr/>
          <a:lstStyle/>
          <a:p>
            <a:pPr>
              <a:defRPr/>
            </a:pPr>
            <a:r>
              <a:rPr lang="en-IN"/>
              <a:t>AGE GROUPING</a:t>
            </a:r>
          </a:p>
        </c:rich>
      </c:tx>
      <c:layout>
        <c:manualLayout>
          <c:xMode val="edge"/>
          <c:yMode val="edge"/>
          <c:x val="0.20587900902631073"/>
          <c:y val="6.4767618333422608E-2"/>
        </c:manualLayout>
      </c:layout>
      <c:overlay val="0"/>
    </c:title>
    <c:autoTitleDeleted val="0"/>
    <c:pivotFmts>
      <c:pivotFmt>
        <c:idx val="0"/>
        <c:dLbl>
          <c:idx val="0"/>
          <c:showLegendKey val="0"/>
          <c:showVal val="1"/>
          <c:showCatName val="0"/>
          <c:showSerName val="0"/>
          <c:showPercent val="0"/>
          <c:showBubbleSize val="0"/>
        </c:dLbl>
      </c:pivotFmt>
      <c:pivotFmt>
        <c:idx val="1"/>
        <c:dLbl>
          <c:idx val="0"/>
          <c:showLegendKey val="0"/>
          <c:showVal val="1"/>
          <c:showCatName val="0"/>
          <c:showSerName val="0"/>
          <c:showPercent val="0"/>
          <c:showBubbleSize val="0"/>
        </c:dLbl>
      </c:pivotFmt>
      <c:pivotFmt>
        <c:idx val="2"/>
        <c:dLbl>
          <c:idx val="0"/>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spPr/>
          <c:txPr>
            <a:bodyPr/>
            <a:lstStyle/>
            <a:p>
              <a:pPr>
                <a:defRPr/>
              </a:pPr>
              <a:endParaRPr lang="en-US"/>
            </a:p>
          </c:txPr>
          <c:showLegendKey val="0"/>
          <c:showVal val="1"/>
          <c:showCatName val="0"/>
          <c:showSerName val="0"/>
          <c:showPercent val="0"/>
          <c:showBubbleSize val="0"/>
        </c:dLbl>
      </c:pivotFmt>
      <c:pivotFmt>
        <c:idx val="5"/>
        <c:marker>
          <c:symbol val="none"/>
        </c:marker>
        <c:dLbl>
          <c:idx val="0"/>
          <c:spPr/>
          <c:txPr>
            <a:bodyPr/>
            <a:lstStyle/>
            <a:p>
              <a:pPr>
                <a:defRPr/>
              </a:pPr>
              <a:endParaRPr lang="en-US"/>
            </a:p>
          </c:txPr>
          <c:showLegendKey val="0"/>
          <c:showVal val="1"/>
          <c:showCatName val="0"/>
          <c:showSerName val="0"/>
          <c:showPercent val="0"/>
          <c:showBubbleSize val="0"/>
        </c:dLbl>
      </c:pivotFmt>
      <c:pivotFmt>
        <c:idx val="6"/>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7"/>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8"/>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stacked"/>
        <c:varyColors val="0"/>
        <c:ser>
          <c:idx val="0"/>
          <c:order val="0"/>
          <c:tx>
            <c:strRef>
              <c:f>'AGE GROUPING'!$B$3:$B$4</c:f>
              <c:strCache>
                <c:ptCount val="1"/>
                <c:pt idx="0">
                  <c:v>Adult</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'AGE GROUPING'!$A$5:$A$9</c:f>
              <c:strCache>
                <c:ptCount val="4"/>
                <c:pt idx="0">
                  <c:v>Basic</c:v>
                </c:pt>
                <c:pt idx="1">
                  <c:v>Family</c:v>
                </c:pt>
                <c:pt idx="2">
                  <c:v>Premium</c:v>
                </c:pt>
                <c:pt idx="3">
                  <c:v>Standard</c:v>
                </c:pt>
              </c:strCache>
            </c:strRef>
          </c:cat>
          <c:val>
            <c:numRef>
              <c:f>'AGE GROUPING'!$B$5:$B$9</c:f>
              <c:numCache>
                <c:formatCode>General</c:formatCode>
                <c:ptCount val="4"/>
                <c:pt idx="0">
                  <c:v>4</c:v>
                </c:pt>
                <c:pt idx="1">
                  <c:v>2</c:v>
                </c:pt>
                <c:pt idx="2">
                  <c:v>1</c:v>
                </c:pt>
                <c:pt idx="3">
                  <c:v>6</c:v>
                </c:pt>
              </c:numCache>
            </c:numRef>
          </c:val>
        </c:ser>
        <c:ser>
          <c:idx val="1"/>
          <c:order val="1"/>
          <c:tx>
            <c:strRef>
              <c:f>'AGE GROUPING'!$C$3:$C$4</c:f>
              <c:strCache>
                <c:ptCount val="1"/>
                <c:pt idx="0">
                  <c:v>Senior</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'AGE GROUPING'!$A$5:$A$9</c:f>
              <c:strCache>
                <c:ptCount val="4"/>
                <c:pt idx="0">
                  <c:v>Basic</c:v>
                </c:pt>
                <c:pt idx="1">
                  <c:v>Family</c:v>
                </c:pt>
                <c:pt idx="2">
                  <c:v>Premium</c:v>
                </c:pt>
                <c:pt idx="3">
                  <c:v>Standard</c:v>
                </c:pt>
              </c:strCache>
            </c:strRef>
          </c:cat>
          <c:val>
            <c:numRef>
              <c:f>'AGE GROUPING'!$C$5:$C$9</c:f>
              <c:numCache>
                <c:formatCode>General</c:formatCode>
                <c:ptCount val="4"/>
                <c:pt idx="0">
                  <c:v>2</c:v>
                </c:pt>
                <c:pt idx="1">
                  <c:v>1</c:v>
                </c:pt>
                <c:pt idx="2">
                  <c:v>4</c:v>
                </c:pt>
                <c:pt idx="3">
                  <c:v>2</c:v>
                </c:pt>
              </c:numCache>
            </c:numRef>
          </c:val>
        </c:ser>
        <c:ser>
          <c:idx val="2"/>
          <c:order val="2"/>
          <c:tx>
            <c:strRef>
              <c:f>'AGE GROUPING'!$D$3:$D$4</c:f>
              <c:strCache>
                <c:ptCount val="1"/>
                <c:pt idx="0">
                  <c:v>Youth</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'AGE GROUPING'!$A$5:$A$9</c:f>
              <c:strCache>
                <c:ptCount val="4"/>
                <c:pt idx="0">
                  <c:v>Basic</c:v>
                </c:pt>
                <c:pt idx="1">
                  <c:v>Family</c:v>
                </c:pt>
                <c:pt idx="2">
                  <c:v>Premium</c:v>
                </c:pt>
                <c:pt idx="3">
                  <c:v>Standard</c:v>
                </c:pt>
              </c:strCache>
            </c:strRef>
          </c:cat>
          <c:val>
            <c:numRef>
              <c:f>'AGE GROUPING'!$D$5:$D$9</c:f>
              <c:numCache>
                <c:formatCode>General</c:formatCode>
                <c:ptCount val="4"/>
                <c:pt idx="0">
                  <c:v>3</c:v>
                </c:pt>
                <c:pt idx="1">
                  <c:v>4</c:v>
                </c:pt>
                <c:pt idx="2">
                  <c:v>2</c:v>
                </c:pt>
                <c:pt idx="3">
                  <c:v>4</c:v>
                </c:pt>
              </c:numCache>
            </c:numRef>
          </c:val>
        </c:ser>
        <c:dLbls>
          <c:showLegendKey val="0"/>
          <c:showVal val="1"/>
          <c:showCatName val="0"/>
          <c:showSerName val="0"/>
          <c:showPercent val="0"/>
          <c:showBubbleSize val="0"/>
        </c:dLbls>
        <c:gapWidth val="95"/>
        <c:overlap val="100"/>
        <c:axId val="434409856"/>
        <c:axId val="434317952"/>
      </c:barChart>
      <c:valAx>
        <c:axId val="434317952"/>
        <c:scaling>
          <c:orientation val="minMax"/>
        </c:scaling>
        <c:delete val="1"/>
        <c:axPos val="b"/>
        <c:numFmt formatCode="General" sourceLinked="1"/>
        <c:majorTickMark val="out"/>
        <c:minorTickMark val="none"/>
        <c:tickLblPos val="nextTo"/>
        <c:crossAx val="434409856"/>
        <c:crosses val="autoZero"/>
        <c:crossBetween val="between"/>
      </c:valAx>
      <c:catAx>
        <c:axId val="434409856"/>
        <c:scaling>
          <c:orientation val="minMax"/>
        </c:scaling>
        <c:delete val="0"/>
        <c:axPos val="l"/>
        <c:majorTickMark val="none"/>
        <c:minorTickMark val="none"/>
        <c:tickLblPos val="nextTo"/>
        <c:crossAx val="434317952"/>
        <c:crosses val="autoZero"/>
        <c:auto val="1"/>
        <c:lblAlgn val="ctr"/>
        <c:lblOffset val="100"/>
        <c:noMultiLvlLbl val="0"/>
      </c:catAx>
    </c:plotArea>
    <c:legend>
      <c:legendPos val="t"/>
      <c:layout>
        <c:manualLayout>
          <c:xMode val="edge"/>
          <c:yMode val="edge"/>
          <c:x val="0.17051686831828952"/>
          <c:y val="0.20039566482761084"/>
          <c:w val="0.47650803405671854"/>
          <c:h val="7.537629224918313E-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[Advanced_Fitness_Members_India excel.xlsx]Sheet12!PivotTable10</c:name>
    <c:fmtId val="2"/>
  </c:pivotSource>
  <c:chart>
    <c:title>
      <c:layout/>
      <c:overlay val="0"/>
    </c:title>
    <c:autoTitleDeleted val="0"/>
    <c:pivotFmts>
      <c:pivotFmt>
        <c:idx val="0"/>
        <c:marker>
          <c:symbol val="none"/>
        </c:marker>
      </c:pivotFmt>
      <c:pivotFmt>
        <c:idx val="1"/>
        <c:marker>
          <c:symbol val="none"/>
        </c:marker>
      </c:pivotFmt>
      <c:pivotFmt>
        <c:idx val="2"/>
      </c:pivotFmt>
      <c:pivotFmt>
        <c:idx val="3"/>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areaChart>
        <c:grouping val="percentStacked"/>
        <c:varyColors val="0"/>
        <c:ser>
          <c:idx val="0"/>
          <c:order val="0"/>
          <c:tx>
            <c:strRef>
              <c:f>Sheet12!$B$3</c:f>
              <c:strCache>
                <c:ptCount val="1"/>
                <c:pt idx="0">
                  <c:v>Sum of Total_Revenue</c:v>
                </c:pt>
              </c:strCache>
            </c:strRef>
          </c:tx>
          <c:cat>
            <c:multiLvlStrRef>
              <c:f>Sheet12!$A$4:$A$62</c:f>
              <c:multiLvlStrCache>
                <c:ptCount val="30"/>
                <c:lvl>
                  <c:pt idx="0">
                    <c:v>Yes</c:v>
                  </c:pt>
                  <c:pt idx="1">
                    <c:v>Yes</c:v>
                  </c:pt>
                  <c:pt idx="2">
                    <c:v>No</c:v>
                  </c:pt>
                  <c:pt idx="3">
                    <c:v>No</c:v>
                  </c:pt>
                  <c:pt idx="4">
                    <c:v>Yes</c:v>
                  </c:pt>
                  <c:pt idx="5">
                    <c:v>Yes</c:v>
                  </c:pt>
                  <c:pt idx="6">
                    <c:v>No</c:v>
                  </c:pt>
                  <c:pt idx="7">
                    <c:v>No</c:v>
                  </c:pt>
                  <c:pt idx="8">
                    <c:v>No</c:v>
                  </c:pt>
                  <c:pt idx="9">
                    <c:v>No</c:v>
                  </c:pt>
                  <c:pt idx="10">
                    <c:v>No</c:v>
                  </c:pt>
                  <c:pt idx="11">
                    <c:v>No</c:v>
                  </c:pt>
                  <c:pt idx="12">
                    <c:v>Yes</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Yes</c:v>
                  </c:pt>
                  <c:pt idx="29">
                    <c:v>No</c:v>
                  </c:pt>
                </c:lvl>
                <c:lvl>
                  <c:pt idx="0">
                    <c:v>Basic</c:v>
                  </c:pt>
                  <c:pt idx="1">
                    <c:v>Family</c:v>
                  </c:pt>
                  <c:pt idx="2">
                    <c:v>Premium</c:v>
                  </c:pt>
                  <c:pt idx="3">
                    <c:v>Standard</c:v>
                  </c:pt>
                  <c:pt idx="5">
                    <c:v>Basic</c:v>
                  </c:pt>
                  <c:pt idx="6">
                    <c:v>Family</c:v>
                  </c:pt>
                  <c:pt idx="7">
                    <c:v>Premium</c:v>
                  </c:pt>
                  <c:pt idx="8">
                    <c:v>Standard</c:v>
                  </c:pt>
                  <c:pt idx="9">
                    <c:v>Basic</c:v>
                  </c:pt>
                  <c:pt idx="10">
                    <c:v>Family</c:v>
                  </c:pt>
                  <c:pt idx="11">
                    <c:v>Standard</c:v>
                  </c:pt>
                  <c:pt idx="13">
                    <c:v>Basic</c:v>
                  </c:pt>
                  <c:pt idx="14">
                    <c:v>Family</c:v>
                  </c:pt>
                  <c:pt idx="16">
                    <c:v>Premium</c:v>
                  </c:pt>
                  <c:pt idx="17">
                    <c:v>Standard</c:v>
                  </c:pt>
                  <c:pt idx="18">
                    <c:v>Basic</c:v>
                  </c:pt>
                  <c:pt idx="20">
                    <c:v>Family</c:v>
                  </c:pt>
                  <c:pt idx="22">
                    <c:v>Premium</c:v>
                  </c:pt>
                  <c:pt idx="24">
                    <c:v>Standard</c:v>
                  </c:pt>
                  <c:pt idx="26">
                    <c:v>Basic</c:v>
                  </c:pt>
                  <c:pt idx="28">
                    <c:v>Premium</c:v>
                  </c:pt>
                  <c:pt idx="29">
                    <c:v>Standard</c:v>
                  </c:pt>
                </c:lvl>
                <c:lvl>
                  <c:pt idx="0">
                    <c:v>Bengaluru</c:v>
                  </c:pt>
                  <c:pt idx="5">
                    <c:v>Delhi</c:v>
                  </c:pt>
                  <c:pt idx="9">
                    <c:v>Hyderabad</c:v>
                  </c:pt>
                  <c:pt idx="13">
                    <c:v>Kolkata</c:v>
                  </c:pt>
                  <c:pt idx="18">
                    <c:v>Mumbai</c:v>
                  </c:pt>
                  <c:pt idx="26">
                    <c:v>Pune</c:v>
                  </c:pt>
                </c:lvl>
              </c:multiLvlStrCache>
            </c:multiLvlStrRef>
          </c:cat>
          <c:val>
            <c:numRef>
              <c:f>Sheet12!$B$4:$B$62</c:f>
              <c:numCache>
                <c:formatCode>General</c:formatCode>
                <c:ptCount val="30"/>
                <c:pt idx="0">
                  <c:v>4800</c:v>
                </c:pt>
                <c:pt idx="1">
                  <c:v>17500</c:v>
                </c:pt>
                <c:pt idx="2">
                  <c:v>16200</c:v>
                </c:pt>
                <c:pt idx="3">
                  <c:v>10800</c:v>
                </c:pt>
                <c:pt idx="4">
                  <c:v>6000</c:v>
                </c:pt>
                <c:pt idx="5">
                  <c:v>14400</c:v>
                </c:pt>
                <c:pt idx="6">
                  <c:v>35000</c:v>
                </c:pt>
                <c:pt idx="7">
                  <c:v>0</c:v>
                </c:pt>
                <c:pt idx="8">
                  <c:v>0</c:v>
                </c:pt>
                <c:pt idx="9">
                  <c:v>4800</c:v>
                </c:pt>
                <c:pt idx="10">
                  <c:v>0</c:v>
                </c:pt>
                <c:pt idx="11">
                  <c:v>13200</c:v>
                </c:pt>
                <c:pt idx="12">
                  <c:v>10800</c:v>
                </c:pt>
                <c:pt idx="13">
                  <c:v>0</c:v>
                </c:pt>
                <c:pt idx="14">
                  <c:v>2500</c:v>
                </c:pt>
                <c:pt idx="15">
                  <c:v>5000</c:v>
                </c:pt>
                <c:pt idx="16">
                  <c:v>9000</c:v>
                </c:pt>
                <c:pt idx="17">
                  <c:v>15600</c:v>
                </c:pt>
                <c:pt idx="18">
                  <c:v>8800</c:v>
                </c:pt>
                <c:pt idx="19">
                  <c:v>1600</c:v>
                </c:pt>
                <c:pt idx="20">
                  <c:v>0</c:v>
                </c:pt>
                <c:pt idx="21">
                  <c:v>15000</c:v>
                </c:pt>
                <c:pt idx="22">
                  <c:v>30600</c:v>
                </c:pt>
                <c:pt idx="23">
                  <c:v>3600</c:v>
                </c:pt>
                <c:pt idx="24">
                  <c:v>14400</c:v>
                </c:pt>
                <c:pt idx="25">
                  <c:v>2400</c:v>
                </c:pt>
                <c:pt idx="26">
                  <c:v>1600</c:v>
                </c:pt>
                <c:pt idx="27">
                  <c:v>0</c:v>
                </c:pt>
                <c:pt idx="28">
                  <c:v>7200</c:v>
                </c:pt>
                <c:pt idx="29">
                  <c:v>14400</c:v>
                </c:pt>
              </c:numCache>
            </c:numRef>
          </c:val>
        </c:ser>
        <c:ser>
          <c:idx val="1"/>
          <c:order val="1"/>
          <c:tx>
            <c:strRef>
              <c:f>Sheet12!$C$3</c:f>
              <c:strCache>
                <c:ptCount val="1"/>
                <c:pt idx="0">
                  <c:v>Average of Total_Revenue2</c:v>
                </c:pt>
              </c:strCache>
            </c:strRef>
          </c:tx>
          <c:cat>
            <c:multiLvlStrRef>
              <c:f>Sheet12!$A$4:$A$62</c:f>
              <c:multiLvlStrCache>
                <c:ptCount val="30"/>
                <c:lvl>
                  <c:pt idx="0">
                    <c:v>Yes</c:v>
                  </c:pt>
                  <c:pt idx="1">
                    <c:v>Yes</c:v>
                  </c:pt>
                  <c:pt idx="2">
                    <c:v>No</c:v>
                  </c:pt>
                  <c:pt idx="3">
                    <c:v>No</c:v>
                  </c:pt>
                  <c:pt idx="4">
                    <c:v>Yes</c:v>
                  </c:pt>
                  <c:pt idx="5">
                    <c:v>Yes</c:v>
                  </c:pt>
                  <c:pt idx="6">
                    <c:v>No</c:v>
                  </c:pt>
                  <c:pt idx="7">
                    <c:v>No</c:v>
                  </c:pt>
                  <c:pt idx="8">
                    <c:v>No</c:v>
                  </c:pt>
                  <c:pt idx="9">
                    <c:v>No</c:v>
                  </c:pt>
                  <c:pt idx="10">
                    <c:v>No</c:v>
                  </c:pt>
                  <c:pt idx="11">
                    <c:v>No</c:v>
                  </c:pt>
                  <c:pt idx="12">
                    <c:v>Yes</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Yes</c:v>
                  </c:pt>
                  <c:pt idx="29">
                    <c:v>No</c:v>
                  </c:pt>
                </c:lvl>
                <c:lvl>
                  <c:pt idx="0">
                    <c:v>Basic</c:v>
                  </c:pt>
                  <c:pt idx="1">
                    <c:v>Family</c:v>
                  </c:pt>
                  <c:pt idx="2">
                    <c:v>Premium</c:v>
                  </c:pt>
                  <c:pt idx="3">
                    <c:v>Standard</c:v>
                  </c:pt>
                  <c:pt idx="5">
                    <c:v>Basic</c:v>
                  </c:pt>
                  <c:pt idx="6">
                    <c:v>Family</c:v>
                  </c:pt>
                  <c:pt idx="7">
                    <c:v>Premium</c:v>
                  </c:pt>
                  <c:pt idx="8">
                    <c:v>Standard</c:v>
                  </c:pt>
                  <c:pt idx="9">
                    <c:v>Basic</c:v>
                  </c:pt>
                  <c:pt idx="10">
                    <c:v>Family</c:v>
                  </c:pt>
                  <c:pt idx="11">
                    <c:v>Standard</c:v>
                  </c:pt>
                  <c:pt idx="13">
                    <c:v>Basic</c:v>
                  </c:pt>
                  <c:pt idx="14">
                    <c:v>Family</c:v>
                  </c:pt>
                  <c:pt idx="16">
                    <c:v>Premium</c:v>
                  </c:pt>
                  <c:pt idx="17">
                    <c:v>Standard</c:v>
                  </c:pt>
                  <c:pt idx="18">
                    <c:v>Basic</c:v>
                  </c:pt>
                  <c:pt idx="20">
                    <c:v>Family</c:v>
                  </c:pt>
                  <c:pt idx="22">
                    <c:v>Premium</c:v>
                  </c:pt>
                  <c:pt idx="24">
                    <c:v>Standard</c:v>
                  </c:pt>
                  <c:pt idx="26">
                    <c:v>Basic</c:v>
                  </c:pt>
                  <c:pt idx="28">
                    <c:v>Premium</c:v>
                  </c:pt>
                  <c:pt idx="29">
                    <c:v>Standard</c:v>
                  </c:pt>
                </c:lvl>
                <c:lvl>
                  <c:pt idx="0">
                    <c:v>Bengaluru</c:v>
                  </c:pt>
                  <c:pt idx="5">
                    <c:v>Delhi</c:v>
                  </c:pt>
                  <c:pt idx="9">
                    <c:v>Hyderabad</c:v>
                  </c:pt>
                  <c:pt idx="13">
                    <c:v>Kolkata</c:v>
                  </c:pt>
                  <c:pt idx="18">
                    <c:v>Mumbai</c:v>
                  </c:pt>
                  <c:pt idx="26">
                    <c:v>Pune</c:v>
                  </c:pt>
                </c:lvl>
              </c:multiLvlStrCache>
            </c:multiLvlStrRef>
          </c:cat>
          <c:val>
            <c:numRef>
              <c:f>Sheet12!$C$4:$C$62</c:f>
              <c:numCache>
                <c:formatCode>General</c:formatCode>
                <c:ptCount val="30"/>
                <c:pt idx="0">
                  <c:v>4800</c:v>
                </c:pt>
                <c:pt idx="1">
                  <c:v>17500</c:v>
                </c:pt>
                <c:pt idx="2">
                  <c:v>16200</c:v>
                </c:pt>
                <c:pt idx="3">
                  <c:v>10800</c:v>
                </c:pt>
                <c:pt idx="4">
                  <c:v>6000</c:v>
                </c:pt>
                <c:pt idx="5">
                  <c:v>14400</c:v>
                </c:pt>
                <c:pt idx="6">
                  <c:v>35000</c:v>
                </c:pt>
                <c:pt idx="7">
                  <c:v>0</c:v>
                </c:pt>
                <c:pt idx="8">
                  <c:v>0</c:v>
                </c:pt>
                <c:pt idx="9">
                  <c:v>4800</c:v>
                </c:pt>
                <c:pt idx="10">
                  <c:v>0</c:v>
                </c:pt>
                <c:pt idx="11">
                  <c:v>13200</c:v>
                </c:pt>
                <c:pt idx="12">
                  <c:v>5400</c:v>
                </c:pt>
                <c:pt idx="13">
                  <c:v>0</c:v>
                </c:pt>
                <c:pt idx="14">
                  <c:v>2500</c:v>
                </c:pt>
                <c:pt idx="15">
                  <c:v>5000</c:v>
                </c:pt>
                <c:pt idx="16">
                  <c:v>4500</c:v>
                </c:pt>
                <c:pt idx="17">
                  <c:v>15600</c:v>
                </c:pt>
                <c:pt idx="18">
                  <c:v>4400</c:v>
                </c:pt>
                <c:pt idx="19">
                  <c:v>1600</c:v>
                </c:pt>
                <c:pt idx="20">
                  <c:v>0</c:v>
                </c:pt>
                <c:pt idx="21">
                  <c:v>15000</c:v>
                </c:pt>
                <c:pt idx="22">
                  <c:v>30600</c:v>
                </c:pt>
                <c:pt idx="23">
                  <c:v>3600</c:v>
                </c:pt>
                <c:pt idx="24">
                  <c:v>7200</c:v>
                </c:pt>
                <c:pt idx="25">
                  <c:v>2400</c:v>
                </c:pt>
                <c:pt idx="26">
                  <c:v>1600</c:v>
                </c:pt>
                <c:pt idx="27">
                  <c:v>0</c:v>
                </c:pt>
                <c:pt idx="28">
                  <c:v>7200</c:v>
                </c:pt>
                <c:pt idx="29">
                  <c:v>7200</c:v>
                </c:pt>
              </c:numCache>
            </c:numRef>
          </c:val>
        </c:ser>
        <c:dLbls>
          <c:showLegendKey val="0"/>
          <c:showVal val="0"/>
          <c:showCatName val="0"/>
          <c:showSerName val="0"/>
          <c:showPercent val="0"/>
          <c:showBubbleSize val="0"/>
        </c:dLbls>
        <c:axId val="463937536"/>
        <c:axId val="463940992"/>
      </c:areaChart>
      <c:catAx>
        <c:axId val="463937536"/>
        <c:scaling>
          <c:orientation val="minMax"/>
        </c:scaling>
        <c:delete val="0"/>
        <c:axPos val="b"/>
        <c:title>
          <c:layout/>
          <c:overlay val="0"/>
        </c:title>
        <c:majorTickMark val="none"/>
        <c:minorTickMark val="none"/>
        <c:tickLblPos val="nextTo"/>
        <c:crossAx val="463940992"/>
        <c:crosses val="autoZero"/>
        <c:auto val="1"/>
        <c:lblAlgn val="ctr"/>
        <c:lblOffset val="100"/>
        <c:noMultiLvlLbl val="0"/>
      </c:catAx>
      <c:valAx>
        <c:axId val="463940992"/>
        <c:scaling>
          <c:orientation val="minMax"/>
        </c:scaling>
        <c:delete val="0"/>
        <c:axPos val="l"/>
        <c:majorGridlines/>
        <c:title>
          <c:layout/>
          <c:overlay val="0"/>
        </c:title>
        <c:numFmt formatCode="0%" sourceLinked="1"/>
        <c:majorTickMark val="out"/>
        <c:minorTickMark val="none"/>
        <c:tickLblPos val="nextTo"/>
        <c:crossAx val="46393753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8"/>
    </mc:Choice>
    <mc:Fallback>
      <c:style val="18"/>
    </mc:Fallback>
  </mc:AlternateContent>
  <c:pivotSource>
    <c:name>[Advanced_Fitness_Members_India excel.xlsx]REVENUE BY MEMBERSHIP TYPE!PivotTable5</c:name>
    <c:fmtId val="1"/>
  </c:pivotSource>
  <c:chart>
    <c:title>
      <c:tx>
        <c:rich>
          <a:bodyPr/>
          <a:lstStyle/>
          <a:p>
            <a:pPr>
              <a:defRPr/>
            </a:pPr>
            <a:r>
              <a:rPr lang="en-US"/>
              <a:t>Total Revenue</a:t>
            </a:r>
          </a:p>
        </c:rich>
      </c:tx>
      <c:layout>
        <c:manualLayout>
          <c:xMode val="edge"/>
          <c:yMode val="edge"/>
          <c:x val="4.5442480188006833E-2"/>
          <c:y val="4.9129984485154946E-2"/>
        </c:manualLayout>
      </c:layout>
      <c:overlay val="1"/>
    </c:title>
    <c:autoTitleDeleted val="0"/>
    <c:pivotFmts>
      <c:pivotFmt>
        <c:idx val="0"/>
        <c:dLbl>
          <c:idx val="0"/>
          <c:layout/>
          <c:dLblPos val="ctr"/>
          <c:showLegendKey val="0"/>
          <c:showVal val="1"/>
          <c:showCatName val="1"/>
          <c:showSerName val="0"/>
          <c:showPercent val="0"/>
          <c:showBubbleSize val="0"/>
          <c:separator>
</c:separator>
        </c:dLbl>
      </c:pivotFmt>
      <c:pivotFmt>
        <c:idx val="1"/>
      </c:pivotFmt>
      <c:pivotFmt>
        <c:idx val="2"/>
      </c:pivotFmt>
      <c:pivotFmt>
        <c:idx val="3"/>
      </c:pivotFmt>
      <c:pivotFmt>
        <c:idx val="4"/>
      </c:pivotFmt>
    </c:pivotFmts>
    <c:plotArea>
      <c:layout/>
      <c:pieChart>
        <c:varyColors val="1"/>
        <c:ser>
          <c:idx val="0"/>
          <c:order val="0"/>
          <c:tx>
            <c:strRef>
              <c:f>'REVENUE BY MEMBERSHIP TYPE'!$B$3</c:f>
              <c:strCache>
                <c:ptCount val="1"/>
                <c:pt idx="0">
                  <c:v>Total</c:v>
                </c:pt>
              </c:strCache>
            </c:strRef>
          </c:tx>
          <c:dLbls>
            <c:spPr/>
            <c:txPr>
              <a:bodyPr/>
              <a:lstStyle/>
              <a:p>
                <a:pPr>
                  <a:defRPr/>
                </a:pPr>
                <a:endParaRPr lang="en-US"/>
              </a:p>
            </c:txPr>
            <c:dLblPos val="ctr"/>
            <c:showLegendKey val="0"/>
            <c:showVal val="1"/>
            <c:showCatName val="1"/>
            <c:showSerName val="0"/>
            <c:showPercent val="0"/>
            <c:showBubbleSize val="0"/>
            <c:separator>
</c:separator>
            <c:showLeaderLines val="0"/>
          </c:dLbls>
          <c:cat>
            <c:strRef>
              <c:f>'REVENUE BY MEMBERSHIP TYPE'!$A$4:$A$8</c:f>
              <c:strCache>
                <c:ptCount val="4"/>
                <c:pt idx="0">
                  <c:v>Basic</c:v>
                </c:pt>
                <c:pt idx="1">
                  <c:v>Family</c:v>
                </c:pt>
                <c:pt idx="2">
                  <c:v>Premium</c:v>
                </c:pt>
                <c:pt idx="3">
                  <c:v>Standard</c:v>
                </c:pt>
              </c:strCache>
            </c:strRef>
          </c:cat>
          <c:val>
            <c:numRef>
              <c:f>'REVENUE BY MEMBERSHIP TYPE'!$B$4:$B$8</c:f>
              <c:numCache>
                <c:formatCode>General</c:formatCode>
                <c:ptCount val="4"/>
                <c:pt idx="0">
                  <c:v>36000</c:v>
                </c:pt>
                <c:pt idx="1">
                  <c:v>75000</c:v>
                </c:pt>
                <c:pt idx="2">
                  <c:v>66600</c:v>
                </c:pt>
                <c:pt idx="3">
                  <c:v>87600</c:v>
                </c:pt>
              </c:numCache>
            </c:numRef>
          </c:val>
        </c:ser>
        <c:dLbls>
          <c:showLegendKey val="0"/>
          <c:showVal val="1"/>
          <c:showCatName val="1"/>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4"/>
    </mc:Choice>
    <mc:Fallback>
      <c:style val="24"/>
    </mc:Fallback>
  </mc:AlternateContent>
  <c:pivotSource>
    <c:name>[Advanced_Fitness_Members_India excel.xlsx]TOTAL REVENUE BY CITY!PivotTable6</c:name>
    <c:fmtId val="0"/>
  </c:pivotSource>
  <c:chart>
    <c:title>
      <c:tx>
        <c:rich>
          <a:bodyPr/>
          <a:lstStyle/>
          <a:p>
            <a:pPr>
              <a:defRPr/>
            </a:pPr>
            <a:r>
              <a:rPr lang="en-IN"/>
              <a:t>TOTAL REVENUE BY CITY</a:t>
            </a:r>
          </a:p>
        </c:rich>
      </c:tx>
      <c:layout>
        <c:manualLayout>
          <c:xMode val="edge"/>
          <c:yMode val="edge"/>
          <c:x val="0.31722812776006465"/>
          <c:y val="0.137799029218096"/>
        </c:manualLayout>
      </c:layout>
      <c:overlay val="1"/>
    </c:title>
    <c:autoTitleDeleted val="0"/>
    <c:pivotFmts>
      <c:pivotFmt>
        <c:idx val="0"/>
        <c:dLbl>
          <c:idx val="0"/>
          <c:layout/>
          <c:spPr/>
          <c:txPr>
            <a:bodyPr/>
            <a:lstStyle/>
            <a:p>
              <a:pPr>
                <a:defRPr/>
              </a:pPr>
              <a:endParaRPr lang="en-US"/>
            </a:p>
          </c:txPr>
          <c:showLegendKey val="0"/>
          <c:showVal val="1"/>
          <c:showCatName val="0"/>
          <c:showSerName val="0"/>
          <c:showPercent val="0"/>
          <c:showBubbleSize val="0"/>
        </c:dLbl>
      </c:pivotFmt>
      <c:pivotFmt>
        <c:idx val="1"/>
        <c:dLbl>
          <c:idx val="0"/>
          <c:layout>
            <c:manualLayout>
              <c:x val="9.9440626898767877E-3"/>
              <c:y val="-1.5311003246455112E-2"/>
            </c:manualLayout>
          </c:layout>
          <c:showLegendKey val="0"/>
          <c:showVal val="1"/>
          <c:showCatName val="0"/>
          <c:showSerName val="0"/>
          <c:showPercent val="0"/>
          <c:showBubbleSize val="0"/>
        </c:dLbl>
      </c:pivotFmt>
      <c:pivotFmt>
        <c:idx val="2"/>
        <c:dLbl>
          <c:idx val="0"/>
          <c:layout>
            <c:manualLayout>
              <c:x val="8.2867189082306558E-3"/>
              <c:y val="-1.0207335497636694E-2"/>
            </c:manualLayout>
          </c:layout>
          <c:showLegendKey val="0"/>
          <c:showVal val="1"/>
          <c:showCatName val="0"/>
          <c:showSerName val="0"/>
          <c:showPercent val="0"/>
          <c:showBubbleSize val="0"/>
        </c:dLbl>
      </c:pivotFmt>
      <c:pivotFmt>
        <c:idx val="3"/>
        <c:dLbl>
          <c:idx val="0"/>
          <c:layout>
            <c:manualLayout>
              <c:x val="4.9720313449383938E-3"/>
              <c:y val="-7.65570255502869E-3"/>
            </c:manualLayout>
          </c:layout>
          <c:showLegendKey val="0"/>
          <c:showVal val="1"/>
          <c:showCatName val="0"/>
          <c:showSerName val="0"/>
          <c:showPercent val="0"/>
          <c:showBubbleSize val="0"/>
        </c:dLbl>
      </c:pivotFmt>
      <c:pivotFmt>
        <c:idx val="4"/>
        <c:dLbl>
          <c:idx val="0"/>
          <c:layout>
            <c:manualLayout>
              <c:x val="8.2867189082306558E-3"/>
              <c:y val="-1.0207335497636741E-2"/>
            </c:manualLayout>
          </c:layout>
          <c:showLegendKey val="0"/>
          <c:showVal val="1"/>
          <c:showCatName val="0"/>
          <c:showSerName val="0"/>
          <c:showPercent val="0"/>
          <c:showBubbleSize val="0"/>
        </c:dLbl>
      </c:pivotFmt>
      <c:pivotFmt>
        <c:idx val="5"/>
        <c:dLbl>
          <c:idx val="0"/>
          <c:layout>
            <c:manualLayout>
              <c:x val="4.9720313449383938E-3"/>
              <c:y val="-1.5311003246455112E-2"/>
            </c:manualLayout>
          </c:layout>
          <c:showLegendKey val="0"/>
          <c:showVal val="1"/>
          <c:showCatName val="0"/>
          <c:showSerName val="0"/>
          <c:showPercent val="0"/>
          <c:showBubbleSize val="0"/>
        </c:dLbl>
      </c:pivotFmt>
      <c:pivotFmt>
        <c:idx val="6"/>
        <c:dLbl>
          <c:idx val="0"/>
          <c:layout>
            <c:manualLayout>
              <c:x val="1.160140647152292E-2"/>
              <c:y val="-1.5311003246455112E-2"/>
            </c:manualLayout>
          </c:layout>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manualLayout>
          <c:layoutTarget val="inner"/>
          <c:xMode val="edge"/>
          <c:yMode val="edge"/>
          <c:x val="7.6446352173286644E-2"/>
          <c:y val="3.0883619697987447E-2"/>
          <c:w val="0.87683704160741993"/>
          <c:h val="0.90774055605464787"/>
        </c:manualLayout>
      </c:layout>
      <c:bar3DChart>
        <c:barDir val="col"/>
        <c:grouping val="standard"/>
        <c:varyColors val="0"/>
        <c:ser>
          <c:idx val="0"/>
          <c:order val="0"/>
          <c:tx>
            <c:strRef>
              <c:f>'TOTAL REVENUE BY CITY'!$B$3</c:f>
              <c:strCache>
                <c:ptCount val="1"/>
                <c:pt idx="0">
                  <c:v>Total</c:v>
                </c:pt>
              </c:strCache>
            </c:strRef>
          </c:tx>
          <c:invertIfNegative val="0"/>
          <c:dLbls>
            <c:dLbl>
              <c:idx val="0"/>
              <c:layout>
                <c:manualLayout>
                  <c:x val="8.2867189082306558E-3"/>
                  <c:y val="-1.0207335497636694E-2"/>
                </c:manualLayout>
              </c:layout>
              <c:showLegendKey val="0"/>
              <c:showVal val="1"/>
              <c:showCatName val="0"/>
              <c:showSerName val="0"/>
              <c:showPercent val="0"/>
              <c:showBubbleSize val="0"/>
            </c:dLbl>
            <c:dLbl>
              <c:idx val="1"/>
              <c:layout>
                <c:manualLayout>
                  <c:x val="4.9720313449383938E-3"/>
                  <c:y val="-7.65570255502869E-3"/>
                </c:manualLayout>
              </c:layout>
              <c:showLegendKey val="0"/>
              <c:showVal val="1"/>
              <c:showCatName val="0"/>
              <c:showSerName val="0"/>
              <c:showPercent val="0"/>
              <c:showBubbleSize val="0"/>
            </c:dLbl>
            <c:dLbl>
              <c:idx val="2"/>
              <c:layout>
                <c:manualLayout>
                  <c:x val="8.2867189082306558E-3"/>
                  <c:y val="-1.0207335497636741E-2"/>
                </c:manualLayout>
              </c:layout>
              <c:showLegendKey val="0"/>
              <c:showVal val="1"/>
              <c:showCatName val="0"/>
              <c:showSerName val="0"/>
              <c:showPercent val="0"/>
              <c:showBubbleSize val="0"/>
            </c:dLbl>
            <c:dLbl>
              <c:idx val="3"/>
              <c:layout>
                <c:manualLayout>
                  <c:x val="4.9720313449383938E-3"/>
                  <c:y val="-1.5311003246455112E-2"/>
                </c:manualLayout>
              </c:layout>
              <c:showLegendKey val="0"/>
              <c:showVal val="1"/>
              <c:showCatName val="0"/>
              <c:showSerName val="0"/>
              <c:showPercent val="0"/>
              <c:showBubbleSize val="0"/>
            </c:dLbl>
            <c:dLbl>
              <c:idx val="4"/>
              <c:layout>
                <c:manualLayout>
                  <c:x val="1.160140647152292E-2"/>
                  <c:y val="-1.5311003246455112E-2"/>
                </c:manualLayout>
              </c:layout>
              <c:showLegendKey val="0"/>
              <c:showVal val="1"/>
              <c:showCatName val="0"/>
              <c:showSerName val="0"/>
              <c:showPercent val="0"/>
              <c:showBubbleSize val="0"/>
            </c:dLbl>
            <c:dLbl>
              <c:idx val="5"/>
              <c:layout>
                <c:manualLayout>
                  <c:x val="9.9440626898767877E-3"/>
                  <c:y val="-1.5311003246455112E-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'TOTAL REVENUE BY CITY'!$A$4:$A$10</c:f>
              <c:strCache>
                <c:ptCount val="6"/>
                <c:pt idx="0">
                  <c:v>Bengaluru</c:v>
                </c:pt>
                <c:pt idx="1">
                  <c:v>Delhi</c:v>
                </c:pt>
                <c:pt idx="2">
                  <c:v>Hyderabad</c:v>
                </c:pt>
                <c:pt idx="3">
                  <c:v>Kolkata</c:v>
                </c:pt>
                <c:pt idx="4">
                  <c:v>Mumbai</c:v>
                </c:pt>
                <c:pt idx="5">
                  <c:v>Pune</c:v>
                </c:pt>
              </c:strCache>
            </c:strRef>
          </c:cat>
          <c:val>
            <c:numRef>
              <c:f>'TOTAL REVENUE BY CITY'!$B$4:$B$10</c:f>
              <c:numCache>
                <c:formatCode>General</c:formatCode>
                <c:ptCount val="6"/>
                <c:pt idx="0">
                  <c:v>55300</c:v>
                </c:pt>
                <c:pt idx="1">
                  <c:v>49400</c:v>
                </c:pt>
                <c:pt idx="2">
                  <c:v>28800</c:v>
                </c:pt>
                <c:pt idx="3">
                  <c:v>32100</c:v>
                </c:pt>
                <c:pt idx="4">
                  <c:v>76400</c:v>
                </c:pt>
                <c:pt idx="5">
                  <c:v>23200</c:v>
                </c:pt>
              </c:numCache>
            </c:numRef>
          </c:val>
        </c:ser>
        <c:dLbls>
          <c:showLegendKey val="0"/>
          <c:showVal val="0"/>
          <c:showCatName val="0"/>
          <c:showSerName val="0"/>
          <c:showPercent val="0"/>
          <c:showBubbleSize val="0"/>
        </c:dLbls>
        <c:gapWidth val="150"/>
        <c:shape val="cylinder"/>
        <c:axId val="138674176"/>
        <c:axId val="138678656"/>
        <c:axId val="172227200"/>
      </c:bar3DChart>
      <c:catAx>
        <c:axId val="138674176"/>
        <c:scaling>
          <c:orientation val="minMax"/>
        </c:scaling>
        <c:delete val="0"/>
        <c:axPos val="b"/>
        <c:majorTickMark val="out"/>
        <c:minorTickMark val="none"/>
        <c:tickLblPos val="nextTo"/>
        <c:crossAx val="138678656"/>
        <c:crosses val="autoZero"/>
        <c:auto val="1"/>
        <c:lblAlgn val="ctr"/>
        <c:lblOffset val="100"/>
        <c:noMultiLvlLbl val="0"/>
      </c:catAx>
      <c:valAx>
        <c:axId val="138678656"/>
        <c:scaling>
          <c:orientation val="minMax"/>
        </c:scaling>
        <c:delete val="0"/>
        <c:axPos val="l"/>
        <c:majorGridlines/>
        <c:numFmt formatCode="General" sourceLinked="1"/>
        <c:majorTickMark val="out"/>
        <c:minorTickMark val="none"/>
        <c:tickLblPos val="nextTo"/>
        <c:crossAx val="138674176"/>
        <c:crosses val="autoZero"/>
        <c:crossBetween val="between"/>
      </c:valAx>
      <c:serAx>
        <c:axId val="172227200"/>
        <c:scaling>
          <c:orientation val="minMax"/>
        </c:scaling>
        <c:delete val="1"/>
        <c:axPos val="b"/>
        <c:majorTickMark val="out"/>
        <c:minorTickMark val="none"/>
        <c:tickLblPos val="nextTo"/>
        <c:crossAx val="138678656"/>
      </c:ser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[Advanced_Fitness_Members_India excel.xlsx]GENDER DISTRIBUTION!PivotTable7</c:name>
    <c:fmtId val="1"/>
  </c:pivotSource>
  <c:chart>
    <c:title>
      <c:tx>
        <c:rich>
          <a:bodyPr/>
          <a:lstStyle/>
          <a:p>
            <a:pPr>
              <a:defRPr/>
            </a:pPr>
            <a:r>
              <a:rPr lang="en-IN"/>
              <a:t>Gender distribution</a:t>
            </a:r>
          </a:p>
        </c:rich>
      </c:tx>
      <c:layout>
        <c:manualLayout>
          <c:xMode val="edge"/>
          <c:yMode val="edge"/>
          <c:x val="0.3088209719461914"/>
          <c:y val="1.7758044545658568E-2"/>
        </c:manualLayout>
      </c:layout>
      <c:overlay val="0"/>
    </c:title>
    <c:autoTitleDeleted val="0"/>
    <c:pivotFmts>
      <c:pivotFmt>
        <c:idx val="0"/>
      </c:pivotFmt>
      <c:pivotFmt>
        <c:idx val="1"/>
        <c:dLbl>
          <c:idx val="0"/>
          <c:delete val="1"/>
        </c:dLbl>
      </c:pivotFmt>
    </c:pivotFmts>
    <c:plotArea>
      <c:layout/>
      <c:lineChart>
        <c:grouping val="stacked"/>
        <c:varyColors val="0"/>
        <c:ser>
          <c:idx val="0"/>
          <c:order val="0"/>
          <c:tx>
            <c:strRef>
              <c:f>'GENDER DISTRIBUTION'!$B$3:$B$4</c:f>
              <c:strCache>
                <c:ptCount val="1"/>
                <c:pt idx="0">
                  <c:v>Female</c:v>
                </c:pt>
              </c:strCache>
            </c:strRef>
          </c:tx>
          <c:cat>
            <c:strRef>
              <c:f>'GENDER DISTRIBUTION'!$A$5:$A$11</c:f>
              <c:strCache>
                <c:ptCount val="6"/>
                <c:pt idx="0">
                  <c:v>Bengaluru</c:v>
                </c:pt>
                <c:pt idx="1">
                  <c:v>Delhi</c:v>
                </c:pt>
                <c:pt idx="2">
                  <c:v>Hyderabad</c:v>
                </c:pt>
                <c:pt idx="3">
                  <c:v>Kolkata</c:v>
                </c:pt>
                <c:pt idx="4">
                  <c:v>Mumbai</c:v>
                </c:pt>
                <c:pt idx="5">
                  <c:v>Pune</c:v>
                </c:pt>
              </c:strCache>
            </c:strRef>
          </c:cat>
          <c:val>
            <c:numRef>
              <c:f>'GENDER DISTRIBUTION'!$B$5:$B$11</c:f>
              <c:numCache>
                <c:formatCode>General</c:formatCode>
                <c:ptCount val="6"/>
                <c:pt idx="0">
                  <c:v>3</c:v>
                </c:pt>
                <c:pt idx="1">
                  <c:v>3</c:v>
                </c:pt>
                <c:pt idx="2">
                  <c:v>3</c:v>
                </c:pt>
                <c:pt idx="3">
                  <c:v>2</c:v>
                </c:pt>
                <c:pt idx="4">
                  <c:v>2</c:v>
                </c:pt>
                <c:pt idx="5">
                  <c:v>2</c:v>
                </c:pt>
              </c:numCache>
            </c:numRef>
          </c:val>
          <c:smooth val="0"/>
        </c:ser>
        <c:ser>
          <c:idx val="1"/>
          <c:order val="1"/>
          <c:tx>
            <c:strRef>
              <c:f>'GENDER DISTRIBUTION'!$C$3:$C$4</c:f>
              <c:strCache>
                <c:ptCount val="1"/>
                <c:pt idx="0">
                  <c:v>Male</c:v>
                </c:pt>
              </c:strCache>
            </c:strRef>
          </c:tx>
          <c:cat>
            <c:strRef>
              <c:f>'GENDER DISTRIBUTION'!$A$5:$A$11</c:f>
              <c:strCache>
                <c:ptCount val="6"/>
                <c:pt idx="0">
                  <c:v>Bengaluru</c:v>
                </c:pt>
                <c:pt idx="1">
                  <c:v>Delhi</c:v>
                </c:pt>
                <c:pt idx="2">
                  <c:v>Hyderabad</c:v>
                </c:pt>
                <c:pt idx="3">
                  <c:v>Kolkata</c:v>
                </c:pt>
                <c:pt idx="4">
                  <c:v>Mumbai</c:v>
                </c:pt>
                <c:pt idx="5">
                  <c:v>Pune</c:v>
                </c:pt>
              </c:strCache>
            </c:strRef>
          </c:cat>
          <c:val>
            <c:numRef>
              <c:f>'GENDER DISTRIBUTION'!$C$5:$C$11</c:f>
              <c:numCache>
                <c:formatCode>General</c:formatCode>
                <c:ptCount val="6"/>
                <c:pt idx="0">
                  <c:v>2</c:v>
                </c:pt>
                <c:pt idx="1">
                  <c:v>1</c:v>
                </c:pt>
                <c:pt idx="2">
                  <c:v>2</c:v>
                </c:pt>
                <c:pt idx="3">
                  <c:v>4</c:v>
                </c:pt>
                <c:pt idx="4">
                  <c:v>8</c:v>
                </c:pt>
                <c:pt idx="5">
                  <c:v>3</c:v>
                </c:pt>
              </c:numCache>
            </c:numRef>
          </c:val>
          <c:smooth val="0"/>
        </c:ser>
        <c:dLbls>
          <c:showLegendKey val="0"/>
          <c:showVal val="0"/>
          <c:showCatName val="0"/>
          <c:showSerName val="0"/>
          <c:showPercent val="0"/>
          <c:showBubbleSize val="0"/>
        </c:dLbls>
        <c:marker val="1"/>
        <c:smooth val="0"/>
        <c:axId val="217839488"/>
        <c:axId val="218743168"/>
      </c:lineChart>
      <c:catAx>
        <c:axId val="217839488"/>
        <c:scaling>
          <c:orientation val="minMax"/>
        </c:scaling>
        <c:delete val="0"/>
        <c:axPos val="b"/>
        <c:majorTickMark val="none"/>
        <c:minorTickMark val="none"/>
        <c:tickLblPos val="nextTo"/>
        <c:crossAx val="218743168"/>
        <c:crosses val="autoZero"/>
        <c:auto val="1"/>
        <c:lblAlgn val="ctr"/>
        <c:lblOffset val="100"/>
        <c:noMultiLvlLbl val="0"/>
      </c:catAx>
      <c:valAx>
        <c:axId val="218743168"/>
        <c:scaling>
          <c:orientation val="minMax"/>
        </c:scaling>
        <c:delete val="0"/>
        <c:axPos val="l"/>
        <c:majorGridlines/>
        <c:numFmt formatCode="General" sourceLinked="1"/>
        <c:majorTickMark val="none"/>
        <c:minorTickMark val="none"/>
        <c:tickLblPos val="nextTo"/>
        <c:crossAx val="217839488"/>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34"/>
    </mc:Choice>
    <mc:Fallback>
      <c:style val="34"/>
    </mc:Fallback>
  </mc:AlternateContent>
  <c:pivotSource>
    <c:name>[Advanced_Fitness_Members_India excel.xlsx]AGE GROUPING!PivotTable9</c:name>
    <c:fmtId val="0"/>
  </c:pivotSource>
  <c:chart>
    <c:title>
      <c:tx>
        <c:rich>
          <a:bodyPr/>
          <a:lstStyle/>
          <a:p>
            <a:pPr>
              <a:defRPr/>
            </a:pPr>
            <a:r>
              <a:rPr lang="en-IN"/>
              <a:t>AGE GROUPING</a:t>
            </a:r>
          </a:p>
        </c:rich>
      </c:tx>
      <c:layout>
        <c:manualLayout>
          <c:xMode val="edge"/>
          <c:yMode val="edge"/>
          <c:x val="0.38799281530183266"/>
          <c:y val="6.9302804606479404E-2"/>
        </c:manualLayout>
      </c:layout>
      <c:overlay val="0"/>
    </c:title>
    <c:autoTitleDeleted val="0"/>
    <c:pivotFmts>
      <c:pivotFmt>
        <c:idx val="0"/>
        <c:dLbl>
          <c:idx val="0"/>
          <c:layout/>
          <c:showLegendKey val="0"/>
          <c:showVal val="1"/>
          <c:showCatName val="0"/>
          <c:showSerName val="0"/>
          <c:showPercent val="0"/>
          <c:showBubbleSize val="0"/>
        </c:dLbl>
      </c:pivotFmt>
      <c:pivotFmt>
        <c:idx val="1"/>
        <c:dLbl>
          <c:idx val="0"/>
          <c:layout/>
          <c:showLegendKey val="0"/>
          <c:showVal val="1"/>
          <c:showCatName val="0"/>
          <c:showSerName val="0"/>
          <c:showPercent val="0"/>
          <c:showBubbleSize val="0"/>
        </c:dLbl>
      </c:pivotFmt>
      <c:pivotFmt>
        <c:idx val="2"/>
        <c:dLbl>
          <c:idx val="0"/>
          <c:layout/>
          <c:showLegendKey val="0"/>
          <c:showVal val="1"/>
          <c:showCatName val="0"/>
          <c:showSerName val="0"/>
          <c:showPercent val="0"/>
          <c:showBubbleSize val="0"/>
        </c:dLbl>
      </c:pivotFmt>
    </c:pivotFmts>
    <c:plotArea>
      <c:layout/>
      <c:barChart>
        <c:barDir val="bar"/>
        <c:grouping val="stacked"/>
        <c:varyColors val="0"/>
        <c:ser>
          <c:idx val="0"/>
          <c:order val="0"/>
          <c:tx>
            <c:strRef>
              <c:f>'AGE GROUPING'!$B$3:$B$4</c:f>
              <c:strCache>
                <c:ptCount val="1"/>
                <c:pt idx="0">
                  <c:v>Adult</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'AGE GROUPING'!$A$5:$A$9</c:f>
              <c:strCache>
                <c:ptCount val="4"/>
                <c:pt idx="0">
                  <c:v>Basic</c:v>
                </c:pt>
                <c:pt idx="1">
                  <c:v>Family</c:v>
                </c:pt>
                <c:pt idx="2">
                  <c:v>Premium</c:v>
                </c:pt>
                <c:pt idx="3">
                  <c:v>Standard</c:v>
                </c:pt>
              </c:strCache>
            </c:strRef>
          </c:cat>
          <c:val>
            <c:numRef>
              <c:f>'AGE GROUPING'!$B$5:$B$9</c:f>
              <c:numCache>
                <c:formatCode>General</c:formatCode>
                <c:ptCount val="4"/>
                <c:pt idx="0">
                  <c:v>4</c:v>
                </c:pt>
                <c:pt idx="1">
                  <c:v>2</c:v>
                </c:pt>
                <c:pt idx="2">
                  <c:v>1</c:v>
                </c:pt>
                <c:pt idx="3">
                  <c:v>6</c:v>
                </c:pt>
              </c:numCache>
            </c:numRef>
          </c:val>
        </c:ser>
        <c:ser>
          <c:idx val="1"/>
          <c:order val="1"/>
          <c:tx>
            <c:strRef>
              <c:f>'AGE GROUPING'!$C$3:$C$4</c:f>
              <c:strCache>
                <c:ptCount val="1"/>
                <c:pt idx="0">
                  <c:v>Senior</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'AGE GROUPING'!$A$5:$A$9</c:f>
              <c:strCache>
                <c:ptCount val="4"/>
                <c:pt idx="0">
                  <c:v>Basic</c:v>
                </c:pt>
                <c:pt idx="1">
                  <c:v>Family</c:v>
                </c:pt>
                <c:pt idx="2">
                  <c:v>Premium</c:v>
                </c:pt>
                <c:pt idx="3">
                  <c:v>Standard</c:v>
                </c:pt>
              </c:strCache>
            </c:strRef>
          </c:cat>
          <c:val>
            <c:numRef>
              <c:f>'AGE GROUPING'!$C$5:$C$9</c:f>
              <c:numCache>
                <c:formatCode>General</c:formatCode>
                <c:ptCount val="4"/>
                <c:pt idx="0">
                  <c:v>2</c:v>
                </c:pt>
                <c:pt idx="1">
                  <c:v>1</c:v>
                </c:pt>
                <c:pt idx="2">
                  <c:v>4</c:v>
                </c:pt>
                <c:pt idx="3">
                  <c:v>2</c:v>
                </c:pt>
              </c:numCache>
            </c:numRef>
          </c:val>
        </c:ser>
        <c:ser>
          <c:idx val="2"/>
          <c:order val="2"/>
          <c:tx>
            <c:strRef>
              <c:f>'AGE GROUPING'!$D$3:$D$4</c:f>
              <c:strCache>
                <c:ptCount val="1"/>
                <c:pt idx="0">
                  <c:v>Youth</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'AGE GROUPING'!$A$5:$A$9</c:f>
              <c:strCache>
                <c:ptCount val="4"/>
                <c:pt idx="0">
                  <c:v>Basic</c:v>
                </c:pt>
                <c:pt idx="1">
                  <c:v>Family</c:v>
                </c:pt>
                <c:pt idx="2">
                  <c:v>Premium</c:v>
                </c:pt>
                <c:pt idx="3">
                  <c:v>Standard</c:v>
                </c:pt>
              </c:strCache>
            </c:strRef>
          </c:cat>
          <c:val>
            <c:numRef>
              <c:f>'AGE GROUPING'!$D$5:$D$9</c:f>
              <c:numCache>
                <c:formatCode>General</c:formatCode>
                <c:ptCount val="4"/>
                <c:pt idx="0">
                  <c:v>3</c:v>
                </c:pt>
                <c:pt idx="1">
                  <c:v>4</c:v>
                </c:pt>
                <c:pt idx="2">
                  <c:v>2</c:v>
                </c:pt>
                <c:pt idx="3">
                  <c:v>4</c:v>
                </c:pt>
              </c:numCache>
            </c:numRef>
          </c:val>
        </c:ser>
        <c:dLbls>
          <c:showLegendKey val="0"/>
          <c:showVal val="1"/>
          <c:showCatName val="0"/>
          <c:showSerName val="0"/>
          <c:showPercent val="0"/>
          <c:showBubbleSize val="0"/>
        </c:dLbls>
        <c:gapWidth val="95"/>
        <c:overlap val="100"/>
        <c:axId val="216466176"/>
        <c:axId val="216467712"/>
      </c:barChart>
      <c:valAx>
        <c:axId val="216467712"/>
        <c:scaling>
          <c:orientation val="minMax"/>
        </c:scaling>
        <c:delete val="1"/>
        <c:axPos val="b"/>
        <c:numFmt formatCode="General" sourceLinked="1"/>
        <c:majorTickMark val="out"/>
        <c:minorTickMark val="none"/>
        <c:tickLblPos val="nextTo"/>
        <c:crossAx val="216466176"/>
        <c:crossBetween val="between"/>
      </c:valAx>
      <c:catAx>
        <c:axId val="216466176"/>
        <c:scaling>
          <c:orientation val="minMax"/>
        </c:scaling>
        <c:delete val="0"/>
        <c:axPos val="l"/>
        <c:majorTickMark val="none"/>
        <c:minorTickMark val="none"/>
        <c:tickLblPos val="nextTo"/>
        <c:crossAx val="216467712"/>
        <c:auto val="1"/>
        <c:lblAlgn val="ctr"/>
        <c:lblOffset val="100"/>
        <c:noMultiLvlLbl val="0"/>
      </c:catAx>
    </c:plotArea>
    <c:legend>
      <c:legendPos val="t"/>
      <c:layout>
        <c:manualLayout>
          <c:xMode val="edge"/>
          <c:yMode val="edge"/>
          <c:x val="0.38515101968231241"/>
          <c:y val="0.13690355986936192"/>
          <c:w val="0.22610164711159389"/>
          <c:h val="5.2700652272489448E-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[Advanced_Fitness_Members_India excel.xlsx]Sheet12!PivotTable10</c:name>
    <c:fmtId val="0"/>
  </c:pivotSource>
  <c:chart>
    <c:title>
      <c:layout/>
      <c:overlay val="0"/>
    </c:title>
    <c:autoTitleDeleted val="0"/>
    <c:pivotFmts>
      <c:pivotFmt>
        <c:idx val="0"/>
        <c:marker>
          <c:symbol val="none"/>
        </c:marker>
      </c:pivotFmt>
      <c:pivotFmt>
        <c:idx val="1"/>
        <c:marker>
          <c:symbol val="none"/>
        </c:marker>
      </c:pivotFmt>
      <c:pivotFmt>
        <c:idx val="2"/>
      </c:pivotFmt>
      <c:pivotFmt>
        <c:idx val="3"/>
      </c:pivotFmt>
    </c:pivotFmts>
    <c:plotArea>
      <c:layout/>
      <c:areaChart>
        <c:grouping val="percentStacked"/>
        <c:varyColors val="0"/>
        <c:ser>
          <c:idx val="0"/>
          <c:order val="0"/>
          <c:tx>
            <c:strRef>
              <c:f>Sheet12!$B$3</c:f>
              <c:strCache>
                <c:ptCount val="1"/>
                <c:pt idx="0">
                  <c:v>Sum of Total_Revenue</c:v>
                </c:pt>
              </c:strCache>
            </c:strRef>
          </c:tx>
          <c:cat>
            <c:multiLvlStrRef>
              <c:f>Sheet12!$A$4:$A$62</c:f>
              <c:multiLvlStrCache>
                <c:ptCount val="30"/>
                <c:lvl>
                  <c:pt idx="0">
                    <c:v>Yes</c:v>
                  </c:pt>
                  <c:pt idx="1">
                    <c:v>Yes</c:v>
                  </c:pt>
                  <c:pt idx="2">
                    <c:v>No</c:v>
                  </c:pt>
                  <c:pt idx="3">
                    <c:v>No</c:v>
                  </c:pt>
                  <c:pt idx="4">
                    <c:v>Yes</c:v>
                  </c:pt>
                  <c:pt idx="5">
                    <c:v>Yes</c:v>
                  </c:pt>
                  <c:pt idx="6">
                    <c:v>No</c:v>
                  </c:pt>
                  <c:pt idx="7">
                    <c:v>No</c:v>
                  </c:pt>
                  <c:pt idx="8">
                    <c:v>No</c:v>
                  </c:pt>
                  <c:pt idx="9">
                    <c:v>No</c:v>
                  </c:pt>
                  <c:pt idx="10">
                    <c:v>No</c:v>
                  </c:pt>
                  <c:pt idx="11">
                    <c:v>No</c:v>
                  </c:pt>
                  <c:pt idx="12">
                    <c:v>Yes</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Yes</c:v>
                  </c:pt>
                  <c:pt idx="29">
                    <c:v>No</c:v>
                  </c:pt>
                </c:lvl>
                <c:lvl>
                  <c:pt idx="0">
                    <c:v>Basic</c:v>
                  </c:pt>
                  <c:pt idx="1">
                    <c:v>Family</c:v>
                  </c:pt>
                  <c:pt idx="2">
                    <c:v>Premium</c:v>
                  </c:pt>
                  <c:pt idx="3">
                    <c:v>Standard</c:v>
                  </c:pt>
                  <c:pt idx="5">
                    <c:v>Basic</c:v>
                  </c:pt>
                  <c:pt idx="6">
                    <c:v>Family</c:v>
                  </c:pt>
                  <c:pt idx="7">
                    <c:v>Premium</c:v>
                  </c:pt>
                  <c:pt idx="8">
                    <c:v>Standard</c:v>
                  </c:pt>
                  <c:pt idx="9">
                    <c:v>Basic</c:v>
                  </c:pt>
                  <c:pt idx="10">
                    <c:v>Family</c:v>
                  </c:pt>
                  <c:pt idx="11">
                    <c:v>Standard</c:v>
                  </c:pt>
                  <c:pt idx="13">
                    <c:v>Basic</c:v>
                  </c:pt>
                  <c:pt idx="14">
                    <c:v>Family</c:v>
                  </c:pt>
                  <c:pt idx="16">
                    <c:v>Premium</c:v>
                  </c:pt>
                  <c:pt idx="17">
                    <c:v>Standard</c:v>
                  </c:pt>
                  <c:pt idx="18">
                    <c:v>Basic</c:v>
                  </c:pt>
                  <c:pt idx="20">
                    <c:v>Family</c:v>
                  </c:pt>
                  <c:pt idx="22">
                    <c:v>Premium</c:v>
                  </c:pt>
                  <c:pt idx="24">
                    <c:v>Standard</c:v>
                  </c:pt>
                  <c:pt idx="26">
                    <c:v>Basic</c:v>
                  </c:pt>
                  <c:pt idx="28">
                    <c:v>Premium</c:v>
                  </c:pt>
                  <c:pt idx="29">
                    <c:v>Standard</c:v>
                  </c:pt>
                </c:lvl>
                <c:lvl>
                  <c:pt idx="0">
                    <c:v>Bengaluru</c:v>
                  </c:pt>
                  <c:pt idx="5">
                    <c:v>Delhi</c:v>
                  </c:pt>
                  <c:pt idx="9">
                    <c:v>Hyderabad</c:v>
                  </c:pt>
                  <c:pt idx="13">
                    <c:v>Kolkata</c:v>
                  </c:pt>
                  <c:pt idx="18">
                    <c:v>Mumbai</c:v>
                  </c:pt>
                  <c:pt idx="26">
                    <c:v>Pune</c:v>
                  </c:pt>
                </c:lvl>
              </c:multiLvlStrCache>
            </c:multiLvlStrRef>
          </c:cat>
          <c:val>
            <c:numRef>
              <c:f>Sheet12!$B$4:$B$62</c:f>
              <c:numCache>
                <c:formatCode>General</c:formatCode>
                <c:ptCount val="30"/>
                <c:pt idx="0">
                  <c:v>4800</c:v>
                </c:pt>
                <c:pt idx="1">
                  <c:v>17500</c:v>
                </c:pt>
                <c:pt idx="2">
                  <c:v>16200</c:v>
                </c:pt>
                <c:pt idx="3">
                  <c:v>10800</c:v>
                </c:pt>
                <c:pt idx="4">
                  <c:v>6000</c:v>
                </c:pt>
                <c:pt idx="5">
                  <c:v>14400</c:v>
                </c:pt>
                <c:pt idx="6">
                  <c:v>35000</c:v>
                </c:pt>
                <c:pt idx="7">
                  <c:v>0</c:v>
                </c:pt>
                <c:pt idx="8">
                  <c:v>0</c:v>
                </c:pt>
                <c:pt idx="9">
                  <c:v>4800</c:v>
                </c:pt>
                <c:pt idx="10">
                  <c:v>0</c:v>
                </c:pt>
                <c:pt idx="11">
                  <c:v>13200</c:v>
                </c:pt>
                <c:pt idx="12">
                  <c:v>10800</c:v>
                </c:pt>
                <c:pt idx="13">
                  <c:v>0</c:v>
                </c:pt>
                <c:pt idx="14">
                  <c:v>2500</c:v>
                </c:pt>
                <c:pt idx="15">
                  <c:v>5000</c:v>
                </c:pt>
                <c:pt idx="16">
                  <c:v>9000</c:v>
                </c:pt>
                <c:pt idx="17">
                  <c:v>15600</c:v>
                </c:pt>
                <c:pt idx="18">
                  <c:v>8800</c:v>
                </c:pt>
                <c:pt idx="19">
                  <c:v>1600</c:v>
                </c:pt>
                <c:pt idx="20">
                  <c:v>0</c:v>
                </c:pt>
                <c:pt idx="21">
                  <c:v>15000</c:v>
                </c:pt>
                <c:pt idx="22">
                  <c:v>30600</c:v>
                </c:pt>
                <c:pt idx="23">
                  <c:v>3600</c:v>
                </c:pt>
                <c:pt idx="24">
                  <c:v>14400</c:v>
                </c:pt>
                <c:pt idx="25">
                  <c:v>2400</c:v>
                </c:pt>
                <c:pt idx="26">
                  <c:v>1600</c:v>
                </c:pt>
                <c:pt idx="27">
                  <c:v>0</c:v>
                </c:pt>
                <c:pt idx="28">
                  <c:v>7200</c:v>
                </c:pt>
                <c:pt idx="29">
                  <c:v>14400</c:v>
                </c:pt>
              </c:numCache>
            </c:numRef>
          </c:val>
        </c:ser>
        <c:ser>
          <c:idx val="1"/>
          <c:order val="1"/>
          <c:tx>
            <c:strRef>
              <c:f>Sheet12!$C$3</c:f>
              <c:strCache>
                <c:ptCount val="1"/>
                <c:pt idx="0">
                  <c:v>Average of Total_Revenue2</c:v>
                </c:pt>
              </c:strCache>
            </c:strRef>
          </c:tx>
          <c:cat>
            <c:multiLvlStrRef>
              <c:f>Sheet12!$A$4:$A$62</c:f>
              <c:multiLvlStrCache>
                <c:ptCount val="30"/>
                <c:lvl>
                  <c:pt idx="0">
                    <c:v>Yes</c:v>
                  </c:pt>
                  <c:pt idx="1">
                    <c:v>Yes</c:v>
                  </c:pt>
                  <c:pt idx="2">
                    <c:v>No</c:v>
                  </c:pt>
                  <c:pt idx="3">
                    <c:v>No</c:v>
                  </c:pt>
                  <c:pt idx="4">
                    <c:v>Yes</c:v>
                  </c:pt>
                  <c:pt idx="5">
                    <c:v>Yes</c:v>
                  </c:pt>
                  <c:pt idx="6">
                    <c:v>No</c:v>
                  </c:pt>
                  <c:pt idx="7">
                    <c:v>No</c:v>
                  </c:pt>
                  <c:pt idx="8">
                    <c:v>No</c:v>
                  </c:pt>
                  <c:pt idx="9">
                    <c:v>No</c:v>
                  </c:pt>
                  <c:pt idx="10">
                    <c:v>No</c:v>
                  </c:pt>
                  <c:pt idx="11">
                    <c:v>No</c:v>
                  </c:pt>
                  <c:pt idx="12">
                    <c:v>Yes</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Yes</c:v>
                  </c:pt>
                  <c:pt idx="29">
                    <c:v>No</c:v>
                  </c:pt>
                </c:lvl>
                <c:lvl>
                  <c:pt idx="0">
                    <c:v>Basic</c:v>
                  </c:pt>
                  <c:pt idx="1">
                    <c:v>Family</c:v>
                  </c:pt>
                  <c:pt idx="2">
                    <c:v>Premium</c:v>
                  </c:pt>
                  <c:pt idx="3">
                    <c:v>Standard</c:v>
                  </c:pt>
                  <c:pt idx="5">
                    <c:v>Basic</c:v>
                  </c:pt>
                  <c:pt idx="6">
                    <c:v>Family</c:v>
                  </c:pt>
                  <c:pt idx="7">
                    <c:v>Premium</c:v>
                  </c:pt>
                  <c:pt idx="8">
                    <c:v>Standard</c:v>
                  </c:pt>
                  <c:pt idx="9">
                    <c:v>Basic</c:v>
                  </c:pt>
                  <c:pt idx="10">
                    <c:v>Family</c:v>
                  </c:pt>
                  <c:pt idx="11">
                    <c:v>Standard</c:v>
                  </c:pt>
                  <c:pt idx="13">
                    <c:v>Basic</c:v>
                  </c:pt>
                  <c:pt idx="14">
                    <c:v>Family</c:v>
                  </c:pt>
                  <c:pt idx="16">
                    <c:v>Premium</c:v>
                  </c:pt>
                  <c:pt idx="17">
                    <c:v>Standard</c:v>
                  </c:pt>
                  <c:pt idx="18">
                    <c:v>Basic</c:v>
                  </c:pt>
                  <c:pt idx="20">
                    <c:v>Family</c:v>
                  </c:pt>
                  <c:pt idx="22">
                    <c:v>Premium</c:v>
                  </c:pt>
                  <c:pt idx="24">
                    <c:v>Standard</c:v>
                  </c:pt>
                  <c:pt idx="26">
                    <c:v>Basic</c:v>
                  </c:pt>
                  <c:pt idx="28">
                    <c:v>Premium</c:v>
                  </c:pt>
                  <c:pt idx="29">
                    <c:v>Standard</c:v>
                  </c:pt>
                </c:lvl>
                <c:lvl>
                  <c:pt idx="0">
                    <c:v>Bengaluru</c:v>
                  </c:pt>
                  <c:pt idx="5">
                    <c:v>Delhi</c:v>
                  </c:pt>
                  <c:pt idx="9">
                    <c:v>Hyderabad</c:v>
                  </c:pt>
                  <c:pt idx="13">
                    <c:v>Kolkata</c:v>
                  </c:pt>
                  <c:pt idx="18">
                    <c:v>Mumbai</c:v>
                  </c:pt>
                  <c:pt idx="26">
                    <c:v>Pune</c:v>
                  </c:pt>
                </c:lvl>
              </c:multiLvlStrCache>
            </c:multiLvlStrRef>
          </c:cat>
          <c:val>
            <c:numRef>
              <c:f>Sheet12!$C$4:$C$62</c:f>
              <c:numCache>
                <c:formatCode>General</c:formatCode>
                <c:ptCount val="30"/>
                <c:pt idx="0">
                  <c:v>4800</c:v>
                </c:pt>
                <c:pt idx="1">
                  <c:v>17500</c:v>
                </c:pt>
                <c:pt idx="2">
                  <c:v>16200</c:v>
                </c:pt>
                <c:pt idx="3">
                  <c:v>10800</c:v>
                </c:pt>
                <c:pt idx="4">
                  <c:v>6000</c:v>
                </c:pt>
                <c:pt idx="5">
                  <c:v>14400</c:v>
                </c:pt>
                <c:pt idx="6">
                  <c:v>35000</c:v>
                </c:pt>
                <c:pt idx="7">
                  <c:v>0</c:v>
                </c:pt>
                <c:pt idx="8">
                  <c:v>0</c:v>
                </c:pt>
                <c:pt idx="9">
                  <c:v>4800</c:v>
                </c:pt>
                <c:pt idx="10">
                  <c:v>0</c:v>
                </c:pt>
                <c:pt idx="11">
                  <c:v>13200</c:v>
                </c:pt>
                <c:pt idx="12">
                  <c:v>5400</c:v>
                </c:pt>
                <c:pt idx="13">
                  <c:v>0</c:v>
                </c:pt>
                <c:pt idx="14">
                  <c:v>2500</c:v>
                </c:pt>
                <c:pt idx="15">
                  <c:v>5000</c:v>
                </c:pt>
                <c:pt idx="16">
                  <c:v>4500</c:v>
                </c:pt>
                <c:pt idx="17">
                  <c:v>15600</c:v>
                </c:pt>
                <c:pt idx="18">
                  <c:v>4400</c:v>
                </c:pt>
                <c:pt idx="19">
                  <c:v>1600</c:v>
                </c:pt>
                <c:pt idx="20">
                  <c:v>0</c:v>
                </c:pt>
                <c:pt idx="21">
                  <c:v>15000</c:v>
                </c:pt>
                <c:pt idx="22">
                  <c:v>30600</c:v>
                </c:pt>
                <c:pt idx="23">
                  <c:v>3600</c:v>
                </c:pt>
                <c:pt idx="24">
                  <c:v>7200</c:v>
                </c:pt>
                <c:pt idx="25">
                  <c:v>2400</c:v>
                </c:pt>
                <c:pt idx="26">
                  <c:v>1600</c:v>
                </c:pt>
                <c:pt idx="27">
                  <c:v>0</c:v>
                </c:pt>
                <c:pt idx="28">
                  <c:v>7200</c:v>
                </c:pt>
                <c:pt idx="29">
                  <c:v>7200</c:v>
                </c:pt>
              </c:numCache>
            </c:numRef>
          </c:val>
        </c:ser>
        <c:dLbls>
          <c:showLegendKey val="0"/>
          <c:showVal val="0"/>
          <c:showCatName val="0"/>
          <c:showSerName val="0"/>
          <c:showPercent val="0"/>
          <c:showBubbleSize val="0"/>
        </c:dLbls>
        <c:axId val="228948608"/>
        <c:axId val="228962688"/>
      </c:areaChart>
      <c:catAx>
        <c:axId val="228948608"/>
        <c:scaling>
          <c:orientation val="minMax"/>
        </c:scaling>
        <c:delete val="0"/>
        <c:axPos val="b"/>
        <c:title>
          <c:layout/>
          <c:overlay val="0"/>
        </c:title>
        <c:majorTickMark val="none"/>
        <c:minorTickMark val="none"/>
        <c:tickLblPos val="nextTo"/>
        <c:crossAx val="228962688"/>
        <c:crosses val="autoZero"/>
        <c:auto val="1"/>
        <c:lblAlgn val="ctr"/>
        <c:lblOffset val="100"/>
        <c:noMultiLvlLbl val="0"/>
      </c:catAx>
      <c:valAx>
        <c:axId val="228962688"/>
        <c:scaling>
          <c:orientation val="minMax"/>
        </c:scaling>
        <c:delete val="0"/>
        <c:axPos val="l"/>
        <c:majorGridlines/>
        <c:title>
          <c:layout/>
          <c:overlay val="0"/>
        </c:title>
        <c:numFmt formatCode="0%" sourceLinked="1"/>
        <c:majorTickMark val="out"/>
        <c:minorTickMark val="none"/>
        <c:tickLblPos val="nextTo"/>
        <c:crossAx val="2289486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8"/>
    </mc:Choice>
    <mc:Fallback>
      <c:style val="28"/>
    </mc:Fallback>
  </mc:AlternateContent>
  <c:pivotSource>
    <c:name>[Advanced_Fitness_Members_India excel.xlsx]AVG OF MONTHLY FEE!PivotTable1</c:name>
    <c:fmtId val="2"/>
  </c:pivotSource>
  <c:chart>
    <c:title>
      <c:tx>
        <c:rich>
          <a:bodyPr/>
          <a:lstStyle/>
          <a:p>
            <a:pPr>
              <a:defRPr/>
            </a:pPr>
            <a:r>
              <a:rPr lang="en-IN"/>
              <a:t>AVERAGE OF MONTHLY_FEE</a:t>
            </a:r>
          </a:p>
        </c:rich>
      </c:tx>
      <c:layout>
        <c:manualLayout>
          <c:xMode val="edge"/>
          <c:yMode val="edge"/>
          <c:x val="0.11845612541675533"/>
          <c:y val="6.3800121138703814E-2"/>
        </c:manualLayout>
      </c:layout>
      <c:overlay val="1"/>
    </c:title>
    <c:autoTitleDeleted val="0"/>
    <c:pivotFmts>
      <c:pivotFmt>
        <c:idx val="0"/>
        <c:dLbl>
          <c:idx val="0"/>
          <c:spPr/>
          <c:txPr>
            <a:bodyPr/>
            <a:lstStyle/>
            <a:p>
              <a:pPr>
                <a:defRPr/>
              </a:pPr>
              <a:endParaRPr lang="en-US"/>
            </a:p>
          </c:txPr>
          <c:showLegendKey val="0"/>
          <c:showVal val="1"/>
          <c:showCatName val="1"/>
          <c:showSerName val="0"/>
          <c:showPercent val="0"/>
          <c:showBubbleSize val="0"/>
          <c:separator>
</c:separator>
        </c:dLbl>
      </c:pivotFmt>
      <c:pivotFmt>
        <c:idx val="1"/>
        <c:dLbl>
          <c:idx val="0"/>
          <c:layout>
            <c:manualLayout>
              <c:x val="2.6362482052434993E-2"/>
              <c:y val="2.5236590273910842E-2"/>
            </c:manualLayout>
          </c:layout>
          <c:showLegendKey val="0"/>
          <c:showVal val="1"/>
          <c:showCatName val="1"/>
          <c:showSerName val="0"/>
          <c:showPercent val="0"/>
          <c:showBubbleSize val="0"/>
          <c:separator>
</c:separator>
        </c:dLbl>
      </c:pivotFmt>
      <c:pivotFmt>
        <c:idx val="2"/>
        <c:dLbl>
          <c:idx val="0"/>
          <c:layout>
            <c:manualLayout>
              <c:x val="3.4474014991645763E-2"/>
              <c:y val="-5.6081311719801867E-3"/>
            </c:manualLayout>
          </c:layout>
          <c:showLegendKey val="0"/>
          <c:showVal val="1"/>
          <c:showCatName val="1"/>
          <c:showSerName val="0"/>
          <c:showPercent val="0"/>
          <c:showBubbleSize val="0"/>
          <c:separator>
</c:separator>
        </c:dLbl>
      </c:pivotFmt>
      <c:pivotFmt>
        <c:idx val="3"/>
        <c:marker>
          <c:symbol val="none"/>
        </c:marker>
        <c:dLbl>
          <c:idx val="0"/>
          <c:spPr/>
          <c:txPr>
            <a:bodyPr/>
            <a:lstStyle/>
            <a:p>
              <a:pPr>
                <a:defRPr/>
              </a:pPr>
              <a:endParaRPr lang="en-US"/>
            </a:p>
          </c:txPr>
          <c:showLegendKey val="0"/>
          <c:showVal val="1"/>
          <c:showCatName val="1"/>
          <c:showSerName val="0"/>
          <c:showPercent val="0"/>
          <c:showBubbleSize val="0"/>
          <c:separator>
</c:separator>
        </c:dLbl>
      </c:pivotFmt>
      <c:pivotFmt>
        <c:idx val="4"/>
        <c:dLbl>
          <c:idx val="0"/>
          <c:layout>
            <c:manualLayout>
              <c:x val="3.4474014991645763E-2"/>
              <c:y val="-5.6081311719801867E-3"/>
            </c:manualLayout>
          </c:layout>
          <c:showLegendKey val="0"/>
          <c:showVal val="1"/>
          <c:showCatName val="1"/>
          <c:showSerName val="0"/>
          <c:showPercent val="0"/>
          <c:showBubbleSize val="0"/>
          <c:separator>
</c:separator>
        </c:dLbl>
      </c:pivotFmt>
      <c:pivotFmt>
        <c:idx val="5"/>
        <c:dLbl>
          <c:idx val="0"/>
          <c:layout>
            <c:manualLayout>
              <c:x val="2.6362482052434993E-2"/>
              <c:y val="2.5236590273910842E-2"/>
            </c:manualLayout>
          </c:layout>
          <c:showLegendKey val="0"/>
          <c:showVal val="1"/>
          <c:showCatName val="1"/>
          <c:showSerName val="0"/>
          <c:showPercent val="0"/>
          <c:showBubbleSize val="0"/>
          <c:separator>
</c:separator>
        </c:dLbl>
      </c:pivotFmt>
      <c:pivotFmt>
        <c:idx val="6"/>
        <c:marker>
          <c:symbol val="none"/>
        </c:marker>
        <c:dLbl>
          <c:idx val="0"/>
          <c:spPr/>
          <c:txPr>
            <a:bodyPr/>
            <a:lstStyle/>
            <a:p>
              <a:pPr>
                <a:defRPr/>
              </a:pPr>
              <a:endParaRPr lang="en-US"/>
            </a:p>
          </c:txPr>
          <c:showLegendKey val="0"/>
          <c:showVal val="1"/>
          <c:showCatName val="1"/>
          <c:showSerName val="0"/>
          <c:showPercent val="0"/>
          <c:showBubbleSize val="0"/>
          <c:separator>
</c:separator>
        </c:dLbl>
      </c:pivotFmt>
      <c:pivotFmt>
        <c:idx val="7"/>
        <c:dLbl>
          <c:idx val="0"/>
          <c:layout>
            <c:manualLayout>
              <c:x val="3.4474014991645763E-2"/>
              <c:y val="-5.6081311719801867E-3"/>
            </c:manualLayout>
          </c:layout>
          <c:showLegendKey val="0"/>
          <c:showVal val="1"/>
          <c:showCatName val="1"/>
          <c:showSerName val="0"/>
          <c:showPercent val="0"/>
          <c:showBubbleSize val="0"/>
          <c:separator>
</c:separator>
        </c:dLbl>
      </c:pivotFmt>
      <c:pivotFmt>
        <c:idx val="8"/>
        <c:dLbl>
          <c:idx val="0"/>
          <c:layout>
            <c:manualLayout>
              <c:x val="2.6362482052434993E-2"/>
              <c:y val="2.5236590273910842E-2"/>
            </c:manualLayout>
          </c:layout>
          <c:showLegendKey val="0"/>
          <c:showVal val="1"/>
          <c:showCatName val="1"/>
          <c:showSerName val="0"/>
          <c:showPercent val="0"/>
          <c:showBubbleSize val="0"/>
          <c:separator>
</c:separator>
        </c:dLbl>
      </c:pivotFmt>
    </c:pivotFmts>
    <c:view3D>
      <c:rotX val="15"/>
      <c:rotY val="20"/>
      <c:rAngAx val="0"/>
      <c:perspective val="30"/>
    </c:view3D>
    <c:floor>
      <c:thickness val="0"/>
    </c:floor>
    <c:sideWall>
      <c:thickness val="0"/>
    </c:sideWall>
    <c:backWall>
      <c:thickness val="0"/>
    </c:backWall>
    <c:plotArea>
      <c:layout>
        <c:manualLayout>
          <c:layoutTarget val="inner"/>
          <c:xMode val="edge"/>
          <c:yMode val="edge"/>
          <c:x val="3.2819450200303915E-3"/>
          <c:y val="0.12740884917475201"/>
          <c:w val="0.95538656883434081"/>
          <c:h val="0.74241963923377918"/>
        </c:manualLayout>
      </c:layout>
      <c:bar3DChart>
        <c:barDir val="col"/>
        <c:grouping val="stacked"/>
        <c:varyColors val="0"/>
        <c:ser>
          <c:idx val="0"/>
          <c:order val="0"/>
          <c:tx>
            <c:strRef>
              <c:f>'AVG OF MONTHLY FEE'!$B$3</c:f>
              <c:strCache>
                <c:ptCount val="1"/>
                <c:pt idx="0">
                  <c:v>Total</c:v>
                </c:pt>
              </c:strCache>
            </c:strRef>
          </c:tx>
          <c:invertIfNegative val="0"/>
          <c:dLbls>
            <c:dLbl>
              <c:idx val="0"/>
              <c:layout>
                <c:manualLayout>
                  <c:x val="3.4474014991645763E-2"/>
                  <c:y val="-5.6081311719801867E-3"/>
                </c:manualLayout>
              </c:layout>
              <c:showLegendKey val="0"/>
              <c:showVal val="1"/>
              <c:showCatName val="1"/>
              <c:showSerName val="0"/>
              <c:showPercent val="0"/>
              <c:showBubbleSize val="0"/>
              <c:separator>
</c:separator>
            </c:dLbl>
            <c:dLbl>
              <c:idx val="1"/>
              <c:layout>
                <c:manualLayout>
                  <c:x val="2.6362482052434993E-2"/>
                  <c:y val="2.5236590273910842E-2"/>
                </c:manualLayout>
              </c:layout>
              <c:showLegendKey val="0"/>
              <c:showVal val="1"/>
              <c:showCatName val="1"/>
              <c:showSerName val="0"/>
              <c:showPercent val="0"/>
              <c:showBubbleSize val="0"/>
              <c:separator>
</c:separator>
            </c:dLbl>
            <c:spPr/>
            <c:txPr>
              <a:bodyPr/>
              <a:lstStyle/>
              <a:p>
                <a:pPr>
                  <a:defRPr/>
                </a:pPr>
                <a:endParaRPr lang="en-US"/>
              </a:p>
            </c:txPr>
            <c:showLegendKey val="0"/>
            <c:showVal val="1"/>
            <c:showCatName val="1"/>
            <c:showSerName val="0"/>
            <c:showPercent val="0"/>
            <c:showBubbleSize val="0"/>
            <c:separator>
</c:separator>
            <c:showLeaderLines val="0"/>
          </c:dLbls>
          <c:cat>
            <c:strRef>
              <c:f>'AVG OF MONTHLY FEE'!$A$4:$A$6</c:f>
              <c:strCache>
                <c:ptCount val="2"/>
                <c:pt idx="0">
                  <c:v>Yes</c:v>
                </c:pt>
                <c:pt idx="1">
                  <c:v>No</c:v>
                </c:pt>
              </c:strCache>
            </c:strRef>
          </c:cat>
          <c:val>
            <c:numRef>
              <c:f>'AVG OF MONTHLY FEE'!$B$4:$B$6</c:f>
              <c:numCache>
                <c:formatCode>0.00</c:formatCode>
                <c:ptCount val="2"/>
                <c:pt idx="0">
                  <c:v>1406.6666666666667</c:v>
                </c:pt>
                <c:pt idx="1">
                  <c:v>1530</c:v>
                </c:pt>
              </c:numCache>
            </c:numRef>
          </c:val>
        </c:ser>
        <c:dLbls>
          <c:showLegendKey val="0"/>
          <c:showVal val="1"/>
          <c:showCatName val="0"/>
          <c:showSerName val="0"/>
          <c:showPercent val="0"/>
          <c:showBubbleSize val="0"/>
        </c:dLbls>
        <c:gapWidth val="95"/>
        <c:gapDepth val="95"/>
        <c:shape val="cylinder"/>
        <c:axId val="218745088"/>
        <c:axId val="218746880"/>
        <c:axId val="0"/>
      </c:bar3DChart>
      <c:catAx>
        <c:axId val="218745088"/>
        <c:scaling>
          <c:orientation val="minMax"/>
        </c:scaling>
        <c:delete val="1"/>
        <c:axPos val="b"/>
        <c:majorTickMark val="none"/>
        <c:minorTickMark val="none"/>
        <c:tickLblPos val="nextTo"/>
        <c:crossAx val="218746880"/>
        <c:crosses val="autoZero"/>
        <c:auto val="1"/>
        <c:lblAlgn val="ctr"/>
        <c:lblOffset val="100"/>
        <c:noMultiLvlLbl val="0"/>
      </c:catAx>
      <c:valAx>
        <c:axId val="218746880"/>
        <c:scaling>
          <c:orientation val="minMax"/>
        </c:scaling>
        <c:delete val="1"/>
        <c:axPos val="l"/>
        <c:numFmt formatCode="0.00" sourceLinked="1"/>
        <c:majorTickMark val="out"/>
        <c:minorTickMark val="none"/>
        <c:tickLblPos val="nextTo"/>
        <c:crossAx val="21874508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8"/>
    </mc:Choice>
    <mc:Fallback>
      <c:style val="18"/>
    </mc:Fallback>
  </mc:AlternateContent>
  <c:pivotSource>
    <c:name>[Advanced_Fitness_Members_India excel.xlsx]REVENUE BY MEMBERSHIP TYPE!PivotTable5</c:name>
    <c:fmtId val="3"/>
  </c:pivotSource>
  <c:chart>
    <c:title>
      <c:tx>
        <c:rich>
          <a:bodyPr/>
          <a:lstStyle/>
          <a:p>
            <a:pPr>
              <a:defRPr/>
            </a:pPr>
            <a:r>
              <a:rPr lang="en-US"/>
              <a:t>Total Revenue</a:t>
            </a:r>
          </a:p>
        </c:rich>
      </c:tx>
      <c:layout>
        <c:manualLayout>
          <c:xMode val="edge"/>
          <c:yMode val="edge"/>
          <c:x val="8.3195360507951101E-3"/>
          <c:y val="8.7260554793300252E-3"/>
        </c:manualLayout>
      </c:layout>
      <c:overlay val="1"/>
    </c:title>
    <c:autoTitleDeleted val="0"/>
    <c:pivotFmts>
      <c:pivotFmt>
        <c:idx val="0"/>
        <c:dLbl>
          <c:idx val="0"/>
          <c:dLblPos val="ctr"/>
          <c:showLegendKey val="0"/>
          <c:showVal val="1"/>
          <c:showCatName val="1"/>
          <c:showSerName val="0"/>
          <c:showPercent val="0"/>
          <c:showBubbleSize val="0"/>
          <c:separator>
</c:separator>
        </c:dLbl>
      </c:pivotFmt>
      <c:pivotFmt>
        <c:idx val="1"/>
      </c:pivotFmt>
      <c:pivotFmt>
        <c:idx val="2"/>
      </c:pivotFmt>
      <c:pivotFmt>
        <c:idx val="3"/>
      </c:pivotFmt>
      <c:pivotFmt>
        <c:idx val="4"/>
      </c:pivotFmt>
      <c:pivotFmt>
        <c:idx val="5"/>
        <c:marker>
          <c:symbol val="none"/>
        </c:marker>
        <c:dLbl>
          <c:idx val="0"/>
          <c:spPr/>
          <c:txPr>
            <a:bodyPr/>
            <a:lstStyle/>
            <a:p>
              <a:pPr>
                <a:defRPr/>
              </a:pPr>
              <a:endParaRPr lang="en-US"/>
            </a:p>
          </c:txPr>
          <c:dLblPos val="ctr"/>
          <c:showLegendKey val="0"/>
          <c:showVal val="1"/>
          <c:showCatName val="1"/>
          <c:showSerName val="0"/>
          <c:showPercent val="0"/>
          <c:showBubbleSize val="0"/>
          <c:separator>
</c:separator>
        </c:dLbl>
      </c:pivotFmt>
      <c:pivotFmt>
        <c:idx val="6"/>
        <c:marker>
          <c:symbol val="none"/>
        </c:marker>
        <c:dLbl>
          <c:idx val="0"/>
          <c:layout/>
          <c:spPr/>
          <c:txPr>
            <a:bodyPr/>
            <a:lstStyle/>
            <a:p>
              <a:pPr>
                <a:defRPr/>
              </a:pPr>
              <a:endParaRPr lang="en-US"/>
            </a:p>
          </c:txPr>
          <c:dLblPos val="ctr"/>
          <c:showLegendKey val="0"/>
          <c:showVal val="1"/>
          <c:showCatName val="1"/>
          <c:showSerName val="0"/>
          <c:showPercent val="0"/>
          <c:showBubbleSize val="0"/>
          <c:separator>
</c:separator>
        </c:dLbl>
      </c:pivotFmt>
    </c:pivotFmts>
    <c:plotArea>
      <c:layout>
        <c:manualLayout>
          <c:layoutTarget val="inner"/>
          <c:xMode val="edge"/>
          <c:yMode val="edge"/>
          <c:x val="0.11684159795534291"/>
          <c:y val="0.1227089288998111"/>
          <c:w val="0.76165473206147527"/>
          <c:h val="0.93691756272401439"/>
        </c:manualLayout>
      </c:layout>
      <c:pieChart>
        <c:varyColors val="1"/>
        <c:ser>
          <c:idx val="0"/>
          <c:order val="0"/>
          <c:tx>
            <c:strRef>
              <c:f>'REVENUE BY MEMBERSHIP TYPE'!$B$3</c:f>
              <c:strCache>
                <c:ptCount val="1"/>
                <c:pt idx="0">
                  <c:v>Total</c:v>
                </c:pt>
              </c:strCache>
            </c:strRef>
          </c:tx>
          <c:dLbls>
            <c:spPr/>
            <c:txPr>
              <a:bodyPr/>
              <a:lstStyle/>
              <a:p>
                <a:pPr>
                  <a:defRPr/>
                </a:pPr>
                <a:endParaRPr lang="en-US"/>
              </a:p>
            </c:txPr>
            <c:dLblPos val="ctr"/>
            <c:showLegendKey val="0"/>
            <c:showVal val="1"/>
            <c:showCatName val="1"/>
            <c:showSerName val="0"/>
            <c:showPercent val="0"/>
            <c:showBubbleSize val="0"/>
            <c:separator>
</c:separator>
            <c:showLeaderLines val="0"/>
          </c:dLbls>
          <c:cat>
            <c:strRef>
              <c:f>'REVENUE BY MEMBERSHIP TYPE'!$A$4:$A$8</c:f>
              <c:strCache>
                <c:ptCount val="4"/>
                <c:pt idx="0">
                  <c:v>Basic</c:v>
                </c:pt>
                <c:pt idx="1">
                  <c:v>Family</c:v>
                </c:pt>
                <c:pt idx="2">
                  <c:v>Premium</c:v>
                </c:pt>
                <c:pt idx="3">
                  <c:v>Standard</c:v>
                </c:pt>
              </c:strCache>
            </c:strRef>
          </c:cat>
          <c:val>
            <c:numRef>
              <c:f>'REVENUE BY MEMBERSHIP TYPE'!$B$4:$B$8</c:f>
              <c:numCache>
                <c:formatCode>General</c:formatCode>
                <c:ptCount val="4"/>
                <c:pt idx="0">
                  <c:v>36000</c:v>
                </c:pt>
                <c:pt idx="1">
                  <c:v>75000</c:v>
                </c:pt>
                <c:pt idx="2">
                  <c:v>66600</c:v>
                </c:pt>
                <c:pt idx="3">
                  <c:v>87600</c:v>
                </c:pt>
              </c:numCache>
            </c:numRef>
          </c:val>
        </c:ser>
        <c:dLbls>
          <c:showLegendKey val="0"/>
          <c:showVal val="1"/>
          <c:showCatName val="1"/>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4"/>
    </mc:Choice>
    <mc:Fallback>
      <c:style val="24"/>
    </mc:Fallback>
  </mc:AlternateContent>
  <c:pivotSource>
    <c:name>[Advanced_Fitness_Members_India excel.xlsx]TOTAL REVENUE BY CITY!PivotTable6</c:name>
    <c:fmtId val="2"/>
  </c:pivotSource>
  <c:chart>
    <c:title>
      <c:tx>
        <c:rich>
          <a:bodyPr/>
          <a:lstStyle/>
          <a:p>
            <a:pPr>
              <a:defRPr/>
            </a:pPr>
            <a:r>
              <a:rPr lang="en-IN"/>
              <a:t>TOTAL REVENUE BY CITY</a:t>
            </a:r>
          </a:p>
        </c:rich>
      </c:tx>
      <c:layout>
        <c:manualLayout>
          <c:xMode val="edge"/>
          <c:yMode val="edge"/>
          <c:x val="0.31722812776006465"/>
          <c:y val="0.137799029218096"/>
        </c:manualLayout>
      </c:layout>
      <c:overlay val="1"/>
    </c:title>
    <c:autoTitleDeleted val="0"/>
    <c:pivotFmts>
      <c:pivotFmt>
        <c:idx val="0"/>
        <c:dLbl>
          <c:idx val="0"/>
          <c:spPr/>
          <c:txPr>
            <a:bodyPr/>
            <a:lstStyle/>
            <a:p>
              <a:pPr>
                <a:defRPr/>
              </a:pPr>
              <a:endParaRPr lang="en-US"/>
            </a:p>
          </c:txPr>
          <c:showLegendKey val="0"/>
          <c:showVal val="1"/>
          <c:showCatName val="0"/>
          <c:showSerName val="0"/>
          <c:showPercent val="0"/>
          <c:showBubbleSize val="0"/>
        </c:dLbl>
      </c:pivotFmt>
      <c:pivotFmt>
        <c:idx val="1"/>
        <c:dLbl>
          <c:idx val="0"/>
          <c:layout>
            <c:manualLayout>
              <c:x val="9.9440626898767877E-3"/>
              <c:y val="-1.5311003246455112E-2"/>
            </c:manualLayout>
          </c:layout>
          <c:showLegendKey val="0"/>
          <c:showVal val="1"/>
          <c:showCatName val="0"/>
          <c:showSerName val="0"/>
          <c:showPercent val="0"/>
          <c:showBubbleSize val="0"/>
        </c:dLbl>
      </c:pivotFmt>
      <c:pivotFmt>
        <c:idx val="2"/>
        <c:dLbl>
          <c:idx val="0"/>
          <c:layout>
            <c:manualLayout>
              <c:x val="8.2867189082306558E-3"/>
              <c:y val="-1.0207335497636694E-2"/>
            </c:manualLayout>
          </c:layout>
          <c:showLegendKey val="0"/>
          <c:showVal val="1"/>
          <c:showCatName val="0"/>
          <c:showSerName val="0"/>
          <c:showPercent val="0"/>
          <c:showBubbleSize val="0"/>
        </c:dLbl>
      </c:pivotFmt>
      <c:pivotFmt>
        <c:idx val="3"/>
        <c:dLbl>
          <c:idx val="0"/>
          <c:layout>
            <c:manualLayout>
              <c:x val="4.9720313449383938E-3"/>
              <c:y val="-7.65570255502869E-3"/>
            </c:manualLayout>
          </c:layout>
          <c:showLegendKey val="0"/>
          <c:showVal val="1"/>
          <c:showCatName val="0"/>
          <c:showSerName val="0"/>
          <c:showPercent val="0"/>
          <c:showBubbleSize val="0"/>
        </c:dLbl>
      </c:pivotFmt>
      <c:pivotFmt>
        <c:idx val="4"/>
        <c:dLbl>
          <c:idx val="0"/>
          <c:layout>
            <c:manualLayout>
              <c:x val="8.2867189082306558E-3"/>
              <c:y val="-1.0207335497636741E-2"/>
            </c:manualLayout>
          </c:layout>
          <c:showLegendKey val="0"/>
          <c:showVal val="1"/>
          <c:showCatName val="0"/>
          <c:showSerName val="0"/>
          <c:showPercent val="0"/>
          <c:showBubbleSize val="0"/>
        </c:dLbl>
      </c:pivotFmt>
      <c:pivotFmt>
        <c:idx val="5"/>
        <c:dLbl>
          <c:idx val="0"/>
          <c:layout>
            <c:manualLayout>
              <c:x val="4.9720313449383938E-3"/>
              <c:y val="-1.5311003246455112E-2"/>
            </c:manualLayout>
          </c:layout>
          <c:showLegendKey val="0"/>
          <c:showVal val="1"/>
          <c:showCatName val="0"/>
          <c:showSerName val="0"/>
          <c:showPercent val="0"/>
          <c:showBubbleSize val="0"/>
        </c:dLbl>
      </c:pivotFmt>
      <c:pivotFmt>
        <c:idx val="6"/>
        <c:dLbl>
          <c:idx val="0"/>
          <c:layout>
            <c:manualLayout>
              <c:x val="1.160140647152292E-2"/>
              <c:y val="-1.5311003246455112E-2"/>
            </c:manualLayout>
          </c:layout>
          <c:showLegendKey val="0"/>
          <c:showVal val="1"/>
          <c:showCatName val="0"/>
          <c:showSerName val="0"/>
          <c:showPercent val="0"/>
          <c:showBubbleSize val="0"/>
        </c:dLbl>
      </c:pivotFmt>
      <c:pivotFmt>
        <c:idx val="7"/>
        <c:marker>
          <c:symbol val="none"/>
        </c:marker>
        <c:dLbl>
          <c:idx val="0"/>
          <c:spPr/>
          <c:txPr>
            <a:bodyPr/>
            <a:lstStyle/>
            <a:p>
              <a:pPr>
                <a:defRPr/>
              </a:pPr>
              <a:endParaRPr lang="en-US"/>
            </a:p>
          </c:txPr>
          <c:showLegendKey val="0"/>
          <c:showVal val="1"/>
          <c:showCatName val="0"/>
          <c:showSerName val="0"/>
          <c:showPercent val="0"/>
          <c:showBubbleSize val="0"/>
        </c:dLbl>
      </c:pivotFmt>
      <c:pivotFmt>
        <c:idx val="8"/>
        <c:dLbl>
          <c:idx val="0"/>
          <c:layout>
            <c:manualLayout>
              <c:x val="8.2867189082306558E-3"/>
              <c:y val="-1.0207335497636694E-2"/>
            </c:manualLayout>
          </c:layout>
          <c:showLegendKey val="0"/>
          <c:showVal val="1"/>
          <c:showCatName val="0"/>
          <c:showSerName val="0"/>
          <c:showPercent val="0"/>
          <c:showBubbleSize val="0"/>
        </c:dLbl>
      </c:pivotFmt>
      <c:pivotFmt>
        <c:idx val="9"/>
        <c:dLbl>
          <c:idx val="0"/>
          <c:layout>
            <c:manualLayout>
              <c:x val="4.9720313449383938E-3"/>
              <c:y val="-7.65570255502869E-3"/>
            </c:manualLayout>
          </c:layout>
          <c:showLegendKey val="0"/>
          <c:showVal val="1"/>
          <c:showCatName val="0"/>
          <c:showSerName val="0"/>
          <c:showPercent val="0"/>
          <c:showBubbleSize val="0"/>
        </c:dLbl>
      </c:pivotFmt>
      <c:pivotFmt>
        <c:idx val="10"/>
        <c:dLbl>
          <c:idx val="0"/>
          <c:layout>
            <c:manualLayout>
              <c:x val="8.2867189082306558E-3"/>
              <c:y val="-1.0207335497636741E-2"/>
            </c:manualLayout>
          </c:layout>
          <c:showLegendKey val="0"/>
          <c:showVal val="1"/>
          <c:showCatName val="0"/>
          <c:showSerName val="0"/>
          <c:showPercent val="0"/>
          <c:showBubbleSize val="0"/>
        </c:dLbl>
      </c:pivotFmt>
      <c:pivotFmt>
        <c:idx val="11"/>
        <c:dLbl>
          <c:idx val="0"/>
          <c:layout>
            <c:manualLayout>
              <c:x val="4.9720313449383938E-3"/>
              <c:y val="-1.5311003246455112E-2"/>
            </c:manualLayout>
          </c:layout>
          <c:showLegendKey val="0"/>
          <c:showVal val="1"/>
          <c:showCatName val="0"/>
          <c:showSerName val="0"/>
          <c:showPercent val="0"/>
          <c:showBubbleSize val="0"/>
        </c:dLbl>
      </c:pivotFmt>
      <c:pivotFmt>
        <c:idx val="12"/>
        <c:dLbl>
          <c:idx val="0"/>
          <c:layout>
            <c:manualLayout>
              <c:x val="1.160140647152292E-2"/>
              <c:y val="-1.5311003246455112E-2"/>
            </c:manualLayout>
          </c:layout>
          <c:showLegendKey val="0"/>
          <c:showVal val="1"/>
          <c:showCatName val="0"/>
          <c:showSerName val="0"/>
          <c:showPercent val="0"/>
          <c:showBubbleSize val="0"/>
        </c:dLbl>
      </c:pivotFmt>
      <c:pivotFmt>
        <c:idx val="13"/>
        <c:dLbl>
          <c:idx val="0"/>
          <c:layout>
            <c:manualLayout>
              <c:x val="9.9440626898767877E-3"/>
              <c:y val="-1.5311003246455112E-2"/>
            </c:manualLayout>
          </c:layout>
          <c:showLegendKey val="0"/>
          <c:showVal val="1"/>
          <c:showCatName val="0"/>
          <c:showSerName val="0"/>
          <c:showPercent val="0"/>
          <c:showBubbleSize val="0"/>
        </c:dLbl>
      </c:pivotFmt>
      <c:pivotFmt>
        <c:idx val="14"/>
        <c:marker>
          <c:symbol val="none"/>
        </c:marker>
        <c:dLbl>
          <c:idx val="0"/>
          <c:spPr/>
          <c:txPr>
            <a:bodyPr/>
            <a:lstStyle/>
            <a:p>
              <a:pPr>
                <a:defRPr/>
              </a:pPr>
              <a:endParaRPr lang="en-US"/>
            </a:p>
          </c:txPr>
          <c:showLegendKey val="0"/>
          <c:showVal val="1"/>
          <c:showCatName val="0"/>
          <c:showSerName val="0"/>
          <c:showPercent val="0"/>
          <c:showBubbleSize val="0"/>
        </c:dLbl>
      </c:pivotFmt>
      <c:pivotFmt>
        <c:idx val="15"/>
        <c:dLbl>
          <c:idx val="0"/>
          <c:layout>
            <c:manualLayout>
              <c:x val="8.2867189082306558E-3"/>
              <c:y val="-1.0207335497636694E-2"/>
            </c:manualLayout>
          </c:layout>
          <c:showLegendKey val="0"/>
          <c:showVal val="1"/>
          <c:showCatName val="0"/>
          <c:showSerName val="0"/>
          <c:showPercent val="0"/>
          <c:showBubbleSize val="0"/>
        </c:dLbl>
      </c:pivotFmt>
      <c:pivotFmt>
        <c:idx val="16"/>
        <c:dLbl>
          <c:idx val="0"/>
          <c:layout>
            <c:manualLayout>
              <c:x val="4.9720313449383938E-3"/>
              <c:y val="-7.65570255502869E-3"/>
            </c:manualLayout>
          </c:layout>
          <c:showLegendKey val="0"/>
          <c:showVal val="1"/>
          <c:showCatName val="0"/>
          <c:showSerName val="0"/>
          <c:showPercent val="0"/>
          <c:showBubbleSize val="0"/>
        </c:dLbl>
      </c:pivotFmt>
      <c:pivotFmt>
        <c:idx val="17"/>
        <c:dLbl>
          <c:idx val="0"/>
          <c:layout>
            <c:manualLayout>
              <c:x val="8.2867189082306558E-3"/>
              <c:y val="-1.0207335497636741E-2"/>
            </c:manualLayout>
          </c:layout>
          <c:showLegendKey val="0"/>
          <c:showVal val="1"/>
          <c:showCatName val="0"/>
          <c:showSerName val="0"/>
          <c:showPercent val="0"/>
          <c:showBubbleSize val="0"/>
        </c:dLbl>
      </c:pivotFmt>
      <c:pivotFmt>
        <c:idx val="18"/>
        <c:dLbl>
          <c:idx val="0"/>
          <c:layout>
            <c:manualLayout>
              <c:x val="4.9720313449383938E-3"/>
              <c:y val="-1.5311003246455112E-2"/>
            </c:manualLayout>
          </c:layout>
          <c:showLegendKey val="0"/>
          <c:showVal val="1"/>
          <c:showCatName val="0"/>
          <c:showSerName val="0"/>
          <c:showPercent val="0"/>
          <c:showBubbleSize val="0"/>
        </c:dLbl>
      </c:pivotFmt>
      <c:pivotFmt>
        <c:idx val="19"/>
        <c:dLbl>
          <c:idx val="0"/>
          <c:layout>
            <c:manualLayout>
              <c:x val="1.160140647152292E-2"/>
              <c:y val="-1.5311003246455112E-2"/>
            </c:manualLayout>
          </c:layout>
          <c:showLegendKey val="0"/>
          <c:showVal val="1"/>
          <c:showCatName val="0"/>
          <c:showSerName val="0"/>
          <c:showPercent val="0"/>
          <c:showBubbleSize val="0"/>
        </c:dLbl>
      </c:pivotFmt>
      <c:pivotFmt>
        <c:idx val="20"/>
        <c:dLbl>
          <c:idx val="0"/>
          <c:layout>
            <c:manualLayout>
              <c:x val="9.9440626898767877E-3"/>
              <c:y val="-1.5311003246455112E-2"/>
            </c:manualLayout>
          </c:layout>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manualLayout>
          <c:layoutTarget val="inner"/>
          <c:xMode val="edge"/>
          <c:yMode val="edge"/>
          <c:x val="0.10167248081331606"/>
          <c:y val="2.7396272435642514E-2"/>
          <c:w val="0.87683704160741993"/>
          <c:h val="0.90774055605464787"/>
        </c:manualLayout>
      </c:layout>
      <c:bar3DChart>
        <c:barDir val="col"/>
        <c:grouping val="standard"/>
        <c:varyColors val="0"/>
        <c:ser>
          <c:idx val="0"/>
          <c:order val="0"/>
          <c:tx>
            <c:strRef>
              <c:f>'TOTAL REVENUE BY CITY'!$B$3</c:f>
              <c:strCache>
                <c:ptCount val="1"/>
                <c:pt idx="0">
                  <c:v>Total</c:v>
                </c:pt>
              </c:strCache>
            </c:strRef>
          </c:tx>
          <c:invertIfNegative val="0"/>
          <c:dLbls>
            <c:dLbl>
              <c:idx val="0"/>
              <c:layout>
                <c:manualLayout>
                  <c:x val="8.2867189082306558E-3"/>
                  <c:y val="-1.0207335497636694E-2"/>
                </c:manualLayout>
              </c:layout>
              <c:showLegendKey val="0"/>
              <c:showVal val="1"/>
              <c:showCatName val="0"/>
              <c:showSerName val="0"/>
              <c:showPercent val="0"/>
              <c:showBubbleSize val="0"/>
            </c:dLbl>
            <c:dLbl>
              <c:idx val="1"/>
              <c:layout>
                <c:manualLayout>
                  <c:x val="4.9720313449383938E-3"/>
                  <c:y val="-7.65570255502869E-3"/>
                </c:manualLayout>
              </c:layout>
              <c:showLegendKey val="0"/>
              <c:showVal val="1"/>
              <c:showCatName val="0"/>
              <c:showSerName val="0"/>
              <c:showPercent val="0"/>
              <c:showBubbleSize val="0"/>
            </c:dLbl>
            <c:dLbl>
              <c:idx val="2"/>
              <c:layout>
                <c:manualLayout>
                  <c:x val="8.2867189082306558E-3"/>
                  <c:y val="-1.0207335497636741E-2"/>
                </c:manualLayout>
              </c:layout>
              <c:showLegendKey val="0"/>
              <c:showVal val="1"/>
              <c:showCatName val="0"/>
              <c:showSerName val="0"/>
              <c:showPercent val="0"/>
              <c:showBubbleSize val="0"/>
            </c:dLbl>
            <c:dLbl>
              <c:idx val="3"/>
              <c:layout>
                <c:manualLayout>
                  <c:x val="4.9720313449383938E-3"/>
                  <c:y val="-1.5311003246455112E-2"/>
                </c:manualLayout>
              </c:layout>
              <c:showLegendKey val="0"/>
              <c:showVal val="1"/>
              <c:showCatName val="0"/>
              <c:showSerName val="0"/>
              <c:showPercent val="0"/>
              <c:showBubbleSize val="0"/>
            </c:dLbl>
            <c:dLbl>
              <c:idx val="4"/>
              <c:layout>
                <c:manualLayout>
                  <c:x val="1.160140647152292E-2"/>
                  <c:y val="-1.5311003246455112E-2"/>
                </c:manualLayout>
              </c:layout>
              <c:showLegendKey val="0"/>
              <c:showVal val="1"/>
              <c:showCatName val="0"/>
              <c:showSerName val="0"/>
              <c:showPercent val="0"/>
              <c:showBubbleSize val="0"/>
            </c:dLbl>
            <c:dLbl>
              <c:idx val="5"/>
              <c:layout>
                <c:manualLayout>
                  <c:x val="9.9440626898767877E-3"/>
                  <c:y val="-1.5311003246455112E-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'TOTAL REVENUE BY CITY'!$A$4:$A$10</c:f>
              <c:strCache>
                <c:ptCount val="6"/>
                <c:pt idx="0">
                  <c:v>Bengaluru</c:v>
                </c:pt>
                <c:pt idx="1">
                  <c:v>Delhi</c:v>
                </c:pt>
                <c:pt idx="2">
                  <c:v>Hyderabad</c:v>
                </c:pt>
                <c:pt idx="3">
                  <c:v>Kolkata</c:v>
                </c:pt>
                <c:pt idx="4">
                  <c:v>Mumbai</c:v>
                </c:pt>
                <c:pt idx="5">
                  <c:v>Pune</c:v>
                </c:pt>
              </c:strCache>
            </c:strRef>
          </c:cat>
          <c:val>
            <c:numRef>
              <c:f>'TOTAL REVENUE BY CITY'!$B$4:$B$10</c:f>
              <c:numCache>
                <c:formatCode>General</c:formatCode>
                <c:ptCount val="6"/>
                <c:pt idx="0">
                  <c:v>55300</c:v>
                </c:pt>
                <c:pt idx="1">
                  <c:v>49400</c:v>
                </c:pt>
                <c:pt idx="2">
                  <c:v>28800</c:v>
                </c:pt>
                <c:pt idx="3">
                  <c:v>32100</c:v>
                </c:pt>
                <c:pt idx="4">
                  <c:v>76400</c:v>
                </c:pt>
                <c:pt idx="5">
                  <c:v>23200</c:v>
                </c:pt>
              </c:numCache>
            </c:numRef>
          </c:val>
        </c:ser>
        <c:dLbls>
          <c:showLegendKey val="0"/>
          <c:showVal val="0"/>
          <c:showCatName val="0"/>
          <c:showSerName val="0"/>
          <c:showPercent val="0"/>
          <c:showBubbleSize val="0"/>
        </c:dLbls>
        <c:gapWidth val="150"/>
        <c:shape val="cylinder"/>
        <c:axId val="233138432"/>
        <c:axId val="233152512"/>
        <c:axId val="219086336"/>
      </c:bar3DChart>
      <c:catAx>
        <c:axId val="233138432"/>
        <c:scaling>
          <c:orientation val="minMax"/>
        </c:scaling>
        <c:delete val="0"/>
        <c:axPos val="b"/>
        <c:majorTickMark val="out"/>
        <c:minorTickMark val="none"/>
        <c:tickLblPos val="nextTo"/>
        <c:crossAx val="233152512"/>
        <c:crosses val="autoZero"/>
        <c:auto val="1"/>
        <c:lblAlgn val="ctr"/>
        <c:lblOffset val="100"/>
        <c:noMultiLvlLbl val="0"/>
      </c:catAx>
      <c:valAx>
        <c:axId val="233152512"/>
        <c:scaling>
          <c:orientation val="minMax"/>
        </c:scaling>
        <c:delete val="0"/>
        <c:axPos val="l"/>
        <c:majorGridlines/>
        <c:numFmt formatCode="General" sourceLinked="1"/>
        <c:majorTickMark val="out"/>
        <c:minorTickMark val="none"/>
        <c:tickLblPos val="nextTo"/>
        <c:crossAx val="233138432"/>
        <c:crosses val="autoZero"/>
        <c:crossBetween val="between"/>
      </c:valAx>
      <c:serAx>
        <c:axId val="219086336"/>
        <c:scaling>
          <c:orientation val="minMax"/>
        </c:scaling>
        <c:delete val="1"/>
        <c:axPos val="b"/>
        <c:majorTickMark val="out"/>
        <c:minorTickMark val="none"/>
        <c:tickLblPos val="nextTo"/>
        <c:crossAx val="233152512"/>
        <c:crosses val="autoZero"/>
      </c:ser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image" Target="../media/image2.emf"/></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4.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109537</xdr:colOff>
      <xdr:row>1</xdr:row>
      <xdr:rowOff>147637</xdr:rowOff>
    </xdr:from>
    <xdr:to>
      <xdr:col>13</xdr:col>
      <xdr:colOff>276225</xdr:colOff>
      <xdr:row>25</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576262</xdr:colOff>
      <xdr:row>2</xdr:row>
      <xdr:rowOff>33336</xdr:rowOff>
    </xdr:from>
    <xdr:to>
      <xdr:col>14</xdr:col>
      <xdr:colOff>419100</xdr:colOff>
      <xdr:row>26</xdr:row>
      <xdr:rowOff>114299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100011</xdr:colOff>
      <xdr:row>4</xdr:row>
      <xdr:rowOff>52386</xdr:rowOff>
    </xdr:from>
    <xdr:to>
      <xdr:col>16</xdr:col>
      <xdr:colOff>447675</xdr:colOff>
      <xdr:row>30</xdr:row>
      <xdr:rowOff>76199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80962</xdr:colOff>
      <xdr:row>4</xdr:row>
      <xdr:rowOff>176211</xdr:rowOff>
    </xdr:from>
    <xdr:to>
      <xdr:col>16</xdr:col>
      <xdr:colOff>57150</xdr:colOff>
      <xdr:row>27</xdr:row>
      <xdr:rowOff>85724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185737</xdr:colOff>
      <xdr:row>4</xdr:row>
      <xdr:rowOff>4762</xdr:rowOff>
    </xdr:from>
    <xdr:to>
      <xdr:col>17</xdr:col>
      <xdr:colOff>542925</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1933575</xdr:colOff>
      <xdr:row>48</xdr:row>
      <xdr:rowOff>47625</xdr:rowOff>
    </xdr:from>
    <xdr:to>
      <xdr:col>9</xdr:col>
      <xdr:colOff>571500</xdr:colOff>
      <xdr:row>60</xdr:row>
      <xdr:rowOff>57150</xdr:rowOff>
    </xdr:to>
    <mc:AlternateContent xmlns:mc="http://schemas.openxmlformats.org/markup-compatibility/2006">
      <mc:Choice xmlns:a14="http://schemas.microsoft.com/office/drawing/2010/main" Requires="a14">
        <xdr:graphicFrame macro="">
          <xdr:nvGraphicFramePr>
            <xdr:cNvPr id="2" name="Membership_Type"/>
            <xdr:cNvGraphicFramePr/>
          </xdr:nvGraphicFramePr>
          <xdr:xfrm>
            <a:off x="0" y="0"/>
            <a:ext cx="0" cy="0"/>
          </xdr:xfrm>
          <a:graphic>
            <a:graphicData uri="http://schemas.microsoft.com/office/drawing/2010/slicer">
              <sle:slicer xmlns:sle="http://schemas.microsoft.com/office/drawing/2010/slicer" name="Membership_Type"/>
            </a:graphicData>
          </a:graphic>
        </xdr:graphicFrame>
      </mc:Choice>
      <mc:Fallback>
        <xdr:sp macro="" textlink="">
          <xdr:nvSpPr>
            <xdr:cNvPr id="0" name=""/>
            <xdr:cNvSpPr>
              <a:spLocks noTextEdit="1"/>
            </xdr:cNvSpPr>
          </xdr:nvSpPr>
          <xdr:spPr>
            <a:xfrm>
              <a:off x="11001375" y="10106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228600</xdr:colOff>
      <xdr:row>33</xdr:row>
      <xdr:rowOff>171450</xdr:rowOff>
    </xdr:from>
    <xdr:to>
      <xdr:col>13</xdr:col>
      <xdr:colOff>733425</xdr:colOff>
      <xdr:row>45</xdr:row>
      <xdr:rowOff>180975</xdr:rowOff>
    </xdr:to>
    <mc:AlternateContent xmlns:mc="http://schemas.openxmlformats.org/markup-compatibility/2006">
      <mc:Choice xmlns:a14="http://schemas.microsoft.com/office/drawing/2010/main" Requires="a14">
        <xdr:graphicFrame macro="">
          <xdr:nvGraphicFramePr>
            <xdr:cNvPr id="3"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4144625" y="7086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85725</xdr:colOff>
      <xdr:row>32</xdr:row>
      <xdr:rowOff>38100</xdr:rowOff>
    </xdr:from>
    <xdr:to>
      <xdr:col>10</xdr:col>
      <xdr:colOff>571500</xdr:colOff>
      <xdr:row>44</xdr:row>
      <xdr:rowOff>47625</xdr:rowOff>
    </xdr:to>
    <mc:AlternateContent xmlns:mc="http://schemas.openxmlformats.org/markup-compatibility/2006">
      <mc:Choice xmlns:a14="http://schemas.microsoft.com/office/drawing/2010/main" Requires="a14">
        <xdr:graphicFrame macro="">
          <xdr:nvGraphicFramePr>
            <xdr:cNvPr id="4" name="Referred"/>
            <xdr:cNvGraphicFramePr/>
          </xdr:nvGraphicFramePr>
          <xdr:xfrm>
            <a:off x="0" y="0"/>
            <a:ext cx="0" cy="0"/>
          </xdr:xfrm>
          <a:graphic>
            <a:graphicData uri="http://schemas.microsoft.com/office/drawing/2010/slicer">
              <sle:slicer xmlns:sle="http://schemas.microsoft.com/office/drawing/2010/slicer" name="Referred"/>
            </a:graphicData>
          </a:graphic>
        </xdr:graphicFrame>
      </mc:Choice>
      <mc:Fallback>
        <xdr:sp macro="" textlink="">
          <xdr:nvSpPr>
            <xdr:cNvPr id="0" name=""/>
            <xdr:cNvSpPr>
              <a:spLocks noTextEdit="1"/>
            </xdr:cNvSpPr>
          </xdr:nvSpPr>
          <xdr:spPr>
            <a:xfrm>
              <a:off x="11944350" y="6743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781050</xdr:colOff>
      <xdr:row>35</xdr:row>
      <xdr:rowOff>119061</xdr:rowOff>
    </xdr:from>
    <xdr:to>
      <xdr:col>9</xdr:col>
      <xdr:colOff>852488</xdr:colOff>
      <xdr:row>65</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542925</xdr:colOff>
      <xdr:row>1</xdr:row>
      <xdr:rowOff>66675</xdr:rowOff>
    </xdr:from>
    <xdr:to>
      <xdr:col>11</xdr:col>
      <xdr:colOff>542925</xdr:colOff>
      <xdr:row>2</xdr:row>
      <xdr:rowOff>295275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10125" y="257175"/>
          <a:ext cx="3914775"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xdr:colOff>
      <xdr:row>0</xdr:row>
      <xdr:rowOff>38100</xdr:rowOff>
    </xdr:from>
    <xdr:to>
      <xdr:col>1</xdr:col>
      <xdr:colOff>590550</xdr:colOff>
      <xdr:row>6</xdr:row>
      <xdr:rowOff>104775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 y="38100"/>
          <a:ext cx="1266825" cy="1266825"/>
        </a:xfrm>
        <a:prstGeom prst="rect">
          <a:avLst/>
        </a:prstGeom>
      </xdr:spPr>
    </xdr:pic>
    <xdr:clientData/>
  </xdr:twoCellAnchor>
  <xdr:twoCellAnchor editAs="oneCell">
    <xdr:from>
      <xdr:col>0</xdr:col>
      <xdr:colOff>38100</xdr:colOff>
      <xdr:row>7</xdr:row>
      <xdr:rowOff>95250</xdr:rowOff>
    </xdr:from>
    <xdr:to>
      <xdr:col>2</xdr:col>
      <xdr:colOff>495300</xdr:colOff>
      <xdr:row>11</xdr:row>
      <xdr:rowOff>200025</xdr:rowOff>
    </xdr:to>
    <mc:AlternateContent xmlns:mc="http://schemas.openxmlformats.org/markup-compatibility/2006">
      <mc:Choice xmlns:a14="http://schemas.microsoft.com/office/drawing/2010/main" Requires="a14">
        <xdr:graphicFrame macro="">
          <xdr:nvGraphicFramePr>
            <xdr:cNvPr id="6" name="Referred 1"/>
            <xdr:cNvGraphicFramePr/>
          </xdr:nvGraphicFramePr>
          <xdr:xfrm>
            <a:off x="0" y="0"/>
            <a:ext cx="0" cy="0"/>
          </xdr:xfrm>
          <a:graphic>
            <a:graphicData uri="http://schemas.microsoft.com/office/drawing/2010/slicer">
              <sle:slicer xmlns:sle="http://schemas.microsoft.com/office/drawing/2010/slicer" name="Referred 1"/>
            </a:graphicData>
          </a:graphic>
        </xdr:graphicFrame>
      </mc:Choice>
      <mc:Fallback>
        <xdr:sp macro="" textlink="">
          <xdr:nvSpPr>
            <xdr:cNvPr id="0" name=""/>
            <xdr:cNvSpPr>
              <a:spLocks noTextEdit="1"/>
            </xdr:cNvSpPr>
          </xdr:nvSpPr>
          <xdr:spPr>
            <a:xfrm>
              <a:off x="38100" y="1497832"/>
              <a:ext cx="1838848" cy="942138"/>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6698</xdr:colOff>
      <xdr:row>22</xdr:row>
      <xdr:rowOff>61965</xdr:rowOff>
    </xdr:from>
    <xdr:to>
      <xdr:col>2</xdr:col>
      <xdr:colOff>463898</xdr:colOff>
      <xdr:row>35</xdr:row>
      <xdr:rowOff>90540</xdr:rowOff>
    </xdr:to>
    <mc:AlternateContent xmlns:mc="http://schemas.openxmlformats.org/markup-compatibility/2006">
      <mc:Choice xmlns:a14="http://schemas.microsoft.com/office/drawing/2010/main" Requires="a14">
        <xdr:graphicFrame macro="">
          <xdr:nvGraphicFramePr>
            <xdr:cNvPr id="7"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6698" y="4604657"/>
              <a:ext cx="1838848" cy="275000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12</xdr:row>
      <xdr:rowOff>133350</xdr:rowOff>
    </xdr:from>
    <xdr:to>
      <xdr:col>2</xdr:col>
      <xdr:colOff>504825</xdr:colOff>
      <xdr:row>21</xdr:row>
      <xdr:rowOff>136071</xdr:rowOff>
    </xdr:to>
    <mc:AlternateContent xmlns:mc="http://schemas.openxmlformats.org/markup-compatibility/2006">
      <mc:Choice xmlns:a14="http://schemas.microsoft.com/office/drawing/2010/main" Requires="a14">
        <xdr:graphicFrame macro="">
          <xdr:nvGraphicFramePr>
            <xdr:cNvPr id="8" name="Membership_Type 1"/>
            <xdr:cNvGraphicFramePr/>
          </xdr:nvGraphicFramePr>
          <xdr:xfrm>
            <a:off x="0" y="0"/>
            <a:ext cx="0" cy="0"/>
          </xdr:xfrm>
          <a:graphic>
            <a:graphicData uri="http://schemas.microsoft.com/office/drawing/2010/slicer">
              <sle:slicer xmlns:sle="http://schemas.microsoft.com/office/drawing/2010/slicer" name="Membership_Type 1"/>
            </a:graphicData>
          </a:graphic>
        </xdr:graphicFrame>
      </mc:Choice>
      <mc:Fallback>
        <xdr:sp macro="" textlink="">
          <xdr:nvSpPr>
            <xdr:cNvPr id="0" name=""/>
            <xdr:cNvSpPr>
              <a:spLocks noTextEdit="1"/>
            </xdr:cNvSpPr>
          </xdr:nvSpPr>
          <xdr:spPr>
            <a:xfrm>
              <a:off x="47625" y="2582636"/>
              <a:ext cx="1838848" cy="1886787"/>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11</xdr:col>
      <xdr:colOff>476250</xdr:colOff>
      <xdr:row>22</xdr:row>
      <xdr:rowOff>123826</xdr:rowOff>
    </xdr:from>
    <xdr:to>
      <xdr:col>17</xdr:col>
      <xdr:colOff>342900</xdr:colOff>
      <xdr:row>35</xdr:row>
      <xdr:rowOff>123826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485773</xdr:colOff>
      <xdr:row>19</xdr:row>
      <xdr:rowOff>47625</xdr:rowOff>
    </xdr:from>
    <xdr:to>
      <xdr:col>23</xdr:col>
      <xdr:colOff>219075</xdr:colOff>
      <xdr:row>35</xdr:row>
      <xdr:rowOff>161925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123825</xdr:colOff>
      <xdr:row>3</xdr:row>
      <xdr:rowOff>0</xdr:rowOff>
    </xdr:from>
    <xdr:to>
      <xdr:col>17</xdr:col>
      <xdr:colOff>371475</xdr:colOff>
      <xdr:row>17</xdr:row>
      <xdr:rowOff>161925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495300</xdr:colOff>
      <xdr:row>0</xdr:row>
      <xdr:rowOff>57151</xdr:rowOff>
    </xdr:from>
    <xdr:to>
      <xdr:col>23</xdr:col>
      <xdr:colOff>190500</xdr:colOff>
      <xdr:row>18</xdr:row>
      <xdr:rowOff>9525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85725</xdr:colOff>
      <xdr:row>3</xdr:row>
      <xdr:rowOff>0</xdr:rowOff>
    </xdr:from>
    <xdr:to>
      <xdr:col>9</xdr:col>
      <xdr:colOff>333375</xdr:colOff>
      <xdr:row>17</xdr:row>
      <xdr:rowOff>133350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85831</xdr:colOff>
      <xdr:row>18</xdr:row>
      <xdr:rowOff>46683</xdr:rowOff>
    </xdr:from>
    <xdr:to>
      <xdr:col>11</xdr:col>
      <xdr:colOff>238231</xdr:colOff>
      <xdr:row>35</xdr:row>
      <xdr:rowOff>113358</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772.523169907407" createdVersion="4" refreshedVersion="4" minRefreshableVersion="3" recordCount="35">
  <cacheSource type="worksheet">
    <worksheetSource name="Table4"/>
  </cacheSource>
  <cacheFields count="15">
    <cacheField name="Member_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_Duration_Months" numFmtId="0">
      <sharedItems containsSemiMixedTypes="0" containsString="0" containsNumber="1" containsInteger="1" minValue="0" maxValue="18"/>
    </cacheField>
    <cacheField name="Referred" numFmtId="0">
      <sharedItems count="2">
        <s v="Yes"/>
        <s v="No"/>
      </sharedItems>
    </cacheField>
    <cacheField name="Total_Revenue" numFmtId="0">
      <sharedItems containsSemiMixedTypes="0" containsString="0" containsNumber="1" containsInteger="1" minValue="0" maxValue="35000"/>
    </cacheField>
    <cacheField name="Age_Group" numFmtId="0">
      <sharedItems count="3">
        <s v="Senior"/>
        <s v="Youth"/>
        <s v="Adul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5">
  <r>
    <s v="M001"/>
    <s v="Anay Shanker"/>
    <n v="59"/>
    <x v="0"/>
    <x v="0"/>
    <d v="2023-11-05T00:00:00"/>
    <d v="2024-05-13T00:00:00"/>
    <n v="800"/>
    <n v="25"/>
    <x v="0"/>
    <s v="Hiran Shan"/>
    <n v="6"/>
    <x v="0"/>
    <n v="4800"/>
    <x v="0"/>
  </r>
  <r>
    <s v="M002"/>
    <s v="Parinaaz Shanker"/>
    <n v="27"/>
    <x v="0"/>
    <x v="0"/>
    <d v="2025-02-26T00:00:00"/>
    <d v="2025-03-24T00:00:00"/>
    <n v="800"/>
    <n v="20"/>
    <x v="1"/>
    <s v="Kiara Kakar"/>
    <n v="0"/>
    <x v="0"/>
    <n v="0"/>
    <x v="1"/>
  </r>
  <r>
    <s v="M003"/>
    <s v="Aniruddh Batra"/>
    <n v="24"/>
    <x v="0"/>
    <x v="1"/>
    <d v="2023-09-22T00:00:00"/>
    <d v="2024-03-20T00:00:00"/>
    <n v="1200"/>
    <n v="18"/>
    <x v="2"/>
    <s v="Jhanvi Chaudhary"/>
    <n v="6"/>
    <x v="0"/>
    <n v="7200"/>
    <x v="1"/>
  </r>
  <r>
    <s v="M004"/>
    <s v="Madhup Kapur"/>
    <n v="31"/>
    <x v="1"/>
    <x v="1"/>
    <d v="2024-07-06T00:00:00"/>
    <d v="2024-10-22T00:00:00"/>
    <n v="1200"/>
    <n v="16"/>
    <x v="2"/>
    <s v="Tara Swaminathan"/>
    <n v="3"/>
    <x v="0"/>
    <n v="3600"/>
    <x v="2"/>
  </r>
  <r>
    <s v="M005"/>
    <s v="Rasha Kakar"/>
    <n v="19"/>
    <x v="0"/>
    <x v="2"/>
    <d v="2023-12-26T00:00:00"/>
    <d v="2024-07-28T00:00:00"/>
    <n v="2500"/>
    <n v="12"/>
    <x v="0"/>
    <s v="Madhav Singh"/>
    <n v="7"/>
    <x v="0"/>
    <n v="17500"/>
    <x v="1"/>
  </r>
  <r>
    <s v="M006"/>
    <s v="Ehsaan Batra"/>
    <n v="40"/>
    <x v="0"/>
    <x v="0"/>
    <d v="2024-01-26T00:00:00"/>
    <d v="2024-04-10T00:00:00"/>
    <n v="800"/>
    <n v="14"/>
    <x v="3"/>
    <s v="Shray Ramakrishnan"/>
    <n v="2"/>
    <x v="0"/>
    <n v="1600"/>
    <x v="2"/>
  </r>
  <r>
    <s v="M007"/>
    <s v="Zara Bains"/>
    <n v="41"/>
    <x v="1"/>
    <x v="0"/>
    <d v="2024-10-23T00:00:00"/>
    <d v="2025-01-20T00:00:00"/>
    <n v="800"/>
    <n v="25"/>
    <x v="1"/>
    <m/>
    <n v="2"/>
    <x v="1"/>
    <n v="1600"/>
    <x v="2"/>
  </r>
  <r>
    <s v="M008"/>
    <s v="Uthkarsh Baral"/>
    <n v="43"/>
    <x v="0"/>
    <x v="3"/>
    <d v="2024-06-07T00:00:00"/>
    <d v="2024-09-28T00:00:00"/>
    <n v="1800"/>
    <n v="28"/>
    <x v="4"/>
    <m/>
    <n v="3"/>
    <x v="1"/>
    <n v="5400"/>
    <x v="2"/>
  </r>
  <r>
    <s v="M009"/>
    <s v="Kashvi Char"/>
    <n v="42"/>
    <x v="0"/>
    <x v="0"/>
    <d v="2024-10-04T00:00:00"/>
    <d v="2024-10-17T00:00:00"/>
    <n v="800"/>
    <n v="3"/>
    <x v="4"/>
    <s v="Nitara Comar"/>
    <n v="0"/>
    <x v="0"/>
    <n v="0"/>
    <x v="2"/>
  </r>
  <r>
    <s v="M010"/>
    <s v="Dhanush Varma"/>
    <n v="37"/>
    <x v="0"/>
    <x v="1"/>
    <d v="2023-10-03T00:00:00"/>
    <d v="2023-12-20T00:00:00"/>
    <n v="1200"/>
    <n v="29"/>
    <x v="3"/>
    <s v="Ranbir Karan"/>
    <n v="2"/>
    <x v="0"/>
    <n v="2400"/>
    <x v="2"/>
  </r>
  <r>
    <s v="M011"/>
    <s v="Ishaan Goyal"/>
    <n v="48"/>
    <x v="1"/>
    <x v="1"/>
    <d v="2024-01-06T00:00:00"/>
    <d v="2024-06-16T00:00:00"/>
    <n v="1200"/>
    <n v="13"/>
    <x v="0"/>
    <s v="Rati Sanghvi"/>
    <n v="5"/>
    <x v="0"/>
    <n v="6000"/>
    <x v="0"/>
  </r>
  <r>
    <s v="M012"/>
    <s v="Mahika Ravi"/>
    <n v="36"/>
    <x v="0"/>
    <x v="1"/>
    <d v="2023-08-16T00:00:00"/>
    <d v="2024-10-03T00:00:00"/>
    <n v="1200"/>
    <n v="19"/>
    <x v="4"/>
    <s v="Ishaan Kashyap"/>
    <n v="13"/>
    <x v="0"/>
    <n v="15600"/>
    <x v="2"/>
  </r>
  <r>
    <s v="M013"/>
    <s v="Purab Reddy"/>
    <n v="48"/>
    <x v="1"/>
    <x v="3"/>
    <d v="2024-09-21T00:00:00"/>
    <d v="2024-12-15T00:00:00"/>
    <n v="1800"/>
    <n v="22"/>
    <x v="4"/>
    <m/>
    <n v="2"/>
    <x v="1"/>
    <n v="3600"/>
    <x v="0"/>
  </r>
  <r>
    <s v="M014"/>
    <s v="Tiya Soni"/>
    <n v="39"/>
    <x v="0"/>
    <x v="1"/>
    <d v="2023-05-19T00:00:00"/>
    <d v="2023-11-12T00:00:00"/>
    <n v="1200"/>
    <n v="28"/>
    <x v="3"/>
    <m/>
    <n v="5"/>
    <x v="1"/>
    <n v="6000"/>
    <x v="2"/>
  </r>
  <r>
    <s v="M015"/>
    <s v="Zara Dugar"/>
    <n v="44"/>
    <x v="1"/>
    <x v="0"/>
    <d v="2024-02-11T00:00:00"/>
    <d v="2024-09-05T00:00:00"/>
    <n v="800"/>
    <n v="8"/>
    <x v="2"/>
    <m/>
    <n v="6"/>
    <x v="1"/>
    <n v="4800"/>
    <x v="2"/>
  </r>
  <r>
    <s v="M016"/>
    <s v="Lakshit Mander"/>
    <n v="39"/>
    <x v="0"/>
    <x v="2"/>
    <d v="2025-02-14T00:00:00"/>
    <d v="2025-03-16T00:00:00"/>
    <n v="2500"/>
    <n v="14"/>
    <x v="4"/>
    <m/>
    <n v="1"/>
    <x v="1"/>
    <n v="2500"/>
    <x v="2"/>
  </r>
  <r>
    <s v="M017"/>
    <s v="Neysa Krish"/>
    <n v="35"/>
    <x v="0"/>
    <x v="1"/>
    <d v="2024-02-07T00:00:00"/>
    <d v="2025-01-28T00:00:00"/>
    <n v="1200"/>
    <n v="25"/>
    <x v="2"/>
    <m/>
    <n v="11"/>
    <x v="1"/>
    <n v="13200"/>
    <x v="2"/>
  </r>
  <r>
    <s v="M018"/>
    <s v="Prerak Boase"/>
    <n v="56"/>
    <x v="1"/>
    <x v="2"/>
    <d v="2023-10-14T00:00:00"/>
    <d v="2024-12-23T00:00:00"/>
    <n v="2500"/>
    <n v="13"/>
    <x v="5"/>
    <m/>
    <n v="14"/>
    <x v="1"/>
    <n v="35000"/>
    <x v="0"/>
  </r>
  <r>
    <s v="M019"/>
    <s v="Siya Master"/>
    <n v="27"/>
    <x v="1"/>
    <x v="0"/>
    <d v="2024-03-03T00:00:00"/>
    <d v="2025-01-07T00:00:00"/>
    <n v="800"/>
    <n v="26"/>
    <x v="3"/>
    <m/>
    <n v="10"/>
    <x v="1"/>
    <n v="8000"/>
    <x v="1"/>
  </r>
  <r>
    <s v="M020"/>
    <s v="Madhup Biswas"/>
    <n v="28"/>
    <x v="0"/>
    <x v="2"/>
    <d v="2024-05-05T00:00:00"/>
    <d v="2024-11-12T00:00:00"/>
    <n v="2500"/>
    <n v="21"/>
    <x v="3"/>
    <s v="Tanya Bajwa"/>
    <n v="6"/>
    <x v="0"/>
    <n v="15000"/>
    <x v="1"/>
  </r>
  <r>
    <s v="M021"/>
    <s v="Indrans Ratti"/>
    <n v="57"/>
    <x v="1"/>
    <x v="3"/>
    <d v="2023-08-08T00:00:00"/>
    <d v="2025-01-17T00:00:00"/>
    <n v="1800"/>
    <n v="19"/>
    <x v="3"/>
    <m/>
    <n v="17"/>
    <x v="1"/>
    <n v="30600"/>
    <x v="0"/>
  </r>
  <r>
    <s v="M022"/>
    <s v="Kimaya Balay"/>
    <n v="26"/>
    <x v="1"/>
    <x v="3"/>
    <d v="2024-01-29T00:00:00"/>
    <d v="2024-11-20T00:00:00"/>
    <n v="1800"/>
    <n v="5"/>
    <x v="0"/>
    <m/>
    <n v="9"/>
    <x v="1"/>
    <n v="16200"/>
    <x v="1"/>
  </r>
  <r>
    <s v="M023"/>
    <s v="Eva Dass"/>
    <n v="48"/>
    <x v="0"/>
    <x v="3"/>
    <d v="2024-06-08T00:00:00"/>
    <d v="2024-06-12T00:00:00"/>
    <n v="1800"/>
    <n v="18"/>
    <x v="5"/>
    <m/>
    <n v="0"/>
    <x v="1"/>
    <n v="0"/>
    <x v="0"/>
  </r>
  <r>
    <s v="M024"/>
    <s v="Pihu Wali"/>
    <n v="25"/>
    <x v="1"/>
    <x v="1"/>
    <d v="2024-05-27T00:00:00"/>
    <d v="2025-03-14T00:00:00"/>
    <n v="1200"/>
    <n v="6"/>
    <x v="0"/>
    <m/>
    <n v="9"/>
    <x v="1"/>
    <n v="10800"/>
    <x v="1"/>
  </r>
  <r>
    <s v="M025"/>
    <s v="Tiya Rege"/>
    <n v="53"/>
    <x v="0"/>
    <x v="3"/>
    <d v="2023-12-26T00:00:00"/>
    <d v="2024-03-21T00:00:00"/>
    <n v="1800"/>
    <n v="17"/>
    <x v="3"/>
    <s v="Adira Brar"/>
    <n v="2"/>
    <x v="0"/>
    <n v="3600"/>
    <x v="0"/>
  </r>
  <r>
    <s v="M026"/>
    <s v="Aarav Sen"/>
    <n v="42"/>
    <x v="1"/>
    <x v="1"/>
    <d v="2025-02-14T00:00:00"/>
    <d v="2025-03-11T00:00:00"/>
    <n v="1200"/>
    <n v="3"/>
    <x v="5"/>
    <m/>
    <n v="0"/>
    <x v="1"/>
    <n v="0"/>
    <x v="2"/>
  </r>
  <r>
    <s v="M027"/>
    <s v="Dishani Bera"/>
    <n v="24"/>
    <x v="0"/>
    <x v="2"/>
    <d v="2025-02-10T00:00:00"/>
    <d v="2025-03-10T00:00:00"/>
    <n v="2500"/>
    <n v="28"/>
    <x v="3"/>
    <m/>
    <n v="0"/>
    <x v="1"/>
    <n v="0"/>
    <x v="1"/>
  </r>
  <r>
    <s v="M028"/>
    <s v="Indrans Grover"/>
    <n v="53"/>
    <x v="0"/>
    <x v="1"/>
    <d v="2024-11-18T00:00:00"/>
    <d v="2024-12-19T00:00:00"/>
    <n v="1200"/>
    <n v="23"/>
    <x v="1"/>
    <m/>
    <n v="1"/>
    <x v="1"/>
    <n v="1200"/>
    <x v="0"/>
  </r>
  <r>
    <s v="M029"/>
    <s v="Kismat Edwin"/>
    <n v="29"/>
    <x v="1"/>
    <x v="2"/>
    <d v="2024-04-19T00:00:00"/>
    <d v="2024-04-26T00:00:00"/>
    <n v="2500"/>
    <n v="8"/>
    <x v="2"/>
    <m/>
    <n v="0"/>
    <x v="1"/>
    <n v="0"/>
    <x v="1"/>
  </r>
  <r>
    <s v="M030"/>
    <s v="Taran Vyas"/>
    <n v="31"/>
    <x v="1"/>
    <x v="2"/>
    <d v="2025-01-10T00:00:00"/>
    <d v="2025-03-29T00:00:00"/>
    <n v="2500"/>
    <n v="23"/>
    <x v="4"/>
    <s v="Nakul Balakrishnan"/>
    <n v="2"/>
    <x v="0"/>
    <n v="5000"/>
    <x v="2"/>
  </r>
  <r>
    <s v="M031"/>
    <s v="Jiya Baral"/>
    <n v="52"/>
    <x v="1"/>
    <x v="0"/>
    <d v="2023-06-11T00:00:00"/>
    <d v="2024-12-30T00:00:00"/>
    <n v="800"/>
    <n v="9"/>
    <x v="5"/>
    <s v="Darshit Sidhu"/>
    <n v="18"/>
    <x v="0"/>
    <n v="14400"/>
    <x v="0"/>
  </r>
  <r>
    <s v="M032"/>
    <s v="Gokul Sahni"/>
    <n v="20"/>
    <x v="0"/>
    <x v="1"/>
    <d v="2024-04-09T00:00:00"/>
    <d v="2024-11-08T00:00:00"/>
    <n v="1200"/>
    <n v="2"/>
    <x v="3"/>
    <m/>
    <n v="7"/>
    <x v="1"/>
    <n v="8400"/>
    <x v="1"/>
  </r>
  <r>
    <s v="M033"/>
    <s v="Prerak Lalla"/>
    <n v="22"/>
    <x v="0"/>
    <x v="0"/>
    <d v="2025-02-11T00:00:00"/>
    <d v="2025-03-24T00:00:00"/>
    <n v="800"/>
    <n v="30"/>
    <x v="3"/>
    <m/>
    <n v="1"/>
    <x v="1"/>
    <n v="800"/>
    <x v="1"/>
  </r>
  <r>
    <s v="M034"/>
    <s v="Hrishita Shroff"/>
    <n v="23"/>
    <x v="0"/>
    <x v="3"/>
    <d v="2024-10-23T00:00:00"/>
    <d v="2025-03-05T00:00:00"/>
    <n v="1800"/>
    <n v="23"/>
    <x v="1"/>
    <s v="Riya Dugal"/>
    <n v="4"/>
    <x v="0"/>
    <n v="7200"/>
    <x v="1"/>
  </r>
  <r>
    <s v="M035"/>
    <s v="Oorja Sachar"/>
    <n v="27"/>
    <x v="1"/>
    <x v="1"/>
    <d v="2024-01-21T00:00:00"/>
    <d v="2024-12-26T00:00:00"/>
    <n v="1200"/>
    <n v="27"/>
    <x v="1"/>
    <m/>
    <n v="11"/>
    <x v="1"/>
    <n v="132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6" firstHeaderRow="1" firstDataRow="1" firstDataCol="1"/>
  <pivotFields count="15">
    <pivotField showAll="0"/>
    <pivotField showAll="0"/>
    <pivotField showAll="0"/>
    <pivotField showAll="0"/>
    <pivotField showAll="0">
      <items count="5">
        <item x="0"/>
        <item x="2"/>
        <item x="3"/>
        <item x="1"/>
        <item t="default"/>
      </items>
    </pivotField>
    <pivotField numFmtId="164" showAll="0"/>
    <pivotField numFmtId="164" showAll="0"/>
    <pivotField dataField="1" showAll="0"/>
    <pivotField showAll="0"/>
    <pivotField showAll="0">
      <items count="7">
        <item x="0"/>
        <item x="5"/>
        <item x="2"/>
        <item x="4"/>
        <item x="3"/>
        <item x="1"/>
        <item t="default"/>
      </items>
    </pivotField>
    <pivotField showAll="0"/>
    <pivotField showAll="0"/>
    <pivotField axis="axisRow" showAll="0" sortType="descending">
      <items count="3">
        <item x="0"/>
        <item x="1"/>
        <item t="default"/>
      </items>
    </pivotField>
    <pivotField showAll="0" defaultSubtotal="0"/>
    <pivotField showAll="0" defaultSubtotal="0"/>
  </pivotFields>
  <rowFields count="1">
    <field x="12"/>
  </rowFields>
  <rowItems count="3">
    <i>
      <x/>
    </i>
    <i>
      <x v="1"/>
    </i>
    <i t="grand">
      <x/>
    </i>
  </rowItems>
  <colItems count="1">
    <i/>
  </colItems>
  <dataFields count="1">
    <dataField name="Average of Monthly_Fee" fld="7" subtotal="average" baseField="12" baseItem="0"/>
  </dataFields>
  <formats count="3">
    <format dxfId="86">
      <pivotArea collapsedLevelsAreSubtotals="1" fieldPosition="0">
        <references count="1">
          <reference field="12" count="1">
            <x v="1"/>
          </reference>
        </references>
      </pivotArea>
    </format>
    <format dxfId="85">
      <pivotArea grandRow="1" outline="0" collapsedLevelsAreSubtotals="1" fieldPosition="0"/>
    </format>
    <format dxfId="84">
      <pivotArea collapsedLevelsAreSubtotals="1" fieldPosition="0">
        <references count="1">
          <reference field="12"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1"/>
          </reference>
        </references>
      </pivotArea>
    </chartFormat>
    <chartFormat chart="0" format="2">
      <pivotArea type="data" outline="0" fieldPosition="0">
        <references count="2">
          <reference field="4294967294" count="1" selected="0">
            <x v="0"/>
          </reference>
          <reference field="12"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2" count="1" selected="0">
            <x v="0"/>
          </reference>
        </references>
      </pivotArea>
    </chartFormat>
    <chartFormat chart="2" format="8">
      <pivotArea type="data" outline="0" fieldPosition="0">
        <references count="2">
          <reference field="4294967294" count="1" selected="0">
            <x v="0"/>
          </reference>
          <reference field="12"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3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8" firstHeaderRow="1" firstDataRow="1" firstDataCol="1"/>
  <pivotFields count="15">
    <pivotField showAll="0"/>
    <pivotField showAll="0"/>
    <pivotField showAll="0"/>
    <pivotField showAll="0"/>
    <pivotField axis="axisRow" showAll="0">
      <items count="5">
        <item x="0"/>
        <item x="2"/>
        <item x="3"/>
        <item x="1"/>
        <item t="default"/>
      </items>
    </pivotField>
    <pivotField numFmtId="164" showAll="0"/>
    <pivotField numFmtId="164" showAll="0"/>
    <pivotField showAll="0"/>
    <pivotField showAll="0"/>
    <pivotField showAll="0">
      <items count="7">
        <item x="0"/>
        <item x="5"/>
        <item x="2"/>
        <item x="4"/>
        <item x="3"/>
        <item x="1"/>
        <item t="default"/>
      </items>
    </pivotField>
    <pivotField showAll="0"/>
    <pivotField showAll="0"/>
    <pivotField showAll="0">
      <items count="3">
        <item x="1"/>
        <item x="0"/>
        <item t="default"/>
      </items>
    </pivotField>
    <pivotField dataField="1" showAll="0" defaultSubtotal="0"/>
    <pivotField showAll="0" defaultSubtotal="0"/>
  </pivotFields>
  <rowFields count="1">
    <field x="4"/>
  </rowFields>
  <rowItems count="5">
    <i>
      <x/>
    </i>
    <i>
      <x v="1"/>
    </i>
    <i>
      <x v="2"/>
    </i>
    <i>
      <x v="3"/>
    </i>
    <i t="grand">
      <x/>
    </i>
  </rowItems>
  <colItems count="1">
    <i/>
  </colItems>
  <dataFields count="1">
    <dataField name="Sum of Total_Revenue" fld="13"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1"/>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3"/>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3" format="6"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3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0" firstHeaderRow="1" firstDataRow="1" firstDataCol="1"/>
  <pivotFields count="15">
    <pivotField showAll="0"/>
    <pivotField showAll="0"/>
    <pivotField showAll="0"/>
    <pivotField showAll="0"/>
    <pivotField showAll="0">
      <items count="5">
        <item x="0"/>
        <item x="2"/>
        <item x="3"/>
        <item x="1"/>
        <item t="default"/>
      </items>
    </pivotField>
    <pivotField numFmtId="164" showAll="0"/>
    <pivotField numFmtId="164" showAll="0"/>
    <pivotField showAll="0"/>
    <pivotField showAll="0"/>
    <pivotField axis="axisRow" showAll="0">
      <items count="7">
        <item x="0"/>
        <item x="5"/>
        <item x="2"/>
        <item x="4"/>
        <item x="3"/>
        <item x="1"/>
        <item t="default"/>
      </items>
    </pivotField>
    <pivotField showAll="0"/>
    <pivotField showAll="0"/>
    <pivotField showAll="0">
      <items count="3">
        <item x="1"/>
        <item x="0"/>
        <item t="default"/>
      </items>
    </pivotField>
    <pivotField dataField="1" showAll="0"/>
    <pivotField showAll="0" defaultSubtotal="0"/>
  </pivotFields>
  <rowFields count="1">
    <field x="9"/>
  </rowFields>
  <rowItems count="7">
    <i>
      <x/>
    </i>
    <i>
      <x v="1"/>
    </i>
    <i>
      <x v="2"/>
    </i>
    <i>
      <x v="3"/>
    </i>
    <i>
      <x v="4"/>
    </i>
    <i>
      <x v="5"/>
    </i>
    <i t="grand">
      <x/>
    </i>
  </rowItems>
  <colItems count="1">
    <i/>
  </colItems>
  <dataFields count="1">
    <dataField name="Sum of Total_Revenue" fld="13"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5"/>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0" format="3">
      <pivotArea type="data" outline="0" fieldPosition="0">
        <references count="2">
          <reference field="4294967294" count="1" selected="0">
            <x v="0"/>
          </reference>
          <reference field="9" count="1" selected="0">
            <x v="1"/>
          </reference>
        </references>
      </pivotArea>
    </chartFormat>
    <chartFormat chart="0" format="4">
      <pivotArea type="data" outline="0" fieldPosition="0">
        <references count="2">
          <reference field="4294967294" count="1" selected="0">
            <x v="0"/>
          </reference>
          <reference field="9" count="1" selected="0">
            <x v="2"/>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4"/>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9" count="1" selected="0">
            <x v="0"/>
          </reference>
        </references>
      </pivotArea>
    </chartFormat>
    <chartFormat chart="2" format="16">
      <pivotArea type="data" outline="0" fieldPosition="0">
        <references count="2">
          <reference field="4294967294" count="1" selected="0">
            <x v="0"/>
          </reference>
          <reference field="9" count="1" selected="0">
            <x v="1"/>
          </reference>
        </references>
      </pivotArea>
    </chartFormat>
    <chartFormat chart="2" format="17">
      <pivotArea type="data" outline="0" fieldPosition="0">
        <references count="2">
          <reference field="4294967294" count="1" selected="0">
            <x v="0"/>
          </reference>
          <reference field="9" count="1" selected="0">
            <x v="2"/>
          </reference>
        </references>
      </pivotArea>
    </chartFormat>
    <chartFormat chart="2" format="18">
      <pivotArea type="data" outline="0" fieldPosition="0">
        <references count="2">
          <reference field="4294967294" count="1" selected="0">
            <x v="0"/>
          </reference>
          <reference field="9" count="1" selected="0">
            <x v="3"/>
          </reference>
        </references>
      </pivotArea>
    </chartFormat>
    <chartFormat chart="2" format="19">
      <pivotArea type="data" outline="0" fieldPosition="0">
        <references count="2">
          <reference field="4294967294" count="1" selected="0">
            <x v="0"/>
          </reference>
          <reference field="9" count="1" selected="0">
            <x v="4"/>
          </reference>
        </references>
      </pivotArea>
    </chartFormat>
    <chartFormat chart="2" format="20">
      <pivotArea type="data" outline="0" fieldPosition="0">
        <references count="2">
          <reference field="4294967294" count="1" selected="0">
            <x v="0"/>
          </reference>
          <reference field="9" count="1" selected="0">
            <x v="5"/>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3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D11" firstHeaderRow="1" firstDataRow="2" firstDataCol="1"/>
  <pivotFields count="15">
    <pivotField dataField="1" showAll="0"/>
    <pivotField showAll="0"/>
    <pivotField showAll="0"/>
    <pivotField axis="axisCol" showAll="0">
      <items count="3">
        <item x="1"/>
        <item x="0"/>
        <item t="default"/>
      </items>
    </pivotField>
    <pivotField showAll="0">
      <items count="5">
        <item x="0"/>
        <item x="2"/>
        <item x="3"/>
        <item x="1"/>
        <item t="default"/>
      </items>
    </pivotField>
    <pivotField numFmtId="164" showAll="0"/>
    <pivotField numFmtId="164" showAll="0"/>
    <pivotField showAll="0"/>
    <pivotField showAll="0"/>
    <pivotField axis="axisRow" showAll="0">
      <items count="7">
        <item x="0"/>
        <item x="5"/>
        <item x="2"/>
        <item x="4"/>
        <item x="3"/>
        <item x="1"/>
        <item t="default"/>
      </items>
    </pivotField>
    <pivotField showAll="0"/>
    <pivotField showAll="0"/>
    <pivotField showAll="0">
      <items count="3">
        <item x="1"/>
        <item x="0"/>
        <item t="default"/>
      </items>
    </pivotField>
    <pivotField showAll="0"/>
    <pivotField showAll="0" defaultSubtotal="0"/>
  </pivotFields>
  <rowFields count="1">
    <field x="9"/>
  </rowFields>
  <rowItems count="7">
    <i>
      <x/>
    </i>
    <i>
      <x v="1"/>
    </i>
    <i>
      <x v="2"/>
    </i>
    <i>
      <x v="3"/>
    </i>
    <i>
      <x v="4"/>
    </i>
    <i>
      <x v="5"/>
    </i>
    <i t="grand">
      <x/>
    </i>
  </rowItems>
  <colFields count="1">
    <field x="3"/>
  </colFields>
  <colItems count="3">
    <i>
      <x/>
    </i>
    <i>
      <x v="1"/>
    </i>
    <i t="grand">
      <x/>
    </i>
  </colItems>
  <dataFields count="1">
    <dataField name="Count of Member_ID" fld="0" subtotal="count" baseField="0" baseItem="0"/>
  </dataFields>
  <chartFormats count="4">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3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E9" firstHeaderRow="1" firstDataRow="2" firstDataCol="1"/>
  <pivotFields count="15">
    <pivotField dataField="1" showAll="0"/>
    <pivotField showAll="0"/>
    <pivotField showAll="0"/>
    <pivotField showAll="0"/>
    <pivotField axis="axisRow" showAll="0">
      <items count="5">
        <item x="0"/>
        <item x="2"/>
        <item x="3"/>
        <item x="1"/>
        <item t="default"/>
      </items>
    </pivotField>
    <pivotField numFmtId="164" showAll="0"/>
    <pivotField numFmtId="164" showAll="0"/>
    <pivotField showAll="0"/>
    <pivotField showAll="0"/>
    <pivotField showAll="0">
      <items count="7">
        <item x="0"/>
        <item x="5"/>
        <item x="2"/>
        <item x="4"/>
        <item x="3"/>
        <item x="1"/>
        <item t="default"/>
      </items>
    </pivotField>
    <pivotField showAll="0"/>
    <pivotField showAll="0"/>
    <pivotField showAll="0">
      <items count="3">
        <item x="1"/>
        <item x="0"/>
        <item t="default"/>
      </items>
    </pivotField>
    <pivotField showAll="0"/>
    <pivotField axis="axisCol" showAll="0" defaultSubtotal="0">
      <items count="3">
        <item x="2"/>
        <item x="0"/>
        <item x="1"/>
      </items>
    </pivotField>
  </pivotFields>
  <rowFields count="1">
    <field x="4"/>
  </rowFields>
  <rowItems count="5">
    <i>
      <x/>
    </i>
    <i>
      <x v="1"/>
    </i>
    <i>
      <x v="2"/>
    </i>
    <i>
      <x v="3"/>
    </i>
    <i t="grand">
      <x/>
    </i>
  </rowItems>
  <colFields count="1">
    <field x="14"/>
  </colFields>
  <colItems count="4">
    <i>
      <x/>
    </i>
    <i>
      <x v="1"/>
    </i>
    <i>
      <x v="2"/>
    </i>
    <i t="grand">
      <x/>
    </i>
  </colItems>
  <dataFields count="1">
    <dataField name="Count of Member_ID" fld="0"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2" format="6" series="1">
      <pivotArea type="data" outline="0" fieldPosition="0">
        <references count="2">
          <reference field="4294967294" count="1" selected="0">
            <x v="0"/>
          </reference>
          <reference field="14" count="1" selected="0">
            <x v="0"/>
          </reference>
        </references>
      </pivotArea>
    </chartFormat>
    <chartFormat chart="2" format="7" series="1">
      <pivotArea type="data" outline="0" fieldPosition="0">
        <references count="2">
          <reference field="4294967294" count="1" selected="0">
            <x v="0"/>
          </reference>
          <reference field="14" count="1" selected="0">
            <x v="1"/>
          </reference>
        </references>
      </pivotArea>
    </chartFormat>
    <chartFormat chart="2" format="8" series="1">
      <pivotArea type="data" outline="0" fieldPosition="0">
        <references count="2">
          <reference field="4294967294" count="1" selected="0">
            <x v="0"/>
          </reference>
          <reference field="14" count="1" selected="0">
            <x v="2"/>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3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C62" firstHeaderRow="0" firstDataRow="1" firstDataCol="1"/>
  <pivotFields count="15">
    <pivotField showAll="0"/>
    <pivotField showAll="0"/>
    <pivotField showAll="0"/>
    <pivotField showAll="0"/>
    <pivotField axis="axisRow" showAll="0">
      <items count="5">
        <item x="0"/>
        <item x="2"/>
        <item x="3"/>
        <item x="1"/>
        <item t="default"/>
      </items>
    </pivotField>
    <pivotField numFmtId="164" showAll="0"/>
    <pivotField numFmtId="164" showAll="0"/>
    <pivotField showAll="0"/>
    <pivotField showAll="0"/>
    <pivotField axis="axisRow" showAll="0">
      <items count="7">
        <item x="0"/>
        <item x="5"/>
        <item x="2"/>
        <item x="4"/>
        <item x="3"/>
        <item x="1"/>
        <item t="default"/>
      </items>
    </pivotField>
    <pivotField showAll="0"/>
    <pivotField showAll="0"/>
    <pivotField axis="axisRow" showAll="0">
      <items count="3">
        <item x="1"/>
        <item x="0"/>
        <item t="default"/>
      </items>
    </pivotField>
    <pivotField dataField="1" showAll="0"/>
    <pivotField showAll="0"/>
  </pivotFields>
  <rowFields count="3">
    <field x="9"/>
    <field x="4"/>
    <field x="12"/>
  </rowFields>
  <rowItems count="59">
    <i>
      <x/>
    </i>
    <i r="1">
      <x/>
    </i>
    <i r="2">
      <x v="1"/>
    </i>
    <i r="1">
      <x v="1"/>
    </i>
    <i r="2">
      <x v="1"/>
    </i>
    <i r="1">
      <x v="2"/>
    </i>
    <i r="2">
      <x/>
    </i>
    <i r="1">
      <x v="3"/>
    </i>
    <i r="2">
      <x/>
    </i>
    <i r="2">
      <x v="1"/>
    </i>
    <i>
      <x v="1"/>
    </i>
    <i r="1">
      <x/>
    </i>
    <i r="2">
      <x v="1"/>
    </i>
    <i r="1">
      <x v="1"/>
    </i>
    <i r="2">
      <x/>
    </i>
    <i r="1">
      <x v="2"/>
    </i>
    <i r="2">
      <x/>
    </i>
    <i r="1">
      <x v="3"/>
    </i>
    <i r="2">
      <x/>
    </i>
    <i>
      <x v="2"/>
    </i>
    <i r="1">
      <x/>
    </i>
    <i r="2">
      <x/>
    </i>
    <i r="1">
      <x v="1"/>
    </i>
    <i r="2">
      <x/>
    </i>
    <i r="1">
      <x v="3"/>
    </i>
    <i r="2">
      <x/>
    </i>
    <i r="2">
      <x v="1"/>
    </i>
    <i>
      <x v="3"/>
    </i>
    <i r="1">
      <x/>
    </i>
    <i r="2">
      <x v="1"/>
    </i>
    <i r="1">
      <x v="1"/>
    </i>
    <i r="2">
      <x/>
    </i>
    <i r="2">
      <x v="1"/>
    </i>
    <i r="1">
      <x v="2"/>
    </i>
    <i r="2">
      <x/>
    </i>
    <i r="1">
      <x v="3"/>
    </i>
    <i r="2">
      <x v="1"/>
    </i>
    <i>
      <x v="4"/>
    </i>
    <i r="1">
      <x/>
    </i>
    <i r="2">
      <x/>
    </i>
    <i r="2">
      <x v="1"/>
    </i>
    <i r="1">
      <x v="1"/>
    </i>
    <i r="2">
      <x/>
    </i>
    <i r="2">
      <x v="1"/>
    </i>
    <i r="1">
      <x v="2"/>
    </i>
    <i r="2">
      <x/>
    </i>
    <i r="2">
      <x v="1"/>
    </i>
    <i r="1">
      <x v="3"/>
    </i>
    <i r="2">
      <x/>
    </i>
    <i r="2">
      <x v="1"/>
    </i>
    <i>
      <x v="5"/>
    </i>
    <i r="1">
      <x/>
    </i>
    <i r="2">
      <x/>
    </i>
    <i r="2">
      <x v="1"/>
    </i>
    <i r="1">
      <x v="2"/>
    </i>
    <i r="2">
      <x v="1"/>
    </i>
    <i r="1">
      <x v="3"/>
    </i>
    <i r="2">
      <x/>
    </i>
    <i t="grand">
      <x/>
    </i>
  </rowItems>
  <colFields count="1">
    <field x="-2"/>
  </colFields>
  <colItems count="2">
    <i>
      <x/>
    </i>
    <i i="1">
      <x v="1"/>
    </i>
  </colItems>
  <dataFields count="2">
    <dataField name="Sum of Total_Revenue" fld="13" baseField="0" baseItem="0"/>
    <dataField name="Average of Total_Revenue2" fld="13" subtotal="average" baseField="9"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4">
          <reference field="4294967294" count="1" selected="0">
            <x v="0"/>
          </reference>
          <reference field="4" count="1" selected="0">
            <x v="3"/>
          </reference>
          <reference field="9" count="1" selected="0">
            <x v="5"/>
          </reference>
          <reference field="12" count="1" selected="0">
            <x v="0"/>
          </reference>
        </references>
      </pivotArea>
    </chartFormat>
    <chartFormat chart="0" format="3">
      <pivotArea type="data" outline="0" fieldPosition="0">
        <references count="4">
          <reference field="4294967294" count="1" selected="0">
            <x v="1"/>
          </reference>
          <reference field="4" count="1" selected="0">
            <x v="3"/>
          </reference>
          <reference field="9" count="1" selected="0">
            <x v="5"/>
          </reference>
          <reference field="12"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embership_Type" sourceName="Membership_Type">
  <pivotTables>
    <pivotTable tabId="13" name="PivotTable10"/>
    <pivotTable tabId="11" name="PivotTable9"/>
    <pivotTable tabId="2" name="PivotTable1"/>
    <pivotTable tabId="9" name="PivotTable7"/>
    <pivotTable tabId="6" name="PivotTable5"/>
    <pivotTable tabId="7" name="PivotTable6"/>
  </pivotTables>
  <data>
    <tabular pivotCacheId="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13" name="PivotTable10"/>
    <pivotTable tabId="11" name="PivotTable9"/>
    <pivotTable tabId="2" name="PivotTable1"/>
    <pivotTable tabId="9" name="PivotTable7"/>
    <pivotTable tabId="6" name="PivotTable5"/>
    <pivotTable tabId="7" name="PivotTable6"/>
  </pivotTables>
  <data>
    <tabular pivotCacheId="1">
      <items count="6">
        <i x="0" s="1"/>
        <i x="5" s="1"/>
        <i x="2" s="1"/>
        <i x="4"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ferred" sourceName="Referred">
  <pivotTables>
    <pivotTable tabId="13" name="PivotTable10"/>
    <pivotTable tabId="11" name="PivotTable9"/>
    <pivotTable tabId="2" name="PivotTable1"/>
    <pivotTable tabId="9" name="PivotTable7"/>
    <pivotTable tabId="6" name="PivotTable5"/>
    <pivotTable tabId="7" name="PivotTable6"/>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embership_Type" cache="Slicer_Membership_Type" caption="Membership_Type" rowHeight="241300"/>
  <slicer name="City" cache="Slicer_City" caption="City" rowHeight="241300"/>
  <slicer name="Referred" cache="Slicer_Referred" caption="Referred"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embership_Type 1" cache="Slicer_Membership_Type" caption="Membership_Type" style="SlicerStyleDark1" rowHeight="241300"/>
  <slicer name="City 1" cache="Slicer_City" caption="City" style="SlicerStyleDark1" rowHeight="241300"/>
  <slicer name="Referred 1" cache="Slicer_Referred" caption="Referred" style="SlicerStyleDark1" rowHeight="241300"/>
</slicers>
</file>

<file path=xl/tables/table1.xml><?xml version="1.0" encoding="utf-8"?>
<table xmlns="http://schemas.openxmlformats.org/spreadsheetml/2006/main" id="4" name="Table4" displayName="Table4" ref="A1:O36" totalsRowShown="0" headerRowDxfId="91" dataDxfId="90" headerRowBorderDxfId="88" tableBorderDxfId="89" headerRowCellStyle="Accent5">
  <autoFilter ref="A1:O36"/>
  <tableColumns count="15">
    <tableColumn id="1" name="Member_ID" dataDxfId="101"/>
    <tableColumn id="2" name="Full_Name" dataDxfId="100"/>
    <tableColumn id="3" name="Age" dataDxfId="99"/>
    <tableColumn id="4" name="Gender" dataDxfId="98"/>
    <tableColumn id="5" name="Membership_Type" dataDxfId="97"/>
    <tableColumn id="6" name="Start_Date" dataDxfId="96"/>
    <tableColumn id="7" name="End_Date" dataDxfId="95"/>
    <tableColumn id="8" name="Monthly_Fee" dataDxfId="94"/>
    <tableColumn id="9" name="Attendance" dataDxfId="93"/>
    <tableColumn id="10" name="City" dataDxfId="92"/>
    <tableColumn id="11" name="Referred_By"/>
    <tableColumn id="12" name="Membership_Duration_Months" dataDxfId="82">
      <calculatedColumnFormula>INT((G2-F2)/30)</calculatedColumnFormula>
    </tableColumn>
    <tableColumn id="13" name="Referred" dataDxfId="87">
      <calculatedColumnFormula>IF(K2&lt;&gt;"", "Yes", "No")</calculatedColumnFormula>
    </tableColumn>
    <tableColumn id="14" name="Total_Revenue" dataDxfId="83">
      <calculatedColumnFormula>H2*L2</calculatedColumnFormula>
    </tableColumn>
    <tableColumn id="15" name="Age_Group" dataDxfId="81">
      <calculatedColumnFormula>IF(C2&lt;=30,"Youth", IF(C2&lt;=45, "Adult", "Senior"))</calculatedColumnFormula>
    </tableColumn>
  </tableColumns>
  <tableStyleInfo name="TableStyleLight15"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ustin">
  <a:themeElements>
    <a:clrScheme name="Austin">
      <a:dk1>
        <a:sysClr val="windowText" lastClr="000000"/>
      </a:dk1>
      <a:lt1>
        <a:sysClr val="window" lastClr="FFFFFF"/>
      </a:lt1>
      <a:dk2>
        <a:srgbClr val="3E3D2D"/>
      </a:dk2>
      <a:lt2>
        <a:srgbClr val="CAF278"/>
      </a:lt2>
      <a:accent1>
        <a:srgbClr val="94C600"/>
      </a:accent1>
      <a:accent2>
        <a:srgbClr val="71685A"/>
      </a:accent2>
      <a:accent3>
        <a:srgbClr val="FF6700"/>
      </a:accent3>
      <a:accent4>
        <a:srgbClr val="909465"/>
      </a:accent4>
      <a:accent5>
        <a:srgbClr val="956B43"/>
      </a:accent5>
      <a:accent6>
        <a:srgbClr val="FEA022"/>
      </a:accent6>
      <a:hlink>
        <a:srgbClr val="E68200"/>
      </a:hlink>
      <a:folHlink>
        <a:srgbClr val="FFA94A"/>
      </a:folHlink>
    </a:clrScheme>
    <a:fontScheme name="Austin">
      <a:maj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Austin">
      <a:fillStyleLst>
        <a:solidFill>
          <a:schemeClr val="phClr"/>
        </a:solidFill>
        <a:gradFill rotWithShape="1">
          <a:gsLst>
            <a:gs pos="0">
              <a:schemeClr val="phClr">
                <a:tint val="20000"/>
                <a:satMod val="180000"/>
                <a:lumMod val="98000"/>
              </a:schemeClr>
            </a:gs>
            <a:gs pos="40000">
              <a:schemeClr val="phClr">
                <a:tint val="30000"/>
                <a:satMod val="260000"/>
                <a:lumMod val="84000"/>
              </a:schemeClr>
            </a:gs>
            <a:gs pos="100000">
              <a:schemeClr val="phClr">
                <a:tint val="100000"/>
                <a:satMod val="110000"/>
                <a:lumMod val="100000"/>
              </a:schemeClr>
            </a:gs>
          </a:gsLst>
          <a:lin ang="5040000" scaled="1"/>
        </a:gradFill>
        <a:gradFill rotWithShape="1">
          <a:gsLst>
            <a:gs pos="0">
              <a:schemeClr val="phClr"/>
            </a:gs>
            <a:gs pos="100000">
              <a:schemeClr val="phClr">
                <a:shade val="75000"/>
                <a:satMod val="120000"/>
                <a:lumMod val="9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a:effectStyle>
        <a:effectStyle>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prstMaterial="metal">
            <a:bevelT w="101600" h="25400" prst="softRound"/>
            <a:contourClr>
              <a:schemeClr val="phClr">
                <a:shade val="30000"/>
              </a:schemeClr>
            </a:contourClr>
          </a:sp3d>
        </a:effectStyle>
      </a:effectStyleLst>
      <a:bgFillStyleLst>
        <a:solidFill>
          <a:schemeClr val="phClr"/>
        </a:solidFill>
        <a:gradFill rotWithShape="1">
          <a:gsLst>
            <a:gs pos="0">
              <a:schemeClr val="phClr">
                <a:shade val="94000"/>
                <a:satMod val="114000"/>
                <a:lumMod val="96000"/>
              </a:schemeClr>
            </a:gs>
            <a:gs pos="62000">
              <a:schemeClr val="phClr">
                <a:tint val="92000"/>
                <a:shade val="66000"/>
                <a:satMod val="110000"/>
                <a:lumMod val="80000"/>
              </a:schemeClr>
            </a:gs>
            <a:gs pos="100000">
              <a:schemeClr val="phClr">
                <a:tint val="89000"/>
                <a:shade val="62000"/>
                <a:satMod val="110000"/>
                <a:lumMod val="72000"/>
              </a:schemeClr>
            </a:gs>
          </a:gsLst>
          <a:lin ang="5400000" scaled="0"/>
        </a:gradFill>
        <a:blipFill rotWithShape="1">
          <a:blip xmlns:r="http://schemas.openxmlformats.org/officeDocument/2006/relationships" r:embed="rId1">
            <a:duotone>
              <a:schemeClr val="phClr">
                <a:tint val="80000"/>
                <a:shade val="58000"/>
              </a:schemeClr>
              <a:schemeClr val="phClr">
                <a:tint val="73000"/>
                <a:shade val="68000"/>
                <a:satMod val="15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image" Target="../media/image3.jpeg"/><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P20" sqref="P20"/>
    </sheetView>
  </sheetViews>
  <sheetFormatPr defaultRowHeight="16.5" x14ac:dyDescent="0.3"/>
  <cols>
    <col min="1" max="1" width="13" customWidth="1"/>
    <col min="2" max="2" width="23" customWidth="1"/>
  </cols>
  <sheetData>
    <row r="3" spans="1:2" x14ac:dyDescent="0.3">
      <c r="A3" s="9" t="s">
        <v>110</v>
      </c>
      <c r="B3" t="s">
        <v>114</v>
      </c>
    </row>
    <row r="4" spans="1:2" x14ac:dyDescent="0.3">
      <c r="A4" s="10" t="s">
        <v>112</v>
      </c>
      <c r="B4" s="4">
        <v>1406.6666666666667</v>
      </c>
    </row>
    <row r="5" spans="1:2" x14ac:dyDescent="0.3">
      <c r="A5" s="10" t="s">
        <v>111</v>
      </c>
      <c r="B5" s="4">
        <v>1530</v>
      </c>
    </row>
    <row r="6" spans="1:2" x14ac:dyDescent="0.3">
      <c r="A6" s="10" t="s">
        <v>113</v>
      </c>
      <c r="B6" s="4">
        <v>1477.1428571428571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Q24" sqref="Q24"/>
    </sheetView>
  </sheetViews>
  <sheetFormatPr defaultRowHeight="16.5" x14ac:dyDescent="0.3"/>
  <cols>
    <col min="1" max="1" width="13" customWidth="1"/>
    <col min="2" max="2" width="21" customWidth="1"/>
  </cols>
  <sheetData>
    <row r="3" spans="1:2" x14ac:dyDescent="0.3">
      <c r="A3" s="9" t="s">
        <v>110</v>
      </c>
      <c r="B3" t="s">
        <v>116</v>
      </c>
    </row>
    <row r="4" spans="1:2" x14ac:dyDescent="0.3">
      <c r="A4" s="10" t="s">
        <v>13</v>
      </c>
      <c r="B4" s="3">
        <v>36000</v>
      </c>
    </row>
    <row r="5" spans="1:2" x14ac:dyDescent="0.3">
      <c r="A5" s="10" t="s">
        <v>31</v>
      </c>
      <c r="B5" s="3">
        <v>75000</v>
      </c>
    </row>
    <row r="6" spans="1:2" x14ac:dyDescent="0.3">
      <c r="A6" s="10" t="s">
        <v>41</v>
      </c>
      <c r="B6" s="3">
        <v>66600</v>
      </c>
    </row>
    <row r="7" spans="1:2" x14ac:dyDescent="0.3">
      <c r="A7" s="10" t="s">
        <v>22</v>
      </c>
      <c r="B7" s="3">
        <v>87600</v>
      </c>
    </row>
    <row r="8" spans="1:2" x14ac:dyDescent="0.3">
      <c r="A8" s="10" t="s">
        <v>113</v>
      </c>
      <c r="B8" s="3">
        <v>265200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S31" sqref="S31"/>
    </sheetView>
  </sheetViews>
  <sheetFormatPr defaultRowHeight="16.5" x14ac:dyDescent="0.3"/>
  <cols>
    <col min="1" max="1" width="13" customWidth="1"/>
    <col min="2" max="2" width="21" customWidth="1"/>
  </cols>
  <sheetData>
    <row r="3" spans="1:2" x14ac:dyDescent="0.3">
      <c r="A3" s="9" t="s">
        <v>110</v>
      </c>
      <c r="B3" t="s">
        <v>116</v>
      </c>
    </row>
    <row r="4" spans="1:2" x14ac:dyDescent="0.3">
      <c r="A4" s="10" t="s">
        <v>14</v>
      </c>
      <c r="B4" s="3">
        <v>55300</v>
      </c>
    </row>
    <row r="5" spans="1:2" x14ac:dyDescent="0.3">
      <c r="A5" s="10" t="s">
        <v>67</v>
      </c>
      <c r="B5" s="3">
        <v>49400</v>
      </c>
    </row>
    <row r="6" spans="1:2" x14ac:dyDescent="0.3">
      <c r="A6" s="10" t="s">
        <v>23</v>
      </c>
      <c r="B6" s="3">
        <v>28800</v>
      </c>
    </row>
    <row r="7" spans="1:2" x14ac:dyDescent="0.3">
      <c r="A7" s="10" t="s">
        <v>42</v>
      </c>
      <c r="B7" s="3">
        <v>32100</v>
      </c>
    </row>
    <row r="8" spans="1:2" x14ac:dyDescent="0.3">
      <c r="A8" s="10" t="s">
        <v>35</v>
      </c>
      <c r="B8" s="3">
        <v>76400</v>
      </c>
    </row>
    <row r="9" spans="1:2" x14ac:dyDescent="0.3">
      <c r="A9" s="10" t="s">
        <v>18</v>
      </c>
      <c r="B9" s="3">
        <v>23200</v>
      </c>
    </row>
    <row r="10" spans="1:2" x14ac:dyDescent="0.3">
      <c r="A10" s="10" t="s">
        <v>113</v>
      </c>
      <c r="B10" s="3">
        <v>265200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
  <sheetViews>
    <sheetView workbookViewId="0">
      <selection activeCell="Q24" sqref="Q24"/>
    </sheetView>
  </sheetViews>
  <sheetFormatPr defaultRowHeight="16.5" x14ac:dyDescent="0.3"/>
  <cols>
    <col min="1" max="1" width="19.75" customWidth="1"/>
    <col min="2" max="2" width="16.25" customWidth="1"/>
    <col min="3" max="3" width="5.375" customWidth="1"/>
    <col min="4" max="4" width="11" customWidth="1"/>
  </cols>
  <sheetData>
    <row r="3" spans="1:4" x14ac:dyDescent="0.3">
      <c r="A3" s="9" t="s">
        <v>118</v>
      </c>
      <c r="B3" s="9" t="s">
        <v>117</v>
      </c>
    </row>
    <row r="4" spans="1:4" x14ac:dyDescent="0.3">
      <c r="A4" s="9" t="s">
        <v>110</v>
      </c>
      <c r="B4" t="s">
        <v>27</v>
      </c>
      <c r="C4" t="s">
        <v>12</v>
      </c>
      <c r="D4" t="s">
        <v>113</v>
      </c>
    </row>
    <row r="5" spans="1:4" x14ac:dyDescent="0.3">
      <c r="A5" s="10" t="s">
        <v>14</v>
      </c>
      <c r="B5" s="3">
        <v>3</v>
      </c>
      <c r="C5" s="3">
        <v>2</v>
      </c>
      <c r="D5" s="3">
        <v>5</v>
      </c>
    </row>
    <row r="6" spans="1:4" x14ac:dyDescent="0.3">
      <c r="A6" s="10" t="s">
        <v>67</v>
      </c>
      <c r="B6" s="3">
        <v>3</v>
      </c>
      <c r="C6" s="3">
        <v>1</v>
      </c>
      <c r="D6" s="3">
        <v>4</v>
      </c>
    </row>
    <row r="7" spans="1:4" x14ac:dyDescent="0.3">
      <c r="A7" s="10" t="s">
        <v>23</v>
      </c>
      <c r="B7" s="3">
        <v>3</v>
      </c>
      <c r="C7" s="3">
        <v>2</v>
      </c>
      <c r="D7" s="3">
        <v>5</v>
      </c>
    </row>
    <row r="8" spans="1:4" x14ac:dyDescent="0.3">
      <c r="A8" s="10" t="s">
        <v>42</v>
      </c>
      <c r="B8" s="3">
        <v>2</v>
      </c>
      <c r="C8" s="3">
        <v>4</v>
      </c>
      <c r="D8" s="3">
        <v>6</v>
      </c>
    </row>
    <row r="9" spans="1:4" x14ac:dyDescent="0.3">
      <c r="A9" s="10" t="s">
        <v>35</v>
      </c>
      <c r="B9" s="3">
        <v>2</v>
      </c>
      <c r="C9" s="3">
        <v>8</v>
      </c>
      <c r="D9" s="3">
        <v>10</v>
      </c>
    </row>
    <row r="10" spans="1:4" x14ac:dyDescent="0.3">
      <c r="A10" s="10" t="s">
        <v>18</v>
      </c>
      <c r="B10" s="3">
        <v>2</v>
      </c>
      <c r="C10" s="3">
        <v>3</v>
      </c>
      <c r="D10" s="3">
        <v>5</v>
      </c>
    </row>
    <row r="11" spans="1:4" x14ac:dyDescent="0.3">
      <c r="A11" s="10" t="s">
        <v>113</v>
      </c>
      <c r="B11" s="3">
        <v>15</v>
      </c>
      <c r="C11" s="3">
        <v>20</v>
      </c>
      <c r="D11" s="3">
        <v>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9"/>
  <sheetViews>
    <sheetView workbookViewId="0">
      <selection activeCell="G37" sqref="G37"/>
    </sheetView>
  </sheetViews>
  <sheetFormatPr defaultRowHeight="16.5" x14ac:dyDescent="0.3"/>
  <cols>
    <col min="1" max="1" width="19.75" customWidth="1"/>
    <col min="2" max="2" width="16.25" customWidth="1"/>
    <col min="3" max="3" width="6.625" customWidth="1"/>
    <col min="4" max="4" width="6" customWidth="1"/>
    <col min="5" max="5" width="11" customWidth="1"/>
  </cols>
  <sheetData>
    <row r="3" spans="1:5" x14ac:dyDescent="0.3">
      <c r="A3" s="9" t="s">
        <v>118</v>
      </c>
      <c r="B3" s="9" t="s">
        <v>117</v>
      </c>
    </row>
    <row r="4" spans="1:5" x14ac:dyDescent="0.3">
      <c r="A4" s="9" t="s">
        <v>110</v>
      </c>
      <c r="B4" t="s">
        <v>120</v>
      </c>
      <c r="C4" t="s">
        <v>121</v>
      </c>
      <c r="D4" t="s">
        <v>122</v>
      </c>
      <c r="E4" t="s">
        <v>113</v>
      </c>
    </row>
    <row r="5" spans="1:5" x14ac:dyDescent="0.3">
      <c r="A5" s="10" t="s">
        <v>13</v>
      </c>
      <c r="B5" s="3">
        <v>4</v>
      </c>
      <c r="C5" s="3">
        <v>2</v>
      </c>
      <c r="D5" s="3">
        <v>3</v>
      </c>
      <c r="E5" s="3">
        <v>9</v>
      </c>
    </row>
    <row r="6" spans="1:5" x14ac:dyDescent="0.3">
      <c r="A6" s="10" t="s">
        <v>31</v>
      </c>
      <c r="B6" s="3">
        <v>2</v>
      </c>
      <c r="C6" s="3">
        <v>1</v>
      </c>
      <c r="D6" s="3">
        <v>4</v>
      </c>
      <c r="E6" s="3">
        <v>7</v>
      </c>
    </row>
    <row r="7" spans="1:5" x14ac:dyDescent="0.3">
      <c r="A7" s="10" t="s">
        <v>41</v>
      </c>
      <c r="B7" s="3">
        <v>1</v>
      </c>
      <c r="C7" s="3">
        <v>4</v>
      </c>
      <c r="D7" s="3">
        <v>2</v>
      </c>
      <c r="E7" s="3">
        <v>7</v>
      </c>
    </row>
    <row r="8" spans="1:5" x14ac:dyDescent="0.3">
      <c r="A8" s="10" t="s">
        <v>22</v>
      </c>
      <c r="B8" s="3">
        <v>6</v>
      </c>
      <c r="C8" s="3">
        <v>2</v>
      </c>
      <c r="D8" s="3">
        <v>4</v>
      </c>
      <c r="E8" s="3">
        <v>12</v>
      </c>
    </row>
    <row r="9" spans="1:5" x14ac:dyDescent="0.3">
      <c r="A9" s="10" t="s">
        <v>113</v>
      </c>
      <c r="B9" s="3">
        <v>13</v>
      </c>
      <c r="C9" s="3">
        <v>9</v>
      </c>
      <c r="D9" s="3">
        <v>13</v>
      </c>
      <c r="E9" s="3">
        <v>35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2"/>
  <sheetViews>
    <sheetView topLeftCell="A33" workbookViewId="0">
      <selection activeCell="L54" sqref="L54"/>
    </sheetView>
  </sheetViews>
  <sheetFormatPr defaultRowHeight="16.5" x14ac:dyDescent="0.3"/>
  <cols>
    <col min="1" max="1" width="13" customWidth="1"/>
    <col min="2" max="2" width="21" customWidth="1"/>
    <col min="3" max="4" width="25.75" customWidth="1"/>
    <col min="5" max="5" width="10.5" customWidth="1"/>
    <col min="6" max="6" width="23" customWidth="1"/>
    <col min="7" max="7" width="27" customWidth="1"/>
    <col min="8" max="8" width="9.625" customWidth="1"/>
    <col min="9" max="9" width="5.25" customWidth="1"/>
    <col min="10" max="10" width="12.375" customWidth="1"/>
    <col min="11" max="11" width="9.375" customWidth="1"/>
    <col min="12" max="12" width="5.25" customWidth="1"/>
    <col min="13" max="13" width="12.125" bestFit="1" customWidth="1"/>
    <col min="14" max="14" width="22.625" bestFit="1" customWidth="1"/>
    <col min="15" max="15" width="5.25" customWidth="1"/>
    <col min="16" max="16" width="10.5" bestFit="1" customWidth="1"/>
    <col min="17" max="17" width="7.625" customWidth="1"/>
    <col min="18" max="18" width="5.25" customWidth="1"/>
    <col min="19" max="19" width="10.5" bestFit="1" customWidth="1"/>
    <col min="20" max="20" width="9.625" bestFit="1" customWidth="1"/>
    <col min="21" max="21" width="4.375" customWidth="1"/>
    <col min="22" max="22" width="12.375" bestFit="1" customWidth="1"/>
    <col min="23" max="23" width="10.5" bestFit="1" customWidth="1"/>
    <col min="24" max="24" width="5.25" customWidth="1"/>
    <col min="25" max="25" width="12.125" bestFit="1" customWidth="1"/>
    <col min="26" max="26" width="23" bestFit="1" customWidth="1"/>
    <col min="27" max="27" width="27" bestFit="1" customWidth="1"/>
  </cols>
  <sheetData>
    <row r="3" spans="1:3" x14ac:dyDescent="0.3">
      <c r="A3" s="9" t="s">
        <v>110</v>
      </c>
      <c r="B3" t="s">
        <v>116</v>
      </c>
      <c r="C3" t="s">
        <v>123</v>
      </c>
    </row>
    <row r="4" spans="1:3" x14ac:dyDescent="0.3">
      <c r="A4" s="10" t="s">
        <v>14</v>
      </c>
      <c r="B4" s="3">
        <v>55300</v>
      </c>
      <c r="C4" s="3">
        <v>11060</v>
      </c>
    </row>
    <row r="5" spans="1:3" x14ac:dyDescent="0.3">
      <c r="A5" s="21" t="s">
        <v>13</v>
      </c>
      <c r="B5" s="3">
        <v>4800</v>
      </c>
      <c r="C5" s="3">
        <v>4800</v>
      </c>
    </row>
    <row r="6" spans="1:3" x14ac:dyDescent="0.3">
      <c r="A6" s="23" t="s">
        <v>112</v>
      </c>
      <c r="B6" s="3">
        <v>4800</v>
      </c>
      <c r="C6" s="3">
        <v>4800</v>
      </c>
    </row>
    <row r="7" spans="1:3" x14ac:dyDescent="0.3">
      <c r="A7" s="21" t="s">
        <v>31</v>
      </c>
      <c r="B7" s="3">
        <v>17500</v>
      </c>
      <c r="C7" s="3">
        <v>17500</v>
      </c>
    </row>
    <row r="8" spans="1:3" x14ac:dyDescent="0.3">
      <c r="A8" s="23" t="s">
        <v>112</v>
      </c>
      <c r="B8" s="3">
        <v>17500</v>
      </c>
      <c r="C8" s="3">
        <v>17500</v>
      </c>
    </row>
    <row r="9" spans="1:3" x14ac:dyDescent="0.3">
      <c r="A9" s="21" t="s">
        <v>41</v>
      </c>
      <c r="B9" s="3">
        <v>16200</v>
      </c>
      <c r="C9" s="3">
        <v>16200</v>
      </c>
    </row>
    <row r="10" spans="1:3" x14ac:dyDescent="0.3">
      <c r="A10" s="23" t="s">
        <v>111</v>
      </c>
      <c r="B10" s="3">
        <v>16200</v>
      </c>
      <c r="C10" s="3">
        <v>16200</v>
      </c>
    </row>
    <row r="11" spans="1:3" x14ac:dyDescent="0.3">
      <c r="A11" s="21" t="s">
        <v>22</v>
      </c>
      <c r="B11" s="3">
        <v>16800</v>
      </c>
      <c r="C11" s="3">
        <v>8400</v>
      </c>
    </row>
    <row r="12" spans="1:3" x14ac:dyDescent="0.3">
      <c r="A12" s="23" t="s">
        <v>111</v>
      </c>
      <c r="B12" s="3">
        <v>10800</v>
      </c>
      <c r="C12" s="3">
        <v>10800</v>
      </c>
    </row>
    <row r="13" spans="1:3" x14ac:dyDescent="0.3">
      <c r="A13" s="23" t="s">
        <v>112</v>
      </c>
      <c r="B13" s="3">
        <v>6000</v>
      </c>
      <c r="C13" s="3">
        <v>6000</v>
      </c>
    </row>
    <row r="14" spans="1:3" x14ac:dyDescent="0.3">
      <c r="A14" s="10" t="s">
        <v>67</v>
      </c>
      <c r="B14" s="3">
        <v>49400</v>
      </c>
      <c r="C14" s="3">
        <v>12350</v>
      </c>
    </row>
    <row r="15" spans="1:3" x14ac:dyDescent="0.3">
      <c r="A15" s="21" t="s">
        <v>13</v>
      </c>
      <c r="B15" s="3">
        <v>14400</v>
      </c>
      <c r="C15" s="3">
        <v>14400</v>
      </c>
    </row>
    <row r="16" spans="1:3" x14ac:dyDescent="0.3">
      <c r="A16" s="23" t="s">
        <v>112</v>
      </c>
      <c r="B16" s="3">
        <v>14400</v>
      </c>
      <c r="C16" s="3">
        <v>14400</v>
      </c>
    </row>
    <row r="17" spans="1:3" x14ac:dyDescent="0.3">
      <c r="A17" s="21" t="s">
        <v>31</v>
      </c>
      <c r="B17" s="3">
        <v>35000</v>
      </c>
      <c r="C17" s="3">
        <v>35000</v>
      </c>
    </row>
    <row r="18" spans="1:3" x14ac:dyDescent="0.3">
      <c r="A18" s="23" t="s">
        <v>111</v>
      </c>
      <c r="B18" s="3">
        <v>35000</v>
      </c>
      <c r="C18" s="3">
        <v>35000</v>
      </c>
    </row>
    <row r="19" spans="1:3" x14ac:dyDescent="0.3">
      <c r="A19" s="21" t="s">
        <v>41</v>
      </c>
      <c r="B19" s="3">
        <v>0</v>
      </c>
      <c r="C19" s="3">
        <v>0</v>
      </c>
    </row>
    <row r="20" spans="1:3" x14ac:dyDescent="0.3">
      <c r="A20" s="23" t="s">
        <v>111</v>
      </c>
      <c r="B20" s="3">
        <v>0</v>
      </c>
      <c r="C20" s="3">
        <v>0</v>
      </c>
    </row>
    <row r="21" spans="1:3" x14ac:dyDescent="0.3">
      <c r="A21" s="21" t="s">
        <v>22</v>
      </c>
      <c r="B21" s="3">
        <v>0</v>
      </c>
      <c r="C21" s="3">
        <v>0</v>
      </c>
    </row>
    <row r="22" spans="1:3" x14ac:dyDescent="0.3">
      <c r="A22" s="23" t="s">
        <v>111</v>
      </c>
      <c r="B22" s="3">
        <v>0</v>
      </c>
      <c r="C22" s="3">
        <v>0</v>
      </c>
    </row>
    <row r="23" spans="1:3" x14ac:dyDescent="0.3">
      <c r="A23" s="10" t="s">
        <v>23</v>
      </c>
      <c r="B23" s="3">
        <v>28800</v>
      </c>
      <c r="C23" s="3">
        <v>5760</v>
      </c>
    </row>
    <row r="24" spans="1:3" x14ac:dyDescent="0.3">
      <c r="A24" s="21" t="s">
        <v>13</v>
      </c>
      <c r="B24" s="3">
        <v>4800</v>
      </c>
      <c r="C24" s="3">
        <v>4800</v>
      </c>
    </row>
    <row r="25" spans="1:3" x14ac:dyDescent="0.3">
      <c r="A25" s="23" t="s">
        <v>111</v>
      </c>
      <c r="B25" s="3">
        <v>4800</v>
      </c>
      <c r="C25" s="3">
        <v>4800</v>
      </c>
    </row>
    <row r="26" spans="1:3" x14ac:dyDescent="0.3">
      <c r="A26" s="21" t="s">
        <v>31</v>
      </c>
      <c r="B26" s="3">
        <v>0</v>
      </c>
      <c r="C26" s="3">
        <v>0</v>
      </c>
    </row>
    <row r="27" spans="1:3" x14ac:dyDescent="0.3">
      <c r="A27" s="23" t="s">
        <v>111</v>
      </c>
      <c r="B27" s="3">
        <v>0</v>
      </c>
      <c r="C27" s="3">
        <v>0</v>
      </c>
    </row>
    <row r="28" spans="1:3" x14ac:dyDescent="0.3">
      <c r="A28" s="21" t="s">
        <v>22</v>
      </c>
      <c r="B28" s="3">
        <v>24000</v>
      </c>
      <c r="C28" s="3">
        <v>8000</v>
      </c>
    </row>
    <row r="29" spans="1:3" x14ac:dyDescent="0.3">
      <c r="A29" s="23" t="s">
        <v>111</v>
      </c>
      <c r="B29" s="3">
        <v>13200</v>
      </c>
      <c r="C29" s="3">
        <v>13200</v>
      </c>
    </row>
    <row r="30" spans="1:3" x14ac:dyDescent="0.3">
      <c r="A30" s="23" t="s">
        <v>112</v>
      </c>
      <c r="B30" s="3">
        <v>10800</v>
      </c>
      <c r="C30" s="3">
        <v>5400</v>
      </c>
    </row>
    <row r="31" spans="1:3" x14ac:dyDescent="0.3">
      <c r="A31" s="10" t="s">
        <v>42</v>
      </c>
      <c r="B31" s="3">
        <v>32100</v>
      </c>
      <c r="C31" s="3">
        <v>5350</v>
      </c>
    </row>
    <row r="32" spans="1:3" x14ac:dyDescent="0.3">
      <c r="A32" s="21" t="s">
        <v>13</v>
      </c>
      <c r="B32" s="3">
        <v>0</v>
      </c>
      <c r="C32" s="3">
        <v>0</v>
      </c>
    </row>
    <row r="33" spans="1:3" x14ac:dyDescent="0.3">
      <c r="A33" s="23" t="s">
        <v>112</v>
      </c>
      <c r="B33" s="3">
        <v>0</v>
      </c>
      <c r="C33" s="3">
        <v>0</v>
      </c>
    </row>
    <row r="34" spans="1:3" x14ac:dyDescent="0.3">
      <c r="A34" s="21" t="s">
        <v>31</v>
      </c>
      <c r="B34" s="3">
        <v>7500</v>
      </c>
      <c r="C34" s="3">
        <v>3750</v>
      </c>
    </row>
    <row r="35" spans="1:3" x14ac:dyDescent="0.3">
      <c r="A35" s="23" t="s">
        <v>111</v>
      </c>
      <c r="B35" s="3">
        <v>2500</v>
      </c>
      <c r="C35" s="3">
        <v>2500</v>
      </c>
    </row>
    <row r="36" spans="1:3" x14ac:dyDescent="0.3">
      <c r="A36" s="23" t="s">
        <v>112</v>
      </c>
      <c r="B36" s="3">
        <v>5000</v>
      </c>
      <c r="C36" s="3">
        <v>5000</v>
      </c>
    </row>
    <row r="37" spans="1:3" x14ac:dyDescent="0.3">
      <c r="A37" s="21" t="s">
        <v>41</v>
      </c>
      <c r="B37" s="3">
        <v>9000</v>
      </c>
      <c r="C37" s="3">
        <v>4500</v>
      </c>
    </row>
    <row r="38" spans="1:3" x14ac:dyDescent="0.3">
      <c r="A38" s="23" t="s">
        <v>111</v>
      </c>
      <c r="B38" s="3">
        <v>9000</v>
      </c>
      <c r="C38" s="3">
        <v>4500</v>
      </c>
    </row>
    <row r="39" spans="1:3" x14ac:dyDescent="0.3">
      <c r="A39" s="21" t="s">
        <v>22</v>
      </c>
      <c r="B39" s="3">
        <v>15600</v>
      </c>
      <c r="C39" s="3">
        <v>15600</v>
      </c>
    </row>
    <row r="40" spans="1:3" x14ac:dyDescent="0.3">
      <c r="A40" s="23" t="s">
        <v>112</v>
      </c>
      <c r="B40" s="3">
        <v>15600</v>
      </c>
      <c r="C40" s="3">
        <v>15600</v>
      </c>
    </row>
    <row r="41" spans="1:3" x14ac:dyDescent="0.3">
      <c r="A41" s="10" t="s">
        <v>35</v>
      </c>
      <c r="B41" s="3">
        <v>76400</v>
      </c>
      <c r="C41" s="3">
        <v>7640</v>
      </c>
    </row>
    <row r="42" spans="1:3" x14ac:dyDescent="0.3">
      <c r="A42" s="21" t="s">
        <v>13</v>
      </c>
      <c r="B42" s="3">
        <v>10400</v>
      </c>
      <c r="C42" s="3">
        <v>3466.6666666666665</v>
      </c>
    </row>
    <row r="43" spans="1:3" x14ac:dyDescent="0.3">
      <c r="A43" s="23" t="s">
        <v>111</v>
      </c>
      <c r="B43" s="3">
        <v>8800</v>
      </c>
      <c r="C43" s="3">
        <v>4400</v>
      </c>
    </row>
    <row r="44" spans="1:3" x14ac:dyDescent="0.3">
      <c r="A44" s="23" t="s">
        <v>112</v>
      </c>
      <c r="B44" s="3">
        <v>1600</v>
      </c>
      <c r="C44" s="3">
        <v>1600</v>
      </c>
    </row>
    <row r="45" spans="1:3" x14ac:dyDescent="0.3">
      <c r="A45" s="21" t="s">
        <v>31</v>
      </c>
      <c r="B45" s="3">
        <v>15000</v>
      </c>
      <c r="C45" s="3">
        <v>7500</v>
      </c>
    </row>
    <row r="46" spans="1:3" x14ac:dyDescent="0.3">
      <c r="A46" s="23" t="s">
        <v>111</v>
      </c>
      <c r="B46" s="3">
        <v>0</v>
      </c>
      <c r="C46" s="3">
        <v>0</v>
      </c>
    </row>
    <row r="47" spans="1:3" x14ac:dyDescent="0.3">
      <c r="A47" s="23" t="s">
        <v>112</v>
      </c>
      <c r="B47" s="3">
        <v>15000</v>
      </c>
      <c r="C47" s="3">
        <v>15000</v>
      </c>
    </row>
    <row r="48" spans="1:3" x14ac:dyDescent="0.3">
      <c r="A48" s="21" t="s">
        <v>41</v>
      </c>
      <c r="B48" s="3">
        <v>34200</v>
      </c>
      <c r="C48" s="3">
        <v>17100</v>
      </c>
    </row>
    <row r="49" spans="1:3" x14ac:dyDescent="0.3">
      <c r="A49" s="23" t="s">
        <v>111</v>
      </c>
      <c r="B49" s="3">
        <v>30600</v>
      </c>
      <c r="C49" s="3">
        <v>30600</v>
      </c>
    </row>
    <row r="50" spans="1:3" x14ac:dyDescent="0.3">
      <c r="A50" s="23" t="s">
        <v>112</v>
      </c>
      <c r="B50" s="3">
        <v>3600</v>
      </c>
      <c r="C50" s="3">
        <v>3600</v>
      </c>
    </row>
    <row r="51" spans="1:3" x14ac:dyDescent="0.3">
      <c r="A51" s="21" t="s">
        <v>22</v>
      </c>
      <c r="B51" s="3">
        <v>16800</v>
      </c>
      <c r="C51" s="3">
        <v>5600</v>
      </c>
    </row>
    <row r="52" spans="1:3" x14ac:dyDescent="0.3">
      <c r="A52" s="23" t="s">
        <v>111</v>
      </c>
      <c r="B52" s="3">
        <v>14400</v>
      </c>
      <c r="C52" s="3">
        <v>7200</v>
      </c>
    </row>
    <row r="53" spans="1:3" x14ac:dyDescent="0.3">
      <c r="A53" s="23" t="s">
        <v>112</v>
      </c>
      <c r="B53" s="3">
        <v>2400</v>
      </c>
      <c r="C53" s="3">
        <v>2400</v>
      </c>
    </row>
    <row r="54" spans="1:3" x14ac:dyDescent="0.3">
      <c r="A54" s="10" t="s">
        <v>18</v>
      </c>
      <c r="B54" s="3">
        <v>23200</v>
      </c>
      <c r="C54" s="3">
        <v>4640</v>
      </c>
    </row>
    <row r="55" spans="1:3" x14ac:dyDescent="0.3">
      <c r="A55" s="21" t="s">
        <v>13</v>
      </c>
      <c r="B55" s="3">
        <v>1600</v>
      </c>
      <c r="C55" s="3">
        <v>800</v>
      </c>
    </row>
    <row r="56" spans="1:3" x14ac:dyDescent="0.3">
      <c r="A56" s="23" t="s">
        <v>111</v>
      </c>
      <c r="B56" s="3">
        <v>1600</v>
      </c>
      <c r="C56" s="3">
        <v>1600</v>
      </c>
    </row>
    <row r="57" spans="1:3" x14ac:dyDescent="0.3">
      <c r="A57" s="23" t="s">
        <v>112</v>
      </c>
      <c r="B57" s="3">
        <v>0</v>
      </c>
      <c r="C57" s="3">
        <v>0</v>
      </c>
    </row>
    <row r="58" spans="1:3" x14ac:dyDescent="0.3">
      <c r="A58" s="21" t="s">
        <v>41</v>
      </c>
      <c r="B58" s="3">
        <v>7200</v>
      </c>
      <c r="C58" s="3">
        <v>7200</v>
      </c>
    </row>
    <row r="59" spans="1:3" x14ac:dyDescent="0.3">
      <c r="A59" s="23" t="s">
        <v>112</v>
      </c>
      <c r="B59" s="3">
        <v>7200</v>
      </c>
      <c r="C59" s="3">
        <v>7200</v>
      </c>
    </row>
    <row r="60" spans="1:3" x14ac:dyDescent="0.3">
      <c r="A60" s="21" t="s">
        <v>22</v>
      </c>
      <c r="B60" s="3">
        <v>14400</v>
      </c>
      <c r="C60" s="3">
        <v>7200</v>
      </c>
    </row>
    <row r="61" spans="1:3" x14ac:dyDescent="0.3">
      <c r="A61" s="23" t="s">
        <v>111</v>
      </c>
      <c r="B61" s="3">
        <v>14400</v>
      </c>
      <c r="C61" s="3">
        <v>7200</v>
      </c>
    </row>
    <row r="62" spans="1:3" x14ac:dyDescent="0.3">
      <c r="A62" s="10" t="s">
        <v>113</v>
      </c>
      <c r="B62" s="3">
        <v>265200</v>
      </c>
      <c r="C62" s="3">
        <v>7577.1428571428569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zoomScale="86" zoomScaleNormal="86" workbookViewId="0">
      <selection sqref="A1:O36"/>
    </sheetView>
  </sheetViews>
  <sheetFormatPr defaultColWidth="14.375" defaultRowHeight="15" customHeight="1" x14ac:dyDescent="0.3"/>
  <cols>
    <col min="1" max="2" width="16" customWidth="1"/>
    <col min="3" max="3" width="9.875" customWidth="1"/>
    <col min="4" max="4" width="13.25" customWidth="1"/>
    <col min="5" max="5" width="23.5" customWidth="1"/>
    <col min="6" max="6" width="16.25" customWidth="1"/>
    <col min="7" max="7" width="15" customWidth="1"/>
    <col min="8" max="8" width="18.375" customWidth="1"/>
    <col min="9" max="9" width="17" customWidth="1"/>
    <col min="10" max="10" width="11" customWidth="1"/>
    <col min="11" max="11" width="20.375" customWidth="1"/>
    <col min="12" max="12" width="35.625" customWidth="1"/>
    <col min="13" max="13" width="14.5" customWidth="1"/>
    <col min="14" max="14" width="19.75" customWidth="1"/>
    <col min="15" max="15" width="16.5" customWidth="1"/>
    <col min="16" max="16" width="8.625" customWidth="1"/>
    <col min="17" max="26" width="7.625" customWidth="1"/>
  </cols>
  <sheetData>
    <row r="1" spans="1:15" ht="17.25" thickBot="1" x14ac:dyDescent="0.35">
      <c r="A1" s="2" t="s">
        <v>107</v>
      </c>
      <c r="B1" s="2" t="s">
        <v>0</v>
      </c>
      <c r="C1" s="2" t="s">
        <v>1</v>
      </c>
      <c r="D1" s="2" t="s">
        <v>2</v>
      </c>
      <c r="E1" s="2" t="s">
        <v>3</v>
      </c>
      <c r="F1" s="2" t="s">
        <v>4</v>
      </c>
      <c r="G1" s="2" t="s">
        <v>5</v>
      </c>
      <c r="H1" s="2" t="s">
        <v>6</v>
      </c>
      <c r="I1" s="2" t="s">
        <v>7</v>
      </c>
      <c r="J1" s="2" t="s">
        <v>8</v>
      </c>
      <c r="K1" s="2" t="s">
        <v>9</v>
      </c>
      <c r="L1" s="2" t="s">
        <v>108</v>
      </c>
      <c r="M1" s="2" t="s">
        <v>109</v>
      </c>
      <c r="N1" s="2" t="s">
        <v>115</v>
      </c>
      <c r="O1" s="2" t="s">
        <v>119</v>
      </c>
    </row>
    <row r="2" spans="1:15" ht="17.25" thickTop="1" x14ac:dyDescent="0.3">
      <c r="A2" s="7" t="s">
        <v>10</v>
      </c>
      <c r="B2" s="7" t="s">
        <v>11</v>
      </c>
      <c r="C2" s="7">
        <v>59</v>
      </c>
      <c r="D2" s="7" t="s">
        <v>12</v>
      </c>
      <c r="E2" s="7" t="s">
        <v>13</v>
      </c>
      <c r="F2" s="8">
        <v>45235</v>
      </c>
      <c r="G2" s="8">
        <v>45425</v>
      </c>
      <c r="H2" s="7">
        <v>800</v>
      </c>
      <c r="I2" s="7">
        <v>25</v>
      </c>
      <c r="J2" s="7" t="s">
        <v>14</v>
      </c>
      <c r="K2" s="7" t="s">
        <v>15</v>
      </c>
      <c r="L2" s="6">
        <f>INT((G2-F2)/30)</f>
        <v>6</v>
      </c>
      <c r="M2" s="5" t="str">
        <f t="shared" ref="M2:M36" si="0">IF(K2&lt;&gt;"", "Yes", "No")</f>
        <v>Yes</v>
      </c>
      <c r="N2" s="5">
        <f t="shared" ref="N2:N36" si="1">H2*L2</f>
        <v>4800</v>
      </c>
      <c r="O2" s="22" t="str">
        <f t="shared" ref="O2:O36" si="2">IF(C2&lt;=30,"Youth", IF(C2&lt;=45, "Adult", "Senior"))</f>
        <v>Senior</v>
      </c>
    </row>
    <row r="3" spans="1:15" ht="16.5" x14ac:dyDescent="0.3">
      <c r="A3" s="7" t="s">
        <v>16</v>
      </c>
      <c r="B3" s="7" t="s">
        <v>17</v>
      </c>
      <c r="C3" s="7">
        <v>27</v>
      </c>
      <c r="D3" s="7" t="s">
        <v>12</v>
      </c>
      <c r="E3" s="7" t="s">
        <v>13</v>
      </c>
      <c r="F3" s="8">
        <v>45714</v>
      </c>
      <c r="G3" s="8">
        <v>45740</v>
      </c>
      <c r="H3" s="7">
        <v>800</v>
      </c>
      <c r="I3" s="7">
        <v>20</v>
      </c>
      <c r="J3" s="7" t="s">
        <v>18</v>
      </c>
      <c r="K3" s="7" t="s">
        <v>19</v>
      </c>
      <c r="L3" s="6">
        <f t="shared" ref="L3:L36" si="3">INT((G3-F3)/30)</f>
        <v>0</v>
      </c>
      <c r="M3" s="5" t="str">
        <f t="shared" si="0"/>
        <v>Yes</v>
      </c>
      <c r="N3" s="5">
        <f t="shared" si="1"/>
        <v>0</v>
      </c>
      <c r="O3" s="22" t="str">
        <f t="shared" si="2"/>
        <v>Youth</v>
      </c>
    </row>
    <row r="4" spans="1:15" ht="16.5" x14ac:dyDescent="0.3">
      <c r="A4" s="7" t="s">
        <v>20</v>
      </c>
      <c r="B4" s="7" t="s">
        <v>21</v>
      </c>
      <c r="C4" s="7">
        <v>24</v>
      </c>
      <c r="D4" s="7" t="s">
        <v>12</v>
      </c>
      <c r="E4" s="7" t="s">
        <v>22</v>
      </c>
      <c r="F4" s="8">
        <v>45191</v>
      </c>
      <c r="G4" s="8">
        <v>45371</v>
      </c>
      <c r="H4" s="7">
        <v>1200</v>
      </c>
      <c r="I4" s="7">
        <v>18</v>
      </c>
      <c r="J4" s="7" t="s">
        <v>23</v>
      </c>
      <c r="K4" s="7" t="s">
        <v>24</v>
      </c>
      <c r="L4" s="6">
        <f t="shared" si="3"/>
        <v>6</v>
      </c>
      <c r="M4" s="5" t="str">
        <f t="shared" si="0"/>
        <v>Yes</v>
      </c>
      <c r="N4" s="5">
        <f t="shared" si="1"/>
        <v>7200</v>
      </c>
      <c r="O4" s="22" t="str">
        <f t="shared" si="2"/>
        <v>Youth</v>
      </c>
    </row>
    <row r="5" spans="1:15" ht="16.5" x14ac:dyDescent="0.3">
      <c r="A5" s="7" t="s">
        <v>25</v>
      </c>
      <c r="B5" s="7" t="s">
        <v>26</v>
      </c>
      <c r="C5" s="7">
        <v>31</v>
      </c>
      <c r="D5" s="7" t="s">
        <v>27</v>
      </c>
      <c r="E5" s="7" t="s">
        <v>22</v>
      </c>
      <c r="F5" s="8">
        <v>45479</v>
      </c>
      <c r="G5" s="8">
        <v>45587</v>
      </c>
      <c r="H5" s="7">
        <v>1200</v>
      </c>
      <c r="I5" s="7">
        <v>16</v>
      </c>
      <c r="J5" s="7" t="s">
        <v>23</v>
      </c>
      <c r="K5" s="1" t="s">
        <v>28</v>
      </c>
      <c r="L5" s="6">
        <f t="shared" si="3"/>
        <v>3</v>
      </c>
      <c r="M5" s="5" t="str">
        <f t="shared" si="0"/>
        <v>Yes</v>
      </c>
      <c r="N5" s="5">
        <f t="shared" si="1"/>
        <v>3600</v>
      </c>
      <c r="O5" s="22" t="str">
        <f t="shared" si="2"/>
        <v>Adult</v>
      </c>
    </row>
    <row r="6" spans="1:15" ht="16.5" x14ac:dyDescent="0.3">
      <c r="A6" s="7" t="s">
        <v>29</v>
      </c>
      <c r="B6" s="7" t="s">
        <v>30</v>
      </c>
      <c r="C6" s="7">
        <v>19</v>
      </c>
      <c r="D6" s="7" t="s">
        <v>12</v>
      </c>
      <c r="E6" s="7" t="s">
        <v>31</v>
      </c>
      <c r="F6" s="8">
        <v>45286</v>
      </c>
      <c r="G6" s="8">
        <v>45501</v>
      </c>
      <c r="H6" s="7">
        <v>2500</v>
      </c>
      <c r="I6" s="7">
        <v>12</v>
      </c>
      <c r="J6" s="7" t="s">
        <v>14</v>
      </c>
      <c r="K6" s="7" t="s">
        <v>32</v>
      </c>
      <c r="L6" s="6">
        <f t="shared" si="3"/>
        <v>7</v>
      </c>
      <c r="M6" s="5" t="str">
        <f t="shared" si="0"/>
        <v>Yes</v>
      </c>
      <c r="N6" s="5">
        <f t="shared" si="1"/>
        <v>17500</v>
      </c>
      <c r="O6" s="22" t="str">
        <f t="shared" si="2"/>
        <v>Youth</v>
      </c>
    </row>
    <row r="7" spans="1:15" ht="16.5" x14ac:dyDescent="0.3">
      <c r="A7" s="7" t="s">
        <v>33</v>
      </c>
      <c r="B7" s="7" t="s">
        <v>34</v>
      </c>
      <c r="C7" s="7">
        <v>40</v>
      </c>
      <c r="D7" s="7" t="s">
        <v>12</v>
      </c>
      <c r="E7" s="7" t="s">
        <v>13</v>
      </c>
      <c r="F7" s="8">
        <v>45317</v>
      </c>
      <c r="G7" s="8">
        <v>45392</v>
      </c>
      <c r="H7" s="7">
        <v>800</v>
      </c>
      <c r="I7" s="7">
        <v>14</v>
      </c>
      <c r="J7" s="7" t="s">
        <v>35</v>
      </c>
      <c r="K7" s="7" t="s">
        <v>36</v>
      </c>
      <c r="L7" s="6">
        <f t="shared" si="3"/>
        <v>2</v>
      </c>
      <c r="M7" s="5" t="str">
        <f t="shared" si="0"/>
        <v>Yes</v>
      </c>
      <c r="N7" s="5">
        <f t="shared" si="1"/>
        <v>1600</v>
      </c>
      <c r="O7" s="22" t="str">
        <f t="shared" si="2"/>
        <v>Adult</v>
      </c>
    </row>
    <row r="8" spans="1:15" ht="16.5" x14ac:dyDescent="0.3">
      <c r="A8" s="7" t="s">
        <v>37</v>
      </c>
      <c r="B8" s="7" t="s">
        <v>38</v>
      </c>
      <c r="C8" s="7">
        <v>41</v>
      </c>
      <c r="D8" s="7" t="s">
        <v>27</v>
      </c>
      <c r="E8" s="7" t="s">
        <v>13</v>
      </c>
      <c r="F8" s="8">
        <v>45588</v>
      </c>
      <c r="G8" s="8">
        <v>45677</v>
      </c>
      <c r="H8" s="7">
        <v>800</v>
      </c>
      <c r="I8" s="7">
        <v>25</v>
      </c>
      <c r="J8" s="7" t="s">
        <v>18</v>
      </c>
      <c r="L8" s="6">
        <f t="shared" si="3"/>
        <v>2</v>
      </c>
      <c r="M8" s="5" t="str">
        <f t="shared" si="0"/>
        <v>No</v>
      </c>
      <c r="N8" s="5">
        <f t="shared" si="1"/>
        <v>1600</v>
      </c>
      <c r="O8" s="22" t="str">
        <f t="shared" si="2"/>
        <v>Adult</v>
      </c>
    </row>
    <row r="9" spans="1:15" ht="16.5" x14ac:dyDescent="0.3">
      <c r="A9" s="7" t="s">
        <v>39</v>
      </c>
      <c r="B9" s="7" t="s">
        <v>40</v>
      </c>
      <c r="C9" s="7">
        <v>43</v>
      </c>
      <c r="D9" s="7" t="s">
        <v>12</v>
      </c>
      <c r="E9" s="7" t="s">
        <v>41</v>
      </c>
      <c r="F9" s="8">
        <v>45450</v>
      </c>
      <c r="G9" s="8">
        <v>45563</v>
      </c>
      <c r="H9" s="7">
        <v>1800</v>
      </c>
      <c r="I9" s="7">
        <v>28</v>
      </c>
      <c r="J9" s="7" t="s">
        <v>42</v>
      </c>
      <c r="L9" s="6">
        <f t="shared" si="3"/>
        <v>3</v>
      </c>
      <c r="M9" s="5" t="str">
        <f t="shared" si="0"/>
        <v>No</v>
      </c>
      <c r="N9" s="5">
        <f t="shared" si="1"/>
        <v>5400</v>
      </c>
      <c r="O9" s="22" t="str">
        <f t="shared" si="2"/>
        <v>Adult</v>
      </c>
    </row>
    <row r="10" spans="1:15" ht="16.5" x14ac:dyDescent="0.3">
      <c r="A10" s="7" t="s">
        <v>43</v>
      </c>
      <c r="B10" s="7" t="s">
        <v>44</v>
      </c>
      <c r="C10" s="7">
        <v>42</v>
      </c>
      <c r="D10" s="7" t="s">
        <v>12</v>
      </c>
      <c r="E10" s="7" t="s">
        <v>13</v>
      </c>
      <c r="F10" s="8">
        <v>45569</v>
      </c>
      <c r="G10" s="8">
        <v>45582</v>
      </c>
      <c r="H10" s="7">
        <v>800</v>
      </c>
      <c r="I10" s="7">
        <v>3</v>
      </c>
      <c r="J10" s="7" t="s">
        <v>42</v>
      </c>
      <c r="K10" s="7" t="s">
        <v>45</v>
      </c>
      <c r="L10" s="6">
        <f t="shared" si="3"/>
        <v>0</v>
      </c>
      <c r="M10" s="5" t="str">
        <f t="shared" si="0"/>
        <v>Yes</v>
      </c>
      <c r="N10" s="5">
        <f t="shared" si="1"/>
        <v>0</v>
      </c>
      <c r="O10" s="22" t="str">
        <f t="shared" si="2"/>
        <v>Adult</v>
      </c>
    </row>
    <row r="11" spans="1:15" ht="16.5" x14ac:dyDescent="0.3">
      <c r="A11" s="7" t="s">
        <v>46</v>
      </c>
      <c r="B11" s="7" t="s">
        <v>47</v>
      </c>
      <c r="C11" s="7">
        <v>37</v>
      </c>
      <c r="D11" s="7" t="s">
        <v>12</v>
      </c>
      <c r="E11" s="7" t="s">
        <v>22</v>
      </c>
      <c r="F11" s="8">
        <v>45202</v>
      </c>
      <c r="G11" s="8">
        <v>45280</v>
      </c>
      <c r="H11" s="7">
        <v>1200</v>
      </c>
      <c r="I11" s="7">
        <v>29</v>
      </c>
      <c r="J11" s="7" t="s">
        <v>35</v>
      </c>
      <c r="K11" s="7" t="s">
        <v>48</v>
      </c>
      <c r="L11" s="6">
        <f t="shared" si="3"/>
        <v>2</v>
      </c>
      <c r="M11" s="5" t="str">
        <f t="shared" si="0"/>
        <v>Yes</v>
      </c>
      <c r="N11" s="5">
        <f t="shared" si="1"/>
        <v>2400</v>
      </c>
      <c r="O11" s="22" t="str">
        <f t="shared" si="2"/>
        <v>Adult</v>
      </c>
    </row>
    <row r="12" spans="1:15" ht="16.5" x14ac:dyDescent="0.3">
      <c r="A12" s="7" t="s">
        <v>49</v>
      </c>
      <c r="B12" s="7" t="s">
        <v>50</v>
      </c>
      <c r="C12" s="7">
        <v>48</v>
      </c>
      <c r="D12" s="7" t="s">
        <v>27</v>
      </c>
      <c r="E12" s="7" t="s">
        <v>22</v>
      </c>
      <c r="F12" s="8">
        <v>45297</v>
      </c>
      <c r="G12" s="8">
        <v>45459</v>
      </c>
      <c r="H12" s="7">
        <v>1200</v>
      </c>
      <c r="I12" s="7">
        <v>13</v>
      </c>
      <c r="J12" s="7" t="s">
        <v>14</v>
      </c>
      <c r="K12" s="7" t="s">
        <v>51</v>
      </c>
      <c r="L12" s="6">
        <f t="shared" si="3"/>
        <v>5</v>
      </c>
      <c r="M12" s="5" t="str">
        <f t="shared" si="0"/>
        <v>Yes</v>
      </c>
      <c r="N12" s="5">
        <f t="shared" si="1"/>
        <v>6000</v>
      </c>
      <c r="O12" s="22" t="str">
        <f t="shared" si="2"/>
        <v>Senior</v>
      </c>
    </row>
    <row r="13" spans="1:15" ht="16.5" x14ac:dyDescent="0.3">
      <c r="A13" s="7" t="s">
        <v>52</v>
      </c>
      <c r="B13" s="7" t="s">
        <v>53</v>
      </c>
      <c r="C13" s="7">
        <v>36</v>
      </c>
      <c r="D13" s="7" t="s">
        <v>12</v>
      </c>
      <c r="E13" s="7" t="s">
        <v>22</v>
      </c>
      <c r="F13" s="8">
        <v>45154</v>
      </c>
      <c r="G13" s="8">
        <v>45568</v>
      </c>
      <c r="H13" s="7">
        <v>1200</v>
      </c>
      <c r="I13" s="7">
        <v>19</v>
      </c>
      <c r="J13" s="7" t="s">
        <v>42</v>
      </c>
      <c r="K13" s="7" t="s">
        <v>54</v>
      </c>
      <c r="L13" s="6">
        <f t="shared" si="3"/>
        <v>13</v>
      </c>
      <c r="M13" s="5" t="str">
        <f t="shared" si="0"/>
        <v>Yes</v>
      </c>
      <c r="N13" s="5">
        <f t="shared" si="1"/>
        <v>15600</v>
      </c>
      <c r="O13" s="22" t="str">
        <f t="shared" si="2"/>
        <v>Adult</v>
      </c>
    </row>
    <row r="14" spans="1:15" ht="16.5" x14ac:dyDescent="0.3">
      <c r="A14" s="7" t="s">
        <v>55</v>
      </c>
      <c r="B14" s="7" t="s">
        <v>56</v>
      </c>
      <c r="C14" s="7">
        <v>48</v>
      </c>
      <c r="D14" s="7" t="s">
        <v>27</v>
      </c>
      <c r="E14" s="7" t="s">
        <v>41</v>
      </c>
      <c r="F14" s="8">
        <v>45556</v>
      </c>
      <c r="G14" s="8">
        <v>45641</v>
      </c>
      <c r="H14" s="7">
        <v>1800</v>
      </c>
      <c r="I14" s="7">
        <v>22</v>
      </c>
      <c r="J14" s="7" t="s">
        <v>42</v>
      </c>
      <c r="L14" s="6">
        <f t="shared" si="3"/>
        <v>2</v>
      </c>
      <c r="M14" s="5" t="str">
        <f t="shared" si="0"/>
        <v>No</v>
      </c>
      <c r="N14" s="5">
        <f t="shared" si="1"/>
        <v>3600</v>
      </c>
      <c r="O14" s="22" t="str">
        <f t="shared" si="2"/>
        <v>Senior</v>
      </c>
    </row>
    <row r="15" spans="1:15" ht="16.5" x14ac:dyDescent="0.3">
      <c r="A15" s="7" t="s">
        <v>57</v>
      </c>
      <c r="B15" s="7" t="s">
        <v>58</v>
      </c>
      <c r="C15" s="7">
        <v>39</v>
      </c>
      <c r="D15" s="7" t="s">
        <v>12</v>
      </c>
      <c r="E15" s="7" t="s">
        <v>22</v>
      </c>
      <c r="F15" s="8">
        <v>45065</v>
      </c>
      <c r="G15" s="8">
        <v>45242</v>
      </c>
      <c r="H15" s="7">
        <v>1200</v>
      </c>
      <c r="I15" s="7">
        <v>28</v>
      </c>
      <c r="J15" s="7" t="s">
        <v>35</v>
      </c>
      <c r="L15" s="6">
        <f t="shared" si="3"/>
        <v>5</v>
      </c>
      <c r="M15" s="5" t="str">
        <f t="shared" si="0"/>
        <v>No</v>
      </c>
      <c r="N15" s="5">
        <f t="shared" si="1"/>
        <v>6000</v>
      </c>
      <c r="O15" s="22" t="str">
        <f t="shared" si="2"/>
        <v>Adult</v>
      </c>
    </row>
    <row r="16" spans="1:15" ht="16.5" x14ac:dyDescent="0.3">
      <c r="A16" s="7" t="s">
        <v>59</v>
      </c>
      <c r="B16" s="7" t="s">
        <v>60</v>
      </c>
      <c r="C16" s="7">
        <v>44</v>
      </c>
      <c r="D16" s="7" t="s">
        <v>27</v>
      </c>
      <c r="E16" s="7" t="s">
        <v>13</v>
      </c>
      <c r="F16" s="8">
        <v>45333</v>
      </c>
      <c r="G16" s="8">
        <v>45540</v>
      </c>
      <c r="H16" s="7">
        <v>800</v>
      </c>
      <c r="I16" s="7">
        <v>8</v>
      </c>
      <c r="J16" s="7" t="s">
        <v>23</v>
      </c>
      <c r="L16" s="6">
        <f t="shared" si="3"/>
        <v>6</v>
      </c>
      <c r="M16" s="5" t="str">
        <f t="shared" si="0"/>
        <v>No</v>
      </c>
      <c r="N16" s="5">
        <f t="shared" si="1"/>
        <v>4800</v>
      </c>
      <c r="O16" s="22" t="str">
        <f t="shared" si="2"/>
        <v>Adult</v>
      </c>
    </row>
    <row r="17" spans="1:15" ht="16.5" x14ac:dyDescent="0.3">
      <c r="A17" s="7" t="s">
        <v>61</v>
      </c>
      <c r="B17" s="7" t="s">
        <v>62</v>
      </c>
      <c r="C17" s="7">
        <v>39</v>
      </c>
      <c r="D17" s="7" t="s">
        <v>12</v>
      </c>
      <c r="E17" s="7" t="s">
        <v>31</v>
      </c>
      <c r="F17" s="8">
        <v>45702</v>
      </c>
      <c r="G17" s="8">
        <v>45732</v>
      </c>
      <c r="H17" s="7">
        <v>2500</v>
      </c>
      <c r="I17" s="7">
        <v>14</v>
      </c>
      <c r="J17" s="7" t="s">
        <v>42</v>
      </c>
      <c r="L17" s="6">
        <f t="shared" si="3"/>
        <v>1</v>
      </c>
      <c r="M17" s="5" t="str">
        <f t="shared" si="0"/>
        <v>No</v>
      </c>
      <c r="N17" s="5">
        <f t="shared" si="1"/>
        <v>2500</v>
      </c>
      <c r="O17" s="22" t="str">
        <f t="shared" si="2"/>
        <v>Adult</v>
      </c>
    </row>
    <row r="18" spans="1:15" ht="16.5" x14ac:dyDescent="0.3">
      <c r="A18" s="7" t="s">
        <v>63</v>
      </c>
      <c r="B18" s="7" t="s">
        <v>64</v>
      </c>
      <c r="C18" s="7">
        <v>35</v>
      </c>
      <c r="D18" s="7" t="s">
        <v>12</v>
      </c>
      <c r="E18" s="7" t="s">
        <v>22</v>
      </c>
      <c r="F18" s="8">
        <v>45329</v>
      </c>
      <c r="G18" s="8">
        <v>45685</v>
      </c>
      <c r="H18" s="7">
        <v>1200</v>
      </c>
      <c r="I18" s="7">
        <v>25</v>
      </c>
      <c r="J18" s="7" t="s">
        <v>23</v>
      </c>
      <c r="L18" s="6">
        <f t="shared" si="3"/>
        <v>11</v>
      </c>
      <c r="M18" s="5" t="str">
        <f t="shared" si="0"/>
        <v>No</v>
      </c>
      <c r="N18" s="5">
        <f t="shared" si="1"/>
        <v>13200</v>
      </c>
      <c r="O18" s="22" t="str">
        <f t="shared" si="2"/>
        <v>Adult</v>
      </c>
    </row>
    <row r="19" spans="1:15" ht="16.5" x14ac:dyDescent="0.3">
      <c r="A19" s="7" t="s">
        <v>65</v>
      </c>
      <c r="B19" s="7" t="s">
        <v>66</v>
      </c>
      <c r="C19" s="7">
        <v>56</v>
      </c>
      <c r="D19" s="7" t="s">
        <v>27</v>
      </c>
      <c r="E19" s="7" t="s">
        <v>31</v>
      </c>
      <c r="F19" s="8">
        <v>45213</v>
      </c>
      <c r="G19" s="8">
        <v>45649</v>
      </c>
      <c r="H19" s="7">
        <v>2500</v>
      </c>
      <c r="I19" s="7">
        <v>13</v>
      </c>
      <c r="J19" s="7" t="s">
        <v>67</v>
      </c>
      <c r="L19" s="6">
        <f t="shared" si="3"/>
        <v>14</v>
      </c>
      <c r="M19" s="5" t="str">
        <f t="shared" si="0"/>
        <v>No</v>
      </c>
      <c r="N19" s="5">
        <f t="shared" si="1"/>
        <v>35000</v>
      </c>
      <c r="O19" s="22" t="str">
        <f t="shared" si="2"/>
        <v>Senior</v>
      </c>
    </row>
    <row r="20" spans="1:15" ht="16.5" x14ac:dyDescent="0.3">
      <c r="A20" s="7" t="s">
        <v>68</v>
      </c>
      <c r="B20" s="7" t="s">
        <v>69</v>
      </c>
      <c r="C20" s="7">
        <v>27</v>
      </c>
      <c r="D20" s="7" t="s">
        <v>27</v>
      </c>
      <c r="E20" s="7" t="s">
        <v>13</v>
      </c>
      <c r="F20" s="8">
        <v>45354</v>
      </c>
      <c r="G20" s="8">
        <v>45664</v>
      </c>
      <c r="H20" s="7">
        <v>800</v>
      </c>
      <c r="I20" s="7">
        <v>26</v>
      </c>
      <c r="J20" s="7" t="s">
        <v>35</v>
      </c>
      <c r="L20" s="6">
        <f t="shared" si="3"/>
        <v>10</v>
      </c>
      <c r="M20" s="5" t="str">
        <f t="shared" si="0"/>
        <v>No</v>
      </c>
      <c r="N20" s="5">
        <f t="shared" si="1"/>
        <v>8000</v>
      </c>
      <c r="O20" s="22" t="str">
        <f t="shared" si="2"/>
        <v>Youth</v>
      </c>
    </row>
    <row r="21" spans="1:15" ht="15.75" customHeight="1" x14ac:dyDescent="0.3">
      <c r="A21" s="7" t="s">
        <v>70</v>
      </c>
      <c r="B21" s="7" t="s">
        <v>71</v>
      </c>
      <c r="C21" s="7">
        <v>28</v>
      </c>
      <c r="D21" s="7" t="s">
        <v>12</v>
      </c>
      <c r="E21" s="7" t="s">
        <v>31</v>
      </c>
      <c r="F21" s="8">
        <v>45417</v>
      </c>
      <c r="G21" s="8">
        <v>45608</v>
      </c>
      <c r="H21" s="7">
        <v>2500</v>
      </c>
      <c r="I21" s="7">
        <v>21</v>
      </c>
      <c r="J21" s="7" t="s">
        <v>35</v>
      </c>
      <c r="K21" s="7" t="s">
        <v>72</v>
      </c>
      <c r="L21" s="6">
        <f t="shared" si="3"/>
        <v>6</v>
      </c>
      <c r="M21" s="5" t="str">
        <f t="shared" si="0"/>
        <v>Yes</v>
      </c>
      <c r="N21" s="5">
        <f t="shared" si="1"/>
        <v>15000</v>
      </c>
      <c r="O21" s="22" t="str">
        <f t="shared" si="2"/>
        <v>Youth</v>
      </c>
    </row>
    <row r="22" spans="1:15" ht="15.75" customHeight="1" x14ac:dyDescent="0.3">
      <c r="A22" s="7" t="s">
        <v>73</v>
      </c>
      <c r="B22" s="7" t="s">
        <v>74</v>
      </c>
      <c r="C22" s="7">
        <v>57</v>
      </c>
      <c r="D22" s="7" t="s">
        <v>27</v>
      </c>
      <c r="E22" s="7" t="s">
        <v>41</v>
      </c>
      <c r="F22" s="8">
        <v>45146</v>
      </c>
      <c r="G22" s="8">
        <v>45674</v>
      </c>
      <c r="H22" s="7">
        <v>1800</v>
      </c>
      <c r="I22" s="7">
        <v>19</v>
      </c>
      <c r="J22" s="7" t="s">
        <v>35</v>
      </c>
      <c r="L22" s="6">
        <f t="shared" si="3"/>
        <v>17</v>
      </c>
      <c r="M22" s="5" t="str">
        <f t="shared" si="0"/>
        <v>No</v>
      </c>
      <c r="N22" s="5">
        <f t="shared" si="1"/>
        <v>30600</v>
      </c>
      <c r="O22" s="22" t="str">
        <f t="shared" si="2"/>
        <v>Senior</v>
      </c>
    </row>
    <row r="23" spans="1:15" ht="15.75" customHeight="1" x14ac:dyDescent="0.3">
      <c r="A23" s="7" t="s">
        <v>75</v>
      </c>
      <c r="B23" s="14" t="s">
        <v>76</v>
      </c>
      <c r="C23" s="7">
        <v>26</v>
      </c>
      <c r="D23" s="7" t="s">
        <v>27</v>
      </c>
      <c r="E23" s="7" t="s">
        <v>41</v>
      </c>
      <c r="F23" s="8">
        <v>45320</v>
      </c>
      <c r="G23" s="8">
        <v>45616</v>
      </c>
      <c r="H23" s="7">
        <v>1800</v>
      </c>
      <c r="I23" s="7">
        <v>5</v>
      </c>
      <c r="J23" s="7" t="s">
        <v>14</v>
      </c>
      <c r="L23" s="6">
        <f t="shared" si="3"/>
        <v>9</v>
      </c>
      <c r="M23" s="5" t="str">
        <f t="shared" si="0"/>
        <v>No</v>
      </c>
      <c r="N23" s="5">
        <f t="shared" si="1"/>
        <v>16200</v>
      </c>
      <c r="O23" s="22" t="str">
        <f t="shared" si="2"/>
        <v>Youth</v>
      </c>
    </row>
    <row r="24" spans="1:15" ht="15.75" customHeight="1" x14ac:dyDescent="0.3">
      <c r="A24" s="7" t="s">
        <v>77</v>
      </c>
      <c r="B24" s="7" t="s">
        <v>78</v>
      </c>
      <c r="C24" s="7">
        <v>48</v>
      </c>
      <c r="D24" s="7" t="s">
        <v>12</v>
      </c>
      <c r="E24" s="7" t="s">
        <v>41</v>
      </c>
      <c r="F24" s="8">
        <v>45451</v>
      </c>
      <c r="G24" s="8">
        <v>45455</v>
      </c>
      <c r="H24" s="7">
        <v>1800</v>
      </c>
      <c r="I24" s="7">
        <v>18</v>
      </c>
      <c r="J24" s="7" t="s">
        <v>67</v>
      </c>
      <c r="L24" s="6">
        <f t="shared" si="3"/>
        <v>0</v>
      </c>
      <c r="M24" s="5" t="str">
        <f t="shared" si="0"/>
        <v>No</v>
      </c>
      <c r="N24" s="5">
        <f t="shared" si="1"/>
        <v>0</v>
      </c>
      <c r="O24" s="22" t="str">
        <f t="shared" si="2"/>
        <v>Senior</v>
      </c>
    </row>
    <row r="25" spans="1:15" ht="15.75" customHeight="1" x14ac:dyDescent="0.3">
      <c r="A25" s="7" t="s">
        <v>79</v>
      </c>
      <c r="B25" s="16" t="s">
        <v>80</v>
      </c>
      <c r="C25" s="7">
        <v>25</v>
      </c>
      <c r="D25" s="7" t="s">
        <v>27</v>
      </c>
      <c r="E25" s="7" t="s">
        <v>22</v>
      </c>
      <c r="F25" s="8">
        <v>45439</v>
      </c>
      <c r="G25" s="8">
        <v>45730</v>
      </c>
      <c r="H25" s="7">
        <v>1200</v>
      </c>
      <c r="I25" s="7">
        <v>6</v>
      </c>
      <c r="J25" s="7" t="s">
        <v>14</v>
      </c>
      <c r="L25" s="6">
        <f t="shared" si="3"/>
        <v>9</v>
      </c>
      <c r="M25" s="5" t="str">
        <f t="shared" si="0"/>
        <v>No</v>
      </c>
      <c r="N25" s="5">
        <f t="shared" si="1"/>
        <v>10800</v>
      </c>
      <c r="O25" s="22" t="str">
        <f t="shared" si="2"/>
        <v>Youth</v>
      </c>
    </row>
    <row r="26" spans="1:15" ht="15.75" customHeight="1" x14ac:dyDescent="0.3">
      <c r="A26" s="7" t="s">
        <v>81</v>
      </c>
      <c r="B26" s="7" t="s">
        <v>82</v>
      </c>
      <c r="C26" s="7">
        <v>53</v>
      </c>
      <c r="D26" s="7" t="s">
        <v>12</v>
      </c>
      <c r="E26" s="7" t="s">
        <v>41</v>
      </c>
      <c r="F26" s="8">
        <v>45286</v>
      </c>
      <c r="G26" s="8">
        <v>45372</v>
      </c>
      <c r="H26" s="7">
        <v>1800</v>
      </c>
      <c r="I26" s="7">
        <v>17</v>
      </c>
      <c r="J26" s="7" t="s">
        <v>35</v>
      </c>
      <c r="K26" s="7" t="s">
        <v>83</v>
      </c>
      <c r="L26" s="6">
        <f t="shared" si="3"/>
        <v>2</v>
      </c>
      <c r="M26" s="5" t="str">
        <f t="shared" si="0"/>
        <v>Yes</v>
      </c>
      <c r="N26" s="5">
        <f t="shared" si="1"/>
        <v>3600</v>
      </c>
      <c r="O26" s="22" t="str">
        <f t="shared" si="2"/>
        <v>Senior</v>
      </c>
    </row>
    <row r="27" spans="1:15" ht="15.75" customHeight="1" x14ac:dyDescent="0.3">
      <c r="A27" s="7" t="s">
        <v>84</v>
      </c>
      <c r="B27" s="7" t="s">
        <v>85</v>
      </c>
      <c r="C27" s="7">
        <v>42</v>
      </c>
      <c r="D27" s="7" t="s">
        <v>27</v>
      </c>
      <c r="E27" s="7" t="s">
        <v>22</v>
      </c>
      <c r="F27" s="8">
        <v>45702</v>
      </c>
      <c r="G27" s="8">
        <v>45727</v>
      </c>
      <c r="H27" s="7">
        <v>1200</v>
      </c>
      <c r="I27" s="7">
        <v>3</v>
      </c>
      <c r="J27" s="7" t="s">
        <v>67</v>
      </c>
      <c r="L27" s="6">
        <f t="shared" si="3"/>
        <v>0</v>
      </c>
      <c r="M27" s="5" t="str">
        <f t="shared" si="0"/>
        <v>No</v>
      </c>
      <c r="N27" s="5">
        <f t="shared" si="1"/>
        <v>0</v>
      </c>
      <c r="O27" s="22" t="str">
        <f t="shared" si="2"/>
        <v>Adult</v>
      </c>
    </row>
    <row r="28" spans="1:15" ht="15.75" customHeight="1" x14ac:dyDescent="0.3">
      <c r="A28" s="7" t="s">
        <v>86</v>
      </c>
      <c r="B28" s="7" t="s">
        <v>87</v>
      </c>
      <c r="C28" s="7">
        <v>24</v>
      </c>
      <c r="D28" s="7" t="s">
        <v>12</v>
      </c>
      <c r="E28" s="7" t="s">
        <v>31</v>
      </c>
      <c r="F28" s="8">
        <v>45698</v>
      </c>
      <c r="G28" s="8">
        <v>45726</v>
      </c>
      <c r="H28" s="7">
        <v>2500</v>
      </c>
      <c r="I28" s="7">
        <v>28</v>
      </c>
      <c r="J28" s="7" t="s">
        <v>35</v>
      </c>
      <c r="L28" s="6">
        <f t="shared" si="3"/>
        <v>0</v>
      </c>
      <c r="M28" s="5" t="str">
        <f t="shared" si="0"/>
        <v>No</v>
      </c>
      <c r="N28" s="5">
        <f t="shared" si="1"/>
        <v>0</v>
      </c>
      <c r="O28" s="22" t="str">
        <f t="shared" si="2"/>
        <v>Youth</v>
      </c>
    </row>
    <row r="29" spans="1:15" ht="15.75" customHeight="1" x14ac:dyDescent="0.3">
      <c r="A29" s="7" t="s">
        <v>88</v>
      </c>
      <c r="B29" s="7" t="s">
        <v>89</v>
      </c>
      <c r="C29" s="7">
        <v>53</v>
      </c>
      <c r="D29" s="7" t="s">
        <v>12</v>
      </c>
      <c r="E29" s="7" t="s">
        <v>22</v>
      </c>
      <c r="F29" s="8">
        <v>45614</v>
      </c>
      <c r="G29" s="8">
        <v>45645</v>
      </c>
      <c r="H29" s="7">
        <v>1200</v>
      </c>
      <c r="I29" s="7">
        <v>23</v>
      </c>
      <c r="J29" s="7" t="s">
        <v>18</v>
      </c>
      <c r="L29" s="6">
        <f t="shared" si="3"/>
        <v>1</v>
      </c>
      <c r="M29" s="5" t="str">
        <f t="shared" si="0"/>
        <v>No</v>
      </c>
      <c r="N29" s="5">
        <f t="shared" si="1"/>
        <v>1200</v>
      </c>
      <c r="O29" s="22" t="str">
        <f t="shared" si="2"/>
        <v>Senior</v>
      </c>
    </row>
    <row r="30" spans="1:15" ht="15.75" customHeight="1" x14ac:dyDescent="0.3">
      <c r="A30" s="7" t="s">
        <v>90</v>
      </c>
      <c r="B30" s="7" t="s">
        <v>91</v>
      </c>
      <c r="C30" s="7">
        <v>29</v>
      </c>
      <c r="D30" s="7" t="s">
        <v>27</v>
      </c>
      <c r="E30" s="7" t="s">
        <v>31</v>
      </c>
      <c r="F30" s="8">
        <v>45401</v>
      </c>
      <c r="G30" s="8">
        <v>45408</v>
      </c>
      <c r="H30" s="7">
        <v>2500</v>
      </c>
      <c r="I30" s="7">
        <v>8</v>
      </c>
      <c r="J30" s="7" t="s">
        <v>23</v>
      </c>
      <c r="L30" s="6">
        <f t="shared" si="3"/>
        <v>0</v>
      </c>
      <c r="M30" s="5" t="str">
        <f t="shared" si="0"/>
        <v>No</v>
      </c>
      <c r="N30" s="5">
        <f t="shared" si="1"/>
        <v>0</v>
      </c>
      <c r="O30" s="22" t="str">
        <f t="shared" si="2"/>
        <v>Youth</v>
      </c>
    </row>
    <row r="31" spans="1:15" ht="15.75" customHeight="1" x14ac:dyDescent="0.3">
      <c r="A31" s="7" t="s">
        <v>92</v>
      </c>
      <c r="B31" s="7" t="s">
        <v>93</v>
      </c>
      <c r="C31" s="7">
        <v>31</v>
      </c>
      <c r="D31" s="7" t="s">
        <v>27</v>
      </c>
      <c r="E31" s="7" t="s">
        <v>31</v>
      </c>
      <c r="F31" s="8">
        <v>45667</v>
      </c>
      <c r="G31" s="8">
        <v>45745</v>
      </c>
      <c r="H31" s="7">
        <v>2500</v>
      </c>
      <c r="I31" s="7">
        <v>23</v>
      </c>
      <c r="J31" s="7" t="s">
        <v>42</v>
      </c>
      <c r="K31" s="7" t="s">
        <v>94</v>
      </c>
      <c r="L31" s="6">
        <f t="shared" si="3"/>
        <v>2</v>
      </c>
      <c r="M31" s="5" t="str">
        <f t="shared" si="0"/>
        <v>Yes</v>
      </c>
      <c r="N31" s="5">
        <f t="shared" si="1"/>
        <v>5000</v>
      </c>
      <c r="O31" s="22" t="str">
        <f t="shared" si="2"/>
        <v>Adult</v>
      </c>
    </row>
    <row r="32" spans="1:15" ht="15.75" customHeight="1" x14ac:dyDescent="0.3">
      <c r="A32" s="7" t="s">
        <v>95</v>
      </c>
      <c r="B32" s="7" t="s">
        <v>96</v>
      </c>
      <c r="C32" s="7">
        <v>52</v>
      </c>
      <c r="D32" s="7" t="s">
        <v>27</v>
      </c>
      <c r="E32" s="7" t="s">
        <v>13</v>
      </c>
      <c r="F32" s="8">
        <v>45088</v>
      </c>
      <c r="G32" s="8">
        <v>45656</v>
      </c>
      <c r="H32" s="7">
        <v>800</v>
      </c>
      <c r="I32" s="7">
        <v>9</v>
      </c>
      <c r="J32" s="7" t="s">
        <v>67</v>
      </c>
      <c r="K32" s="7" t="s">
        <v>97</v>
      </c>
      <c r="L32" s="6">
        <f t="shared" si="3"/>
        <v>18</v>
      </c>
      <c r="M32" s="5" t="str">
        <f t="shared" si="0"/>
        <v>Yes</v>
      </c>
      <c r="N32" s="5">
        <f t="shared" si="1"/>
        <v>14400</v>
      </c>
      <c r="O32" s="22" t="str">
        <f t="shared" si="2"/>
        <v>Senior</v>
      </c>
    </row>
    <row r="33" spans="1:15" ht="15.75" customHeight="1" x14ac:dyDescent="0.3">
      <c r="A33" s="7" t="s">
        <v>98</v>
      </c>
      <c r="B33" s="16" t="s">
        <v>99</v>
      </c>
      <c r="C33" s="7">
        <v>20</v>
      </c>
      <c r="D33" s="7" t="s">
        <v>12</v>
      </c>
      <c r="E33" s="7" t="s">
        <v>22</v>
      </c>
      <c r="F33" s="8">
        <v>45391</v>
      </c>
      <c r="G33" s="8">
        <v>45604</v>
      </c>
      <c r="H33" s="7">
        <v>1200</v>
      </c>
      <c r="I33" s="7">
        <v>2</v>
      </c>
      <c r="J33" s="7" t="s">
        <v>35</v>
      </c>
      <c r="L33" s="6">
        <f t="shared" si="3"/>
        <v>7</v>
      </c>
      <c r="M33" s="5" t="str">
        <f t="shared" si="0"/>
        <v>No</v>
      </c>
      <c r="N33" s="5">
        <f t="shared" si="1"/>
        <v>8400</v>
      </c>
      <c r="O33" s="22" t="str">
        <f t="shared" si="2"/>
        <v>Youth</v>
      </c>
    </row>
    <row r="34" spans="1:15" ht="15.75" customHeight="1" x14ac:dyDescent="0.3">
      <c r="A34" s="7" t="s">
        <v>100</v>
      </c>
      <c r="B34" s="7" t="s">
        <v>101</v>
      </c>
      <c r="C34" s="7">
        <v>22</v>
      </c>
      <c r="D34" s="7" t="s">
        <v>12</v>
      </c>
      <c r="E34" s="7" t="s">
        <v>13</v>
      </c>
      <c r="F34" s="8">
        <v>45699</v>
      </c>
      <c r="G34" s="8">
        <v>45740</v>
      </c>
      <c r="H34" s="7">
        <v>800</v>
      </c>
      <c r="I34" s="7">
        <v>30</v>
      </c>
      <c r="J34" s="7" t="s">
        <v>35</v>
      </c>
      <c r="L34" s="6">
        <f t="shared" si="3"/>
        <v>1</v>
      </c>
      <c r="M34" s="5" t="str">
        <f t="shared" si="0"/>
        <v>No</v>
      </c>
      <c r="N34" s="5">
        <f t="shared" si="1"/>
        <v>800</v>
      </c>
      <c r="O34" s="22" t="str">
        <f t="shared" si="2"/>
        <v>Youth</v>
      </c>
    </row>
    <row r="35" spans="1:15" ht="15.75" customHeight="1" x14ac:dyDescent="0.3">
      <c r="A35" s="7" t="s">
        <v>102</v>
      </c>
      <c r="B35" s="7" t="s">
        <v>103</v>
      </c>
      <c r="C35" s="7">
        <v>23</v>
      </c>
      <c r="D35" s="7" t="s">
        <v>12</v>
      </c>
      <c r="E35" s="7" t="s">
        <v>41</v>
      </c>
      <c r="F35" s="8">
        <v>45588</v>
      </c>
      <c r="G35" s="8">
        <v>45721</v>
      </c>
      <c r="H35" s="7">
        <v>1800</v>
      </c>
      <c r="I35" s="7">
        <v>23</v>
      </c>
      <c r="J35" s="7" t="s">
        <v>18</v>
      </c>
      <c r="K35" s="7" t="s">
        <v>104</v>
      </c>
      <c r="L35" s="6">
        <f t="shared" si="3"/>
        <v>4</v>
      </c>
      <c r="M35" s="5" t="str">
        <f t="shared" si="0"/>
        <v>Yes</v>
      </c>
      <c r="N35" s="5">
        <f t="shared" si="1"/>
        <v>7200</v>
      </c>
      <c r="O35" s="22" t="str">
        <f t="shared" si="2"/>
        <v>Youth</v>
      </c>
    </row>
    <row r="36" spans="1:15" ht="15.75" customHeight="1" x14ac:dyDescent="0.3">
      <c r="A36" s="7" t="s">
        <v>105</v>
      </c>
      <c r="B36" s="7" t="s">
        <v>106</v>
      </c>
      <c r="C36" s="7">
        <v>27</v>
      </c>
      <c r="D36" s="7" t="s">
        <v>27</v>
      </c>
      <c r="E36" s="7" t="s">
        <v>22</v>
      </c>
      <c r="F36" s="8">
        <v>45312</v>
      </c>
      <c r="G36" s="8">
        <v>45652</v>
      </c>
      <c r="H36" s="7">
        <v>1200</v>
      </c>
      <c r="I36" s="7">
        <v>27</v>
      </c>
      <c r="J36" s="7" t="s">
        <v>18</v>
      </c>
      <c r="L36" s="6">
        <f t="shared" si="3"/>
        <v>11</v>
      </c>
      <c r="M36" s="5" t="str">
        <f t="shared" si="0"/>
        <v>No</v>
      </c>
      <c r="N36" s="5">
        <f t="shared" si="1"/>
        <v>13200</v>
      </c>
      <c r="O36" s="22" t="str">
        <f t="shared" si="2"/>
        <v>Youth</v>
      </c>
    </row>
    <row r="37" spans="1:15" ht="15.75" customHeight="1" x14ac:dyDescent="0.3"/>
    <row r="38" spans="1:15" ht="15.75" customHeight="1" x14ac:dyDescent="0.3"/>
    <row r="39" spans="1:15" ht="15.75" customHeight="1" x14ac:dyDescent="0.3"/>
    <row r="40" spans="1:15" ht="15.75" customHeight="1" x14ac:dyDescent="0.3"/>
    <row r="41" spans="1:15" ht="15.75" customHeight="1" x14ac:dyDescent="0.3"/>
    <row r="42" spans="1:15" ht="15.75" customHeight="1" x14ac:dyDescent="0.3"/>
    <row r="43" spans="1:15" ht="15.75" customHeight="1" x14ac:dyDescent="0.3"/>
    <row r="44" spans="1:15" ht="15.75" customHeight="1" x14ac:dyDescent="0.3"/>
    <row r="45" spans="1:15" ht="15.75" customHeight="1" x14ac:dyDescent="0.3"/>
    <row r="46" spans="1:15" ht="15.75" customHeight="1" x14ac:dyDescent="0.3"/>
    <row r="47" spans="1:15" ht="15.75" customHeight="1" x14ac:dyDescent="0.3"/>
    <row r="48" spans="1:15"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conditionalFormatting sqref="I2:I36">
    <cfRule type="cellIs" dxfId="73" priority="2" operator="lessThan">
      <formula>8</formula>
    </cfRule>
  </conditionalFormatting>
  <conditionalFormatting sqref="L2:L36">
    <cfRule type="cellIs" dxfId="72" priority="1" operator="greaterThanOrEqual">
      <formula>6</formula>
    </cfRule>
  </conditionalFormatting>
  <pageMargins left="0.7" right="0.7" top="0.75" bottom="0.75" header="0" footer="0"/>
  <pageSetup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Q7"/>
  <sheetViews>
    <sheetView workbookViewId="0">
      <selection activeCell="K23" sqref="K23"/>
    </sheetView>
  </sheetViews>
  <sheetFormatPr defaultRowHeight="16.5" x14ac:dyDescent="0.3"/>
  <cols>
    <col min="4" max="4" width="11.5" customWidth="1"/>
    <col min="5" max="5" width="12.5" customWidth="1"/>
    <col min="6" max="6" width="4.375" customWidth="1"/>
    <col min="7" max="7" width="7.625" customWidth="1"/>
    <col min="8" max="8" width="17.875" customWidth="1"/>
    <col min="9" max="10" width="10.375" customWidth="1"/>
    <col min="11" max="11" width="12.75" customWidth="1"/>
    <col min="12" max="12" width="11.25" customWidth="1"/>
    <col min="13" max="13" width="9.875" customWidth="1"/>
    <col min="14" max="14" width="11.875" customWidth="1"/>
    <col min="15" max="15" width="29.625" customWidth="1"/>
    <col min="16" max="16" width="9" customWidth="1"/>
    <col min="17" max="17" width="14.375" customWidth="1"/>
  </cols>
  <sheetData>
    <row r="3" spans="4:17" ht="33.75" thickBot="1" x14ac:dyDescent="0.5">
      <c r="I3" s="18"/>
    </row>
    <row r="4" spans="4:17" ht="18" thickTop="1" thickBot="1" x14ac:dyDescent="0.35">
      <c r="D4" s="11" t="s">
        <v>107</v>
      </c>
      <c r="E4" s="11" t="s">
        <v>0</v>
      </c>
      <c r="F4" s="11" t="s">
        <v>1</v>
      </c>
      <c r="G4" s="11" t="s">
        <v>2</v>
      </c>
      <c r="H4" s="11" t="s">
        <v>3</v>
      </c>
      <c r="I4" s="11" t="s">
        <v>4</v>
      </c>
      <c r="J4" s="11" t="s">
        <v>5</v>
      </c>
      <c r="K4" s="11" t="s">
        <v>6</v>
      </c>
      <c r="L4" s="11" t="s">
        <v>7</v>
      </c>
      <c r="M4" s="11" t="s">
        <v>8</v>
      </c>
      <c r="N4" s="11" t="s">
        <v>9</v>
      </c>
      <c r="O4" s="11" t="s">
        <v>108</v>
      </c>
      <c r="P4" s="11" t="s">
        <v>109</v>
      </c>
      <c r="Q4" s="11" t="s">
        <v>115</v>
      </c>
    </row>
    <row r="5" spans="4:17" ht="17.25" thickTop="1" x14ac:dyDescent="0.3">
      <c r="D5" s="12" t="s">
        <v>75</v>
      </c>
      <c r="E5" s="15" t="s">
        <v>76</v>
      </c>
      <c r="F5" s="12">
        <v>26</v>
      </c>
      <c r="G5" s="12" t="s">
        <v>27</v>
      </c>
      <c r="H5" s="12" t="s">
        <v>41</v>
      </c>
      <c r="I5" s="19">
        <v>45320</v>
      </c>
      <c r="J5" s="19">
        <v>45616</v>
      </c>
      <c r="K5" s="12">
        <v>1800</v>
      </c>
      <c r="L5" s="12">
        <v>5</v>
      </c>
      <c r="M5" s="12" t="s">
        <v>14</v>
      </c>
      <c r="N5" s="20"/>
      <c r="O5" s="13">
        <f t="shared" ref="O5:O7" si="0">INT((J5-I5)/30)</f>
        <v>9</v>
      </c>
      <c r="P5" s="12" t="str">
        <f t="shared" ref="P5:P7" si="1">IF(N5&lt;&gt;"", "Yes", "No")</f>
        <v>No</v>
      </c>
      <c r="Q5" s="12">
        <f t="shared" ref="Q5:Q7" si="2">K5*O5</f>
        <v>16200</v>
      </c>
    </row>
    <row r="6" spans="4:17" x14ac:dyDescent="0.3">
      <c r="D6" s="12" t="s">
        <v>79</v>
      </c>
      <c r="E6" s="17" t="s">
        <v>80</v>
      </c>
      <c r="F6" s="12">
        <v>25</v>
      </c>
      <c r="G6" s="12" t="s">
        <v>27</v>
      </c>
      <c r="H6" s="12" t="s">
        <v>22</v>
      </c>
      <c r="I6" s="19">
        <v>45439</v>
      </c>
      <c r="J6" s="19">
        <v>45730</v>
      </c>
      <c r="K6" s="12">
        <v>1200</v>
      </c>
      <c r="L6" s="12">
        <v>6</v>
      </c>
      <c r="M6" s="12" t="s">
        <v>14</v>
      </c>
      <c r="N6" s="20"/>
      <c r="O6" s="13">
        <f t="shared" si="0"/>
        <v>9</v>
      </c>
      <c r="P6" s="12" t="str">
        <f t="shared" si="1"/>
        <v>No</v>
      </c>
      <c r="Q6" s="12">
        <f t="shared" si="2"/>
        <v>10800</v>
      </c>
    </row>
    <row r="7" spans="4:17" x14ac:dyDescent="0.3">
      <c r="D7" s="12" t="s">
        <v>98</v>
      </c>
      <c r="E7" s="17" t="s">
        <v>99</v>
      </c>
      <c r="F7" s="12">
        <v>20</v>
      </c>
      <c r="G7" s="12" t="s">
        <v>12</v>
      </c>
      <c r="H7" s="12" t="s">
        <v>22</v>
      </c>
      <c r="I7" s="19">
        <v>45391</v>
      </c>
      <c r="J7" s="19">
        <v>45604</v>
      </c>
      <c r="K7" s="12">
        <v>1200</v>
      </c>
      <c r="L7" s="12">
        <v>2</v>
      </c>
      <c r="M7" s="12" t="s">
        <v>35</v>
      </c>
      <c r="N7" s="20"/>
      <c r="O7" s="13">
        <f t="shared" si="0"/>
        <v>7</v>
      </c>
      <c r="P7" s="12" t="str">
        <f t="shared" si="1"/>
        <v>No</v>
      </c>
      <c r="Q7" s="12">
        <f t="shared" si="2"/>
        <v>8400</v>
      </c>
    </row>
  </sheetData>
  <conditionalFormatting sqref="L5">
    <cfRule type="cellIs" dxfId="71" priority="6" operator="lessThan">
      <formula>8</formula>
    </cfRule>
  </conditionalFormatting>
  <conditionalFormatting sqref="O5">
    <cfRule type="cellIs" dxfId="70" priority="5" operator="greaterThanOrEqual">
      <formula>6</formula>
    </cfRule>
  </conditionalFormatting>
  <conditionalFormatting sqref="L6">
    <cfRule type="cellIs" dxfId="69" priority="4" operator="lessThan">
      <formula>8</formula>
    </cfRule>
  </conditionalFormatting>
  <conditionalFormatting sqref="O6">
    <cfRule type="cellIs" dxfId="68" priority="3" operator="greaterThanOrEqual">
      <formula>6</formula>
    </cfRule>
  </conditionalFormatting>
  <conditionalFormatting sqref="L7">
    <cfRule type="cellIs" dxfId="67" priority="2" operator="lessThan">
      <formula>8</formula>
    </cfRule>
  </conditionalFormatting>
  <conditionalFormatting sqref="O7">
    <cfRule type="cellIs" dxfId="66" priority="1" operator="greaterThanOrEqual">
      <formula>6</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showGridLines="0" tabSelected="1" zoomScale="91" zoomScaleNormal="91" workbookViewId="0">
      <selection activeCell="Z7" sqref="Z7"/>
    </sheetView>
  </sheetViews>
  <sheetFormatPr defaultRowHeight="16.5" x14ac:dyDescent="0.3"/>
  <sheetData>
    <row r="1" spans="1:21" ht="15" customHeight="1" x14ac:dyDescent="0.3">
      <c r="A1" s="25" t="s">
        <v>124</v>
      </c>
      <c r="B1" s="24"/>
      <c r="C1" s="24"/>
      <c r="D1" s="24"/>
      <c r="E1" s="24"/>
      <c r="F1" s="24"/>
      <c r="G1" s="24"/>
      <c r="H1" s="24"/>
      <c r="I1" s="24"/>
      <c r="J1" s="24"/>
      <c r="K1" s="24"/>
      <c r="L1" s="24"/>
      <c r="M1" s="24"/>
      <c r="N1" s="24"/>
      <c r="O1" s="24"/>
      <c r="P1" s="24"/>
      <c r="Q1" s="24"/>
      <c r="R1" s="24"/>
      <c r="S1" s="24"/>
      <c r="T1" s="24"/>
      <c r="U1" s="24"/>
    </row>
    <row r="2" spans="1:21" ht="15" customHeight="1" x14ac:dyDescent="0.3">
      <c r="A2" s="24"/>
      <c r="B2" s="24"/>
      <c r="C2" s="24"/>
      <c r="D2" s="24"/>
      <c r="E2" s="24"/>
      <c r="F2" s="24"/>
      <c r="G2" s="24"/>
      <c r="H2" s="24"/>
      <c r="I2" s="24"/>
      <c r="J2" s="24"/>
      <c r="K2" s="24"/>
      <c r="L2" s="24"/>
      <c r="M2" s="24"/>
      <c r="N2" s="24"/>
      <c r="O2" s="24"/>
      <c r="P2" s="24"/>
      <c r="Q2" s="24"/>
      <c r="R2" s="24"/>
      <c r="S2" s="24"/>
      <c r="T2" s="24"/>
      <c r="U2" s="24"/>
    </row>
    <row r="3" spans="1:21" ht="15" customHeight="1" x14ac:dyDescent="0.3">
      <c r="A3" s="24"/>
      <c r="B3" s="24"/>
      <c r="C3" s="24"/>
      <c r="D3" s="24"/>
      <c r="E3" s="24"/>
      <c r="F3" s="24"/>
      <c r="G3" s="24"/>
      <c r="H3" s="24"/>
      <c r="I3" s="24"/>
      <c r="J3" s="24"/>
      <c r="K3" s="24"/>
      <c r="L3" s="24"/>
      <c r="M3" s="24"/>
      <c r="N3" s="24"/>
      <c r="O3" s="24"/>
      <c r="P3" s="24"/>
      <c r="Q3" s="24"/>
      <c r="R3" s="24"/>
      <c r="S3" s="24"/>
      <c r="T3" s="24"/>
      <c r="U3" s="24"/>
    </row>
  </sheetData>
  <mergeCells count="1">
    <mergeCell ref="A1:U3"/>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AVG OF MONTHLY FEE</vt:lpstr>
      <vt:lpstr>REVENUE BY MEMBERSHIP TYPE</vt:lpstr>
      <vt:lpstr>TOTAL REVENUE BY CITY</vt:lpstr>
      <vt:lpstr>GENDER DISTRIBUTION</vt:lpstr>
      <vt:lpstr>AGE GROUPING</vt:lpstr>
      <vt:lpstr>Sheet12</vt:lpstr>
      <vt:lpstr>dataset</vt:lpstr>
      <vt:lpstr>low engagement members</vt:lpstr>
      <vt:lpstr>Segment Profitability 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arvind singh</dc:creator>
  <cp:lastModifiedBy>Asus</cp:lastModifiedBy>
  <dcterms:created xsi:type="dcterms:W3CDTF">2025-04-06T20:54:03Z</dcterms:created>
  <dcterms:modified xsi:type="dcterms:W3CDTF">2025-04-25T08:32:47Z</dcterms:modified>
</cp:coreProperties>
</file>