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lo.lozano\Documents\"/>
    </mc:Choice>
  </mc:AlternateContent>
  <bookViews>
    <workbookView xWindow="0" yWindow="0" windowWidth="20490" windowHeight="7755" activeTab="2"/>
  </bookViews>
  <sheets>
    <sheet name="Disclosure" sheetId="3" r:id="rId1"/>
    <sheet name="Training Plan" sheetId="1" r:id="rId2"/>
    <sheet name="Training Trackin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F2" i="4"/>
  <c r="E106" i="4"/>
  <c r="F106" i="4"/>
  <c r="G106" i="4"/>
  <c r="D106" i="4"/>
  <c r="E101" i="4"/>
  <c r="F101" i="4"/>
  <c r="G101" i="4"/>
  <c r="D101" i="4"/>
  <c r="E90" i="4"/>
  <c r="F90" i="4"/>
  <c r="G90" i="4"/>
  <c r="D90" i="4"/>
  <c r="E86" i="4"/>
  <c r="F86" i="4"/>
  <c r="G86" i="4"/>
  <c r="D86" i="4"/>
  <c r="E78" i="4"/>
  <c r="F78" i="4"/>
  <c r="G78" i="4"/>
  <c r="D78" i="4"/>
  <c r="E72" i="4"/>
  <c r="F72" i="4"/>
  <c r="G72" i="4"/>
  <c r="D72" i="4"/>
  <c r="D2" i="4" s="1"/>
  <c r="E60" i="4"/>
  <c r="F60" i="4"/>
  <c r="G60" i="4"/>
  <c r="D60" i="4"/>
  <c r="E54" i="4"/>
  <c r="F54" i="4"/>
  <c r="G54" i="4"/>
  <c r="D54" i="4"/>
  <c r="E50" i="4"/>
  <c r="F50" i="4"/>
  <c r="G50" i="4"/>
  <c r="E44" i="4"/>
  <c r="F44" i="4"/>
  <c r="G44" i="4"/>
  <c r="D44" i="4"/>
  <c r="E36" i="4"/>
  <c r="F36" i="4"/>
  <c r="G36" i="4"/>
  <c r="D36" i="4"/>
  <c r="E26" i="4"/>
  <c r="F26" i="4"/>
  <c r="G26" i="4"/>
  <c r="D26" i="4"/>
  <c r="D50" i="4"/>
  <c r="G2" i="4" l="1"/>
</calcChain>
</file>

<file path=xl/comments1.xml><?xml version="1.0" encoding="utf-8"?>
<comments xmlns="http://schemas.openxmlformats.org/spreadsheetml/2006/main">
  <authors>
    <author>Edy Elohim Espinoza Olivas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https://www.youtube.com/playlist?list=PL2Rdg_g4Jx7hdAFPtEC1p9CDlB4-PCDMM
https://www.youtube.com/watch?v=V2A8tcb_YyY&amp;list=PLS1QulWo1RIZrmdggzEKbhnfvCMHtT-sA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https://www.udemy.com/tfs-2015-dev-and-qa-focused/
https://www.youtube.com/playlist?list=PLNoJ3jiEMDTdhMINT_-FrC9WkXgNzgUu2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https://msdn.microsoft.com/en-us/library/dd380763(v=vs.110).aspx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http://dsd-diego-valdivia.blogspot.mx/2014/04/introduccion-servicestack.html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https://www.youtube.com/playlist?list=PL6tu16kXT9PqKSouJUV6sRVgmcKs-VCqo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Edy Elohim Espinoza Olivas:</t>
        </r>
        <r>
          <rPr>
            <sz val="9"/>
            <color indexed="81"/>
            <rFont val="Tahoma"/>
            <charset val="1"/>
          </rPr>
          <t xml:space="preserve">
https://azure.microsoft.com/en-us/documentation/articles/sql-database-get-started/
https://msdn.microsoft.com/en-us/library/ms365325.aspx
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http://www.codeproject.com/Tips/739164/Entity-Framework-Tutorial-for-Beginners
https://msdn.microsoft.com/en-us/library/bb399567(v=vs.110).aspx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http://www.dofactory.com/net/design-patterns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https://www.soapui.org/test-automation/running-functional-tests.html
http://www.guru99.com/webservice-testing-beginner-guide.html
</t>
        </r>
      </text>
    </comment>
    <comment ref="B101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http://www.guru99.com/api-testing.html</t>
        </r>
      </text>
    </comment>
    <comment ref="B106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 http://www.guru99.com/automation-testing.html</t>
        </r>
      </text>
    </comment>
  </commentList>
</comments>
</file>

<file path=xl/sharedStrings.xml><?xml version="1.0" encoding="utf-8"?>
<sst xmlns="http://schemas.openxmlformats.org/spreadsheetml/2006/main" count="223" uniqueCount="151">
  <si>
    <t>Softtek</t>
  </si>
  <si>
    <t>QA&amp;V</t>
  </si>
  <si>
    <t>Microsoft Visual Studio</t>
  </si>
  <si>
    <t>Microsoft TFS</t>
  </si>
  <si>
    <t>Microsoft Test Manager</t>
  </si>
  <si>
    <t>ServiceStack.Net</t>
  </si>
  <si>
    <t>N Unit</t>
  </si>
  <si>
    <t>Selenium C#</t>
  </si>
  <si>
    <t>SQL</t>
  </si>
  <si>
    <t>Entity Framework</t>
  </si>
  <si>
    <t>Design Patterns in C#</t>
  </si>
  <si>
    <t>Tools</t>
  </si>
  <si>
    <t>Introduction to ASH</t>
  </si>
  <si>
    <t>Test Cases Scenarios</t>
  </si>
  <si>
    <t>Smoke tests</t>
  </si>
  <si>
    <t>Selenium</t>
  </si>
  <si>
    <t xml:space="preserve">Testing Tools </t>
  </si>
  <si>
    <t>Functional Tests</t>
  </si>
  <si>
    <t>Team Structure</t>
  </si>
  <si>
    <t>Introduction to Project</t>
  </si>
  <si>
    <t>Healthy Roads</t>
  </si>
  <si>
    <t>Configuration tool</t>
  </si>
  <si>
    <t xml:space="preserve"> - Web</t>
  </si>
  <si>
    <t xml:space="preserve"> - Incentives</t>
  </si>
  <si>
    <t>Induction to Softtek</t>
  </si>
  <si>
    <t>Introduction to Operation</t>
  </si>
  <si>
    <t>Security Awareness</t>
  </si>
  <si>
    <t>On Boarding Process</t>
  </si>
  <si>
    <t>Tools (PPM, Portal, Softtek University, Collaboration)</t>
  </si>
  <si>
    <t>Applications (iMeesche, IT Support, Infrastructure Support)</t>
  </si>
  <si>
    <t>Configuration Management Process</t>
  </si>
  <si>
    <t>PPM (ISP, QA Definition, Requests creation)</t>
  </si>
  <si>
    <t>Audits Process (CMMi, Six Sigma, PIC)</t>
  </si>
  <si>
    <t>Knowing the team</t>
  </si>
  <si>
    <t>-</t>
  </si>
  <si>
    <t>Scrum Methodology</t>
  </si>
  <si>
    <t>Continuous Integration*</t>
  </si>
  <si>
    <t>Edy Espinoza</t>
  </si>
  <si>
    <t>Jesus Mellado</t>
  </si>
  <si>
    <t>Jesus Burquez</t>
  </si>
  <si>
    <t>Alain Lozano</t>
  </si>
  <si>
    <t>Level</t>
  </si>
  <si>
    <t>Subject</t>
  </si>
  <si>
    <t>Estimated Time (Hours)</t>
  </si>
  <si>
    <t>Responsible</t>
  </si>
  <si>
    <t>Softtek University</t>
  </si>
  <si>
    <t>Project Leader</t>
  </si>
  <si>
    <t>Configuration Manager</t>
  </si>
  <si>
    <t>HR</t>
  </si>
  <si>
    <t>HR &amp; Project Leader</t>
  </si>
  <si>
    <t>Revision Chart</t>
  </si>
  <si>
    <t>Data Classification: CONFIDENTIAL</t>
  </si>
  <si>
    <t>Disclaimer</t>
  </si>
  <si>
    <t xml:space="preserve">The contents of this document are property of Softtek, and are for internal use only. </t>
  </si>
  <si>
    <t>Any reproduction in whole or in part is strictly prohibited without the written permission of Softtek.</t>
  </si>
  <si>
    <t>This document is subject to change. Comments, corrections or questions should be directed to the author.</t>
  </si>
  <si>
    <t>The following chart list the revisions made to this document.</t>
  </si>
  <si>
    <t xml:space="preserve">Use this to describe the changes and additions each time this document is re-published. </t>
  </si>
  <si>
    <t>The description should be detailed as possible and include the names of the reviewers who request the changes.</t>
  </si>
  <si>
    <t>Version No.</t>
  </si>
  <si>
    <t>Version Date</t>
  </si>
  <si>
    <t>Types of Changes</t>
  </si>
  <si>
    <t>Owner/Author</t>
  </si>
  <si>
    <t>Approve by</t>
  </si>
  <si>
    <t>Date of Review / Expiration</t>
  </si>
  <si>
    <t>All Rights Reserved © Valores Corporativos Softtek S.A. de C.V. 2016. Internal.</t>
  </si>
  <si>
    <t>Initial Draft</t>
  </si>
  <si>
    <t>Elizabeth Luhrs</t>
  </si>
  <si>
    <t>Document Name: ASH - KTP.xlsx</t>
  </si>
  <si>
    <t>Technical</t>
  </si>
  <si>
    <t>Web Services</t>
  </si>
  <si>
    <t>Databases</t>
  </si>
  <si>
    <t>API Testing</t>
  </si>
  <si>
    <t>Automation Process</t>
  </si>
  <si>
    <t>Automation Sr</t>
  </si>
  <si>
    <t>Introduction to TFS 2015</t>
  </si>
  <si>
    <t>Installing and configuration</t>
  </si>
  <si>
    <t>Understanding and creating Team Project and Collection</t>
  </si>
  <si>
    <t>First Check-In and Check-Out</t>
  </si>
  <si>
    <t>Introduction to TFS 2015 Web</t>
  </si>
  <si>
    <t>Roles and Permission</t>
  </si>
  <si>
    <t>Creating work items</t>
  </si>
  <si>
    <t>Connect to your team project and create a plan</t>
  </si>
  <si>
    <t>Add manual test cases</t>
  </si>
  <si>
    <t>Add details to your test plan</t>
  </si>
  <si>
    <t>Run tests and submit any bugs</t>
  </si>
  <si>
    <t>Track your testing progress for the plan</t>
  </si>
  <si>
    <t>Introduction to ServiceStack</t>
  </si>
  <si>
    <t>Create a basic Service</t>
  </si>
  <si>
    <t>Create a client for ServiceStack</t>
  </si>
  <si>
    <t>What's API?</t>
  </si>
  <si>
    <t>Types of output of an API</t>
  </si>
  <si>
    <t>Test Case for API Testing</t>
  </si>
  <si>
    <t>Best Practices</t>
  </si>
  <si>
    <t>Overview</t>
  </si>
  <si>
    <t>Test tool Selection</t>
  </si>
  <si>
    <t>Define Automation Scope</t>
  </si>
  <si>
    <t>Planning, Design and Development</t>
  </si>
  <si>
    <t>Test Execution</t>
  </si>
  <si>
    <t>Automation Best Practices</t>
  </si>
  <si>
    <t>T.A. and Countinuous Integration &amp; Delivery</t>
  </si>
  <si>
    <t>Getting Started</t>
  </si>
  <si>
    <t>Writing Tests</t>
  </si>
  <si>
    <t>Running Tests</t>
  </si>
  <si>
    <t>Extending Nunit</t>
  </si>
  <si>
    <t>Technical Notes</t>
  </si>
  <si>
    <t>Introduction to Selenium C#</t>
  </si>
  <si>
    <t>Referencing Selenium C# in Visual Studio</t>
  </si>
  <si>
    <t>Writing Simple Code with Selenium C#</t>
  </si>
  <si>
    <t>Writing Test Method Using Nunit in Selenium C#</t>
  </si>
  <si>
    <t>Creating Custom Methods for Control</t>
  </si>
  <si>
    <t>Refactoring Custom methods of control libraries</t>
  </si>
  <si>
    <t>Page Object Model (POM)</t>
  </si>
  <si>
    <t>Page Navigation of POM</t>
  </si>
  <si>
    <t>Customizing custom library methods</t>
  </si>
  <si>
    <t>Extension methods for Custom methods</t>
  </si>
  <si>
    <t>Data Driven Testing in Selenium C#</t>
  </si>
  <si>
    <t>Create a SQL database</t>
  </si>
  <si>
    <t>Explore SQL Database</t>
  </si>
  <si>
    <t>Creating Database objects</t>
  </si>
  <si>
    <t>Configuring permissions on Database objects</t>
  </si>
  <si>
    <t>Deleting Database objects</t>
  </si>
  <si>
    <t>Create Database</t>
  </si>
  <si>
    <t>Create Entity Data Model</t>
  </si>
  <si>
    <t>Insert a New Record</t>
  </si>
  <si>
    <t>Read table and populate GridView</t>
  </si>
  <si>
    <t>Update a Record</t>
  </si>
  <si>
    <t>Delete a Record</t>
  </si>
  <si>
    <t>How to Use Store Procedures in Entity Framework</t>
  </si>
  <si>
    <t>Creational Patterns</t>
  </si>
  <si>
    <t>Structural Patterns</t>
  </si>
  <si>
    <t>Behavioral Patterns</t>
  </si>
  <si>
    <t>SOAP and WSDL</t>
  </si>
  <si>
    <t>REST</t>
  </si>
  <si>
    <t>Functional Testing</t>
  </si>
  <si>
    <t>SOAP Mocking</t>
  </si>
  <si>
    <t>REST Mocking</t>
  </si>
  <si>
    <t>Data-Driven Tests</t>
  </si>
  <si>
    <t>Test Automation</t>
  </si>
  <si>
    <t>Reporting</t>
  </si>
  <si>
    <t>Scripting &amp; Properties</t>
  </si>
  <si>
    <t>Query Parameters in URI</t>
  </si>
  <si>
    <t>ComboBox</t>
  </si>
  <si>
    <t>IF statements and checkboxes</t>
  </si>
  <si>
    <t>Timers</t>
  </si>
  <si>
    <t>Playing Audio files</t>
  </si>
  <si>
    <t>Opening Websites and programs</t>
  </si>
  <si>
    <t>Use OpenFileDialogs</t>
  </si>
  <si>
    <t>Add or Sustract numbers</t>
  </si>
  <si>
    <t>KeyUp and KeyDown events - HotKeys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</si>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</sst>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1"/>
      <color rgb="FFFFFFFF"/>
      <name val="Arial"/>
      <family val="2"/>
    </font>
    <font>
      <sz val="8"/>
      <color rgb="FF2B2D2E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4569"/>
        <bgColor indexed="64"/>
      </patternFill>
    </fill>
    <fill>
      <patternFill patternType="solid">
        <fgColor rgb="FFCBCFD4"/>
        <bgColor indexed="64"/>
      </patternFill>
    </fill>
    <fill>
      <patternFill patternType="solid">
        <fgColor rgb="FFE7E9EB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0" fontId="0" fillId="0" borderId="9" xfId="0" quotePrefix="1" applyBorder="1"/>
    <xf numFmtId="0" fontId="0" fillId="0" borderId="13" xfId="0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2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0" fillId="4" borderId="23" xfId="0" applyFont="1" applyFill="1" applyBorder="1" applyAlignment="1">
      <alignment vertical="top" wrapText="1"/>
    </xf>
    <xf numFmtId="17" fontId="10" fillId="4" borderId="23" xfId="0" applyNumberFormat="1" applyFont="1" applyFill="1" applyBorder="1" applyAlignment="1">
      <alignment vertical="top" wrapText="1"/>
    </xf>
    <xf numFmtId="0" fontId="10" fillId="5" borderId="24" xfId="0" applyFont="1" applyFill="1" applyBorder="1" applyAlignment="1">
      <alignment vertical="top" wrapText="1"/>
    </xf>
    <xf numFmtId="0" fontId="10" fillId="4" borderId="24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5" xfId="0" applyFill="1" applyBorder="1"/>
    <xf numFmtId="0" fontId="0" fillId="0" borderId="7" xfId="0" applyFill="1" applyBorder="1"/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9" fontId="0" fillId="0" borderId="3" xfId="3" applyFont="1" applyBorder="1"/>
    <xf numFmtId="0" fontId="0" fillId="0" borderId="0" xfId="0" applyAlignment="1"/>
    <xf numFmtId="0" fontId="0" fillId="0" borderId="33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0" fillId="0" borderId="34" xfId="0" applyFill="1" applyBorder="1" applyAlignment="1">
      <alignment vertical="center" wrapText="1"/>
    </xf>
    <xf numFmtId="0" fontId="0" fillId="0" borderId="37" xfId="0" applyFill="1" applyBorder="1" applyAlignment="1">
      <alignment vertical="center" wrapText="1"/>
    </xf>
    <xf numFmtId="0" fontId="0" fillId="0" borderId="3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9" fontId="0" fillId="0" borderId="1" xfId="3" applyFont="1" applyBorder="1"/>
    <xf numFmtId="9" fontId="0" fillId="0" borderId="10" xfId="3" applyFont="1" applyBorder="1"/>
    <xf numFmtId="9" fontId="0" fillId="0" borderId="2" xfId="3" applyFont="1" applyBorder="1"/>
    <xf numFmtId="9" fontId="0" fillId="0" borderId="26" xfId="3" applyFont="1" applyBorder="1"/>
    <xf numFmtId="9" fontId="0" fillId="0" borderId="31" xfId="3" applyFont="1" applyBorder="1"/>
    <xf numFmtId="9" fontId="0" fillId="0" borderId="4" xfId="3" applyFont="1" applyBorder="1"/>
    <xf numFmtId="9" fontId="0" fillId="0" borderId="11" xfId="3" applyFont="1" applyBorder="1"/>
    <xf numFmtId="9" fontId="0" fillId="0" borderId="5" xfId="3" applyFont="1" applyBorder="1"/>
    <xf numFmtId="9" fontId="0" fillId="0" borderId="32" xfId="3" applyFont="1" applyBorder="1"/>
    <xf numFmtId="9" fontId="0" fillId="0" borderId="29" xfId="3" applyFont="1" applyBorder="1"/>
    <xf numFmtId="9" fontId="0" fillId="0" borderId="36" xfId="3" applyFont="1" applyBorder="1"/>
    <xf numFmtId="0" fontId="0" fillId="0" borderId="27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28" xfId="0" applyBorder="1" applyAlignment="1"/>
    <xf numFmtId="9" fontId="0" fillId="0" borderId="28" xfId="0" applyNumberForma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1</xdr:row>
      <xdr:rowOff>0</xdr:rowOff>
    </xdr:from>
    <xdr:to>
      <xdr:col>6</xdr:col>
      <xdr:colOff>1174750</xdr:colOff>
      <xdr:row>7</xdr:row>
      <xdr:rowOff>25400</xdr:rowOff>
    </xdr:to>
    <xdr:pic>
      <xdr:nvPicPr>
        <xdr:cNvPr id="2" name="Picture 1" descr="C:\Users\joel.solis\Desktop\2013 Templates\Softtek+tagline-2012_cs2.e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845"/>
        <a:stretch>
          <a:fillRect/>
        </a:stretch>
      </xdr:blipFill>
      <xdr:spPr bwMode="auto">
        <a:xfrm>
          <a:off x="7518400" y="190500"/>
          <a:ext cx="2181225" cy="1044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B3" sqref="B3"/>
    </sheetView>
  </sheetViews>
  <sheetFormatPr defaultColWidth="8.85546875" defaultRowHeight="15" x14ac:dyDescent="0.25"/>
  <cols>
    <col min="1" max="1" width="2.140625" customWidth="1"/>
    <col min="2" max="2" width="11.7109375" customWidth="1"/>
    <col min="3" max="3" width="18.7109375" customWidth="1"/>
    <col min="4" max="4" width="48.7109375" customWidth="1"/>
    <col min="5" max="6" width="22.7109375" customWidth="1"/>
    <col min="7" max="7" width="18.7109375" customWidth="1"/>
  </cols>
  <sheetData>
    <row r="2" spans="2:7" ht="15.75" x14ac:dyDescent="0.25">
      <c r="B2" s="19" t="s">
        <v>68</v>
      </c>
      <c r="C2" s="20"/>
      <c r="D2" s="20"/>
      <c r="E2" s="20"/>
      <c r="F2" s="20"/>
      <c r="G2" s="20"/>
    </row>
    <row r="3" spans="2:7" ht="15.75" x14ac:dyDescent="0.25">
      <c r="B3" s="19" t="s">
        <v>51</v>
      </c>
      <c r="C3" s="20"/>
      <c r="D3" s="20"/>
      <c r="E3" s="20"/>
      <c r="F3" s="20"/>
      <c r="G3" s="20"/>
    </row>
    <row r="4" spans="2:7" ht="7.5" customHeight="1" x14ac:dyDescent="0.25">
      <c r="B4" s="19"/>
      <c r="C4" s="20"/>
      <c r="D4" s="20"/>
      <c r="E4" s="20"/>
      <c r="F4" s="20"/>
      <c r="G4" s="20"/>
    </row>
    <row r="5" spans="2:7" ht="15.75" x14ac:dyDescent="0.25">
      <c r="B5" s="19" t="s">
        <v>52</v>
      </c>
      <c r="C5" s="20"/>
      <c r="D5" s="20"/>
      <c r="E5" s="20"/>
      <c r="F5" s="20"/>
      <c r="G5" s="20"/>
    </row>
    <row r="6" spans="2:7" s="21" customFormat="1" ht="12.75" x14ac:dyDescent="0.2">
      <c r="B6" s="22" t="s">
        <v>53</v>
      </c>
      <c r="C6" s="22"/>
      <c r="D6" s="22"/>
      <c r="E6" s="22"/>
      <c r="F6" s="22"/>
      <c r="G6" s="22"/>
    </row>
    <row r="7" spans="2:7" s="21" customFormat="1" ht="12.75" x14ac:dyDescent="0.2">
      <c r="B7" s="22" t="s">
        <v>54</v>
      </c>
      <c r="C7" s="22"/>
      <c r="D7" s="22"/>
      <c r="E7" s="22"/>
      <c r="F7" s="22"/>
      <c r="G7" s="22"/>
    </row>
    <row r="8" spans="2:7" s="21" customFormat="1" ht="12.75" x14ac:dyDescent="0.2">
      <c r="B8" s="22" t="s">
        <v>55</v>
      </c>
      <c r="C8" s="22"/>
      <c r="D8" s="22"/>
      <c r="E8" s="22"/>
      <c r="F8" s="22"/>
      <c r="G8" s="22"/>
    </row>
    <row r="9" spans="2:7" s="21" customFormat="1" ht="12.75" x14ac:dyDescent="0.2">
      <c r="B9" s="22"/>
      <c r="C9" s="22"/>
      <c r="D9" s="22"/>
      <c r="E9" s="22"/>
      <c r="F9" s="22"/>
      <c r="G9" s="22"/>
    </row>
    <row r="10" spans="2:7" s="21" customFormat="1" ht="15.75" x14ac:dyDescent="0.25">
      <c r="B10" s="19" t="s">
        <v>50</v>
      </c>
      <c r="C10" s="22"/>
      <c r="D10" s="22"/>
      <c r="E10" s="22"/>
      <c r="F10" s="22"/>
      <c r="G10" s="22"/>
    </row>
    <row r="11" spans="2:7" s="21" customFormat="1" ht="12.75" customHeight="1" x14ac:dyDescent="0.2">
      <c r="B11" s="22" t="s">
        <v>56</v>
      </c>
      <c r="C11" s="22"/>
      <c r="D11" s="22"/>
      <c r="E11" s="22"/>
      <c r="F11" s="22"/>
      <c r="G11" s="22"/>
    </row>
    <row r="12" spans="2:7" ht="12.75" customHeight="1" x14ac:dyDescent="0.25">
      <c r="B12" s="22" t="s">
        <v>57</v>
      </c>
      <c r="C12" s="20"/>
      <c r="D12" s="20"/>
      <c r="E12" s="20"/>
      <c r="F12" s="20"/>
      <c r="G12" s="20"/>
    </row>
    <row r="13" spans="2:7" ht="12.75" customHeight="1" x14ac:dyDescent="0.25">
      <c r="B13" s="22" t="s">
        <v>58</v>
      </c>
      <c r="C13" s="20"/>
      <c r="D13" s="20"/>
      <c r="E13" s="20"/>
      <c r="F13" s="20"/>
      <c r="G13" s="20"/>
    </row>
    <row r="14" spans="2:7" ht="15.75" thickBot="1" x14ac:dyDescent="0.3">
      <c r="B14" s="20"/>
      <c r="C14" s="20"/>
      <c r="D14" s="20"/>
      <c r="E14" s="20"/>
      <c r="F14" s="20"/>
      <c r="G14" s="20"/>
    </row>
    <row r="15" spans="2:7" ht="29.25" thickBot="1" x14ac:dyDescent="0.3">
      <c r="B15" s="23" t="s">
        <v>59</v>
      </c>
      <c r="C15" s="23" t="s">
        <v>60</v>
      </c>
      <c r="D15" s="23" t="s">
        <v>61</v>
      </c>
      <c r="E15" s="23" t="s">
        <v>62</v>
      </c>
      <c r="F15" s="23" t="s">
        <v>63</v>
      </c>
      <c r="G15" s="23" t="s">
        <v>64</v>
      </c>
    </row>
    <row r="16" spans="2:7" ht="16.5" thickTop="1" thickBot="1" x14ac:dyDescent="0.3">
      <c r="B16" s="25">
        <v>1</v>
      </c>
      <c r="C16" s="26">
        <v>45078</v>
      </c>
      <c r="D16" s="25" t="s">
        <v>66</v>
      </c>
      <c r="E16" s="25" t="s">
        <v>37</v>
      </c>
      <c r="F16" s="25" t="s">
        <v>67</v>
      </c>
      <c r="G16" s="26">
        <v>42735</v>
      </c>
    </row>
    <row r="17" spans="2:7" ht="18.75" customHeight="1" thickBot="1" x14ac:dyDescent="0.3">
      <c r="B17" s="27"/>
      <c r="C17" s="27"/>
      <c r="D17" s="27"/>
      <c r="E17" s="27"/>
      <c r="F17" s="27"/>
      <c r="G17" s="27"/>
    </row>
    <row r="18" spans="2:7" ht="15.75" thickBot="1" x14ac:dyDescent="0.3">
      <c r="B18" s="28"/>
      <c r="C18" s="28"/>
      <c r="D18" s="28"/>
      <c r="E18" s="28"/>
      <c r="F18" s="28"/>
      <c r="G18" s="28"/>
    </row>
    <row r="19" spans="2:7" ht="15.75" thickBot="1" x14ac:dyDescent="0.3">
      <c r="B19" s="27"/>
      <c r="C19" s="27"/>
      <c r="D19" s="27"/>
      <c r="E19" s="27"/>
      <c r="F19" s="27"/>
      <c r="G19" s="27"/>
    </row>
    <row r="20" spans="2:7" ht="15.75" thickBot="1" x14ac:dyDescent="0.3">
      <c r="B20" s="28"/>
      <c r="C20" s="28"/>
      <c r="D20" s="28"/>
      <c r="E20" s="28"/>
      <c r="F20" s="28"/>
      <c r="G20" s="28"/>
    </row>
    <row r="22" spans="2:7" x14ac:dyDescent="0.25">
      <c r="G22" s="24" t="s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7" workbookViewId="0">
      <selection activeCell="D32" sqref="D32"/>
    </sheetView>
  </sheetViews>
  <sheetFormatPr defaultRowHeight="15" x14ac:dyDescent="0.25"/>
  <cols>
    <col min="1" max="1" width="13.140625" customWidth="1"/>
    <col min="2" max="2" width="52.140625" bestFit="1" customWidth="1"/>
    <col min="3" max="3" width="11.7109375" customWidth="1"/>
    <col min="4" max="4" width="27.5703125" customWidth="1"/>
  </cols>
  <sheetData>
    <row r="1" spans="1:4" ht="48" customHeight="1" thickBot="1" x14ac:dyDescent="0.3">
      <c r="A1" s="15" t="s">
        <v>41</v>
      </c>
      <c r="B1" s="16" t="s">
        <v>42</v>
      </c>
      <c r="C1" s="17" t="s">
        <v>43</v>
      </c>
      <c r="D1" s="18" t="s">
        <v>44</v>
      </c>
    </row>
    <row r="2" spans="1:4" x14ac:dyDescent="0.25">
      <c r="A2" s="63" t="s">
        <v>0</v>
      </c>
      <c r="B2" s="10" t="s">
        <v>24</v>
      </c>
      <c r="C2" s="11">
        <v>1</v>
      </c>
      <c r="D2" s="12" t="s">
        <v>48</v>
      </c>
    </row>
    <row r="3" spans="1:4" x14ac:dyDescent="0.25">
      <c r="A3" s="63"/>
      <c r="B3" s="2" t="s">
        <v>25</v>
      </c>
      <c r="C3" s="6">
        <v>1</v>
      </c>
      <c r="D3" s="13" t="s">
        <v>45</v>
      </c>
    </row>
    <row r="4" spans="1:4" x14ac:dyDescent="0.25">
      <c r="A4" s="63"/>
      <c r="B4" s="2" t="s">
        <v>26</v>
      </c>
      <c r="C4" s="6">
        <v>2</v>
      </c>
      <c r="D4" s="13" t="s">
        <v>48</v>
      </c>
    </row>
    <row r="5" spans="1:4" x14ac:dyDescent="0.25">
      <c r="A5" s="63"/>
      <c r="B5" s="2" t="s">
        <v>27</v>
      </c>
      <c r="C5" s="6">
        <v>1</v>
      </c>
      <c r="D5" s="13" t="s">
        <v>46</v>
      </c>
    </row>
    <row r="6" spans="1:4" x14ac:dyDescent="0.25">
      <c r="A6" s="63"/>
      <c r="B6" s="2" t="s">
        <v>28</v>
      </c>
      <c r="C6" s="6">
        <v>1</v>
      </c>
      <c r="D6" s="13" t="s">
        <v>49</v>
      </c>
    </row>
    <row r="7" spans="1:4" x14ac:dyDescent="0.25">
      <c r="A7" s="63"/>
      <c r="B7" s="2" t="s">
        <v>29</v>
      </c>
      <c r="C7" s="6">
        <v>1</v>
      </c>
      <c r="D7" s="13" t="s">
        <v>46</v>
      </c>
    </row>
    <row r="8" spans="1:4" x14ac:dyDescent="0.25">
      <c r="A8" s="63"/>
      <c r="B8" s="2" t="s">
        <v>30</v>
      </c>
      <c r="C8" s="6">
        <v>1</v>
      </c>
      <c r="D8" s="13" t="s">
        <v>47</v>
      </c>
    </row>
    <row r="9" spans="1:4" x14ac:dyDescent="0.25">
      <c r="A9" s="63"/>
      <c r="B9" s="2" t="s">
        <v>31</v>
      </c>
      <c r="C9" s="6">
        <v>1</v>
      </c>
      <c r="D9" s="13" t="s">
        <v>46</v>
      </c>
    </row>
    <row r="10" spans="1:4" ht="15.75" thickBot="1" x14ac:dyDescent="0.3">
      <c r="A10" s="64"/>
      <c r="B10" s="3" t="s">
        <v>32</v>
      </c>
      <c r="C10" s="8">
        <v>1</v>
      </c>
      <c r="D10" s="14" t="s">
        <v>46</v>
      </c>
    </row>
    <row r="11" spans="1:4" x14ac:dyDescent="0.25">
      <c r="A11" s="65" t="s">
        <v>1</v>
      </c>
      <c r="B11" s="1" t="s">
        <v>13</v>
      </c>
      <c r="C11" s="5">
        <v>1</v>
      </c>
      <c r="D11" s="12" t="s">
        <v>46</v>
      </c>
    </row>
    <row r="12" spans="1:4" x14ac:dyDescent="0.25">
      <c r="A12" s="63"/>
      <c r="B12" s="2" t="s">
        <v>14</v>
      </c>
      <c r="C12" s="6">
        <v>1</v>
      </c>
      <c r="D12" s="13" t="s">
        <v>46</v>
      </c>
    </row>
    <row r="13" spans="1:4" x14ac:dyDescent="0.25">
      <c r="A13" s="63"/>
      <c r="B13" s="2" t="s">
        <v>15</v>
      </c>
      <c r="C13" s="6">
        <v>3</v>
      </c>
      <c r="D13" s="13" t="s">
        <v>46</v>
      </c>
    </row>
    <row r="14" spans="1:4" x14ac:dyDescent="0.25">
      <c r="A14" s="63"/>
      <c r="B14" s="2" t="s">
        <v>16</v>
      </c>
      <c r="C14" s="6">
        <v>3</v>
      </c>
      <c r="D14" s="13" t="s">
        <v>46</v>
      </c>
    </row>
    <row r="15" spans="1:4" x14ac:dyDescent="0.25">
      <c r="A15" s="63"/>
      <c r="B15" s="2" t="s">
        <v>17</v>
      </c>
      <c r="C15" s="6">
        <v>1</v>
      </c>
      <c r="D15" s="13" t="s">
        <v>46</v>
      </c>
    </row>
    <row r="16" spans="1:4" ht="15.75" thickBot="1" x14ac:dyDescent="0.3">
      <c r="A16" s="64"/>
      <c r="B16" s="3" t="s">
        <v>18</v>
      </c>
      <c r="C16" s="8">
        <v>1</v>
      </c>
      <c r="D16" s="14" t="s">
        <v>46</v>
      </c>
    </row>
    <row r="17" spans="1:4" x14ac:dyDescent="0.25">
      <c r="A17" s="65" t="s">
        <v>19</v>
      </c>
      <c r="B17" s="1" t="s">
        <v>12</v>
      </c>
      <c r="C17" s="5">
        <v>0.5</v>
      </c>
      <c r="D17" s="12" t="s">
        <v>46</v>
      </c>
    </row>
    <row r="18" spans="1:4" x14ac:dyDescent="0.25">
      <c r="A18" s="63"/>
      <c r="B18" s="2" t="s">
        <v>33</v>
      </c>
      <c r="C18" s="6">
        <v>0.5</v>
      </c>
      <c r="D18" s="13" t="s">
        <v>46</v>
      </c>
    </row>
    <row r="19" spans="1:4" x14ac:dyDescent="0.25">
      <c r="A19" s="63"/>
      <c r="B19" s="2" t="s">
        <v>35</v>
      </c>
      <c r="C19" s="6">
        <v>1</v>
      </c>
      <c r="D19" s="13" t="s">
        <v>46</v>
      </c>
    </row>
    <row r="20" spans="1:4" x14ac:dyDescent="0.25">
      <c r="A20" s="63"/>
      <c r="B20" s="2" t="s">
        <v>36</v>
      </c>
      <c r="C20" s="6">
        <v>1</v>
      </c>
      <c r="D20" s="13" t="s">
        <v>46</v>
      </c>
    </row>
    <row r="21" spans="1:4" x14ac:dyDescent="0.25">
      <c r="A21" s="63"/>
      <c r="B21" s="2" t="s">
        <v>20</v>
      </c>
      <c r="C21" s="6">
        <v>2</v>
      </c>
      <c r="D21" s="13" t="s">
        <v>46</v>
      </c>
    </row>
    <row r="22" spans="1:4" x14ac:dyDescent="0.25">
      <c r="A22" s="63"/>
      <c r="B22" s="2" t="s">
        <v>21</v>
      </c>
      <c r="C22" s="6">
        <v>2</v>
      </c>
      <c r="D22" s="13" t="s">
        <v>46</v>
      </c>
    </row>
    <row r="23" spans="1:4" x14ac:dyDescent="0.25">
      <c r="A23" s="63"/>
      <c r="B23" s="2" t="s">
        <v>22</v>
      </c>
      <c r="C23" s="7" t="s">
        <v>34</v>
      </c>
      <c r="D23" s="13" t="s">
        <v>46</v>
      </c>
    </row>
    <row r="24" spans="1:4" ht="15.75" thickBot="1" x14ac:dyDescent="0.3">
      <c r="A24" s="64"/>
      <c r="B24" s="3" t="s">
        <v>23</v>
      </c>
      <c r="C24" s="9" t="s">
        <v>34</v>
      </c>
      <c r="D24" s="14" t="s">
        <v>46</v>
      </c>
    </row>
    <row r="25" spans="1:4" x14ac:dyDescent="0.25">
      <c r="A25" s="65" t="s">
        <v>11</v>
      </c>
      <c r="B25" s="1" t="s">
        <v>2</v>
      </c>
      <c r="C25" s="5"/>
      <c r="D25" s="12" t="s">
        <v>46</v>
      </c>
    </row>
    <row r="26" spans="1:4" x14ac:dyDescent="0.25">
      <c r="A26" s="63"/>
      <c r="B26" s="2" t="s">
        <v>3</v>
      </c>
      <c r="C26" s="6"/>
      <c r="D26" s="13" t="s">
        <v>46</v>
      </c>
    </row>
    <row r="27" spans="1:4" x14ac:dyDescent="0.25">
      <c r="A27" s="63"/>
      <c r="B27" s="2" t="s">
        <v>4</v>
      </c>
      <c r="C27" s="6"/>
      <c r="D27" s="13" t="s">
        <v>46</v>
      </c>
    </row>
    <row r="28" spans="1:4" x14ac:dyDescent="0.25">
      <c r="A28" s="63"/>
      <c r="B28" s="2" t="s">
        <v>5</v>
      </c>
      <c r="C28" s="7"/>
      <c r="D28" s="13" t="s">
        <v>46</v>
      </c>
    </row>
    <row r="29" spans="1:4" x14ac:dyDescent="0.25">
      <c r="A29" s="63"/>
      <c r="B29" s="2" t="s">
        <v>6</v>
      </c>
      <c r="C29" s="7"/>
      <c r="D29" s="13" t="s">
        <v>46</v>
      </c>
    </row>
    <row r="30" spans="1:4" x14ac:dyDescent="0.25">
      <c r="A30" s="63"/>
      <c r="B30" s="2" t="s">
        <v>7</v>
      </c>
      <c r="C30" s="6"/>
      <c r="D30" s="13" t="s">
        <v>46</v>
      </c>
    </row>
    <row r="31" spans="1:4" x14ac:dyDescent="0.25">
      <c r="A31" s="63"/>
      <c r="B31" s="2" t="s">
        <v>8</v>
      </c>
      <c r="C31" s="6"/>
      <c r="D31" s="13" t="s">
        <v>46</v>
      </c>
    </row>
    <row r="32" spans="1:4" x14ac:dyDescent="0.25">
      <c r="A32" s="63"/>
      <c r="B32" s="2" t="s">
        <v>9</v>
      </c>
      <c r="C32" s="6"/>
      <c r="D32" s="13" t="s">
        <v>46</v>
      </c>
    </row>
    <row r="33" spans="1:4" ht="15.75" thickBot="1" x14ac:dyDescent="0.3">
      <c r="A33" s="64"/>
      <c r="B33" s="3" t="s">
        <v>10</v>
      </c>
      <c r="C33" s="8"/>
      <c r="D33" s="14" t="s">
        <v>46</v>
      </c>
    </row>
    <row r="34" spans="1:4" x14ac:dyDescent="0.25">
      <c r="A34" t="s">
        <v>69</v>
      </c>
      <c r="B34" s="30" t="s">
        <v>70</v>
      </c>
      <c r="D34" s="31" t="s">
        <v>74</v>
      </c>
    </row>
    <row r="35" spans="1:4" x14ac:dyDescent="0.25">
      <c r="B35" s="30" t="s">
        <v>71</v>
      </c>
      <c r="D35" s="31" t="s">
        <v>74</v>
      </c>
    </row>
    <row r="36" spans="1:4" x14ac:dyDescent="0.25">
      <c r="B36" s="30" t="s">
        <v>72</v>
      </c>
      <c r="D36" s="31" t="s">
        <v>74</v>
      </c>
    </row>
    <row r="37" spans="1:4" x14ac:dyDescent="0.25">
      <c r="B37" s="30" t="s">
        <v>73</v>
      </c>
      <c r="D37" s="31" t="s">
        <v>74</v>
      </c>
    </row>
  </sheetData>
  <mergeCells count="4">
    <mergeCell ref="A2:A10"/>
    <mergeCell ref="A11:A16"/>
    <mergeCell ref="A17:A24"/>
    <mergeCell ref="A25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tabSelected="1" topLeftCell="A100" zoomScaleNormal="100" workbookViewId="0">
      <selection activeCell="G33" sqref="G33"/>
    </sheetView>
  </sheetViews>
  <sheetFormatPr defaultRowHeight="15" outlineLevelRow="2" x14ac:dyDescent="0.25"/>
  <cols>
    <col min="1" max="1" width="12.85546875" customWidth="1"/>
    <col min="2" max="2" width="18.28515625" customWidth="1"/>
    <col min="3" max="3" width="29.7109375" style="35" customWidth="1"/>
    <col min="4" max="4" width="9.140625" customWidth="1"/>
  </cols>
  <sheetData>
    <row r="1" spans="1:7" ht="15.75" thickBot="1" x14ac:dyDescent="0.3"/>
    <row r="2" spans="1:7" ht="15.75" thickBot="1" x14ac:dyDescent="0.3">
      <c r="C2" s="61" t="s">
        <v>150</v>
      </c>
      <c r="D2" s="62">
        <f>(SUM(D4:D26)+D36+D44+D50+D60+D72+D78+D86+D90+D101+D106)/33</f>
        <v>0.57365866456775549</v>
      </c>
      <c r="E2" s="62">
        <f t="shared" ref="E2:G2" si="0">(SUM(E4:E26)+E36+E44+E50+E60+E72+E78+E86+E90+E101+E106)/33</f>
        <v>0.42424242424242425</v>
      </c>
      <c r="F2" s="62">
        <f t="shared" si="0"/>
        <v>0.42424242424242425</v>
      </c>
      <c r="G2" s="62">
        <f t="shared" si="0"/>
        <v>0.57205387205387215</v>
      </c>
    </row>
    <row r="3" spans="1:7" ht="30.75" thickBot="1" x14ac:dyDescent="0.3">
      <c r="D3" s="58" t="s">
        <v>37</v>
      </c>
      <c r="E3" s="59" t="s">
        <v>38</v>
      </c>
      <c r="F3" s="59" t="s">
        <v>39</v>
      </c>
      <c r="G3" s="60" t="s">
        <v>40</v>
      </c>
    </row>
    <row r="4" spans="1:7" ht="30" x14ac:dyDescent="0.25">
      <c r="A4" s="66" t="s">
        <v>0</v>
      </c>
      <c r="B4" s="29" t="s">
        <v>24</v>
      </c>
      <c r="C4" s="36"/>
      <c r="D4" s="47">
        <v>1</v>
      </c>
      <c r="E4" s="48">
        <v>1</v>
      </c>
      <c r="F4" s="48">
        <v>1</v>
      </c>
      <c r="G4" s="49">
        <v>1</v>
      </c>
    </row>
    <row r="5" spans="1:7" ht="30" x14ac:dyDescent="0.25">
      <c r="A5" s="67"/>
      <c r="B5" s="32" t="s">
        <v>25</v>
      </c>
      <c r="C5" s="33"/>
      <c r="D5" s="34">
        <v>1</v>
      </c>
      <c r="E5" s="50">
        <v>1</v>
      </c>
      <c r="F5" s="50">
        <v>1</v>
      </c>
      <c r="G5" s="51">
        <v>1</v>
      </c>
    </row>
    <row r="6" spans="1:7" ht="30" x14ac:dyDescent="0.25">
      <c r="A6" s="67"/>
      <c r="B6" s="32" t="s">
        <v>26</v>
      </c>
      <c r="C6" s="33"/>
      <c r="D6" s="34">
        <v>1</v>
      </c>
      <c r="E6" s="50">
        <v>1</v>
      </c>
      <c r="F6" s="50">
        <v>1</v>
      </c>
      <c r="G6" s="51">
        <v>1</v>
      </c>
    </row>
    <row r="7" spans="1:7" ht="30" x14ac:dyDescent="0.25">
      <c r="A7" s="67"/>
      <c r="B7" s="32" t="s">
        <v>27</v>
      </c>
      <c r="C7" s="33"/>
      <c r="D7" s="34">
        <v>1</v>
      </c>
      <c r="E7" s="50">
        <v>1</v>
      </c>
      <c r="F7" s="50">
        <v>1</v>
      </c>
      <c r="G7" s="51">
        <v>1</v>
      </c>
    </row>
    <row r="8" spans="1:7" ht="45" x14ac:dyDescent="0.25">
      <c r="A8" s="67"/>
      <c r="B8" s="32" t="s">
        <v>28</v>
      </c>
      <c r="C8" s="33"/>
      <c r="D8" s="34">
        <v>1</v>
      </c>
      <c r="E8" s="50">
        <v>1</v>
      </c>
      <c r="F8" s="50">
        <v>1</v>
      </c>
      <c r="G8" s="51">
        <v>1</v>
      </c>
    </row>
    <row r="9" spans="1:7" ht="75" x14ac:dyDescent="0.25">
      <c r="A9" s="67"/>
      <c r="B9" s="32" t="s">
        <v>29</v>
      </c>
      <c r="C9" s="33"/>
      <c r="D9" s="34">
        <v>1</v>
      </c>
      <c r="E9" s="50">
        <v>1</v>
      </c>
      <c r="F9" s="50">
        <v>1</v>
      </c>
      <c r="G9" s="51">
        <v>1</v>
      </c>
    </row>
    <row r="10" spans="1:7" ht="45" x14ac:dyDescent="0.25">
      <c r="A10" s="67"/>
      <c r="B10" s="32" t="s">
        <v>30</v>
      </c>
      <c r="C10" s="33"/>
      <c r="D10" s="34">
        <v>1</v>
      </c>
      <c r="E10" s="50">
        <v>1</v>
      </c>
      <c r="F10" s="50">
        <v>1</v>
      </c>
      <c r="G10" s="51">
        <v>0</v>
      </c>
    </row>
    <row r="11" spans="1:7" ht="45" x14ac:dyDescent="0.25">
      <c r="A11" s="67"/>
      <c r="B11" s="32" t="s">
        <v>31</v>
      </c>
      <c r="C11" s="33"/>
      <c r="D11" s="34">
        <v>1</v>
      </c>
      <c r="E11" s="50">
        <v>1</v>
      </c>
      <c r="F11" s="50">
        <v>1</v>
      </c>
      <c r="G11" s="51">
        <v>0</v>
      </c>
    </row>
    <row r="12" spans="1:7" ht="45.75" thickBot="1" x14ac:dyDescent="0.3">
      <c r="A12" s="68"/>
      <c r="B12" s="4" t="s">
        <v>32</v>
      </c>
      <c r="C12" s="39"/>
      <c r="D12" s="52">
        <v>1</v>
      </c>
      <c r="E12" s="53">
        <v>1</v>
      </c>
      <c r="F12" s="53">
        <v>1</v>
      </c>
      <c r="G12" s="54">
        <v>0</v>
      </c>
    </row>
    <row r="13" spans="1:7" ht="30" x14ac:dyDescent="0.25">
      <c r="A13" s="66" t="s">
        <v>1</v>
      </c>
      <c r="B13" s="29" t="s">
        <v>13</v>
      </c>
      <c r="C13" s="36"/>
      <c r="D13" s="47">
        <v>1</v>
      </c>
      <c r="E13" s="48">
        <v>1</v>
      </c>
      <c r="F13" s="48">
        <v>1</v>
      </c>
      <c r="G13" s="49">
        <v>1</v>
      </c>
    </row>
    <row r="14" spans="1:7" x14ac:dyDescent="0.25">
      <c r="A14" s="67"/>
      <c r="B14" s="32" t="s">
        <v>14</v>
      </c>
      <c r="C14" s="33"/>
      <c r="D14" s="34">
        <v>1</v>
      </c>
      <c r="E14" s="50">
        <v>1</v>
      </c>
      <c r="F14" s="50">
        <v>1</v>
      </c>
      <c r="G14" s="51">
        <v>1</v>
      </c>
    </row>
    <row r="15" spans="1:7" x14ac:dyDescent="0.25">
      <c r="A15" s="67"/>
      <c r="B15" s="32" t="s">
        <v>16</v>
      </c>
      <c r="C15" s="33"/>
      <c r="D15" s="34">
        <v>1</v>
      </c>
      <c r="E15" s="50">
        <v>1</v>
      </c>
      <c r="F15" s="50">
        <v>1</v>
      </c>
      <c r="G15" s="51"/>
    </row>
    <row r="16" spans="1:7" x14ac:dyDescent="0.25">
      <c r="A16" s="67"/>
      <c r="B16" s="32" t="s">
        <v>17</v>
      </c>
      <c r="C16" s="33"/>
      <c r="D16" s="34">
        <v>1</v>
      </c>
      <c r="E16" s="50">
        <v>1</v>
      </c>
      <c r="F16" s="50">
        <v>1</v>
      </c>
      <c r="G16" s="51"/>
    </row>
    <row r="17" spans="1:7" ht="15.75" thickBot="1" x14ac:dyDescent="0.3">
      <c r="A17" s="68"/>
      <c r="B17" s="4" t="s">
        <v>18</v>
      </c>
      <c r="C17" s="39"/>
      <c r="D17" s="52">
        <v>1</v>
      </c>
      <c r="E17" s="53">
        <v>1</v>
      </c>
      <c r="F17" s="53">
        <v>1</v>
      </c>
      <c r="G17" s="54">
        <v>1</v>
      </c>
    </row>
    <row r="18" spans="1:7" ht="30" x14ac:dyDescent="0.25">
      <c r="A18" s="66" t="s">
        <v>19</v>
      </c>
      <c r="B18" s="29" t="s">
        <v>12</v>
      </c>
      <c r="C18" s="36"/>
      <c r="D18" s="47">
        <v>0</v>
      </c>
      <c r="E18" s="48">
        <v>0</v>
      </c>
      <c r="F18" s="48">
        <v>0</v>
      </c>
      <c r="G18" s="49">
        <v>0</v>
      </c>
    </row>
    <row r="19" spans="1:7" x14ac:dyDescent="0.25">
      <c r="A19" s="67"/>
      <c r="B19" s="32" t="s">
        <v>33</v>
      </c>
      <c r="C19" s="33"/>
      <c r="D19" s="34">
        <v>0</v>
      </c>
      <c r="E19" s="50">
        <v>0</v>
      </c>
      <c r="F19" s="50">
        <v>0</v>
      </c>
      <c r="G19" s="51">
        <v>0</v>
      </c>
    </row>
    <row r="20" spans="1:7" ht="30" x14ac:dyDescent="0.25">
      <c r="A20" s="67"/>
      <c r="B20" s="32" t="s">
        <v>35</v>
      </c>
      <c r="C20" s="33"/>
      <c r="D20" s="34">
        <v>0</v>
      </c>
      <c r="E20" s="50">
        <v>0</v>
      </c>
      <c r="F20" s="50">
        <v>0</v>
      </c>
      <c r="G20" s="51">
        <v>0</v>
      </c>
    </row>
    <row r="21" spans="1:7" ht="30" x14ac:dyDescent="0.25">
      <c r="A21" s="67"/>
      <c r="B21" s="32" t="s">
        <v>36</v>
      </c>
      <c r="C21" s="33"/>
      <c r="D21" s="34">
        <v>0</v>
      </c>
      <c r="E21" s="50">
        <v>0</v>
      </c>
      <c r="F21" s="50">
        <v>0</v>
      </c>
      <c r="G21" s="51">
        <v>0</v>
      </c>
    </row>
    <row r="22" spans="1:7" x14ac:dyDescent="0.25">
      <c r="A22" s="67"/>
      <c r="B22" s="32" t="s">
        <v>20</v>
      </c>
      <c r="C22" s="33"/>
      <c r="D22" s="34">
        <v>0</v>
      </c>
      <c r="E22" s="50">
        <v>0</v>
      </c>
      <c r="F22" s="50">
        <v>0</v>
      </c>
      <c r="G22" s="51">
        <v>0</v>
      </c>
    </row>
    <row r="23" spans="1:7" x14ac:dyDescent="0.25">
      <c r="A23" s="67"/>
      <c r="B23" s="32" t="s">
        <v>21</v>
      </c>
      <c r="C23" s="33"/>
      <c r="D23" s="34">
        <v>0</v>
      </c>
      <c r="E23" s="50">
        <v>0</v>
      </c>
      <c r="F23" s="50">
        <v>0</v>
      </c>
      <c r="G23" s="51">
        <v>0</v>
      </c>
    </row>
    <row r="24" spans="1:7" x14ac:dyDescent="0.25">
      <c r="A24" s="67"/>
      <c r="B24" s="32" t="s">
        <v>22</v>
      </c>
      <c r="C24" s="33"/>
      <c r="D24" s="34">
        <v>0</v>
      </c>
      <c r="E24" s="50">
        <v>0</v>
      </c>
      <c r="F24" s="50">
        <v>0</v>
      </c>
      <c r="G24" s="51">
        <v>0</v>
      </c>
    </row>
    <row r="25" spans="1:7" ht="15.75" thickBot="1" x14ac:dyDescent="0.3">
      <c r="A25" s="68"/>
      <c r="B25" s="4" t="s">
        <v>23</v>
      </c>
      <c r="C25" s="39"/>
      <c r="D25" s="52">
        <v>0</v>
      </c>
      <c r="E25" s="53">
        <v>0</v>
      </c>
      <c r="F25" s="53">
        <v>0</v>
      </c>
      <c r="G25" s="54">
        <v>0</v>
      </c>
    </row>
    <row r="26" spans="1:7" ht="30" customHeight="1" x14ac:dyDescent="0.25">
      <c r="A26" s="69" t="s">
        <v>11</v>
      </c>
      <c r="B26" s="73" t="s">
        <v>2</v>
      </c>
      <c r="C26" s="36"/>
      <c r="D26" s="47">
        <f>SUM(D27:D35)/9</f>
        <v>0.33333333333333331</v>
      </c>
      <c r="E26" s="48">
        <f t="shared" ref="E26:G26" si="1">SUM(E27:E35)/9</f>
        <v>0</v>
      </c>
      <c r="F26" s="48">
        <f t="shared" si="1"/>
        <v>0</v>
      </c>
      <c r="G26" s="49">
        <f t="shared" si="1"/>
        <v>0.77777777777777779</v>
      </c>
    </row>
    <row r="27" spans="1:7" outlineLevel="1" x14ac:dyDescent="0.25">
      <c r="A27" s="70"/>
      <c r="B27" s="72"/>
      <c r="C27" s="37" t="s">
        <v>101</v>
      </c>
      <c r="D27" s="34">
        <v>1</v>
      </c>
      <c r="E27" s="50"/>
      <c r="F27" s="50"/>
      <c r="G27" s="51">
        <v>1</v>
      </c>
    </row>
    <row r="28" spans="1:7" outlineLevel="1" x14ac:dyDescent="0.25">
      <c r="A28" s="70"/>
      <c r="B28" s="72"/>
      <c r="C28" s="37" t="s">
        <v>142</v>
      </c>
      <c r="D28" s="34">
        <v>1</v>
      </c>
      <c r="E28" s="50"/>
      <c r="F28" s="50"/>
      <c r="G28" s="51">
        <v>1</v>
      </c>
    </row>
    <row r="29" spans="1:7" outlineLevel="1" x14ac:dyDescent="0.25">
      <c r="A29" s="70"/>
      <c r="B29" s="72"/>
      <c r="C29" s="37" t="s">
        <v>143</v>
      </c>
      <c r="D29" s="34">
        <v>1</v>
      </c>
      <c r="E29" s="50"/>
      <c r="F29" s="50"/>
      <c r="G29" s="51">
        <v>1</v>
      </c>
    </row>
    <row r="30" spans="1:7" outlineLevel="1" x14ac:dyDescent="0.25">
      <c r="A30" s="70"/>
      <c r="B30" s="72"/>
      <c r="C30" s="37" t="s">
        <v>144</v>
      </c>
      <c r="D30" s="34"/>
      <c r="E30" s="50"/>
      <c r="F30" s="50"/>
      <c r="G30" s="51">
        <v>1</v>
      </c>
    </row>
    <row r="31" spans="1:7" outlineLevel="1" x14ac:dyDescent="0.25">
      <c r="A31" s="70"/>
      <c r="B31" s="72"/>
      <c r="C31" s="37" t="s">
        <v>145</v>
      </c>
      <c r="D31" s="34"/>
      <c r="E31" s="50"/>
      <c r="F31" s="50"/>
      <c r="G31" s="51">
        <v>1</v>
      </c>
    </row>
    <row r="32" spans="1:7" ht="30" outlineLevel="1" x14ac:dyDescent="0.25">
      <c r="A32" s="70"/>
      <c r="B32" s="72"/>
      <c r="C32" s="37" t="s">
        <v>146</v>
      </c>
      <c r="D32" s="34"/>
      <c r="E32" s="50"/>
      <c r="F32" s="50"/>
      <c r="G32" s="51">
        <v>1</v>
      </c>
    </row>
    <row r="33" spans="1:7" outlineLevel="1" x14ac:dyDescent="0.25">
      <c r="A33" s="70"/>
      <c r="B33" s="72"/>
      <c r="C33" s="37" t="s">
        <v>147</v>
      </c>
      <c r="D33" s="34"/>
      <c r="E33" s="50"/>
      <c r="F33" s="50"/>
      <c r="G33" s="51"/>
    </row>
    <row r="34" spans="1:7" outlineLevel="1" x14ac:dyDescent="0.25">
      <c r="A34" s="70"/>
      <c r="B34" s="72"/>
      <c r="C34" s="37" t="s">
        <v>148</v>
      </c>
      <c r="D34" s="34"/>
      <c r="E34" s="50"/>
      <c r="F34" s="50"/>
      <c r="G34" s="51"/>
    </row>
    <row r="35" spans="1:7" ht="30" outlineLevel="1" x14ac:dyDescent="0.25">
      <c r="A35" s="70"/>
      <c r="B35" s="72"/>
      <c r="C35" s="37" t="s">
        <v>149</v>
      </c>
      <c r="D35" s="34"/>
      <c r="E35" s="50"/>
      <c r="F35" s="50"/>
      <c r="G35" s="51">
        <v>1</v>
      </c>
    </row>
    <row r="36" spans="1:7" x14ac:dyDescent="0.25">
      <c r="A36" s="70"/>
      <c r="B36" s="72" t="s">
        <v>3</v>
      </c>
      <c r="C36" s="33"/>
      <c r="D36" s="34">
        <f>SUM(D37:D43)/7</f>
        <v>0.42857142857142855</v>
      </c>
      <c r="E36" s="50">
        <f t="shared" ref="E36:G36" si="2">SUM(E37:E43)/7</f>
        <v>0</v>
      </c>
      <c r="F36" s="50">
        <f t="shared" si="2"/>
        <v>0</v>
      </c>
      <c r="G36" s="51">
        <f t="shared" si="2"/>
        <v>1</v>
      </c>
    </row>
    <row r="37" spans="1:7" outlineLevel="1" x14ac:dyDescent="0.25">
      <c r="A37" s="70"/>
      <c r="B37" s="72"/>
      <c r="C37" s="33" t="s">
        <v>75</v>
      </c>
      <c r="D37" s="34">
        <v>1</v>
      </c>
      <c r="E37" s="50"/>
      <c r="F37" s="50"/>
      <c r="G37" s="51">
        <v>1</v>
      </c>
    </row>
    <row r="38" spans="1:7" outlineLevel="1" x14ac:dyDescent="0.25">
      <c r="A38" s="70"/>
      <c r="B38" s="72"/>
      <c r="C38" s="33" t="s">
        <v>76</v>
      </c>
      <c r="D38" s="34">
        <v>1</v>
      </c>
      <c r="E38" s="50"/>
      <c r="F38" s="50"/>
      <c r="G38" s="51">
        <v>1</v>
      </c>
    </row>
    <row r="39" spans="1:7" ht="30" outlineLevel="1" x14ac:dyDescent="0.25">
      <c r="A39" s="70"/>
      <c r="B39" s="72"/>
      <c r="C39" s="33" t="s">
        <v>77</v>
      </c>
      <c r="D39" s="34">
        <v>1</v>
      </c>
      <c r="E39" s="50"/>
      <c r="F39" s="50"/>
      <c r="G39" s="51">
        <v>1</v>
      </c>
    </row>
    <row r="40" spans="1:7" outlineLevel="1" x14ac:dyDescent="0.25">
      <c r="A40" s="70"/>
      <c r="B40" s="72"/>
      <c r="C40" s="33" t="s">
        <v>78</v>
      </c>
      <c r="D40" s="34"/>
      <c r="E40" s="50"/>
      <c r="F40" s="50"/>
      <c r="G40" s="51">
        <v>1</v>
      </c>
    </row>
    <row r="41" spans="1:7" outlineLevel="1" x14ac:dyDescent="0.25">
      <c r="A41" s="70"/>
      <c r="B41" s="72"/>
      <c r="C41" s="33" t="s">
        <v>79</v>
      </c>
      <c r="D41" s="34"/>
      <c r="E41" s="50"/>
      <c r="F41" s="50"/>
      <c r="G41" s="51">
        <v>1</v>
      </c>
    </row>
    <row r="42" spans="1:7" outlineLevel="1" x14ac:dyDescent="0.25">
      <c r="A42" s="70"/>
      <c r="B42" s="72"/>
      <c r="C42" s="33" t="s">
        <v>80</v>
      </c>
      <c r="D42" s="34"/>
      <c r="E42" s="50"/>
      <c r="F42" s="50"/>
      <c r="G42" s="51">
        <v>1</v>
      </c>
    </row>
    <row r="43" spans="1:7" outlineLevel="1" x14ac:dyDescent="0.25">
      <c r="A43" s="70"/>
      <c r="B43" s="72"/>
      <c r="C43" s="33" t="s">
        <v>81</v>
      </c>
      <c r="D43" s="34"/>
      <c r="E43" s="50"/>
      <c r="F43" s="50"/>
      <c r="G43" s="51">
        <v>1</v>
      </c>
    </row>
    <row r="44" spans="1:7" ht="30" customHeight="1" x14ac:dyDescent="0.25">
      <c r="A44" s="70"/>
      <c r="B44" s="72" t="s">
        <v>4</v>
      </c>
      <c r="C44" s="33"/>
      <c r="D44" s="34">
        <f>SUM(D45:D49)/5</f>
        <v>0</v>
      </c>
      <c r="E44" s="50">
        <f t="shared" ref="E44:G44" si="3">SUM(E45:E49)/5</f>
        <v>0</v>
      </c>
      <c r="F44" s="50">
        <f t="shared" si="3"/>
        <v>0</v>
      </c>
      <c r="G44" s="51">
        <f t="shared" si="3"/>
        <v>1</v>
      </c>
    </row>
    <row r="45" spans="1:7" ht="30" outlineLevel="1" x14ac:dyDescent="0.25">
      <c r="A45" s="70"/>
      <c r="B45" s="72"/>
      <c r="C45" s="33" t="s">
        <v>82</v>
      </c>
      <c r="D45" s="34"/>
      <c r="E45" s="50"/>
      <c r="F45" s="50"/>
      <c r="G45" s="51">
        <v>1</v>
      </c>
    </row>
    <row r="46" spans="1:7" outlineLevel="1" x14ac:dyDescent="0.25">
      <c r="A46" s="70"/>
      <c r="B46" s="72"/>
      <c r="C46" s="33" t="s">
        <v>84</v>
      </c>
      <c r="D46" s="34"/>
      <c r="E46" s="50"/>
      <c r="F46" s="50"/>
      <c r="G46" s="51">
        <v>1</v>
      </c>
    </row>
    <row r="47" spans="1:7" outlineLevel="1" x14ac:dyDescent="0.25">
      <c r="A47" s="70"/>
      <c r="B47" s="72"/>
      <c r="C47" s="33" t="s">
        <v>83</v>
      </c>
      <c r="D47" s="34"/>
      <c r="E47" s="50"/>
      <c r="F47" s="50"/>
      <c r="G47" s="51">
        <v>1</v>
      </c>
    </row>
    <row r="48" spans="1:7" outlineLevel="1" x14ac:dyDescent="0.25">
      <c r="A48" s="70"/>
      <c r="B48" s="72"/>
      <c r="C48" s="33" t="s">
        <v>85</v>
      </c>
      <c r="D48" s="34"/>
      <c r="E48" s="50"/>
      <c r="F48" s="50"/>
      <c r="G48" s="51">
        <v>1</v>
      </c>
    </row>
    <row r="49" spans="1:7" ht="30" outlineLevel="1" x14ac:dyDescent="0.25">
      <c r="A49" s="70"/>
      <c r="B49" s="72"/>
      <c r="C49" s="33" t="s">
        <v>86</v>
      </c>
      <c r="D49" s="34"/>
      <c r="E49" s="50"/>
      <c r="F49" s="50"/>
      <c r="G49" s="51">
        <v>1</v>
      </c>
    </row>
    <row r="50" spans="1:7" x14ac:dyDescent="0.25">
      <c r="A50" s="70"/>
      <c r="B50" s="72" t="s">
        <v>5</v>
      </c>
      <c r="C50" s="33"/>
      <c r="D50" s="34">
        <f>(SUM(D51+D52+D53)/3)</f>
        <v>0.66666666666666663</v>
      </c>
      <c r="E50" s="50">
        <f t="shared" ref="E50:G50" si="4">(SUM(E51+E52+E53)/3)</f>
        <v>0</v>
      </c>
      <c r="F50" s="50">
        <f t="shared" si="4"/>
        <v>0</v>
      </c>
      <c r="G50" s="51">
        <f t="shared" si="4"/>
        <v>1</v>
      </c>
    </row>
    <row r="51" spans="1:7" outlineLevel="1" x14ac:dyDescent="0.25">
      <c r="A51" s="70"/>
      <c r="B51" s="72"/>
      <c r="C51" s="33" t="s">
        <v>87</v>
      </c>
      <c r="D51" s="34">
        <v>1</v>
      </c>
      <c r="E51" s="50"/>
      <c r="F51" s="50"/>
      <c r="G51" s="51">
        <v>1</v>
      </c>
    </row>
    <row r="52" spans="1:7" outlineLevel="1" x14ac:dyDescent="0.25">
      <c r="A52" s="70"/>
      <c r="B52" s="72"/>
      <c r="C52" s="33" t="s">
        <v>88</v>
      </c>
      <c r="D52" s="34">
        <v>1</v>
      </c>
      <c r="E52" s="50"/>
      <c r="F52" s="50"/>
      <c r="G52" s="51">
        <v>1</v>
      </c>
    </row>
    <row r="53" spans="1:7" outlineLevel="1" x14ac:dyDescent="0.25">
      <c r="A53" s="70"/>
      <c r="B53" s="72"/>
      <c r="C53" s="33" t="s">
        <v>89</v>
      </c>
      <c r="D53" s="34">
        <v>0</v>
      </c>
      <c r="E53" s="50"/>
      <c r="F53" s="50"/>
      <c r="G53" s="51">
        <v>1</v>
      </c>
    </row>
    <row r="54" spans="1:7" x14ac:dyDescent="0.25">
      <c r="A54" s="70"/>
      <c r="B54" s="72" t="s">
        <v>6</v>
      </c>
      <c r="C54" s="33"/>
      <c r="D54" s="34">
        <f>SUM(D55:D59)/5</f>
        <v>0.6</v>
      </c>
      <c r="E54" s="50">
        <f t="shared" ref="E54:G54" si="5">SUM(E55:E59)/5</f>
        <v>0</v>
      </c>
      <c r="F54" s="50">
        <f t="shared" si="5"/>
        <v>0</v>
      </c>
      <c r="G54" s="51">
        <f t="shared" si="5"/>
        <v>1</v>
      </c>
    </row>
    <row r="55" spans="1:7" outlineLevel="1" x14ac:dyDescent="0.25">
      <c r="A55" s="70"/>
      <c r="B55" s="72"/>
      <c r="C55" s="33" t="s">
        <v>101</v>
      </c>
      <c r="D55" s="34">
        <v>1</v>
      </c>
      <c r="E55" s="50"/>
      <c r="F55" s="50"/>
      <c r="G55" s="51">
        <v>1</v>
      </c>
    </row>
    <row r="56" spans="1:7" outlineLevel="1" x14ac:dyDescent="0.25">
      <c r="A56" s="70"/>
      <c r="B56" s="72"/>
      <c r="C56" s="33" t="s">
        <v>102</v>
      </c>
      <c r="D56" s="34">
        <v>1</v>
      </c>
      <c r="E56" s="50"/>
      <c r="F56" s="50"/>
      <c r="G56" s="51">
        <v>1</v>
      </c>
    </row>
    <row r="57" spans="1:7" outlineLevel="1" x14ac:dyDescent="0.25">
      <c r="A57" s="70"/>
      <c r="B57" s="72"/>
      <c r="C57" s="33" t="s">
        <v>103</v>
      </c>
      <c r="D57" s="34">
        <v>1</v>
      </c>
      <c r="E57" s="50"/>
      <c r="F57" s="50"/>
      <c r="G57" s="51">
        <v>1</v>
      </c>
    </row>
    <row r="58" spans="1:7" outlineLevel="1" x14ac:dyDescent="0.25">
      <c r="A58" s="70"/>
      <c r="B58" s="72"/>
      <c r="C58" s="33" t="s">
        <v>104</v>
      </c>
      <c r="D58" s="34"/>
      <c r="E58" s="50"/>
      <c r="F58" s="50"/>
      <c r="G58" s="51">
        <v>1</v>
      </c>
    </row>
    <row r="59" spans="1:7" outlineLevel="1" x14ac:dyDescent="0.25">
      <c r="A59" s="70"/>
      <c r="B59" s="72"/>
      <c r="C59" s="33" t="s">
        <v>105</v>
      </c>
      <c r="D59" s="34"/>
      <c r="E59" s="50"/>
      <c r="F59" s="50"/>
      <c r="G59" s="51">
        <v>1</v>
      </c>
    </row>
    <row r="60" spans="1:7" x14ac:dyDescent="0.25">
      <c r="A60" s="70"/>
      <c r="B60" s="72" t="s">
        <v>7</v>
      </c>
      <c r="C60" s="33"/>
      <c r="D60" s="34">
        <f>SUM(D61:D71)/11</f>
        <v>0.45454545454545453</v>
      </c>
      <c r="E60" s="50">
        <f t="shared" ref="E60:G60" si="6">SUM(E61:E71)/11</f>
        <v>0</v>
      </c>
      <c r="F60" s="50">
        <f t="shared" si="6"/>
        <v>0</v>
      </c>
      <c r="G60" s="51">
        <f t="shared" si="6"/>
        <v>1</v>
      </c>
    </row>
    <row r="61" spans="1:7" outlineLevel="1" x14ac:dyDescent="0.25">
      <c r="A61" s="70"/>
      <c r="B61" s="72"/>
      <c r="C61" s="33" t="s">
        <v>106</v>
      </c>
      <c r="D61" s="34">
        <v>1</v>
      </c>
      <c r="E61" s="50"/>
      <c r="F61" s="50"/>
      <c r="G61" s="51">
        <v>1</v>
      </c>
    </row>
    <row r="62" spans="1:7" ht="30" outlineLevel="1" x14ac:dyDescent="0.25">
      <c r="A62" s="70"/>
      <c r="B62" s="72"/>
      <c r="C62" s="33" t="s">
        <v>107</v>
      </c>
      <c r="D62" s="34">
        <v>1</v>
      </c>
      <c r="E62" s="50"/>
      <c r="F62" s="50"/>
      <c r="G62" s="51">
        <v>1</v>
      </c>
    </row>
    <row r="63" spans="1:7" ht="30" outlineLevel="1" x14ac:dyDescent="0.25">
      <c r="A63" s="70"/>
      <c r="B63" s="72"/>
      <c r="C63" s="33" t="s">
        <v>108</v>
      </c>
      <c r="D63" s="34">
        <v>1</v>
      </c>
      <c r="E63" s="50"/>
      <c r="F63" s="50"/>
      <c r="G63" s="51">
        <v>1</v>
      </c>
    </row>
    <row r="64" spans="1:7" ht="30" outlineLevel="1" x14ac:dyDescent="0.25">
      <c r="A64" s="70"/>
      <c r="B64" s="72"/>
      <c r="C64" s="33" t="s">
        <v>109</v>
      </c>
      <c r="D64" s="34">
        <v>1</v>
      </c>
      <c r="E64" s="50"/>
      <c r="F64" s="50"/>
      <c r="G64" s="51">
        <v>1</v>
      </c>
    </row>
    <row r="65" spans="1:7" ht="30" outlineLevel="1" x14ac:dyDescent="0.25">
      <c r="A65" s="70"/>
      <c r="B65" s="72"/>
      <c r="C65" s="33" t="s">
        <v>110</v>
      </c>
      <c r="D65" s="34">
        <v>1</v>
      </c>
      <c r="E65" s="50"/>
      <c r="F65" s="50"/>
      <c r="G65" s="51">
        <v>1</v>
      </c>
    </row>
    <row r="66" spans="1:7" ht="30" outlineLevel="1" x14ac:dyDescent="0.25">
      <c r="A66" s="70"/>
      <c r="B66" s="72"/>
      <c r="C66" s="33" t="s">
        <v>111</v>
      </c>
      <c r="D66" s="34"/>
      <c r="E66" s="50"/>
      <c r="F66" s="50"/>
      <c r="G66" s="51">
        <v>1</v>
      </c>
    </row>
    <row r="67" spans="1:7" outlineLevel="1" x14ac:dyDescent="0.25">
      <c r="A67" s="70"/>
      <c r="B67" s="72"/>
      <c r="C67" s="33" t="s">
        <v>112</v>
      </c>
      <c r="D67" s="34"/>
      <c r="E67" s="50"/>
      <c r="F67" s="50"/>
      <c r="G67" s="51">
        <v>1</v>
      </c>
    </row>
    <row r="68" spans="1:7" outlineLevel="1" x14ac:dyDescent="0.25">
      <c r="A68" s="70"/>
      <c r="B68" s="72"/>
      <c r="C68" s="33" t="s">
        <v>113</v>
      </c>
      <c r="D68" s="34"/>
      <c r="E68" s="50"/>
      <c r="F68" s="50"/>
      <c r="G68" s="51">
        <v>1</v>
      </c>
    </row>
    <row r="69" spans="1:7" ht="30" outlineLevel="1" x14ac:dyDescent="0.25">
      <c r="A69" s="70"/>
      <c r="B69" s="72"/>
      <c r="C69" s="33" t="s">
        <v>114</v>
      </c>
      <c r="D69" s="34"/>
      <c r="E69" s="50"/>
      <c r="F69" s="50"/>
      <c r="G69" s="51">
        <v>1</v>
      </c>
    </row>
    <row r="70" spans="1:7" ht="30" outlineLevel="1" x14ac:dyDescent="0.25">
      <c r="A70" s="70"/>
      <c r="B70" s="72"/>
      <c r="C70" s="33" t="s">
        <v>115</v>
      </c>
      <c r="D70" s="34"/>
      <c r="E70" s="50"/>
      <c r="F70" s="50"/>
      <c r="G70" s="51">
        <v>1</v>
      </c>
    </row>
    <row r="71" spans="1:7" ht="30" outlineLevel="1" x14ac:dyDescent="0.25">
      <c r="A71" s="70"/>
      <c r="B71" s="72"/>
      <c r="C71" s="33" t="s">
        <v>116</v>
      </c>
      <c r="D71" s="34"/>
      <c r="E71" s="50"/>
      <c r="F71" s="50"/>
      <c r="G71" s="51">
        <v>1</v>
      </c>
    </row>
    <row r="72" spans="1:7" x14ac:dyDescent="0.25">
      <c r="A72" s="70"/>
      <c r="B72" s="72" t="s">
        <v>8</v>
      </c>
      <c r="C72" s="33"/>
      <c r="D72" s="34">
        <f>SUM(D73:D77)/5</f>
        <v>1</v>
      </c>
      <c r="E72" s="50">
        <f t="shared" ref="E72:G72" si="7">SUM(E73:E77)/5</f>
        <v>0</v>
      </c>
      <c r="F72" s="50">
        <f t="shared" si="7"/>
        <v>0</v>
      </c>
      <c r="G72" s="51">
        <f t="shared" si="7"/>
        <v>1</v>
      </c>
    </row>
    <row r="73" spans="1:7" outlineLevel="1" x14ac:dyDescent="0.25">
      <c r="A73" s="70"/>
      <c r="B73" s="72"/>
      <c r="C73" s="33" t="s">
        <v>117</v>
      </c>
      <c r="D73" s="34">
        <v>1</v>
      </c>
      <c r="E73" s="50"/>
      <c r="F73" s="50"/>
      <c r="G73" s="51">
        <v>1</v>
      </c>
    </row>
    <row r="74" spans="1:7" outlineLevel="1" x14ac:dyDescent="0.25">
      <c r="A74" s="70"/>
      <c r="B74" s="72"/>
      <c r="C74" s="33" t="s">
        <v>118</v>
      </c>
      <c r="D74" s="34">
        <v>1</v>
      </c>
      <c r="E74" s="50"/>
      <c r="F74" s="50"/>
      <c r="G74" s="51">
        <v>1</v>
      </c>
    </row>
    <row r="75" spans="1:7" outlineLevel="1" x14ac:dyDescent="0.25">
      <c r="A75" s="70"/>
      <c r="B75" s="72"/>
      <c r="C75" s="33" t="s">
        <v>119</v>
      </c>
      <c r="D75" s="34">
        <v>1</v>
      </c>
      <c r="E75" s="50"/>
      <c r="F75" s="50"/>
      <c r="G75" s="51">
        <v>1</v>
      </c>
    </row>
    <row r="76" spans="1:7" ht="30" outlineLevel="1" x14ac:dyDescent="0.25">
      <c r="A76" s="70"/>
      <c r="B76" s="72"/>
      <c r="C76" s="33" t="s">
        <v>120</v>
      </c>
      <c r="D76" s="34">
        <v>1</v>
      </c>
      <c r="E76" s="50"/>
      <c r="F76" s="50"/>
      <c r="G76" s="51">
        <v>1</v>
      </c>
    </row>
    <row r="77" spans="1:7" outlineLevel="1" x14ac:dyDescent="0.25">
      <c r="A77" s="70"/>
      <c r="B77" s="72"/>
      <c r="C77" s="33" t="s">
        <v>121</v>
      </c>
      <c r="D77" s="34">
        <v>1</v>
      </c>
      <c r="E77" s="50"/>
      <c r="F77" s="50"/>
      <c r="G77" s="51">
        <v>1</v>
      </c>
    </row>
    <row r="78" spans="1:7" x14ac:dyDescent="0.25">
      <c r="A78" s="70"/>
      <c r="B78" s="72" t="s">
        <v>9</v>
      </c>
      <c r="C78" s="33"/>
      <c r="D78" s="34">
        <f>SUM(D79:D85)/7</f>
        <v>0</v>
      </c>
      <c r="E78" s="50">
        <f t="shared" ref="E78:G78" si="8">SUM(E79:E85)/7</f>
        <v>0</v>
      </c>
      <c r="F78" s="50">
        <f t="shared" si="8"/>
        <v>0</v>
      </c>
      <c r="G78" s="51">
        <f t="shared" si="8"/>
        <v>1</v>
      </c>
    </row>
    <row r="79" spans="1:7" outlineLevel="1" x14ac:dyDescent="0.25">
      <c r="A79" s="70"/>
      <c r="B79" s="72"/>
      <c r="C79" s="38" t="s">
        <v>122</v>
      </c>
      <c r="D79" s="34"/>
      <c r="E79" s="50"/>
      <c r="F79" s="50"/>
      <c r="G79" s="51">
        <v>1</v>
      </c>
    </row>
    <row r="80" spans="1:7" outlineLevel="1" x14ac:dyDescent="0.25">
      <c r="A80" s="70"/>
      <c r="B80" s="72"/>
      <c r="C80" s="38" t="s">
        <v>123</v>
      </c>
      <c r="D80" s="34"/>
      <c r="E80" s="50"/>
      <c r="F80" s="50"/>
      <c r="G80" s="51">
        <v>1</v>
      </c>
    </row>
    <row r="81" spans="1:7" outlineLevel="1" x14ac:dyDescent="0.25">
      <c r="A81" s="70"/>
      <c r="B81" s="72"/>
      <c r="C81" s="38" t="s">
        <v>124</v>
      </c>
      <c r="D81" s="34"/>
      <c r="E81" s="50"/>
      <c r="F81" s="50"/>
      <c r="G81" s="51">
        <v>1</v>
      </c>
    </row>
    <row r="82" spans="1:7" ht="30" outlineLevel="1" x14ac:dyDescent="0.25">
      <c r="A82" s="70"/>
      <c r="B82" s="72"/>
      <c r="C82" s="38" t="s">
        <v>125</v>
      </c>
      <c r="D82" s="34"/>
      <c r="E82" s="50"/>
      <c r="F82" s="50"/>
      <c r="G82" s="51">
        <v>1</v>
      </c>
    </row>
    <row r="83" spans="1:7" outlineLevel="1" x14ac:dyDescent="0.25">
      <c r="A83" s="70"/>
      <c r="B83" s="72"/>
      <c r="C83" s="38" t="s">
        <v>126</v>
      </c>
      <c r="D83" s="34"/>
      <c r="E83" s="50"/>
      <c r="F83" s="50"/>
      <c r="G83" s="51">
        <v>1</v>
      </c>
    </row>
    <row r="84" spans="1:7" outlineLevel="1" x14ac:dyDescent="0.25">
      <c r="A84" s="70"/>
      <c r="B84" s="72"/>
      <c r="C84" s="38" t="s">
        <v>127</v>
      </c>
      <c r="D84" s="34"/>
      <c r="E84" s="50"/>
      <c r="F84" s="50"/>
      <c r="G84" s="51">
        <v>1</v>
      </c>
    </row>
    <row r="85" spans="1:7" ht="30" outlineLevel="1" x14ac:dyDescent="0.25">
      <c r="A85" s="70"/>
      <c r="B85" s="72"/>
      <c r="C85" s="38" t="s">
        <v>128</v>
      </c>
      <c r="D85" s="34"/>
      <c r="E85" s="50"/>
      <c r="F85" s="50"/>
      <c r="G85" s="51">
        <v>1</v>
      </c>
    </row>
    <row r="86" spans="1:7" ht="30.75" customHeight="1" x14ac:dyDescent="0.25">
      <c r="A86" s="70"/>
      <c r="B86" s="72" t="s">
        <v>10</v>
      </c>
      <c r="C86" s="45"/>
      <c r="D86" s="34">
        <f>SUM(D87:D89)/3</f>
        <v>0.33333333333333331</v>
      </c>
      <c r="E86" s="50">
        <f t="shared" ref="E86:G86" si="9">SUM(E87:E89)/3</f>
        <v>0</v>
      </c>
      <c r="F86" s="50">
        <f t="shared" si="9"/>
        <v>0</v>
      </c>
      <c r="G86" s="51">
        <f t="shared" si="9"/>
        <v>1</v>
      </c>
    </row>
    <row r="87" spans="1:7" outlineLevel="1" x14ac:dyDescent="0.25">
      <c r="A87" s="70"/>
      <c r="B87" s="72"/>
      <c r="C87" s="45" t="s">
        <v>129</v>
      </c>
      <c r="D87" s="34">
        <v>1</v>
      </c>
      <c r="E87" s="50"/>
      <c r="F87" s="50"/>
      <c r="G87" s="51">
        <v>1</v>
      </c>
    </row>
    <row r="88" spans="1:7" outlineLevel="1" x14ac:dyDescent="0.25">
      <c r="A88" s="70"/>
      <c r="B88" s="72"/>
      <c r="C88" s="45" t="s">
        <v>130</v>
      </c>
      <c r="D88" s="34"/>
      <c r="E88" s="50"/>
      <c r="F88" s="50"/>
      <c r="G88" s="51">
        <v>1</v>
      </c>
    </row>
    <row r="89" spans="1:7" ht="15.75" outlineLevel="1" thickBot="1" x14ac:dyDescent="0.3">
      <c r="A89" s="71"/>
      <c r="B89" s="78"/>
      <c r="C89" s="46" t="s">
        <v>131</v>
      </c>
      <c r="D89" s="52"/>
      <c r="E89" s="53"/>
      <c r="F89" s="53"/>
      <c r="G89" s="54">
        <v>1</v>
      </c>
    </row>
    <row r="90" spans="1:7" x14ac:dyDescent="0.25">
      <c r="A90" s="74" t="s">
        <v>69</v>
      </c>
      <c r="B90" s="79" t="s">
        <v>70</v>
      </c>
      <c r="C90" s="40"/>
      <c r="D90" s="47">
        <f>SUM(D91:D100)/10</f>
        <v>0</v>
      </c>
      <c r="E90" s="48">
        <f t="shared" ref="E90:G90" si="10">SUM(E91:E100)/10</f>
        <v>0</v>
      </c>
      <c r="F90" s="48">
        <f t="shared" si="10"/>
        <v>0</v>
      </c>
      <c r="G90" s="49">
        <f t="shared" si="10"/>
        <v>0.1</v>
      </c>
    </row>
    <row r="91" spans="1:7" outlineLevel="1" x14ac:dyDescent="0.25">
      <c r="A91" s="74"/>
      <c r="B91" s="76"/>
      <c r="C91" s="40" t="s">
        <v>132</v>
      </c>
      <c r="D91" s="34"/>
      <c r="E91" s="50"/>
      <c r="F91" s="50"/>
      <c r="G91" s="51">
        <v>1</v>
      </c>
    </row>
    <row r="92" spans="1:7" outlineLevel="1" x14ac:dyDescent="0.25">
      <c r="A92" s="74"/>
      <c r="B92" s="76"/>
      <c r="C92" s="40" t="s">
        <v>133</v>
      </c>
      <c r="D92" s="34"/>
      <c r="E92" s="50"/>
      <c r="F92" s="50"/>
      <c r="G92" s="51"/>
    </row>
    <row r="93" spans="1:7" outlineLevel="1" x14ac:dyDescent="0.25">
      <c r="A93" s="74"/>
      <c r="B93" s="76"/>
      <c r="C93" s="40" t="s">
        <v>134</v>
      </c>
      <c r="D93" s="34"/>
      <c r="E93" s="50"/>
      <c r="F93" s="50"/>
      <c r="G93" s="51"/>
    </row>
    <row r="94" spans="1:7" outlineLevel="1" x14ac:dyDescent="0.25">
      <c r="A94" s="74"/>
      <c r="B94" s="76"/>
      <c r="C94" s="40" t="s">
        <v>135</v>
      </c>
      <c r="D94" s="34"/>
      <c r="E94" s="50"/>
      <c r="F94" s="50"/>
      <c r="G94" s="51"/>
    </row>
    <row r="95" spans="1:7" outlineLevel="1" x14ac:dyDescent="0.25">
      <c r="A95" s="74"/>
      <c r="B95" s="76"/>
      <c r="C95" s="40" t="s">
        <v>136</v>
      </c>
      <c r="D95" s="34"/>
      <c r="E95" s="50"/>
      <c r="F95" s="50"/>
      <c r="G95" s="51"/>
    </row>
    <row r="96" spans="1:7" outlineLevel="1" x14ac:dyDescent="0.25">
      <c r="A96" s="74"/>
      <c r="B96" s="76"/>
      <c r="C96" s="40" t="s">
        <v>137</v>
      </c>
      <c r="D96" s="34"/>
      <c r="E96" s="50"/>
      <c r="F96" s="50"/>
      <c r="G96" s="51"/>
    </row>
    <row r="97" spans="1:7" outlineLevel="1" x14ac:dyDescent="0.25">
      <c r="A97" s="74"/>
      <c r="B97" s="76"/>
      <c r="C97" s="40" t="s">
        <v>138</v>
      </c>
      <c r="D97" s="34"/>
      <c r="E97" s="50"/>
      <c r="F97" s="50"/>
      <c r="G97" s="51"/>
    </row>
    <row r="98" spans="1:7" outlineLevel="1" x14ac:dyDescent="0.25">
      <c r="A98" s="74"/>
      <c r="B98" s="76"/>
      <c r="C98" s="40" t="s">
        <v>139</v>
      </c>
      <c r="D98" s="34"/>
      <c r="E98" s="50"/>
      <c r="F98" s="50"/>
      <c r="G98" s="51"/>
    </row>
    <row r="99" spans="1:7" outlineLevel="1" x14ac:dyDescent="0.25">
      <c r="A99" s="74"/>
      <c r="B99" s="76"/>
      <c r="C99" s="40" t="s">
        <v>140</v>
      </c>
      <c r="D99" s="34"/>
      <c r="E99" s="50"/>
      <c r="F99" s="50"/>
      <c r="G99" s="51"/>
    </row>
    <row r="100" spans="1:7" outlineLevel="1" x14ac:dyDescent="0.25">
      <c r="A100" s="74"/>
      <c r="B100" s="76"/>
      <c r="C100" s="40" t="s">
        <v>141</v>
      </c>
      <c r="D100" s="34"/>
      <c r="E100" s="50"/>
      <c r="F100" s="50"/>
      <c r="G100" s="51"/>
    </row>
    <row r="101" spans="1:7" x14ac:dyDescent="0.25">
      <c r="A101" s="74"/>
      <c r="B101" s="76" t="s">
        <v>72</v>
      </c>
      <c r="C101" s="41"/>
      <c r="D101" s="34">
        <f>SUM(D102:D105)/4</f>
        <v>1</v>
      </c>
      <c r="E101" s="50">
        <f t="shared" ref="E101:G101" si="11">SUM(E102:E105)/4</f>
        <v>0</v>
      </c>
      <c r="F101" s="50">
        <f t="shared" si="11"/>
        <v>0</v>
      </c>
      <c r="G101" s="51">
        <f t="shared" si="11"/>
        <v>1</v>
      </c>
    </row>
    <row r="102" spans="1:7" outlineLevel="1" x14ac:dyDescent="0.25">
      <c r="A102" s="74"/>
      <c r="B102" s="76"/>
      <c r="C102" s="42" t="s">
        <v>90</v>
      </c>
      <c r="D102" s="55">
        <v>1</v>
      </c>
      <c r="E102" s="56"/>
      <c r="F102" s="56"/>
      <c r="G102" s="57">
        <v>1</v>
      </c>
    </row>
    <row r="103" spans="1:7" outlineLevel="1" x14ac:dyDescent="0.25">
      <c r="A103" s="74"/>
      <c r="B103" s="76"/>
      <c r="C103" s="42" t="s">
        <v>91</v>
      </c>
      <c r="D103" s="55">
        <v>1</v>
      </c>
      <c r="E103" s="56"/>
      <c r="F103" s="56"/>
      <c r="G103" s="57">
        <v>1</v>
      </c>
    </row>
    <row r="104" spans="1:7" outlineLevel="1" x14ac:dyDescent="0.25">
      <c r="A104" s="74"/>
      <c r="B104" s="76"/>
      <c r="C104" s="42" t="s">
        <v>92</v>
      </c>
      <c r="D104" s="55">
        <v>1</v>
      </c>
      <c r="E104" s="56"/>
      <c r="F104" s="56"/>
      <c r="G104" s="57">
        <v>1</v>
      </c>
    </row>
    <row r="105" spans="1:7" outlineLevel="1" x14ac:dyDescent="0.25">
      <c r="A105" s="74"/>
      <c r="B105" s="76"/>
      <c r="C105" s="42" t="s">
        <v>93</v>
      </c>
      <c r="D105" s="55">
        <v>1</v>
      </c>
      <c r="E105" s="56"/>
      <c r="F105" s="56"/>
      <c r="G105" s="57">
        <v>1</v>
      </c>
    </row>
    <row r="106" spans="1:7" x14ac:dyDescent="0.25">
      <c r="A106" s="74"/>
      <c r="B106" s="76" t="s">
        <v>73</v>
      </c>
      <c r="C106" s="43"/>
      <c r="D106" s="34">
        <f>SUM(D107:D113)/7</f>
        <v>0.7142857142857143</v>
      </c>
      <c r="E106" s="50">
        <f t="shared" ref="E106:G106" si="12">SUM(E107:E113)/7</f>
        <v>0</v>
      </c>
      <c r="F106" s="50">
        <f t="shared" si="12"/>
        <v>0</v>
      </c>
      <c r="G106" s="51">
        <f t="shared" si="12"/>
        <v>1</v>
      </c>
    </row>
    <row r="107" spans="1:7" outlineLevel="2" x14ac:dyDescent="0.25">
      <c r="A107" s="74"/>
      <c r="B107" s="76"/>
      <c r="C107" s="43" t="s">
        <v>94</v>
      </c>
      <c r="D107" s="34">
        <v>1</v>
      </c>
      <c r="E107" s="50"/>
      <c r="F107" s="50"/>
      <c r="G107" s="51">
        <v>1</v>
      </c>
    </row>
    <row r="108" spans="1:7" outlineLevel="2" x14ac:dyDescent="0.25">
      <c r="A108" s="74"/>
      <c r="B108" s="76"/>
      <c r="C108" s="43" t="s">
        <v>95</v>
      </c>
      <c r="D108" s="34">
        <v>1</v>
      </c>
      <c r="E108" s="50"/>
      <c r="F108" s="50"/>
      <c r="G108" s="51">
        <v>1</v>
      </c>
    </row>
    <row r="109" spans="1:7" outlineLevel="2" x14ac:dyDescent="0.25">
      <c r="A109" s="74"/>
      <c r="B109" s="76"/>
      <c r="C109" s="43" t="s">
        <v>96</v>
      </c>
      <c r="D109" s="34">
        <v>1</v>
      </c>
      <c r="E109" s="50"/>
      <c r="F109" s="50"/>
      <c r="G109" s="51">
        <v>1</v>
      </c>
    </row>
    <row r="110" spans="1:7" ht="30" outlineLevel="2" x14ac:dyDescent="0.25">
      <c r="A110" s="74"/>
      <c r="B110" s="76"/>
      <c r="C110" s="43" t="s">
        <v>97</v>
      </c>
      <c r="D110" s="34">
        <v>1</v>
      </c>
      <c r="E110" s="50"/>
      <c r="F110" s="50"/>
      <c r="G110" s="51">
        <v>1</v>
      </c>
    </row>
    <row r="111" spans="1:7" outlineLevel="2" x14ac:dyDescent="0.25">
      <c r="A111" s="74"/>
      <c r="B111" s="76"/>
      <c r="C111" s="43" t="s">
        <v>98</v>
      </c>
      <c r="D111" s="34">
        <v>1</v>
      </c>
      <c r="E111" s="50"/>
      <c r="F111" s="50"/>
      <c r="G111" s="51">
        <v>1</v>
      </c>
    </row>
    <row r="112" spans="1:7" outlineLevel="2" x14ac:dyDescent="0.25">
      <c r="A112" s="74"/>
      <c r="B112" s="76"/>
      <c r="C112" s="43" t="s">
        <v>99</v>
      </c>
      <c r="D112" s="34"/>
      <c r="E112" s="50"/>
      <c r="F112" s="50"/>
      <c r="G112" s="51">
        <v>1</v>
      </c>
    </row>
    <row r="113" spans="1:7" ht="30.75" outlineLevel="2" thickBot="1" x14ac:dyDescent="0.3">
      <c r="A113" s="75"/>
      <c r="B113" s="77"/>
      <c r="C113" s="44" t="s">
        <v>100</v>
      </c>
      <c r="D113" s="52"/>
      <c r="E113" s="53"/>
      <c r="F113" s="53"/>
      <c r="G113" s="54">
        <v>1</v>
      </c>
    </row>
  </sheetData>
  <mergeCells count="17">
    <mergeCell ref="A90:A113"/>
    <mergeCell ref="B106:B113"/>
    <mergeCell ref="B101:B105"/>
    <mergeCell ref="B60:B71"/>
    <mergeCell ref="B54:B59"/>
    <mergeCell ref="B72:B77"/>
    <mergeCell ref="B78:B85"/>
    <mergeCell ref="B86:B89"/>
    <mergeCell ref="B90:B100"/>
    <mergeCell ref="A4:A12"/>
    <mergeCell ref="A13:A17"/>
    <mergeCell ref="A18:A25"/>
    <mergeCell ref="A26:A89"/>
    <mergeCell ref="B50:B53"/>
    <mergeCell ref="B44:B49"/>
    <mergeCell ref="B36:B43"/>
    <mergeCell ref="B26:B3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Disclosure</vt:lpstr>
      <vt:lpstr>Training Plan</vt:lpstr>
      <vt:lpstr>Training 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Elohim Espinoza Olivas</dc:creator>
  <cp:lastModifiedBy>Teclo Alain Lozano Martinez</cp:lastModifiedBy>
  <dcterms:created xsi:type="dcterms:W3CDTF">2016-06-22T18:24:01Z</dcterms:created>
  <dcterms:modified xsi:type="dcterms:W3CDTF">2016-07-12T22:42:32Z</dcterms:modified>
</cp:coreProperties>
</file>