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lo.lozano\Documents\"/>
    </mc:Choice>
  </mc:AlternateContent>
  <bookViews>
    <workbookView xWindow="0" yWindow="0" windowWidth="20490" windowHeight="7755" activeTab="1"/>
  </bookViews>
  <sheets>
    <sheet name="Disclosure" sheetId="3" r:id="rId1"/>
    <sheet name="Knowledge Topics" sheetId="4" r:id="rId2"/>
    <sheet name="Edy Progress" sheetId="5" r:id="rId3"/>
    <sheet name="Yairo Progress" sheetId="6" r:id="rId4"/>
    <sheet name="Eduardo Progress" sheetId="7" r:id="rId5"/>
    <sheet name="Alain Progress" sheetId="8" r:id="rId6"/>
  </sheets>
  <definedNames>
    <definedName name="_xlnm._FilterDatabase" localSheetId="1" hidden="1">'Knowledge Topics'!$A$4:$J$134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8" l="1"/>
  <c r="C18" i="8"/>
  <c r="C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C19" i="7"/>
  <c r="C18" i="7"/>
  <c r="C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19" i="6"/>
  <c r="C18" i="6"/>
  <c r="C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19" i="5"/>
  <c r="C18" i="5"/>
  <c r="C17" i="5"/>
  <c r="C6" i="5" l="1"/>
  <c r="C7" i="5"/>
  <c r="C8" i="5"/>
  <c r="C9" i="5"/>
  <c r="C10" i="5"/>
  <c r="C11" i="5"/>
  <c r="C12" i="5"/>
  <c r="C13" i="5"/>
  <c r="C14" i="5"/>
  <c r="C15" i="5"/>
  <c r="C16" i="5"/>
  <c r="B6" i="5"/>
  <c r="C5" i="5"/>
  <c r="B16" i="5"/>
  <c r="B15" i="5"/>
  <c r="B14" i="5"/>
  <c r="B13" i="5"/>
  <c r="B12" i="5"/>
  <c r="B11" i="5"/>
  <c r="B10" i="5"/>
  <c r="B9" i="5"/>
  <c r="B8" i="5"/>
  <c r="B7" i="5"/>
  <c r="B5" i="5"/>
  <c r="D24" i="4"/>
  <c r="D6" i="4" l="1"/>
  <c r="G6" i="4" l="1"/>
  <c r="E6" i="4"/>
  <c r="D28" i="5" s="1"/>
  <c r="H6" i="4"/>
  <c r="F6" i="4"/>
  <c r="D28" i="7" l="1"/>
  <c r="D5" i="7"/>
  <c r="D28" i="6"/>
  <c r="D5" i="6"/>
  <c r="D28" i="8"/>
  <c r="D5" i="8"/>
  <c r="D5" i="5"/>
  <c r="D42" i="4" l="1"/>
  <c r="F42" i="4" s="1"/>
  <c r="D9" i="6" s="1"/>
  <c r="D17" i="4"/>
  <c r="D128" i="4"/>
  <c r="E128" i="4" s="1"/>
  <c r="D19" i="5" s="1"/>
  <c r="D122" i="4"/>
  <c r="E122" i="4" s="1"/>
  <c r="D18" i="5" s="1"/>
  <c r="D109" i="4"/>
  <c r="E109" i="4" s="1"/>
  <c r="D17" i="5" s="1"/>
  <c r="F17" i="4" l="1"/>
  <c r="G17" i="4"/>
  <c r="E17" i="4"/>
  <c r="H17" i="4"/>
  <c r="H24" i="4"/>
  <c r="E24" i="4"/>
  <c r="F24" i="4"/>
  <c r="G24" i="4"/>
  <c r="H109" i="4"/>
  <c r="D17" i="8" s="1"/>
  <c r="G109" i="4"/>
  <c r="D17" i="7" s="1"/>
  <c r="E42" i="4"/>
  <c r="H122" i="4"/>
  <c r="D18" i="8" s="1"/>
  <c r="G122" i="4"/>
  <c r="D18" i="7" s="1"/>
  <c r="G128" i="4"/>
  <c r="D19" i="7" s="1"/>
  <c r="F109" i="4"/>
  <c r="D17" i="6" s="1"/>
  <c r="F122" i="4"/>
  <c r="D18" i="6" s="1"/>
  <c r="F128" i="4"/>
  <c r="D19" i="6" s="1"/>
  <c r="H128" i="4"/>
  <c r="D19" i="8" s="1"/>
  <c r="H42" i="4"/>
  <c r="D9" i="8" s="1"/>
  <c r="G42" i="4"/>
  <c r="D9" i="7" s="1"/>
  <c r="D7" i="7" l="1"/>
  <c r="D30" i="7"/>
  <c r="D6" i="8"/>
  <c r="D29" i="8"/>
  <c r="D7" i="5"/>
  <c r="D30" i="5"/>
  <c r="D6" i="7"/>
  <c r="D29" i="7"/>
  <c r="D7" i="8"/>
  <c r="D30" i="8"/>
  <c r="D29" i="6"/>
  <c r="D6" i="6"/>
  <c r="D30" i="6"/>
  <c r="D7" i="6"/>
  <c r="D6" i="5"/>
  <c r="D29" i="5"/>
  <c r="D9" i="5"/>
  <c r="D104" i="4"/>
  <c r="D95" i="4"/>
  <c r="D86" i="4"/>
  <c r="E86" i="4" s="1"/>
  <c r="D14" i="5" s="1"/>
  <c r="D72" i="4"/>
  <c r="D64" i="4"/>
  <c r="F86" i="4"/>
  <c r="D14" i="6" s="1"/>
  <c r="G86" i="4"/>
  <c r="D14" i="7" s="1"/>
  <c r="H86" i="4"/>
  <c r="D14" i="8" s="1"/>
  <c r="D51" i="4"/>
  <c r="D58" i="4"/>
  <c r="D30" i="4"/>
  <c r="D41" i="7" l="1"/>
  <c r="D41" i="6"/>
  <c r="D41" i="8"/>
  <c r="D32" i="8"/>
  <c r="D41" i="5"/>
  <c r="H72" i="4"/>
  <c r="D13" i="8" s="1"/>
  <c r="G72" i="4"/>
  <c r="D13" i="7" s="1"/>
  <c r="E72" i="4"/>
  <c r="D13" i="5" s="1"/>
  <c r="F72" i="4"/>
  <c r="D13" i="6" s="1"/>
  <c r="F30" i="4"/>
  <c r="D8" i="6" s="1"/>
  <c r="H30" i="4"/>
  <c r="D8" i="8" s="1"/>
  <c r="G30" i="4"/>
  <c r="D8" i="7" s="1"/>
  <c r="E30" i="4"/>
  <c r="D8" i="5" s="1"/>
  <c r="E95" i="4"/>
  <c r="D15" i="5" s="1"/>
  <c r="H95" i="4"/>
  <c r="D15" i="8" s="1"/>
  <c r="F95" i="4"/>
  <c r="D15" i="6" s="1"/>
  <c r="G95" i="4"/>
  <c r="D15" i="7" s="1"/>
  <c r="H58" i="4"/>
  <c r="D11" i="8" s="1"/>
  <c r="G58" i="4"/>
  <c r="D11" i="7" s="1"/>
  <c r="E58" i="4"/>
  <c r="D11" i="5" s="1"/>
  <c r="F58" i="4"/>
  <c r="D11" i="6" s="1"/>
  <c r="H51" i="4"/>
  <c r="D10" i="8" s="1"/>
  <c r="F51" i="4"/>
  <c r="D10" i="6" s="1"/>
  <c r="G51" i="4"/>
  <c r="D10" i="7" s="1"/>
  <c r="E51" i="4"/>
  <c r="D10" i="5" s="1"/>
  <c r="H64" i="4"/>
  <c r="D12" i="8" s="1"/>
  <c r="G64" i="4"/>
  <c r="D12" i="7" s="1"/>
  <c r="E64" i="4"/>
  <c r="D12" i="5" s="1"/>
  <c r="F64" i="4"/>
  <c r="D12" i="6" s="1"/>
  <c r="E104" i="4"/>
  <c r="D16" i="5" s="1"/>
  <c r="H104" i="4"/>
  <c r="D16" i="8" s="1"/>
  <c r="F104" i="4"/>
  <c r="D16" i="6" s="1"/>
  <c r="G104" i="4"/>
  <c r="D16" i="7" s="1"/>
  <c r="D38" i="6" l="1"/>
  <c r="D32" i="6"/>
  <c r="D38" i="5"/>
  <c r="D42" i="5" s="1"/>
  <c r="D31" i="6"/>
  <c r="D38" i="8"/>
  <c r="D32" i="5"/>
  <c r="D31" i="7"/>
  <c r="D38" i="7"/>
  <c r="D31" i="5"/>
  <c r="D32" i="7"/>
  <c r="D31" i="8"/>
  <c r="D43" i="5"/>
  <c r="D42" i="6" l="1"/>
  <c r="D43" i="6" s="1"/>
  <c r="D39" i="6"/>
  <c r="D39" i="5"/>
  <c r="D42" i="8"/>
  <c r="D43" i="8" s="1"/>
  <c r="D39" i="8"/>
  <c r="D42" i="7"/>
  <c r="D43" i="7" s="1"/>
  <c r="D39" i="7"/>
</calcChain>
</file>

<file path=xl/comments1.xml><?xml version="1.0" encoding="utf-8"?>
<comments xmlns="http://schemas.openxmlformats.org/spreadsheetml/2006/main">
  <authors>
    <author>Edy Elohim Espinoza Olivas</author>
  </authors>
  <commentList>
    <comment ref="B30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https://www.youtube.com/playlist?list=PL2Rdg_g4Jx7hdAFPtEC1p9CDlB4-PCDMM
https://www.youtube.com/watch?v=V2A8tcb_YyY&amp;list=PLS1QulWo1RIZrmdggzEKbhnfvCMHtT-sA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https://www.udemy.com/tfs-2015-dev-and-qa-focused/
https://www.youtube.com/playlist?list=PLNoJ3jiEMDTdhMINT_-FrC9WkXgNzgUu2
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https://msdn.microsoft.com/en-us/library/dd380763(v=vs.110).aspx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http://dsd-diego-valdivia.blogspot.mx/2014/04/introduccion-servicestack.html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https://github.com/nunit/docs/wiki/NUnit-Documentation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https://www.youtube.com/playlist?list=PL6tu16kXT9PqKSouJUV6sRVgmcKs-VCqo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Edy Elohim Espinoza Olivas:</t>
        </r>
        <r>
          <rPr>
            <sz val="9"/>
            <color indexed="81"/>
            <rFont val="Tahoma"/>
            <charset val="1"/>
          </rPr>
          <t xml:space="preserve">
https://azure.microsoft.com/en-us/documentation/articles/sql-database-get-started/
https://msdn.microsoft.com/en-us/library/ms365325.aspx
</t>
        </r>
      </text>
    </comment>
    <comment ref="B95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http://www.codeproject.com/Tips/739164/Entity-Framework-Tutorial-for-Beginners
https://msdn.microsoft.com/en-us/library/bb399567(v=vs.110).aspx</t>
        </r>
      </text>
    </comment>
    <comment ref="B104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http://www.dofactory.com/net/design-patterns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https://www.soapui.org/test-automation/running-functional-tests.html
http://www.guru99.com/webservice-testing-beginner-guide.html
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
http://www.guru99.com/api-testing.html</t>
        </r>
      </text>
    </comment>
    <comment ref="B128" authorId="0" shapeId="0">
      <text>
        <r>
          <rPr>
            <b/>
            <sz val="9"/>
            <color indexed="81"/>
            <rFont val="Tahoma"/>
            <family val="2"/>
          </rPr>
          <t>Edy Elohim Espinoza Olivas:</t>
        </r>
        <r>
          <rPr>
            <sz val="9"/>
            <color indexed="81"/>
            <rFont val="Tahoma"/>
            <family val="2"/>
          </rPr>
          <t xml:space="preserve"> http://www.guru99.com/automation-testing.html</t>
        </r>
      </text>
    </comment>
  </commentList>
</comments>
</file>

<file path=xl/sharedStrings.xml><?xml version="1.0" encoding="utf-8"?>
<sst xmlns="http://schemas.openxmlformats.org/spreadsheetml/2006/main" count="250" uniqueCount="167">
  <si>
    <t>Introduction to ASH</t>
  </si>
  <si>
    <t>Test Cases Scenarios</t>
  </si>
  <si>
    <t>Smoke tests</t>
  </si>
  <si>
    <t xml:space="preserve">Testing Tools </t>
  </si>
  <si>
    <t>Functional Tests</t>
  </si>
  <si>
    <t>Team Structure</t>
  </si>
  <si>
    <t>Introduction to Project</t>
  </si>
  <si>
    <t>Knowing the team</t>
  </si>
  <si>
    <t>Scrum Methodology</t>
  </si>
  <si>
    <t>Continuous Integration*</t>
  </si>
  <si>
    <t>Edy Espinoza</t>
  </si>
  <si>
    <t>Jesus Mellado</t>
  </si>
  <si>
    <t>Jesus Burquez</t>
  </si>
  <si>
    <t>Alain Lozano</t>
  </si>
  <si>
    <t>Revision Chart</t>
  </si>
  <si>
    <t>Data Classification: CONFIDENTIAL</t>
  </si>
  <si>
    <t>Disclaimer</t>
  </si>
  <si>
    <t xml:space="preserve">The contents of this document are property of Softtek, and are for internal use only. </t>
  </si>
  <si>
    <t>Any reproduction in whole or in part is strictly prohibited without the written permission of Softtek.</t>
  </si>
  <si>
    <t>This document is subject to change. Comments, corrections or questions should be directed to the author.</t>
  </si>
  <si>
    <t>The following chart list the revisions made to this document.</t>
  </si>
  <si>
    <t xml:space="preserve">Use this to describe the changes and additions each time this document is re-published. </t>
  </si>
  <si>
    <t>The description should be detailed as possible and include the names of the reviewers who request the changes.</t>
  </si>
  <si>
    <t>Version No.</t>
  </si>
  <si>
    <t>Version Date</t>
  </si>
  <si>
    <t>Types of Changes</t>
  </si>
  <si>
    <t>Owner/Author</t>
  </si>
  <si>
    <t>Approve by</t>
  </si>
  <si>
    <t>Date of Review / Expiration</t>
  </si>
  <si>
    <t>All Rights Reserved © Valores Corporativos Softtek S.A. de C.V. 2016. Internal.</t>
  </si>
  <si>
    <t>Initial Draft</t>
  </si>
  <si>
    <t>Elizabeth Luhrs</t>
  </si>
  <si>
    <t>Document Name: ASH - KTP.xlsx</t>
  </si>
  <si>
    <t>Technical</t>
  </si>
  <si>
    <t>Introduction to TFS 2015</t>
  </si>
  <si>
    <t>Installing and configuration</t>
  </si>
  <si>
    <t>Understanding and creating Team Project and Collection</t>
  </si>
  <si>
    <t>First Check-In and Check-Out</t>
  </si>
  <si>
    <t>Introduction to TFS 2015 Web</t>
  </si>
  <si>
    <t>Roles and Permission</t>
  </si>
  <si>
    <t>Creating work items</t>
  </si>
  <si>
    <t>Connect to your team project and create a plan</t>
  </si>
  <si>
    <t>Add manual test cases</t>
  </si>
  <si>
    <t>Add details to your test plan</t>
  </si>
  <si>
    <t>Run tests and submit any bugs</t>
  </si>
  <si>
    <t>Track your testing progress for the plan</t>
  </si>
  <si>
    <t>Introduction to ServiceStack</t>
  </si>
  <si>
    <t>Create a basic Service</t>
  </si>
  <si>
    <t>Create a client for ServiceStack</t>
  </si>
  <si>
    <t>What's API?</t>
  </si>
  <si>
    <t>Types of output of an API</t>
  </si>
  <si>
    <t>Test Case for API Testing</t>
  </si>
  <si>
    <t>Best Practices</t>
  </si>
  <si>
    <t>Overview</t>
  </si>
  <si>
    <t>Define Automation Scope</t>
  </si>
  <si>
    <t>Planning, Design and Development</t>
  </si>
  <si>
    <t>Test Execution</t>
  </si>
  <si>
    <t>Automation Best Practices</t>
  </si>
  <si>
    <t>T.A. and Countinuous Integration &amp; Delivery</t>
  </si>
  <si>
    <t>Getting Started</t>
  </si>
  <si>
    <t>Writing Tests</t>
  </si>
  <si>
    <t>Running Tests</t>
  </si>
  <si>
    <t>Extending Nunit</t>
  </si>
  <si>
    <t>Technical Notes</t>
  </si>
  <si>
    <t>Introduction to Selenium C#</t>
  </si>
  <si>
    <t>Referencing Selenium C# in Visual Studio</t>
  </si>
  <si>
    <t>Writing Simple Code with Selenium C#</t>
  </si>
  <si>
    <t>Writing Test Method Using Nunit in Selenium C#</t>
  </si>
  <si>
    <t>Creating Custom Methods for Control</t>
  </si>
  <si>
    <t>Refactoring Custom methods of control libraries</t>
  </si>
  <si>
    <t>Page Object Model (POM)</t>
  </si>
  <si>
    <t>Page Navigation of POM</t>
  </si>
  <si>
    <t>Customizing custom library methods</t>
  </si>
  <si>
    <t>Extension methods for Custom methods</t>
  </si>
  <si>
    <t>Data Driven Testing in Selenium C#</t>
  </si>
  <si>
    <t>Create a SQL database</t>
  </si>
  <si>
    <t>Explore SQL Database</t>
  </si>
  <si>
    <t>Creating Database objects</t>
  </si>
  <si>
    <t>Configuring permissions on Database objects</t>
  </si>
  <si>
    <t>Deleting Database objects</t>
  </si>
  <si>
    <t>Create Database</t>
  </si>
  <si>
    <t>Create Entity Data Model</t>
  </si>
  <si>
    <t>Insert a New Record</t>
  </si>
  <si>
    <t>Read table and populate GridView</t>
  </si>
  <si>
    <t>Update a Record</t>
  </si>
  <si>
    <t>Delete a Record</t>
  </si>
  <si>
    <t>How to Use Store Procedures in Entity Framework</t>
  </si>
  <si>
    <t>Creational Patterns</t>
  </si>
  <si>
    <t>Structural Patterns</t>
  </si>
  <si>
    <t>Behavioral Patterns</t>
  </si>
  <si>
    <t>SOAP and WSDL</t>
  </si>
  <si>
    <t>REST</t>
  </si>
  <si>
    <t>Functional Testing</t>
  </si>
  <si>
    <t>SOAP Mocking</t>
  </si>
  <si>
    <t>REST Mocking</t>
  </si>
  <si>
    <t>Data-Driven Tests</t>
  </si>
  <si>
    <t>Test Automation</t>
  </si>
  <si>
    <t>Reporting</t>
  </si>
  <si>
    <t>Scripting &amp; Properties</t>
  </si>
  <si>
    <t>ComboBox</t>
  </si>
  <si>
    <t>IF statements and checkboxes</t>
  </si>
  <si>
    <t>Timers</t>
  </si>
  <si>
    <t>Playing Audio files</t>
  </si>
  <si>
    <t>Opening Websites and programs</t>
  </si>
  <si>
    <t>Use OpenFileDialogs</t>
  </si>
  <si>
    <t>Add or Sustract numbers</t>
  </si>
  <si>
    <t>KeyUp and KeyDown events - HotKeys</t>
  </si>
  <si>
    <t>Hours</t>
  </si>
  <si>
    <t>Lab Practice</t>
  </si>
  <si>
    <t>Tool Installation/Setup</t>
  </si>
  <si>
    <t>SOAP Ui Installation/Setup</t>
  </si>
  <si>
    <t>ID</t>
  </si>
  <si>
    <t>Progress</t>
  </si>
  <si>
    <t>Category / Topic</t>
  </si>
  <si>
    <t>Reference</t>
  </si>
  <si>
    <t>Comments</t>
  </si>
  <si>
    <t>Softtek</t>
  </si>
  <si>
    <t>Induction to Softtek</t>
  </si>
  <si>
    <t>Introduction to Operation</t>
  </si>
  <si>
    <t>Security Awareness</t>
  </si>
  <si>
    <t>On Boarding Process</t>
  </si>
  <si>
    <t>Tools (PPM, Portal, Softtek University, Collaboration)</t>
  </si>
  <si>
    <t>Applications (iMeesche, IT Support, Infrastructure Support)</t>
  </si>
  <si>
    <t>Configuration Management Process</t>
  </si>
  <si>
    <t>PPM (ISP, QA Definition, Requests creation)</t>
  </si>
  <si>
    <t>Audits Process (CMMi, Six Sigma, PIC)</t>
  </si>
  <si>
    <t>QA&amp;V</t>
  </si>
  <si>
    <t>July 12</t>
  </si>
  <si>
    <t>Format and tiem information</t>
  </si>
  <si>
    <t>Tools - Microsoft Visual Studio</t>
  </si>
  <si>
    <t>Tools - Microsoft TFS</t>
  </si>
  <si>
    <t>Tools - Microsoft Test Manager</t>
  </si>
  <si>
    <t>Tools - ServiceStack.Net</t>
  </si>
  <si>
    <t>Tools - N Unit</t>
  </si>
  <si>
    <t>Tools - Selenium C#</t>
  </si>
  <si>
    <t>Tools - SQL</t>
  </si>
  <si>
    <t>Tools - Entity Framework</t>
  </si>
  <si>
    <t>Categories</t>
  </si>
  <si>
    <t>Tollgate</t>
  </si>
  <si>
    <t>.</t>
  </si>
  <si>
    <t>Overall</t>
  </si>
  <si>
    <t>To Go</t>
  </si>
  <si>
    <t>Expected Hours</t>
  </si>
  <si>
    <t>Elapsed Hours</t>
  </si>
  <si>
    <t>Hours to Go</t>
  </si>
  <si>
    <t>Edy Progress</t>
  </si>
  <si>
    <t>Technical - Web Services</t>
  </si>
  <si>
    <t>https://www.soapui.org/test-automation/running-functional-tests.html
http://www.guru99.com/webservice-testing-beginner-guide.html</t>
  </si>
  <si>
    <t>Technical - API Testing</t>
  </si>
  <si>
    <t>Technical - Automation Process</t>
  </si>
  <si>
    <t>Technical - Design Patterns in C#</t>
  </si>
  <si>
    <t>Tools</t>
  </si>
  <si>
    <t>Yairo Progress</t>
  </si>
  <si>
    <t>Eduardo Progress</t>
  </si>
  <si>
    <t>Alain Progress</t>
  </si>
  <si>
    <t>https://www.youtube.com/playlist?list=PL2Rdg_g4Jx7hdAFPtEC1p9CDlB4-PCDMM
https://www.youtube.com/watch?v=V2A8tcb_YyY&amp;list=PLS1QulWo1RIZrmdggzEKbhnfvCMHtT-sA</t>
  </si>
  <si>
    <t xml:space="preserve">https://www.udemy.com/tfs-2015-dev-and-qa-focused/
https://www.youtube.com/playlist?list=PLNoJ3jiEMDTdhMINT_-FrC9WkXgNzgUu2
</t>
  </si>
  <si>
    <t>https://msdn.microsoft.com/en-us/library/dd380763(v=vs.110).aspx</t>
  </si>
  <si>
    <t>http://dsd-diego-valdivia.blogspot.mx/2014/04/introduccion-servicestack.html</t>
  </si>
  <si>
    <t>https://github.com/nunit/docs/wiki/NUnit-Documentation</t>
  </si>
  <si>
    <t>https://www.youtube.com/playlist?list=PL6tu16kXT9PqKSouJUV6sRVgmcKs-VCqo</t>
  </si>
  <si>
    <t>https://azure.microsoft.com/en-us/documentation/articles/sql-database-get-started/
https://msdn.microsoft.com/en-us/library/ms365325.aspx</t>
  </si>
  <si>
    <t>http://www.guru99.com/api-testing.html</t>
  </si>
  <si>
    <t>http://www.guru99.com/automation-testing.html</t>
  </si>
  <si>
    <t>http://www.codeproject.com/Tips/739164/Entity-Framework-Tutorial-for-Beginners
https://msdn.microsoft.com/en-us/library/bb399567(v=vs.110).aspx</t>
  </si>
  <si>
    <t>Category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</si>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</sst>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mm\ dd\,\ yyyy"/>
    <numFmt numFmtId="166" formatCode="0.000%"/>
  </numFmts>
  <fonts count="3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rgb="FFFFFFFF"/>
      <name val="Arial"/>
      <family val="2"/>
    </font>
    <font>
      <sz val="8"/>
      <color rgb="FF2B2D2E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8"/>
      <color theme="3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theme="10"/>
      <name val="Arial"/>
      <family val="2"/>
    </font>
    <font>
      <b/>
      <sz val="10"/>
      <color theme="3"/>
      <name val="Arial"/>
      <family val="2"/>
    </font>
    <font>
      <sz val="8"/>
      <color theme="3"/>
      <name val="Arial"/>
      <family val="2"/>
    </font>
    <font>
      <b/>
      <sz val="9"/>
      <color theme="1" tint="4.9989318521683403E-2"/>
      <name val="Arial"/>
      <family val="2"/>
    </font>
    <font>
      <u/>
      <sz val="8"/>
      <color theme="8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6" tint="-0.499984740745262"/>
      <name val="Arial"/>
      <family val="2"/>
    </font>
    <font>
      <b/>
      <sz val="8"/>
      <color rgb="FFC00000"/>
      <name val="Arial"/>
      <family val="2"/>
    </font>
    <font>
      <b/>
      <sz val="8"/>
      <color rgb="FF0070C0"/>
      <name val="Arial"/>
      <family val="2"/>
    </font>
    <font>
      <b/>
      <sz val="8"/>
      <color theme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4569"/>
        <bgColor indexed="64"/>
      </patternFill>
    </fill>
    <fill>
      <patternFill patternType="solid">
        <fgColor rgb="FFCBCFD4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9" fontId="10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9" fillId="3" borderId="2" xfId="0" applyFont="1" applyFill="1" applyBorder="1" applyAlignment="1">
      <alignment vertical="top" wrapText="1"/>
    </xf>
    <xf numFmtId="17" fontId="9" fillId="3" borderId="2" xfId="0" applyNumberFormat="1" applyFont="1" applyFill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7" fillId="5" borderId="4" xfId="0" applyFont="1" applyFill="1" applyBorder="1" applyAlignment="1">
      <alignment horizontal="center"/>
    </xf>
    <xf numFmtId="0" fontId="17" fillId="5" borderId="4" xfId="0" applyFont="1" applyFill="1" applyBorder="1"/>
    <xf numFmtId="0" fontId="0" fillId="0" borderId="0" xfId="0" applyAlignment="1"/>
    <xf numFmtId="164" fontId="17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vertical="center"/>
    </xf>
    <xf numFmtId="0" fontId="19" fillId="6" borderId="0" xfId="0" applyFont="1" applyFill="1" applyBorder="1" applyAlignment="1">
      <alignment horizontal="center" vertical="center"/>
    </xf>
    <xf numFmtId="164" fontId="20" fillId="6" borderId="0" xfId="0" applyNumberFormat="1" applyFont="1" applyFill="1" applyBorder="1" applyAlignment="1">
      <alignment horizontal="center" vertical="center"/>
    </xf>
    <xf numFmtId="9" fontId="21" fillId="6" borderId="0" xfId="3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vertical="center"/>
    </xf>
    <xf numFmtId="2" fontId="22" fillId="0" borderId="0" xfId="0" applyNumberFormat="1" applyFont="1" applyBorder="1" applyAlignment="1">
      <alignment horizontal="center"/>
    </xf>
    <xf numFmtId="0" fontId="15" fillId="0" borderId="0" xfId="0" applyFont="1" applyBorder="1"/>
    <xf numFmtId="0" fontId="15" fillId="7" borderId="5" xfId="0" applyFont="1" applyFill="1" applyBorder="1" applyAlignment="1">
      <alignment horizontal="left" indent="1"/>
    </xf>
    <xf numFmtId="0" fontId="15" fillId="7" borderId="5" xfId="0" applyFont="1" applyFill="1" applyBorder="1" applyAlignment="1">
      <alignment horizontal="center"/>
    </xf>
    <xf numFmtId="9" fontId="15" fillId="0" borderId="5" xfId="3" applyFont="1" applyBorder="1" applyAlignment="1">
      <alignment horizontal="center"/>
    </xf>
    <xf numFmtId="0" fontId="24" fillId="7" borderId="5" xfId="4" applyFont="1" applyFill="1" applyBorder="1"/>
    <xf numFmtId="0" fontId="25" fillId="7" borderId="5" xfId="4" applyFont="1" applyFill="1" applyBorder="1"/>
    <xf numFmtId="0" fontId="15" fillId="0" borderId="0" xfId="0" applyFont="1"/>
    <xf numFmtId="0" fontId="26" fillId="0" borderId="0" xfId="0" applyFont="1" applyAlignment="1">
      <alignment horizontal="left" indent="3"/>
    </xf>
    <xf numFmtId="0" fontId="20" fillId="0" borderId="0" xfId="0" applyFont="1"/>
    <xf numFmtId="0" fontId="21" fillId="0" borderId="0" xfId="0" applyFont="1" applyBorder="1"/>
    <xf numFmtId="0" fontId="27" fillId="0" borderId="0" xfId="0" applyFont="1" applyAlignment="1">
      <alignment horizontal="left" indent="3"/>
    </xf>
    <xf numFmtId="0" fontId="28" fillId="0" borderId="0" xfId="0" applyFont="1"/>
    <xf numFmtId="165" fontId="21" fillId="0" borderId="0" xfId="0" applyNumberFormat="1" applyFont="1" applyBorder="1" applyAlignment="1">
      <alignment horizontal="left"/>
    </xf>
    <xf numFmtId="0" fontId="29" fillId="0" borderId="0" xfId="4" applyFont="1"/>
    <xf numFmtId="0" fontId="30" fillId="0" borderId="0" xfId="0" applyFont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vertical="center"/>
    </xf>
    <xf numFmtId="0" fontId="17" fillId="0" borderId="0" xfId="0" applyFont="1" applyBorder="1"/>
    <xf numFmtId="0" fontId="15" fillId="0" borderId="0" xfId="0" applyFont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9" fontId="17" fillId="0" borderId="7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 applyAlignment="1">
      <alignment horizontal="center"/>
    </xf>
    <xf numFmtId="0" fontId="17" fillId="0" borderId="10" xfId="0" applyFont="1" applyBorder="1"/>
    <xf numFmtId="9" fontId="17" fillId="0" borderId="11" xfId="0" applyNumberFormat="1" applyFont="1" applyBorder="1" applyAlignment="1">
      <alignment horizontal="center"/>
    </xf>
    <xf numFmtId="0" fontId="15" fillId="0" borderId="12" xfId="0" applyFont="1" applyBorder="1"/>
    <xf numFmtId="0" fontId="15" fillId="0" borderId="13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11" xfId="0" applyFont="1" applyBorder="1"/>
    <xf numFmtId="0" fontId="15" fillId="0" borderId="15" xfId="0" applyFont="1" applyBorder="1"/>
    <xf numFmtId="0" fontId="32" fillId="0" borderId="5" xfId="0" applyFont="1" applyBorder="1"/>
    <xf numFmtId="9" fontId="32" fillId="0" borderId="12" xfId="0" applyNumberFormat="1" applyFont="1" applyBorder="1" applyAlignment="1">
      <alignment horizontal="center"/>
    </xf>
    <xf numFmtId="0" fontId="33" fillId="0" borderId="5" xfId="0" applyFont="1" applyBorder="1"/>
    <xf numFmtId="9" fontId="33" fillId="0" borderId="12" xfId="0" applyNumberFormat="1" applyFont="1" applyBorder="1" applyAlignment="1">
      <alignment horizontal="center"/>
    </xf>
    <xf numFmtId="0" fontId="15" fillId="0" borderId="5" xfId="0" applyFont="1" applyBorder="1"/>
    <xf numFmtId="0" fontId="20" fillId="0" borderId="5" xfId="0" applyFont="1" applyBorder="1"/>
    <xf numFmtId="164" fontId="20" fillId="0" borderId="12" xfId="0" applyNumberFormat="1" applyFont="1" applyBorder="1" applyAlignment="1">
      <alignment horizontal="center"/>
    </xf>
    <xf numFmtId="0" fontId="34" fillId="0" borderId="5" xfId="0" applyFont="1" applyBorder="1"/>
    <xf numFmtId="164" fontId="34" fillId="0" borderId="12" xfId="0" applyNumberFormat="1" applyFont="1" applyBorder="1" applyAlignment="1">
      <alignment horizontal="center"/>
    </xf>
    <xf numFmtId="0" fontId="35" fillId="0" borderId="5" xfId="0" applyFont="1" applyBorder="1"/>
    <xf numFmtId="164" fontId="35" fillId="0" borderId="12" xfId="0" applyNumberFormat="1" applyFont="1" applyBorder="1" applyAlignment="1">
      <alignment horizontal="center"/>
    </xf>
    <xf numFmtId="0" fontId="15" fillId="0" borderId="16" xfId="0" applyFont="1" applyBorder="1"/>
    <xf numFmtId="0" fontId="15" fillId="0" borderId="17" xfId="0" applyFont="1" applyBorder="1"/>
    <xf numFmtId="0" fontId="17" fillId="0" borderId="7" xfId="0" applyFont="1" applyBorder="1" applyAlignment="1">
      <alignment horizontal="left" vertical="center"/>
    </xf>
    <xf numFmtId="166" fontId="0" fillId="0" borderId="0" xfId="3" applyNumberFormat="1" applyFont="1"/>
  </cellXfs>
  <cellStyles count="5">
    <cellStyle name="Hyperlink" xfId="4" builtinId="8"/>
    <cellStyle name="Normal" xfId="0" builtinId="0"/>
    <cellStyle name="Normal 2" xfId="2"/>
    <cellStyle name="Normal 3" xfId="1"/>
    <cellStyle name="Percent" xfId="3" builtinId="5"/>
  </cellStyles>
  <dxfs count="1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border outline="0"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 outline="0">
        <bottom style="thin">
          <color theme="1" tint="0.34998626667073579"/>
        </bottom>
      </border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border outline="0"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 outline="0">
        <bottom style="thin">
          <color theme="1" tint="0.34998626667073579"/>
        </bottom>
      </border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border outline="0"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 outline="0">
        <bottom style="thin">
          <color theme="1" tint="0.34998626667073579"/>
        </bottom>
      </border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bottom style="thin">
          <color theme="0" tint="-0.14996795556505021"/>
        </bottom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 style="thin">
          <color theme="3" tint="0.39994506668294322"/>
        </left>
        <right style="thin">
          <color theme="3" tint="0.39994506668294322"/>
        </right>
        <top style="thin">
          <color theme="3" tint="0.39994506668294322"/>
        </top>
        <bottom style="thin">
          <color theme="3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border outline="0"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 outline="0">
        <bottom style="thin">
          <color theme="1" tint="0.34998626667073579"/>
        </bottom>
      </border>
    </dxf>
    <dxf>
      <fill>
        <patternFill patternType="solid">
          <fgColor indexed="64"/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bg1"/>
                </a:solidFill>
              </a:rPr>
              <a:t>Progress by Category</a:t>
            </a:r>
          </a:p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1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56027738127486215"/>
          <c:y val="3.2488559925983346E-2"/>
        </c:manualLayout>
      </c:layout>
      <c:overlay val="0"/>
      <c:spPr>
        <a:solidFill>
          <a:srgbClr val="92D050"/>
        </a:solidFill>
        <a:ln>
          <a:solidFill>
            <a:srgbClr val="92D05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4716541484907791"/>
          <c:y val="0.16198357612861702"/>
          <c:w val="0.66939368469556237"/>
          <c:h val="0.76432762821540978"/>
        </c:manualLayout>
      </c:layout>
      <c:radarChart>
        <c:radarStyle val="marker"/>
        <c:varyColors val="0"/>
        <c:ser>
          <c:idx val="0"/>
          <c:order val="0"/>
          <c:tx>
            <c:strRef>
              <c:f>'Edy Progress'!$D$4</c:f>
              <c:strCache>
                <c:ptCount val="1"/>
                <c:pt idx="0">
                  <c:v>Edy Progress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circle"/>
            <c:size val="3"/>
            <c:spPr>
              <a:solidFill>
                <a:srgbClr val="FFC000"/>
              </a:solidFill>
              <a:ln w="12700">
                <a:solidFill>
                  <a:srgbClr val="00B050"/>
                </a:solidFill>
              </a:ln>
            </c:spPr>
          </c:marker>
          <c:cat>
            <c:strRef>
              <c:f>'Edy Progress'!$C$5:$C$19</c:f>
              <c:strCache>
                <c:ptCount val="1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 - Microsoft Visual Studio</c:v>
                </c:pt>
                <c:pt idx="4">
                  <c:v>Tools - Microsoft TFS</c:v>
                </c:pt>
                <c:pt idx="5">
                  <c:v>Tools - Microsoft Test Manager</c:v>
                </c:pt>
                <c:pt idx="6">
                  <c:v>Tools - ServiceStack.Net</c:v>
                </c:pt>
                <c:pt idx="7">
                  <c:v>Tools - N Unit</c:v>
                </c:pt>
                <c:pt idx="8">
                  <c:v>Tools - Selenium C#</c:v>
                </c:pt>
                <c:pt idx="9">
                  <c:v>Tools - SQL</c:v>
                </c:pt>
                <c:pt idx="10">
                  <c:v>Tools - Entity Framework</c:v>
                </c:pt>
                <c:pt idx="11">
                  <c:v>Technical - Design Patterns in C#</c:v>
                </c:pt>
                <c:pt idx="12">
                  <c:v>Technical - Web Services</c:v>
                </c:pt>
                <c:pt idx="13">
                  <c:v>Technical - API Testing</c:v>
                </c:pt>
                <c:pt idx="14">
                  <c:v>Technical - Automation Process</c:v>
                </c:pt>
              </c:strCache>
            </c:strRef>
          </c:cat>
          <c:val>
            <c:numRef>
              <c:f>'Edy Progress'!$D$5:$D$19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0.59285714285714286</c:v>
                </c:pt>
                <c:pt idx="4">
                  <c:v>1</c:v>
                </c:pt>
                <c:pt idx="5">
                  <c:v>0</c:v>
                </c:pt>
                <c:pt idx="6">
                  <c:v>0.5714285714285714</c:v>
                </c:pt>
                <c:pt idx="7">
                  <c:v>0.22222222222222221</c:v>
                </c:pt>
                <c:pt idx="8">
                  <c:v>0.73958333333333326</c:v>
                </c:pt>
                <c:pt idx="9">
                  <c:v>0.63265306122448983</c:v>
                </c:pt>
                <c:pt idx="10">
                  <c:v>0</c:v>
                </c:pt>
                <c:pt idx="11">
                  <c:v>0.27272727272727271</c:v>
                </c:pt>
                <c:pt idx="12">
                  <c:v>0.28985507246376813</c:v>
                </c:pt>
                <c:pt idx="13">
                  <c:v>1</c:v>
                </c:pt>
                <c:pt idx="14">
                  <c:v>0.66666666666666663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6A-4DF4-B150-84012E1A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30880"/>
        <c:axId val="188331440"/>
      </c:radarChart>
      <c:catAx>
        <c:axId val="188330880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88331440"/>
        <c:crosses val="autoZero"/>
        <c:auto val="1"/>
        <c:lblAlgn val="ctr"/>
        <c:lblOffset val="100"/>
        <c:noMultiLvlLbl val="0"/>
      </c:catAx>
      <c:valAx>
        <c:axId val="18833144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1"/>
        <c:majorTickMark val="cross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6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8833088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Progress by Category</a:t>
            </a:r>
          </a:p>
        </c:rich>
      </c:tx>
      <c:layout>
        <c:manualLayout>
          <c:xMode val="edge"/>
          <c:yMode val="edge"/>
          <c:x val="0.58418464119025149"/>
          <c:y val="8.2603674540682417E-2"/>
        </c:manualLayout>
      </c:layout>
      <c:overlay val="0"/>
      <c:spPr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9.4016185476815395E-2"/>
          <c:y val="4.3830927384076991E-2"/>
          <c:w val="0.87542825896762899"/>
          <c:h val="0.85714494021580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'Edy Progress'!$D$27</c:f>
              <c:strCache>
                <c:ptCount val="1"/>
                <c:pt idx="0">
                  <c:v>Edy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solidFill>
                      <a:schemeClr val="accent5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'Edy Progress'!$C$28:$C$32</c:f>
              <c:strCache>
                <c:ptCount val="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</c:v>
                </c:pt>
                <c:pt idx="4">
                  <c:v>Technical</c:v>
                </c:pt>
              </c:strCache>
            </c:strRef>
          </c:cat>
          <c:val>
            <c:numRef>
              <c:f>'Edy Progress'!$D$28:$D$32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0.52789473684210519</c:v>
                </c:pt>
                <c:pt idx="4">
                  <c:v>0.3669724770642202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F8-4AF0-A957-BAEDF2A34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33680"/>
        <c:axId val="188334240"/>
      </c:barChart>
      <c:catAx>
        <c:axId val="188333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88334240"/>
        <c:crosses val="autoZero"/>
        <c:auto val="1"/>
        <c:lblAlgn val="ctr"/>
        <c:lblOffset val="100"/>
        <c:noMultiLvlLbl val="0"/>
      </c:catAx>
      <c:valAx>
        <c:axId val="188334240"/>
        <c:scaling>
          <c:orientation val="minMax"/>
        </c:scaling>
        <c:delete val="0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88333680"/>
        <c:crosses val="autoZero"/>
        <c:crossBetween val="between"/>
        <c:majorUnit val="0.2"/>
        <c:minorUnit val="0.1"/>
      </c:valAx>
    </c:plotArea>
    <c:plotVisOnly val="1"/>
    <c:dispBlanksAs val="gap"/>
    <c:showDLblsOverMax val="0"/>
  </c:chart>
  <c:spPr>
    <a:ln>
      <a:solidFill>
        <a:schemeClr val="accent1">
          <a:lumMod val="60000"/>
          <a:lumOff val="40000"/>
        </a:scheme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Overall Progress %</a:t>
            </a:r>
          </a:p>
        </c:rich>
      </c:tx>
      <c:layout>
        <c:manualLayout>
          <c:xMode val="edge"/>
          <c:yMode val="edge"/>
          <c:x val="0.17305521020398765"/>
          <c:y val="0.88003209009694672"/>
        </c:manualLayout>
      </c:layout>
      <c:overlay val="0"/>
      <c:spPr>
        <a:solidFill>
          <a:schemeClr val="accent3"/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7.2202115086491381E-2"/>
          <c:y val="4.032435935968021E-3"/>
          <c:w val="0.89439916501665362"/>
          <c:h val="0.8568191161930887"/>
        </c:manualLayout>
      </c:layout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1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679-44B2-A3CF-EFA01061C6CF}"/>
              </c:ext>
            </c:extLst>
          </c:dPt>
          <c:dLbls>
            <c:dLbl>
              <c:idx val="0"/>
              <c:layout>
                <c:manualLayout>
                  <c:x val="-1.4303387515157112E-2"/>
                  <c:y val="9.5405693286664678E-3"/>
                </c:manualLayout>
              </c:layout>
              <c:spPr/>
              <c:txPr>
                <a:bodyPr/>
                <a:lstStyle/>
                <a:p>
                  <a:pPr>
                    <a:defRPr sz="1050" b="1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600589400007"/>
                      <c:h val="0.22864605787627784"/>
                    </c:manualLayout>
                  </c15:layout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'Edy Progress'!$C$38:$C$39</c:f>
              <c:strCache>
                <c:ptCount val="2"/>
                <c:pt idx="0">
                  <c:v>Progress</c:v>
                </c:pt>
                <c:pt idx="1">
                  <c:v>To Go</c:v>
                </c:pt>
              </c:strCache>
            </c:strRef>
          </c:cat>
          <c:val>
            <c:numRef>
              <c:f>'Edy Progress'!$D$38:$D$39</c:f>
              <c:numCache>
                <c:formatCode>0%</c:formatCode>
                <c:ptCount val="2"/>
                <c:pt idx="0">
                  <c:v>0.5193807339449541</c:v>
                </c:pt>
                <c:pt idx="1">
                  <c:v>0.4806192660550459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679-44B2-A3CF-EFA0106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Hours Progress</a:t>
            </a:r>
          </a:p>
        </c:rich>
      </c:tx>
      <c:layout>
        <c:manualLayout>
          <c:xMode val="edge"/>
          <c:yMode val="edge"/>
          <c:x val="0.23571150097465887"/>
          <c:y val="0.87256243776515063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6.4312750379886721E-2"/>
          <c:y val="8.9988724942110165E-4"/>
          <c:w val="0.88660189406148793"/>
          <c:h val="0.84934946386129262"/>
        </c:manualLayout>
      </c:layout>
      <c:doughnutChart>
        <c:varyColors val="1"/>
        <c:ser>
          <c:idx val="1"/>
          <c:order val="0"/>
          <c:tx>
            <c:strRef>
              <c:f>'Edy Progress'!$C$43</c:f>
              <c:strCache>
                <c:ptCount val="1"/>
                <c:pt idx="0">
                  <c:v>Hours to Go</c:v>
                </c:pt>
              </c:strCache>
            </c:strRef>
          </c:tx>
          <c:dPt>
            <c:idx val="1"/>
            <c:bubble3D val="0"/>
            <c:spPr>
              <a:solidFill>
                <a:schemeClr val="accent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348-4F47-B512-011C453D6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'Edy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'Edy Progress'!$D$42:$D$43</c:f>
              <c:numCache>
                <c:formatCode>0.0</c:formatCode>
                <c:ptCount val="2"/>
                <c:pt idx="0">
                  <c:v>113.22499999999999</c:v>
                </c:pt>
                <c:pt idx="1">
                  <c:v>104.77500000000001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48-4F47-B512-011C453D6CF3}"/>
            </c:ext>
          </c:extLst>
        </c:ser>
        <c:ser>
          <c:idx val="0"/>
          <c:order val="1"/>
          <c:tx>
            <c:strRef>
              <c:f>'Edy Progress'!$C$41</c:f>
              <c:strCache>
                <c:ptCount val="1"/>
                <c:pt idx="0">
                  <c:v>Expected Hours</c:v>
                </c:pt>
              </c:strCache>
            </c:strRef>
          </c:tx>
          <c:spPr>
            <a:solidFill>
              <a:srgbClr val="7030A0"/>
            </a:solidFill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348-4F47-B512-011C453D6CF3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8348-4F47-B512-011C453D6CF3}"/>
              </c:ext>
            </c:extLst>
          </c:dPt>
          <c:dLbls>
            <c:dLbl>
              <c:idx val="0"/>
              <c:layout>
                <c:manualLayout>
                  <c:x val="-1.3260886248868014E-2"/>
                  <c:y val="-0.3721716043813334"/>
                </c:manualLayout>
              </c:layout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ln>
                        <a:noFill/>
                      </a:ln>
                      <a:solidFill>
                        <a:srgbClr val="00B05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8348-4F47-B512-011C453D6CF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'Edy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'Edy Progress'!$D$41</c:f>
              <c:numCache>
                <c:formatCode>0.0</c:formatCode>
                <c:ptCount val="1"/>
                <c:pt idx="0">
                  <c:v>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348-4F47-B512-011C453D6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bg1"/>
                </a:solidFill>
              </a:rPr>
              <a:t>Progress by Category</a:t>
            </a:r>
          </a:p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1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56027738127486215"/>
          <c:y val="3.2488559925983346E-2"/>
        </c:manualLayout>
      </c:layout>
      <c:overlay val="0"/>
      <c:spPr>
        <a:solidFill>
          <a:srgbClr val="92D050"/>
        </a:solidFill>
        <a:ln>
          <a:solidFill>
            <a:srgbClr val="92D05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4716541484907791"/>
          <c:y val="0.16198357612861702"/>
          <c:w val="0.66939368469556237"/>
          <c:h val="0.76432762821540978"/>
        </c:manualLayout>
      </c:layout>
      <c:radarChart>
        <c:radarStyle val="marker"/>
        <c:varyColors val="0"/>
        <c:ser>
          <c:idx val="0"/>
          <c:order val="0"/>
          <c:tx>
            <c:strRef>
              <c:f>'Yairo Progress'!$D$4</c:f>
              <c:strCache>
                <c:ptCount val="1"/>
                <c:pt idx="0">
                  <c:v>Yairo Progress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circle"/>
            <c:size val="3"/>
            <c:spPr>
              <a:solidFill>
                <a:srgbClr val="FFC000"/>
              </a:solidFill>
              <a:ln w="12700">
                <a:solidFill>
                  <a:srgbClr val="00B050"/>
                </a:solidFill>
              </a:ln>
            </c:spPr>
          </c:marker>
          <c:cat>
            <c:strRef>
              <c:f>'Yairo Progress'!$C$5:$C$19</c:f>
              <c:strCache>
                <c:ptCount val="1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 - Microsoft Visual Studio</c:v>
                </c:pt>
                <c:pt idx="4">
                  <c:v>Tools - Microsoft TFS</c:v>
                </c:pt>
                <c:pt idx="5">
                  <c:v>Tools - Microsoft Test Manager</c:v>
                </c:pt>
                <c:pt idx="6">
                  <c:v>Tools - ServiceStack.Net</c:v>
                </c:pt>
                <c:pt idx="7">
                  <c:v>Tools - N Unit</c:v>
                </c:pt>
                <c:pt idx="8">
                  <c:v>Tools - Selenium C#</c:v>
                </c:pt>
                <c:pt idx="9">
                  <c:v>Tools - SQL</c:v>
                </c:pt>
                <c:pt idx="10">
                  <c:v>Tools - Entity Framework</c:v>
                </c:pt>
                <c:pt idx="11">
                  <c:v>Technical - Design Patterns in C#</c:v>
                </c:pt>
                <c:pt idx="12">
                  <c:v>Technical - Web Services</c:v>
                </c:pt>
                <c:pt idx="13">
                  <c:v>Technical - API Testing</c:v>
                </c:pt>
                <c:pt idx="14">
                  <c:v>Technical - Automation Process</c:v>
                </c:pt>
              </c:strCache>
            </c:strRef>
          </c:cat>
          <c:val>
            <c:numRef>
              <c:f>'Yairo Progress'!$D$5:$D$19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0.49047619047619045</c:v>
                </c:pt>
                <c:pt idx="4">
                  <c:v>3.7499999999999999E-2</c:v>
                </c:pt>
                <c:pt idx="5">
                  <c:v>0</c:v>
                </c:pt>
                <c:pt idx="6">
                  <c:v>3.8095238095238099E-2</c:v>
                </c:pt>
                <c:pt idx="7">
                  <c:v>0.17777777777777781</c:v>
                </c:pt>
                <c:pt idx="8">
                  <c:v>0.73333333333333328</c:v>
                </c:pt>
                <c:pt idx="9">
                  <c:v>0.37142857142857144</c:v>
                </c:pt>
                <c:pt idx="10">
                  <c:v>0</c:v>
                </c:pt>
                <c:pt idx="11">
                  <c:v>8.1818181818181804E-2</c:v>
                </c:pt>
                <c:pt idx="12">
                  <c:v>0.40869565217391307</c:v>
                </c:pt>
                <c:pt idx="13">
                  <c:v>0.13333333333333333</c:v>
                </c:pt>
                <c:pt idx="14">
                  <c:v>0.91666666666666663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6A-4DF4-B150-84012E1A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65040"/>
        <c:axId val="191965600"/>
      </c:radarChart>
      <c:catAx>
        <c:axId val="191965040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1965600"/>
        <c:crosses val="autoZero"/>
        <c:auto val="1"/>
        <c:lblAlgn val="ctr"/>
        <c:lblOffset val="100"/>
        <c:noMultiLvlLbl val="0"/>
      </c:catAx>
      <c:valAx>
        <c:axId val="19196560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1"/>
        <c:majorTickMark val="cross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6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196504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Progress by Category</a:t>
            </a:r>
          </a:p>
        </c:rich>
      </c:tx>
      <c:layout>
        <c:manualLayout>
          <c:xMode val="edge"/>
          <c:yMode val="edge"/>
          <c:x val="0.58418464119025149"/>
          <c:y val="8.2603674540682417E-2"/>
        </c:manualLayout>
      </c:layout>
      <c:overlay val="0"/>
      <c:spPr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9.4016185476815395E-2"/>
          <c:y val="4.3830927384076991E-2"/>
          <c:w val="0.87542825896762899"/>
          <c:h val="0.85714494021580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'Yairo Progress'!$D$27</c:f>
              <c:strCache>
                <c:ptCount val="1"/>
                <c:pt idx="0">
                  <c:v>Yairo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solidFill>
                      <a:schemeClr val="accent5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'Yairo Progress'!$C$28:$C$32</c:f>
              <c:strCache>
                <c:ptCount val="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</c:v>
                </c:pt>
                <c:pt idx="4">
                  <c:v>Technical</c:v>
                </c:pt>
              </c:strCache>
            </c:strRef>
          </c:cat>
          <c:val>
            <c:numRef>
              <c:f>'Yairo Progress'!$D$28:$D$32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0.39578947368421052</c:v>
                </c:pt>
                <c:pt idx="4">
                  <c:v>0.38348623853211011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F8-4AF0-A957-BAEDF2A34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193280"/>
        <c:axId val="191193840"/>
      </c:barChart>
      <c:catAx>
        <c:axId val="191193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1193840"/>
        <c:crosses val="autoZero"/>
        <c:auto val="1"/>
        <c:lblAlgn val="ctr"/>
        <c:lblOffset val="100"/>
        <c:noMultiLvlLbl val="0"/>
      </c:catAx>
      <c:valAx>
        <c:axId val="191193840"/>
        <c:scaling>
          <c:orientation val="minMax"/>
        </c:scaling>
        <c:delete val="0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1193280"/>
        <c:crosses val="autoZero"/>
        <c:crossBetween val="between"/>
        <c:majorUnit val="0.2"/>
        <c:minorUnit val="0.1"/>
      </c:valAx>
    </c:plotArea>
    <c:plotVisOnly val="1"/>
    <c:dispBlanksAs val="gap"/>
    <c:showDLblsOverMax val="0"/>
  </c:chart>
  <c:spPr>
    <a:ln>
      <a:solidFill>
        <a:schemeClr val="accent1">
          <a:lumMod val="60000"/>
          <a:lumOff val="40000"/>
        </a:scheme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Overall Progress %</a:t>
            </a:r>
          </a:p>
        </c:rich>
      </c:tx>
      <c:layout>
        <c:manualLayout>
          <c:xMode val="edge"/>
          <c:yMode val="edge"/>
          <c:x val="0.17305521020398765"/>
          <c:y val="0.88003209009694672"/>
        </c:manualLayout>
      </c:layout>
      <c:overlay val="0"/>
      <c:spPr>
        <a:solidFill>
          <a:schemeClr val="accent3"/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5.6607573176159998E-2"/>
          <c:y val="3.391104526315232E-2"/>
          <c:w val="0.89439916501665362"/>
          <c:h val="0.8568191161930887"/>
        </c:manualLayout>
      </c:layout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1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679-44B2-A3CF-EFA01061C6CF}"/>
              </c:ext>
            </c:extLst>
          </c:dPt>
          <c:dLbls>
            <c:dLbl>
              <c:idx val="0"/>
              <c:layout>
                <c:manualLayout>
                  <c:x val="-1.4303387515157112E-2"/>
                  <c:y val="9.5405693286664678E-3"/>
                </c:manualLayout>
              </c:layout>
              <c:spPr/>
              <c:txPr>
                <a:bodyPr/>
                <a:lstStyle/>
                <a:p>
                  <a:pPr>
                    <a:defRPr sz="1050" b="1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600589400007"/>
                      <c:h val="0.22864605787627784"/>
                    </c:manualLayout>
                  </c15:layout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'Yairo Progress'!$C$38:$C$39</c:f>
              <c:strCache>
                <c:ptCount val="2"/>
                <c:pt idx="0">
                  <c:v>Progress</c:v>
                </c:pt>
                <c:pt idx="1">
                  <c:v>To Go</c:v>
                </c:pt>
              </c:strCache>
            </c:strRef>
          </c:cat>
          <c:val>
            <c:numRef>
              <c:f>'Yairo Progress'!$D$38:$D$39</c:f>
              <c:numCache>
                <c:formatCode>0%</c:formatCode>
                <c:ptCount val="2"/>
                <c:pt idx="0">
                  <c:v>0.43715596330275236</c:v>
                </c:pt>
                <c:pt idx="1">
                  <c:v>0.56284403669724759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679-44B2-A3CF-EFA0106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Hours Progress</a:t>
            </a:r>
          </a:p>
        </c:rich>
      </c:tx>
      <c:layout>
        <c:manualLayout>
          <c:xMode val="edge"/>
          <c:yMode val="edge"/>
          <c:x val="0.23571150097465887"/>
          <c:y val="0.87256243776515063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6.4312750379886721E-2"/>
          <c:y val="8.9988724942110165E-4"/>
          <c:w val="0.88660189406148793"/>
          <c:h val="0.84934946386129262"/>
        </c:manualLayout>
      </c:layout>
      <c:doughnutChart>
        <c:varyColors val="1"/>
        <c:ser>
          <c:idx val="1"/>
          <c:order val="0"/>
          <c:tx>
            <c:strRef>
              <c:f>'Yairo Progress'!$C$43</c:f>
              <c:strCache>
                <c:ptCount val="1"/>
                <c:pt idx="0">
                  <c:v>Hours to Go</c:v>
                </c:pt>
              </c:strCache>
            </c:strRef>
          </c:tx>
          <c:dPt>
            <c:idx val="1"/>
            <c:bubble3D val="0"/>
            <c:spPr>
              <a:solidFill>
                <a:schemeClr val="accent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348-4F47-B512-011C453D6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'Yairo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'Yairo Progress'!$D$42:$D$43</c:f>
              <c:numCache>
                <c:formatCode>0.0</c:formatCode>
                <c:ptCount val="2"/>
                <c:pt idx="0">
                  <c:v>95.300000000000011</c:v>
                </c:pt>
                <c:pt idx="1">
                  <c:v>122.69999999999999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48-4F47-B512-011C453D6CF3}"/>
            </c:ext>
          </c:extLst>
        </c:ser>
        <c:ser>
          <c:idx val="0"/>
          <c:order val="1"/>
          <c:tx>
            <c:strRef>
              <c:f>'Yairo Progress'!$C$41</c:f>
              <c:strCache>
                <c:ptCount val="1"/>
                <c:pt idx="0">
                  <c:v>Expected Hours</c:v>
                </c:pt>
              </c:strCache>
            </c:strRef>
          </c:tx>
          <c:spPr>
            <a:solidFill>
              <a:srgbClr val="7030A0"/>
            </a:solidFill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348-4F47-B512-011C453D6CF3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8348-4F47-B512-011C453D6CF3}"/>
              </c:ext>
            </c:extLst>
          </c:dPt>
          <c:dLbls>
            <c:dLbl>
              <c:idx val="0"/>
              <c:layout>
                <c:manualLayout>
                  <c:x val="-1.3260886248868014E-2"/>
                  <c:y val="-0.3721716043813334"/>
                </c:manualLayout>
              </c:layout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ln>
                        <a:noFill/>
                      </a:ln>
                      <a:solidFill>
                        <a:srgbClr val="00B05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8348-4F47-B512-011C453D6CF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'Yairo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'Yairo Progress'!$D$41</c:f>
              <c:numCache>
                <c:formatCode>0.0</c:formatCode>
                <c:ptCount val="1"/>
                <c:pt idx="0">
                  <c:v>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348-4F47-B512-011C453D6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bg1"/>
                </a:solidFill>
              </a:rPr>
              <a:t>Progress by Category</a:t>
            </a:r>
          </a:p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1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56027738127486215"/>
          <c:y val="3.2488559925983346E-2"/>
        </c:manualLayout>
      </c:layout>
      <c:overlay val="0"/>
      <c:spPr>
        <a:solidFill>
          <a:srgbClr val="92D050"/>
        </a:solidFill>
        <a:ln>
          <a:solidFill>
            <a:srgbClr val="92D05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4716541484907791"/>
          <c:y val="0.16198357612861702"/>
          <c:w val="0.66939368469556237"/>
          <c:h val="0.76432762821540978"/>
        </c:manualLayout>
      </c:layout>
      <c:radarChart>
        <c:radarStyle val="marker"/>
        <c:varyColors val="0"/>
        <c:ser>
          <c:idx val="0"/>
          <c:order val="0"/>
          <c:tx>
            <c:strRef>
              <c:f>'Eduardo Progress'!$D$4</c:f>
              <c:strCache>
                <c:ptCount val="1"/>
                <c:pt idx="0">
                  <c:v>Eduardo Progress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circle"/>
            <c:size val="3"/>
            <c:spPr>
              <a:solidFill>
                <a:srgbClr val="FFC000"/>
              </a:solidFill>
              <a:ln w="12700">
                <a:solidFill>
                  <a:srgbClr val="00B050"/>
                </a:solidFill>
              </a:ln>
            </c:spPr>
          </c:marker>
          <c:cat>
            <c:strRef>
              <c:f>'Eduardo Progress'!$C$5:$C$19</c:f>
              <c:strCache>
                <c:ptCount val="1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 - Microsoft Visual Studio</c:v>
                </c:pt>
                <c:pt idx="4">
                  <c:v>Tools - Microsoft TFS</c:v>
                </c:pt>
                <c:pt idx="5">
                  <c:v>Tools - Microsoft Test Manager</c:v>
                </c:pt>
                <c:pt idx="6">
                  <c:v>Tools - ServiceStack.Net</c:v>
                </c:pt>
                <c:pt idx="7">
                  <c:v>Tools - N Unit</c:v>
                </c:pt>
                <c:pt idx="8">
                  <c:v>Tools - Selenium C#</c:v>
                </c:pt>
                <c:pt idx="9">
                  <c:v>Tools - SQL</c:v>
                </c:pt>
                <c:pt idx="10">
                  <c:v>Tools - Entity Framework</c:v>
                </c:pt>
                <c:pt idx="11">
                  <c:v>Technical - Design Patterns in C#</c:v>
                </c:pt>
                <c:pt idx="12">
                  <c:v>Technical - Web Services</c:v>
                </c:pt>
                <c:pt idx="13">
                  <c:v>Technical - API Testing</c:v>
                </c:pt>
                <c:pt idx="14">
                  <c:v>Technical - Automation Process</c:v>
                </c:pt>
              </c:strCache>
            </c:strRef>
          </c:cat>
          <c:val>
            <c:numRef>
              <c:f>'Eduardo Progress'!$D$5:$D$19</c:f>
              <c:numCache>
                <c:formatCode>0%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0.42857142857142855</c:v>
                </c:pt>
                <c:pt idx="4">
                  <c:v>0.6875</c:v>
                </c:pt>
                <c:pt idx="5">
                  <c:v>0</c:v>
                </c:pt>
                <c:pt idx="6">
                  <c:v>9.5238095238095233E-2</c:v>
                </c:pt>
                <c:pt idx="7">
                  <c:v>2.7777777777777776E-2</c:v>
                </c:pt>
                <c:pt idx="8">
                  <c:v>0.83333333333333337</c:v>
                </c:pt>
                <c:pt idx="9">
                  <c:v>0.2857142857142857</c:v>
                </c:pt>
                <c:pt idx="10">
                  <c:v>0</c:v>
                </c:pt>
                <c:pt idx="11">
                  <c:v>0</c:v>
                </c:pt>
                <c:pt idx="12">
                  <c:v>0.28985507246376813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6A-4DF4-B150-84012E1A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69728"/>
        <c:axId val="192570288"/>
      </c:radarChart>
      <c:catAx>
        <c:axId val="192569728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570288"/>
        <c:crosses val="autoZero"/>
        <c:auto val="1"/>
        <c:lblAlgn val="ctr"/>
        <c:lblOffset val="100"/>
        <c:noMultiLvlLbl val="0"/>
      </c:catAx>
      <c:valAx>
        <c:axId val="192570288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1"/>
        <c:majorTickMark val="cross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6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56972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Progress by Category</a:t>
            </a:r>
          </a:p>
        </c:rich>
      </c:tx>
      <c:layout>
        <c:manualLayout>
          <c:xMode val="edge"/>
          <c:yMode val="edge"/>
          <c:x val="0.58418464119025149"/>
          <c:y val="8.2603674540682417E-2"/>
        </c:manualLayout>
      </c:layout>
      <c:overlay val="0"/>
      <c:spPr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9.4016185476815395E-2"/>
          <c:y val="4.3830927384076991E-2"/>
          <c:w val="0.87542825896762899"/>
          <c:h val="0.85714494021580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'Eduardo Progress'!$D$27</c:f>
              <c:strCache>
                <c:ptCount val="1"/>
                <c:pt idx="0">
                  <c:v>Eduardo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solidFill>
                      <a:schemeClr val="accent5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'Eduardo Progress'!$C$28:$C$32</c:f>
              <c:strCache>
                <c:ptCount val="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</c:v>
                </c:pt>
                <c:pt idx="4">
                  <c:v>Technical</c:v>
                </c:pt>
              </c:strCache>
            </c:strRef>
          </c:cat>
          <c:val>
            <c:numRef>
              <c:f>'Eduardo Progress'!$D$28:$D$32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0.39473684210526316</c:v>
                </c:pt>
                <c:pt idx="4">
                  <c:v>0.1834862385321101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F8-4AF0-A957-BAEDF2A34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572528"/>
        <c:axId val="192573088"/>
      </c:barChart>
      <c:catAx>
        <c:axId val="19257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573088"/>
        <c:crosses val="autoZero"/>
        <c:auto val="1"/>
        <c:lblAlgn val="ctr"/>
        <c:lblOffset val="100"/>
        <c:noMultiLvlLbl val="0"/>
      </c:catAx>
      <c:valAx>
        <c:axId val="192573088"/>
        <c:scaling>
          <c:orientation val="minMax"/>
        </c:scaling>
        <c:delete val="0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572528"/>
        <c:crosses val="autoZero"/>
        <c:crossBetween val="between"/>
        <c:majorUnit val="0.2"/>
        <c:minorUnit val="0.1"/>
      </c:valAx>
    </c:plotArea>
    <c:plotVisOnly val="1"/>
    <c:dispBlanksAs val="gap"/>
    <c:showDLblsOverMax val="0"/>
  </c:chart>
  <c:spPr>
    <a:ln>
      <a:solidFill>
        <a:schemeClr val="accent1">
          <a:lumMod val="60000"/>
          <a:lumOff val="40000"/>
        </a:scheme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Overall Progress %</a:t>
            </a:r>
          </a:p>
        </c:rich>
      </c:tx>
      <c:layout>
        <c:manualLayout>
          <c:xMode val="edge"/>
          <c:yMode val="edge"/>
          <c:x val="0.17305521020398765"/>
          <c:y val="0.88003209009694672"/>
        </c:manualLayout>
      </c:layout>
      <c:overlay val="0"/>
      <c:spPr>
        <a:solidFill>
          <a:schemeClr val="accent3"/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7.2202115086491381E-2"/>
          <c:y val="4.032435935968021E-3"/>
          <c:w val="0.89439916501665362"/>
          <c:h val="0.8568191161930887"/>
        </c:manualLayout>
      </c:layout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1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679-44B2-A3CF-EFA01061C6CF}"/>
              </c:ext>
            </c:extLst>
          </c:dPt>
          <c:dLbls>
            <c:dLbl>
              <c:idx val="0"/>
              <c:layout>
                <c:manualLayout>
                  <c:x val="-1.4303387515157112E-2"/>
                  <c:y val="9.5405693286664678E-3"/>
                </c:manualLayout>
              </c:layout>
              <c:spPr/>
              <c:txPr>
                <a:bodyPr/>
                <a:lstStyle/>
                <a:p>
                  <a:pPr>
                    <a:defRPr sz="1050" b="1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600589400007"/>
                      <c:h val="0.22864605787627784"/>
                    </c:manualLayout>
                  </c15:layout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'Eduardo Progress'!$C$38:$C$39</c:f>
              <c:strCache>
                <c:ptCount val="2"/>
                <c:pt idx="0">
                  <c:v>Progress</c:v>
                </c:pt>
                <c:pt idx="1">
                  <c:v>To Go</c:v>
                </c:pt>
              </c:strCache>
            </c:strRef>
          </c:cat>
          <c:val>
            <c:numRef>
              <c:f>'Eduardo Progress'!$D$38:$D$39</c:f>
              <c:numCache>
                <c:formatCode>0%</c:formatCode>
                <c:ptCount val="2"/>
                <c:pt idx="0">
                  <c:v>0.38646788990825687</c:v>
                </c:pt>
                <c:pt idx="1">
                  <c:v>0.61353211009174313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679-44B2-A3CF-EFA0106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Hours Progress</a:t>
            </a:r>
          </a:p>
        </c:rich>
      </c:tx>
      <c:layout>
        <c:manualLayout>
          <c:xMode val="edge"/>
          <c:yMode val="edge"/>
          <c:x val="0.23571150097465887"/>
          <c:y val="0.87256243776515063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6.4312750379886721E-2"/>
          <c:y val="8.9988724942110165E-4"/>
          <c:w val="0.88660189406148793"/>
          <c:h val="0.84934946386129262"/>
        </c:manualLayout>
      </c:layout>
      <c:doughnutChart>
        <c:varyColors val="1"/>
        <c:ser>
          <c:idx val="1"/>
          <c:order val="0"/>
          <c:tx>
            <c:strRef>
              <c:f>'Eduardo Progress'!$C$43</c:f>
              <c:strCache>
                <c:ptCount val="1"/>
                <c:pt idx="0">
                  <c:v>Hours to Go</c:v>
                </c:pt>
              </c:strCache>
            </c:strRef>
          </c:tx>
          <c:dPt>
            <c:idx val="1"/>
            <c:bubble3D val="0"/>
            <c:spPr>
              <a:solidFill>
                <a:schemeClr val="accent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348-4F47-B512-011C453D6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'Eduardo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'Eduardo Progress'!$D$42:$D$43</c:f>
              <c:numCache>
                <c:formatCode>0.0</c:formatCode>
                <c:ptCount val="2"/>
                <c:pt idx="0">
                  <c:v>84.25</c:v>
                </c:pt>
                <c:pt idx="1">
                  <c:v>133.75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48-4F47-B512-011C453D6CF3}"/>
            </c:ext>
          </c:extLst>
        </c:ser>
        <c:ser>
          <c:idx val="0"/>
          <c:order val="1"/>
          <c:tx>
            <c:strRef>
              <c:f>'Eduardo Progress'!$C$41</c:f>
              <c:strCache>
                <c:ptCount val="1"/>
                <c:pt idx="0">
                  <c:v>Expected Hours</c:v>
                </c:pt>
              </c:strCache>
            </c:strRef>
          </c:tx>
          <c:spPr>
            <a:solidFill>
              <a:srgbClr val="7030A0"/>
            </a:solidFill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348-4F47-B512-011C453D6CF3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8348-4F47-B512-011C453D6CF3}"/>
              </c:ext>
            </c:extLst>
          </c:dPt>
          <c:dLbls>
            <c:dLbl>
              <c:idx val="0"/>
              <c:layout>
                <c:manualLayout>
                  <c:x val="-1.3260886248868014E-2"/>
                  <c:y val="-0.3721716043813334"/>
                </c:manualLayout>
              </c:layout>
              <c:tx>
                <c:rich>
                  <a:bodyPr/>
                  <a:lstStyle/>
                  <a:p>
                    <a:pPr>
                      <a:defRPr sz="1000" b="1">
                        <a:ln>
                          <a:noFill/>
                        </a:ln>
                        <a:solidFill>
                          <a:srgbClr val="00B05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fld id="{638C2860-3DA8-4871-B840-9E04C79CFEAE}" type="VALUE">
                      <a:rPr lang="en-US"/>
                      <a:pPr>
                        <a:defRPr sz="1000" b="1">
                          <a:ln>
                            <a:noFill/>
                          </a:ln>
                          <a:solidFill>
                            <a:srgbClr val="00B050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[VALUE]</a:t>
                    </a:fld>
                    <a:endParaRPr lang="es-MX"/>
                  </a:p>
                </c:rich>
              </c:tx>
              <c:numFmt formatCode="#,##0" sourceLinked="0"/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8348-4F47-B512-011C453D6CF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'Eduardo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'Eduardo Progress'!$D$41</c:f>
              <c:numCache>
                <c:formatCode>0.0</c:formatCode>
                <c:ptCount val="1"/>
                <c:pt idx="0">
                  <c:v>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348-4F47-B512-011C453D6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bg1"/>
                </a:solidFill>
              </a:rPr>
              <a:t>Progress by Category</a:t>
            </a:r>
          </a:p>
          <a:p>
            <a:pPr>
              <a:defRPr sz="11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 sz="11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56027738127486215"/>
          <c:y val="3.2488559925983346E-2"/>
        </c:manualLayout>
      </c:layout>
      <c:overlay val="0"/>
      <c:spPr>
        <a:solidFill>
          <a:srgbClr val="92D050"/>
        </a:solidFill>
        <a:ln>
          <a:solidFill>
            <a:srgbClr val="92D05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4716541484907791"/>
          <c:y val="0.16198357612861702"/>
          <c:w val="0.66939368469556237"/>
          <c:h val="0.76432762821540978"/>
        </c:manualLayout>
      </c:layout>
      <c:radarChart>
        <c:radarStyle val="marker"/>
        <c:varyColors val="0"/>
        <c:ser>
          <c:idx val="0"/>
          <c:order val="0"/>
          <c:tx>
            <c:strRef>
              <c:f>'Alain Progress'!$D$4</c:f>
              <c:strCache>
                <c:ptCount val="1"/>
                <c:pt idx="0">
                  <c:v>Alain Progress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circle"/>
            <c:size val="3"/>
            <c:spPr>
              <a:solidFill>
                <a:srgbClr val="FFC000"/>
              </a:solidFill>
              <a:ln w="12700">
                <a:solidFill>
                  <a:srgbClr val="00B050"/>
                </a:solidFill>
              </a:ln>
            </c:spPr>
          </c:marker>
          <c:cat>
            <c:strRef>
              <c:f>'Alain Progress'!$C$5:$C$19</c:f>
              <c:strCache>
                <c:ptCount val="1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 - Microsoft Visual Studio</c:v>
                </c:pt>
                <c:pt idx="4">
                  <c:v>Tools - Microsoft TFS</c:v>
                </c:pt>
                <c:pt idx="5">
                  <c:v>Tools - Microsoft Test Manager</c:v>
                </c:pt>
                <c:pt idx="6">
                  <c:v>Tools - ServiceStack.Net</c:v>
                </c:pt>
                <c:pt idx="7">
                  <c:v>Tools - N Unit</c:v>
                </c:pt>
                <c:pt idx="8">
                  <c:v>Tools - Selenium C#</c:v>
                </c:pt>
                <c:pt idx="9">
                  <c:v>Tools - SQL</c:v>
                </c:pt>
                <c:pt idx="10">
                  <c:v>Tools - Entity Framework</c:v>
                </c:pt>
                <c:pt idx="11">
                  <c:v>Technical - Design Patterns in C#</c:v>
                </c:pt>
                <c:pt idx="12">
                  <c:v>Technical - Web Services</c:v>
                </c:pt>
                <c:pt idx="13">
                  <c:v>Technical - API Testing</c:v>
                </c:pt>
                <c:pt idx="14">
                  <c:v>Technical - Automation Process</c:v>
                </c:pt>
              </c:strCache>
            </c:strRef>
          </c:cat>
          <c:val>
            <c:numRef>
              <c:f>'Alain Progress'!$D$5:$D$19</c:f>
              <c:numCache>
                <c:formatCode>0%</c:formatCode>
                <c:ptCount val="15"/>
                <c:pt idx="0">
                  <c:v>0.66666666666666663</c:v>
                </c:pt>
                <c:pt idx="1">
                  <c:v>0.66666666666666652</c:v>
                </c:pt>
                <c:pt idx="2">
                  <c:v>0.66666666666666663</c:v>
                </c:pt>
                <c:pt idx="3">
                  <c:v>0.97142857142857131</c:v>
                </c:pt>
                <c:pt idx="4">
                  <c:v>0.95</c:v>
                </c:pt>
                <c:pt idx="5">
                  <c:v>1</c:v>
                </c:pt>
                <c:pt idx="6">
                  <c:v>0.61904761904761907</c:v>
                </c:pt>
                <c:pt idx="7">
                  <c:v>1</c:v>
                </c:pt>
                <c:pt idx="8">
                  <c:v>0.64583333333333326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0.65217391304347827</c:v>
                </c:pt>
                <c:pt idx="13">
                  <c:v>0.91666666666666652</c:v>
                </c:pt>
                <c:pt idx="14">
                  <c:v>17.500000000000007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16A-4DF4-B150-84012E1AE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90480"/>
        <c:axId val="192791040"/>
      </c:radarChart>
      <c:catAx>
        <c:axId val="192790480"/>
        <c:scaling>
          <c:orientation val="minMax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791040"/>
        <c:crosses val="autoZero"/>
        <c:auto val="1"/>
        <c:lblAlgn val="ctr"/>
        <c:lblOffset val="100"/>
        <c:noMultiLvlLbl val="0"/>
      </c:catAx>
      <c:valAx>
        <c:axId val="19279104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1"/>
        <c:majorTickMark val="cross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bg1">
                    <a:lumMod val="6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79048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1100">
                <a:solidFill>
                  <a:schemeClr val="accent5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Progress by Phase (?)</a:t>
            </a:r>
          </a:p>
        </c:rich>
      </c:tx>
      <c:layout>
        <c:manualLayout>
          <c:xMode val="edge"/>
          <c:yMode val="edge"/>
          <c:x val="0.58418464119025149"/>
          <c:y val="8.2603674540682417E-2"/>
        </c:manualLayout>
      </c:layout>
      <c:overlay val="0"/>
      <c:spPr>
        <a:solidFill>
          <a:schemeClr val="bg1"/>
        </a:solidFill>
        <a:ln>
          <a:solidFill>
            <a:schemeClr val="accent5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9.4016185476815395E-2"/>
          <c:y val="4.3830927384076991E-2"/>
          <c:w val="0.87542825896762899"/>
          <c:h val="0.85714494021580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'Alain Progress'!$D$27</c:f>
              <c:strCache>
                <c:ptCount val="1"/>
                <c:pt idx="0">
                  <c:v>Alain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solidFill>
                      <a:schemeClr val="accent5">
                        <a:lumMod val="50000"/>
                      </a:schemeClr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'Alain Progress'!$C$28:$C$32</c:f>
              <c:strCache>
                <c:ptCount val="5"/>
                <c:pt idx="0">
                  <c:v>Softtek</c:v>
                </c:pt>
                <c:pt idx="1">
                  <c:v>QA&amp;V</c:v>
                </c:pt>
                <c:pt idx="2">
                  <c:v>Introduction to Project</c:v>
                </c:pt>
                <c:pt idx="3">
                  <c:v>Tools</c:v>
                </c:pt>
                <c:pt idx="4">
                  <c:v>Technical</c:v>
                </c:pt>
              </c:strCache>
            </c:strRef>
          </c:cat>
          <c:val>
            <c:numRef>
              <c:f>'Alain Progress'!$D$28:$D$32</c:f>
              <c:numCache>
                <c:formatCode>0%</c:formatCode>
                <c:ptCount val="5"/>
                <c:pt idx="0">
                  <c:v>0.66666666666666663</c:v>
                </c:pt>
                <c:pt idx="1">
                  <c:v>0.66666666666666652</c:v>
                </c:pt>
                <c:pt idx="2">
                  <c:v>0.66666666666666663</c:v>
                </c:pt>
                <c:pt idx="3">
                  <c:v>0.84912280701754383</c:v>
                </c:pt>
                <c:pt idx="4">
                  <c:v>2.5917431192660563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F8-4AF0-A957-BAEDF2A34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793280"/>
        <c:axId val="192793840"/>
      </c:barChart>
      <c:catAx>
        <c:axId val="192793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793840"/>
        <c:crosses val="autoZero"/>
        <c:auto val="1"/>
        <c:lblAlgn val="ctr"/>
        <c:lblOffset val="100"/>
        <c:noMultiLvlLbl val="0"/>
      </c:catAx>
      <c:valAx>
        <c:axId val="192793840"/>
        <c:scaling>
          <c:orientation val="minMax"/>
        </c:scaling>
        <c:delete val="0"/>
        <c:axPos val="l"/>
        <c:majorGridlines>
          <c:spPr>
            <a:ln>
              <a:solidFill>
                <a:schemeClr val="accent3">
                  <a:lumMod val="40000"/>
                  <a:lumOff val="60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s-MX"/>
          </a:p>
        </c:txPr>
        <c:crossAx val="192793280"/>
        <c:crosses val="autoZero"/>
        <c:crossBetween val="between"/>
        <c:majorUnit val="0.2"/>
        <c:minorUnit val="0.1"/>
      </c:valAx>
    </c:plotArea>
    <c:plotVisOnly val="1"/>
    <c:dispBlanksAs val="gap"/>
    <c:showDLblsOverMax val="0"/>
  </c:chart>
  <c:spPr>
    <a:ln>
      <a:solidFill>
        <a:schemeClr val="accent1">
          <a:lumMod val="60000"/>
          <a:lumOff val="40000"/>
        </a:schemeClr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Overall Progress %</a:t>
            </a:r>
          </a:p>
        </c:rich>
      </c:tx>
      <c:layout>
        <c:manualLayout>
          <c:xMode val="edge"/>
          <c:yMode val="edge"/>
          <c:x val="0.17305521020398765"/>
          <c:y val="0.88003209009694672"/>
        </c:manualLayout>
      </c:layout>
      <c:overlay val="0"/>
      <c:spPr>
        <a:solidFill>
          <a:schemeClr val="accent3"/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7.2202115086491381E-2"/>
          <c:y val="4.032435935968021E-3"/>
          <c:w val="0.89439916501665362"/>
          <c:h val="0.8568191161930887"/>
        </c:manualLayout>
      </c:layout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1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679-44B2-A3CF-EFA01061C6CF}"/>
              </c:ext>
            </c:extLst>
          </c:dPt>
          <c:dLbls>
            <c:dLbl>
              <c:idx val="0"/>
              <c:layout>
                <c:manualLayout>
                  <c:x val="-1.4303387515157112E-2"/>
                  <c:y val="9.5405693286664678E-3"/>
                </c:manualLayout>
              </c:layout>
              <c:spPr/>
              <c:txPr>
                <a:bodyPr/>
                <a:lstStyle/>
                <a:p>
                  <a:pPr>
                    <a:defRPr sz="1050" b="1">
                      <a:ln>
                        <a:noFill/>
                      </a:ln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721600589400007"/>
                      <c:h val="0.22864605787627784"/>
                    </c:manualLayout>
                  </c15:layout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5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'Alain Progress'!$C$38:$C$39</c:f>
              <c:strCache>
                <c:ptCount val="2"/>
                <c:pt idx="0">
                  <c:v>Progress</c:v>
                </c:pt>
                <c:pt idx="1">
                  <c:v>To Go</c:v>
                </c:pt>
              </c:strCache>
            </c:strRef>
          </c:cat>
          <c:val>
            <c:numRef>
              <c:f>'Alain Progress'!$D$38:$D$39</c:f>
              <c:numCache>
                <c:formatCode>0%</c:formatCode>
                <c:ptCount val="2"/>
                <c:pt idx="0">
                  <c:v>1.2672018348623857</c:v>
                </c:pt>
                <c:pt idx="1">
                  <c:v>-0.26720183486238569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679-44B2-A3CF-EFA0106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n-US" sz="90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Hours Progress</a:t>
            </a:r>
          </a:p>
        </c:rich>
      </c:tx>
      <c:layout>
        <c:manualLayout>
          <c:xMode val="edge"/>
          <c:yMode val="edge"/>
          <c:x val="0.23571150097465887"/>
          <c:y val="0.87256243776515063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6.4312750379886721E-2"/>
          <c:y val="8.9988724942110165E-4"/>
          <c:w val="0.88660189406148793"/>
          <c:h val="0.84934946386129262"/>
        </c:manualLayout>
      </c:layout>
      <c:doughnutChart>
        <c:varyColors val="1"/>
        <c:ser>
          <c:idx val="1"/>
          <c:order val="0"/>
          <c:tx>
            <c:strRef>
              <c:f>'Alain Progress'!$C$43</c:f>
              <c:strCache>
                <c:ptCount val="1"/>
                <c:pt idx="0">
                  <c:v>Hours to Go</c:v>
                </c:pt>
              </c:strCache>
            </c:strRef>
          </c:tx>
          <c:dPt>
            <c:idx val="1"/>
            <c:bubble3D val="0"/>
            <c:spPr>
              <a:solidFill>
                <a:schemeClr val="accent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348-4F47-B512-011C453D6C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'Alain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'Alain Progress'!$D$42:$D$43</c:f>
              <c:numCache>
                <c:formatCode>0.0</c:formatCode>
                <c:ptCount val="2"/>
                <c:pt idx="0">
                  <c:v>276.25000000000006</c:v>
                </c:pt>
                <c:pt idx="1">
                  <c:v>-58.250000000000057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348-4F47-B512-011C453D6CF3}"/>
            </c:ext>
          </c:extLst>
        </c:ser>
        <c:ser>
          <c:idx val="0"/>
          <c:order val="1"/>
          <c:tx>
            <c:strRef>
              <c:f>'Alain Progress'!$C$41</c:f>
              <c:strCache>
                <c:ptCount val="1"/>
                <c:pt idx="0">
                  <c:v>Expected Hours</c:v>
                </c:pt>
              </c:strCache>
            </c:strRef>
          </c:tx>
          <c:spPr>
            <a:solidFill>
              <a:srgbClr val="7030A0"/>
            </a:solidFill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348-4F47-B512-011C453D6CF3}"/>
              </c:ext>
            </c:extLst>
          </c:dPt>
          <c:dPt>
            <c:idx val="1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8348-4F47-B512-011C453D6CF3}"/>
              </c:ext>
            </c:extLst>
          </c:dPt>
          <c:dLbls>
            <c:dLbl>
              <c:idx val="0"/>
              <c:layout>
                <c:manualLayout>
                  <c:x val="-1.3260886248868014E-2"/>
                  <c:y val="-0.3721716043813334"/>
                </c:manualLayout>
              </c:layout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ln>
                        <a:noFill/>
                      </a:ln>
                      <a:solidFill>
                        <a:srgbClr val="00B050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8348-4F47-B512-011C453D6CF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numFmt formatCode="#,##0" sourceLinked="0"/>
              <c:spPr/>
              <c:txPr>
                <a:bodyPr/>
                <a:lstStyle/>
                <a:p>
                  <a:pPr>
                    <a:defRPr sz="1000" b="1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Arial" panose="020B0604020202020204" pitchFamily="34" charset="0"/>
                      <a:cs typeface="Arial" panose="020B0604020202020204" pitchFamily="34" charset="0"/>
                    </a:defRPr>
                  </a:pPr>
                  <a:endParaRPr lang="es-MX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>
                    <a:solidFill>
                      <a:srgbClr val="00B050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'Alain Progress'!$C$42:$C$43</c:f>
              <c:strCache>
                <c:ptCount val="2"/>
                <c:pt idx="0">
                  <c:v>Elapsed Hours</c:v>
                </c:pt>
                <c:pt idx="1">
                  <c:v>Hours to Go</c:v>
                </c:pt>
              </c:strCache>
            </c:strRef>
          </c:cat>
          <c:val>
            <c:numRef>
              <c:f>'Alain Progress'!$D$41</c:f>
              <c:numCache>
                <c:formatCode>0.0</c:formatCode>
                <c:ptCount val="1"/>
                <c:pt idx="0">
                  <c:v>218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348-4F47-B512-011C453D6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ln>
      <a:solidFill>
        <a:schemeClr val="accent3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1</xdr:row>
      <xdr:rowOff>0</xdr:rowOff>
    </xdr:from>
    <xdr:to>
      <xdr:col>6</xdr:col>
      <xdr:colOff>1174750</xdr:colOff>
      <xdr:row>7</xdr:row>
      <xdr:rowOff>25400</xdr:rowOff>
    </xdr:to>
    <xdr:pic>
      <xdr:nvPicPr>
        <xdr:cNvPr id="2" name="Picture 1" descr="C:\Users\joel.solis\Desktop\2013 Templates\Softtek+tagline-2012_cs2.e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845"/>
        <a:stretch>
          <a:fillRect/>
        </a:stretch>
      </xdr:blipFill>
      <xdr:spPr bwMode="auto">
        <a:xfrm>
          <a:off x="7518400" y="190500"/>
          <a:ext cx="2181225" cy="104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3</xdr:row>
      <xdr:rowOff>14287</xdr:rowOff>
    </xdr:from>
    <xdr:to>
      <xdr:col>9</xdr:col>
      <xdr:colOff>285750</xdr:colOff>
      <xdr:row>24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80964</xdr:colOff>
      <xdr:row>25</xdr:row>
      <xdr:rowOff>0</xdr:rowOff>
    </xdr:from>
    <xdr:to>
      <xdr:col>9</xdr:col>
      <xdr:colOff>333376</xdr:colOff>
      <xdr:row>34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35</xdr:row>
      <xdr:rowOff>4762</xdr:rowOff>
    </xdr:from>
    <xdr:to>
      <xdr:col>6</xdr:col>
      <xdr:colOff>523875</xdr:colOff>
      <xdr:row>46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542925</xdr:colOff>
      <xdr:row>35</xdr:row>
      <xdr:rowOff>4762</xdr:rowOff>
    </xdr:from>
    <xdr:to>
      <xdr:col>9</xdr:col>
      <xdr:colOff>342900</xdr:colOff>
      <xdr:row>46</xdr:row>
      <xdr:rowOff>133350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3</xdr:row>
      <xdr:rowOff>14287</xdr:rowOff>
    </xdr:from>
    <xdr:to>
      <xdr:col>9</xdr:col>
      <xdr:colOff>285750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80964</xdr:colOff>
      <xdr:row>25</xdr:row>
      <xdr:rowOff>0</xdr:rowOff>
    </xdr:from>
    <xdr:to>
      <xdr:col>9</xdr:col>
      <xdr:colOff>333376</xdr:colOff>
      <xdr:row>34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35</xdr:row>
      <xdr:rowOff>4762</xdr:rowOff>
    </xdr:from>
    <xdr:to>
      <xdr:col>6</xdr:col>
      <xdr:colOff>523875</xdr:colOff>
      <xdr:row>46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542925</xdr:colOff>
      <xdr:row>35</xdr:row>
      <xdr:rowOff>4762</xdr:rowOff>
    </xdr:from>
    <xdr:to>
      <xdr:col>9</xdr:col>
      <xdr:colOff>342900</xdr:colOff>
      <xdr:row>46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3</xdr:row>
      <xdr:rowOff>14287</xdr:rowOff>
    </xdr:from>
    <xdr:to>
      <xdr:col>9</xdr:col>
      <xdr:colOff>285750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80964</xdr:colOff>
      <xdr:row>25</xdr:row>
      <xdr:rowOff>0</xdr:rowOff>
    </xdr:from>
    <xdr:to>
      <xdr:col>9</xdr:col>
      <xdr:colOff>333376</xdr:colOff>
      <xdr:row>34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35</xdr:row>
      <xdr:rowOff>4762</xdr:rowOff>
    </xdr:from>
    <xdr:to>
      <xdr:col>6</xdr:col>
      <xdr:colOff>523875</xdr:colOff>
      <xdr:row>46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542925</xdr:colOff>
      <xdr:row>35</xdr:row>
      <xdr:rowOff>4762</xdr:rowOff>
    </xdr:from>
    <xdr:to>
      <xdr:col>9</xdr:col>
      <xdr:colOff>342900</xdr:colOff>
      <xdr:row>46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52388</xdr:colOff>
      <xdr:row>3</xdr:row>
      <xdr:rowOff>14287</xdr:rowOff>
    </xdr:from>
    <xdr:to>
      <xdr:col>9</xdr:col>
      <xdr:colOff>285750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80964</xdr:colOff>
      <xdr:row>25</xdr:row>
      <xdr:rowOff>0</xdr:rowOff>
    </xdr:from>
    <xdr:to>
      <xdr:col>9</xdr:col>
      <xdr:colOff>333376</xdr:colOff>
      <xdr:row>34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35</xdr:row>
      <xdr:rowOff>4762</xdr:rowOff>
    </xdr:from>
    <xdr:to>
      <xdr:col>6</xdr:col>
      <xdr:colOff>523875</xdr:colOff>
      <xdr:row>46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542925</xdr:colOff>
      <xdr:row>35</xdr:row>
      <xdr:rowOff>4762</xdr:rowOff>
    </xdr:from>
    <xdr:to>
      <xdr:col>9</xdr:col>
      <xdr:colOff>342900</xdr:colOff>
      <xdr:row>46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D25" totalsRowShown="0" headerRowDxfId="75" headerRowBorderDxfId="74" tableBorderDxfId="73">
  <autoFilter ref="B4:D25"/>
  <tableColumns count="3">
    <tableColumn id="1" name="ID" dataDxfId="72"/>
    <tableColumn id="2" name="Category" dataDxfId="71"/>
    <tableColumn id="3" name="Edy Progress" dataDxfId="7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7:D35" totalsRowShown="0" dataDxfId="68" headerRowBorderDxfId="69" tableBorderDxfId="67">
  <autoFilter ref="B27:D35"/>
  <tableColumns count="3">
    <tableColumn id="1" name="ID" dataDxfId="66"/>
    <tableColumn id="2" name="Categories" dataDxfId="65">
      <calculatedColumnFormula>IF( B28 &lt;&gt; "", "Tollgate " &amp; B28, "")</calculatedColumnFormula>
    </tableColumn>
    <tableColumn id="3" name="Edy Progress" dataDxfId="64">
      <calculatedColumnFormula>'Knowledge Topics'!E6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7:D48" totalsRowShown="0" headerRowDxfId="63" headerRowBorderDxfId="62" tableBorderDxfId="61" totalsRowBorderDxfId="60">
  <autoFilter ref="B37:D48"/>
  <tableColumns count="3">
    <tableColumn id="1" name="." dataDxfId="59"/>
    <tableColumn id="2" name="Overall" dataDxfId="58"/>
    <tableColumn id="3" name="Edy Progress" dataDxfId="57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4:D25" totalsRowShown="0" headerRowDxfId="56" headerRowBorderDxfId="55" tableBorderDxfId="54">
  <autoFilter ref="B4:D25"/>
  <tableColumns count="3">
    <tableColumn id="1" name="ID" dataDxfId="53"/>
    <tableColumn id="2" name="Category" dataDxfId="52"/>
    <tableColumn id="3" name="Yairo Progress" dataDxfId="5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D35" totalsRowShown="0" dataDxfId="49" headerRowBorderDxfId="50" tableBorderDxfId="48">
  <autoFilter ref="B27:D35"/>
  <tableColumns count="3">
    <tableColumn id="1" name="ID" dataDxfId="47"/>
    <tableColumn id="2" name="Categories" dataDxfId="46">
      <calculatedColumnFormula>IF( B28 &lt;&gt; "", "Tollgate " &amp; B28, "")</calculatedColumnFormula>
    </tableColumn>
    <tableColumn id="3" name="Yairo Progress" dataDxfId="45">
      <calculatedColumnFormula>'Knowledge Topics'!E6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B37:D48" totalsRowShown="0" headerRowDxfId="44" headerRowBorderDxfId="43" tableBorderDxfId="42" totalsRowBorderDxfId="41">
  <autoFilter ref="B37:D48"/>
  <tableColumns count="3">
    <tableColumn id="1" name="." dataDxfId="40"/>
    <tableColumn id="2" name="Overall" dataDxfId="39"/>
    <tableColumn id="3" name="Yairo Progress" dataDxfId="38"/>
  </tableColumns>
  <tableStyleInfo name="TableStyleMedium18" showFirstColumn="0" showLastColumn="0" showRowStripes="1" showColumnStripes="0"/>
</table>
</file>

<file path=xl/tables/table7.xml><?xml version="1.0" encoding="utf-8"?>
<table xmlns="http://schemas.openxmlformats.org/spreadsheetml/2006/main" id="7" name="Table18" displayName="Table18" ref="B4:D25" totalsRowShown="0" headerRowDxfId="37" headerRowBorderDxfId="36" tableBorderDxfId="35">
  <autoFilter ref="B4:D25"/>
  <tableColumns count="3">
    <tableColumn id="1" name="ID" dataDxfId="34"/>
    <tableColumn id="2" name="Category" dataDxfId="33"/>
    <tableColumn id="3" name="Eduardo Progress" dataDxfId="3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B27:D35" totalsRowShown="0" dataDxfId="30" headerRowBorderDxfId="31" tableBorderDxfId="29">
  <autoFilter ref="B27:D35"/>
  <tableColumns count="3">
    <tableColumn id="1" name="ID" dataDxfId="28"/>
    <tableColumn id="2" name="Categories" dataDxfId="27">
      <calculatedColumnFormula>IF( B28 &lt;&gt; "", "Tollgate " &amp; B28, "")</calculatedColumnFormula>
    </tableColumn>
    <tableColumn id="3" name="Eduardo Progress" dataDxfId="26">
      <calculatedColumnFormula>'Knowledge Topics'!E6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B37:D48" totalsRowShown="0" headerRowDxfId="25" headerRowBorderDxfId="24" tableBorderDxfId="23" totalsRowBorderDxfId="22">
  <autoFilter ref="B37:D48"/>
  <tableColumns count="3">
    <tableColumn id="1" name="." dataDxfId="21"/>
    <tableColumn id="2" name="Overall" dataDxfId="20"/>
    <tableColumn id="3" name="Eduardo Progress" dataDxfId="19"/>
  </tableColumns>
  <tableStyleInfo name="TableStyleMedium18" showFirstColumn="0" showLastColumn="0" showRowStripes="1" showColumnStripes="0"/>
</table>
</file>

<file path=xl/tables/table10.xml><?xml version="1.0" encoding="utf-8"?>
<table xmlns="http://schemas.openxmlformats.org/spreadsheetml/2006/main" id="10" name="Table111" displayName="Table111" ref="B4:D25" totalsRowShown="0" headerRowDxfId="18" headerRowBorderDxfId="17" tableBorderDxfId="16">
  <autoFilter ref="B4:D25"/>
  <tableColumns count="3">
    <tableColumn id="1" name="ID" dataDxfId="15"/>
    <tableColumn id="2" name="Category" dataDxfId="14"/>
    <tableColumn id="3" name="Alain Progress" dataDxfId="13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11" name="Table212" displayName="Table212" ref="B27:D35" totalsRowShown="0" dataDxfId="11" headerRowBorderDxfId="12" tableBorderDxfId="10">
  <autoFilter ref="B27:D35"/>
  <tableColumns count="3">
    <tableColumn id="1" name="ID" dataDxfId="9"/>
    <tableColumn id="2" name="Phase" dataDxfId="8">
      <calculatedColumnFormula>IF( B28 &lt;&gt; "", "Tollgate " &amp; B28, "")</calculatedColumnFormula>
    </tableColumn>
    <tableColumn id="3" name="Alain Progress" dataDxfId="7">
      <calculatedColumnFormula>'Knowledge Topics'!E6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313" displayName="Table313" ref="B37:D48" totalsRowShown="0" headerRowDxfId="6" headerRowBorderDxfId="5" tableBorderDxfId="4" totalsRowBorderDxfId="3">
  <autoFilter ref="B37:D48"/>
  <tableColumns count="3">
    <tableColumn id="1" name="." dataDxfId="2"/>
    <tableColumn id="2" name="Overall" dataDxfId="1"/>
    <tableColumn id="3" name="Alain Progres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B1" workbookViewId="0">
      <selection activeCell="E18" sqref="E18"/>
    </sheetView>
  </sheetViews>
  <sheetFormatPr defaultColWidth="8.85546875" defaultRowHeight="15" x14ac:dyDescent="0.25"/>
  <cols>
    <col min="1" max="1" width="2.140625" customWidth="1"/>
    <col min="2" max="2" width="11.7109375" customWidth="1"/>
    <col min="3" max="3" width="18.7109375" customWidth="1"/>
    <col min="4" max="4" width="48.7109375" customWidth="1"/>
    <col min="5" max="6" width="22.7109375" customWidth="1"/>
    <col min="7" max="7" width="18.7109375" customWidth="1"/>
  </cols>
  <sheetData>
    <row r="2" spans="2:7" ht="15.75" x14ac:dyDescent="0.25">
      <c r="B2" s="1" t="s">
        <v>32</v>
      </c>
      <c r="C2" s="2"/>
      <c r="D2" s="2"/>
      <c r="E2" s="2"/>
      <c r="F2" s="2"/>
      <c r="G2" s="2"/>
    </row>
    <row r="3" spans="2:7" ht="15.75" x14ac:dyDescent="0.25">
      <c r="B3" s="1" t="s">
        <v>15</v>
      </c>
      <c r="C3" s="2"/>
      <c r="D3" s="2"/>
      <c r="E3" s="2"/>
      <c r="F3" s="2"/>
      <c r="G3" s="2"/>
    </row>
    <row r="4" spans="2:7" ht="7.5" customHeight="1" x14ac:dyDescent="0.25">
      <c r="B4" s="1"/>
      <c r="C4" s="2"/>
      <c r="D4" s="2"/>
      <c r="E4" s="2"/>
      <c r="F4" s="2"/>
      <c r="G4" s="2"/>
    </row>
    <row r="5" spans="2:7" ht="15.75" x14ac:dyDescent="0.25">
      <c r="B5" s="1" t="s">
        <v>16</v>
      </c>
      <c r="C5" s="2"/>
      <c r="D5" s="2"/>
      <c r="E5" s="2"/>
      <c r="F5" s="2"/>
      <c r="G5" s="2"/>
    </row>
    <row r="6" spans="2:7" s="3" customFormat="1" ht="12.75" x14ac:dyDescent="0.2">
      <c r="B6" s="4" t="s">
        <v>17</v>
      </c>
      <c r="C6" s="4"/>
      <c r="D6" s="4"/>
      <c r="E6" s="4"/>
      <c r="F6" s="4"/>
      <c r="G6" s="4"/>
    </row>
    <row r="7" spans="2:7" s="3" customFormat="1" ht="12.75" x14ac:dyDescent="0.2">
      <c r="B7" s="4" t="s">
        <v>18</v>
      </c>
      <c r="C7" s="4"/>
      <c r="D7" s="4"/>
      <c r="E7" s="4"/>
      <c r="F7" s="4"/>
      <c r="G7" s="4"/>
    </row>
    <row r="8" spans="2:7" s="3" customFormat="1" ht="12.75" x14ac:dyDescent="0.2">
      <c r="B8" s="4" t="s">
        <v>19</v>
      </c>
      <c r="C8" s="4"/>
      <c r="D8" s="4"/>
      <c r="E8" s="4"/>
      <c r="F8" s="4"/>
      <c r="G8" s="4"/>
    </row>
    <row r="9" spans="2:7" s="3" customFormat="1" ht="12.75" x14ac:dyDescent="0.2">
      <c r="B9" s="4"/>
      <c r="C9" s="4"/>
      <c r="D9" s="4"/>
      <c r="E9" s="4"/>
      <c r="F9" s="4"/>
      <c r="G9" s="4"/>
    </row>
    <row r="10" spans="2:7" s="3" customFormat="1" ht="15.75" x14ac:dyDescent="0.25">
      <c r="B10" s="1" t="s">
        <v>14</v>
      </c>
      <c r="C10" s="4"/>
      <c r="D10" s="4"/>
      <c r="E10" s="4"/>
      <c r="F10" s="4"/>
      <c r="G10" s="4"/>
    </row>
    <row r="11" spans="2:7" s="3" customFormat="1" ht="12.75" customHeight="1" x14ac:dyDescent="0.2">
      <c r="B11" s="4" t="s">
        <v>20</v>
      </c>
      <c r="C11" s="4"/>
      <c r="D11" s="4"/>
      <c r="E11" s="4"/>
      <c r="F11" s="4"/>
      <c r="G11" s="4"/>
    </row>
    <row r="12" spans="2:7" ht="12.75" customHeight="1" x14ac:dyDescent="0.25">
      <c r="B12" s="4" t="s">
        <v>21</v>
      </c>
      <c r="C12" s="2"/>
      <c r="D12" s="2"/>
      <c r="E12" s="2"/>
      <c r="F12" s="2"/>
      <c r="G12" s="2"/>
    </row>
    <row r="13" spans="2:7" ht="12.75" customHeight="1" x14ac:dyDescent="0.25">
      <c r="B13" s="4" t="s">
        <v>22</v>
      </c>
      <c r="C13" s="2"/>
      <c r="D13" s="2"/>
      <c r="E13" s="2"/>
      <c r="F13" s="2"/>
      <c r="G13" s="2"/>
    </row>
    <row r="14" spans="2:7" ht="15.75" thickBot="1" x14ac:dyDescent="0.3">
      <c r="B14" s="2"/>
      <c r="C14" s="2"/>
      <c r="D14" s="2"/>
      <c r="E14" s="2"/>
      <c r="F14" s="2"/>
      <c r="G14" s="2"/>
    </row>
    <row r="15" spans="2:7" ht="29.25" thickBot="1" x14ac:dyDescent="0.3"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5" t="s">
        <v>28</v>
      </c>
    </row>
    <row r="16" spans="2:7" ht="16.5" thickTop="1" thickBot="1" x14ac:dyDescent="0.3">
      <c r="B16" s="7">
        <v>1</v>
      </c>
      <c r="C16" s="8">
        <v>45078</v>
      </c>
      <c r="D16" s="7" t="s">
        <v>30</v>
      </c>
      <c r="E16" s="7" t="s">
        <v>10</v>
      </c>
      <c r="F16" s="7"/>
      <c r="G16" s="8">
        <v>42735</v>
      </c>
    </row>
    <row r="17" spans="2:7" ht="18.75" customHeight="1" thickBot="1" x14ac:dyDescent="0.3">
      <c r="B17" s="9"/>
      <c r="C17" s="9" t="s">
        <v>127</v>
      </c>
      <c r="D17" s="9" t="s">
        <v>128</v>
      </c>
      <c r="E17" s="9" t="s">
        <v>31</v>
      </c>
      <c r="F17" s="9"/>
      <c r="G17" s="9"/>
    </row>
    <row r="18" spans="2:7" ht="15.75" thickBot="1" x14ac:dyDescent="0.3">
      <c r="B18" s="10"/>
      <c r="C18" s="10"/>
      <c r="D18" s="10"/>
      <c r="E18" s="10"/>
      <c r="F18" s="10"/>
      <c r="G18" s="10"/>
    </row>
    <row r="19" spans="2:7" ht="15.75" thickBot="1" x14ac:dyDescent="0.3">
      <c r="B19" s="9"/>
      <c r="C19" s="9"/>
      <c r="D19" s="9"/>
      <c r="E19" s="9"/>
      <c r="F19" s="9"/>
      <c r="G19" s="9"/>
    </row>
    <row r="20" spans="2:7" ht="15.75" thickBot="1" x14ac:dyDescent="0.3">
      <c r="B20" s="10"/>
      <c r="C20" s="10"/>
      <c r="D20" s="10"/>
      <c r="E20" s="10"/>
      <c r="F20" s="10"/>
      <c r="G20" s="10"/>
    </row>
    <row r="22" spans="2:7" x14ac:dyDescent="0.25">
      <c r="G22" s="6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L1036"/>
  <sheetViews>
    <sheetView showGridLines="0" tabSelected="1" topLeftCell="B1" workbookViewId="0">
      <pane ySplit="4" topLeftCell="A107" activePane="bottomLeft" state="frozen"/>
      <selection activeCell="B1" sqref="B1"/>
      <selection pane="bottomLeft" activeCell="H115" sqref="H115"/>
    </sheetView>
  </sheetViews>
  <sheetFormatPr defaultRowHeight="15" outlineLevelRow="2" x14ac:dyDescent="0.25"/>
  <cols>
    <col min="1" max="1" width="5.28515625" style="11" bestFit="1" customWidth="1"/>
    <col min="2" max="2" width="44" bestFit="1" customWidth="1"/>
    <col min="3" max="3" width="9.140625" style="29"/>
    <col min="4" max="4" width="11.42578125" style="12" customWidth="1"/>
    <col min="5" max="5" width="16.140625" bestFit="1" customWidth="1"/>
    <col min="6" max="6" width="14.7109375" bestFit="1" customWidth="1"/>
    <col min="7" max="7" width="17.42578125" bestFit="1" customWidth="1"/>
    <col min="8" max="8" width="13.28515625" bestFit="1" customWidth="1"/>
  </cols>
  <sheetData>
    <row r="4" spans="1:10" x14ac:dyDescent="0.25">
      <c r="A4" s="13" t="s">
        <v>111</v>
      </c>
      <c r="B4" s="14" t="s">
        <v>113</v>
      </c>
      <c r="C4" s="14" t="s">
        <v>138</v>
      </c>
      <c r="D4" s="14" t="s">
        <v>107</v>
      </c>
      <c r="E4" s="13" t="s">
        <v>145</v>
      </c>
      <c r="F4" s="14" t="s">
        <v>11</v>
      </c>
      <c r="G4" s="13" t="s">
        <v>12</v>
      </c>
      <c r="H4" s="14" t="s">
        <v>13</v>
      </c>
      <c r="I4" s="13" t="s">
        <v>114</v>
      </c>
      <c r="J4" s="14" t="s">
        <v>115</v>
      </c>
    </row>
    <row r="5" spans="1:10" x14ac:dyDescent="0.25">
      <c r="C5" s="23"/>
    </row>
    <row r="6" spans="1:10" x14ac:dyDescent="0.25">
      <c r="A6" s="16">
        <v>1</v>
      </c>
      <c r="B6" s="17" t="s">
        <v>116</v>
      </c>
      <c r="C6" s="18" t="s">
        <v>138</v>
      </c>
      <c r="D6" s="19">
        <f>SUM(D7:D15)</f>
        <v>9</v>
      </c>
      <c r="E6" s="20">
        <f>IF($D$6&lt;&gt;0,SUMPRODUCT(($D$7:$D$15)*(E7:E15))/$D$6,0)</f>
        <v>1</v>
      </c>
      <c r="F6" s="20">
        <f>IF($D$6&lt;&gt;0,SUMPRODUCT(($D$7:$D$15)*(F7:F15))/$D$6,0)</f>
        <v>1</v>
      </c>
      <c r="G6" s="20">
        <f>IF($D$6&lt;&gt;0,SUMPRODUCT(($D$7:$D$15)*(G7:G15))/$D$6,0)</f>
        <v>1</v>
      </c>
      <c r="H6" s="20">
        <f>IF($D$6&lt;&gt;0,SUMPRODUCT(($D$7:$D$15)*(H7:H15))/$D$6,0)</f>
        <v>0.66666666666666663</v>
      </c>
      <c r="I6" s="21"/>
      <c r="J6" s="21"/>
    </row>
    <row r="7" spans="1:10" x14ac:dyDescent="0.25">
      <c r="A7" s="22">
        <v>1.01</v>
      </c>
      <c r="B7" s="24" t="s">
        <v>117</v>
      </c>
      <c r="C7" s="25">
        <v>1</v>
      </c>
      <c r="D7" s="25">
        <v>1</v>
      </c>
      <c r="E7" s="26">
        <v>1</v>
      </c>
      <c r="F7" s="26">
        <v>1</v>
      </c>
      <c r="G7" s="26">
        <v>1</v>
      </c>
      <c r="H7" s="26">
        <v>1</v>
      </c>
      <c r="I7" s="27"/>
      <c r="J7" s="28"/>
    </row>
    <row r="8" spans="1:10" x14ac:dyDescent="0.25">
      <c r="A8" s="22">
        <v>1.02</v>
      </c>
      <c r="B8" s="24" t="s">
        <v>118</v>
      </c>
      <c r="C8" s="25">
        <v>1</v>
      </c>
      <c r="D8" s="25">
        <v>1</v>
      </c>
      <c r="E8" s="26">
        <v>1</v>
      </c>
      <c r="F8" s="26">
        <v>1</v>
      </c>
      <c r="G8" s="26">
        <v>1</v>
      </c>
      <c r="H8" s="26">
        <v>1</v>
      </c>
      <c r="I8" s="27"/>
      <c r="J8" s="28"/>
    </row>
    <row r="9" spans="1:10" x14ac:dyDescent="0.25">
      <c r="A9" s="22">
        <v>1.03</v>
      </c>
      <c r="B9" s="24" t="s">
        <v>119</v>
      </c>
      <c r="C9" s="25">
        <v>1</v>
      </c>
      <c r="D9" s="25">
        <v>1</v>
      </c>
      <c r="E9" s="26">
        <v>1</v>
      </c>
      <c r="F9" s="26">
        <v>1</v>
      </c>
      <c r="G9" s="26">
        <v>1</v>
      </c>
      <c r="H9" s="26">
        <v>1</v>
      </c>
      <c r="I9" s="27"/>
      <c r="J9" s="28"/>
    </row>
    <row r="10" spans="1:10" x14ac:dyDescent="0.25">
      <c r="A10" s="22">
        <v>1.04</v>
      </c>
      <c r="B10" s="24" t="s">
        <v>120</v>
      </c>
      <c r="C10" s="25">
        <v>1</v>
      </c>
      <c r="D10" s="25">
        <v>1</v>
      </c>
      <c r="E10" s="26">
        <v>1</v>
      </c>
      <c r="F10" s="26">
        <v>1</v>
      </c>
      <c r="G10" s="26">
        <v>1</v>
      </c>
      <c r="H10" s="26">
        <v>1</v>
      </c>
      <c r="I10" s="27"/>
      <c r="J10" s="28"/>
    </row>
    <row r="11" spans="1:10" x14ac:dyDescent="0.25">
      <c r="A11" s="22">
        <v>1.05</v>
      </c>
      <c r="B11" s="24" t="s">
        <v>121</v>
      </c>
      <c r="C11" s="25">
        <v>1</v>
      </c>
      <c r="D11" s="25">
        <v>1</v>
      </c>
      <c r="E11" s="26">
        <v>1</v>
      </c>
      <c r="F11" s="26">
        <v>1</v>
      </c>
      <c r="G11" s="26">
        <v>1</v>
      </c>
      <c r="H11" s="26">
        <v>1</v>
      </c>
      <c r="I11" s="27"/>
      <c r="J11" s="28"/>
    </row>
    <row r="12" spans="1:10" x14ac:dyDescent="0.25">
      <c r="A12" s="22">
        <v>1.06</v>
      </c>
      <c r="B12" s="24" t="s">
        <v>122</v>
      </c>
      <c r="C12" s="25">
        <v>1</v>
      </c>
      <c r="D12" s="25">
        <v>1</v>
      </c>
      <c r="E12" s="26">
        <v>1</v>
      </c>
      <c r="F12" s="26">
        <v>1</v>
      </c>
      <c r="G12" s="26">
        <v>1</v>
      </c>
      <c r="H12" s="26">
        <v>1</v>
      </c>
      <c r="I12" s="27"/>
      <c r="J12" s="28"/>
    </row>
    <row r="13" spans="1:10" x14ac:dyDescent="0.25">
      <c r="A13" s="22">
        <v>1.07</v>
      </c>
      <c r="B13" s="24" t="s">
        <v>123</v>
      </c>
      <c r="C13" s="25">
        <v>1</v>
      </c>
      <c r="D13" s="25">
        <v>1</v>
      </c>
      <c r="E13" s="26">
        <v>1</v>
      </c>
      <c r="F13" s="26">
        <v>1</v>
      </c>
      <c r="G13" s="26">
        <v>1</v>
      </c>
      <c r="H13" s="26">
        <v>0</v>
      </c>
      <c r="I13" s="27"/>
      <c r="J13" s="28"/>
    </row>
    <row r="14" spans="1:10" x14ac:dyDescent="0.25">
      <c r="A14" s="22">
        <v>1.08</v>
      </c>
      <c r="B14" s="24" t="s">
        <v>124</v>
      </c>
      <c r="C14" s="25">
        <v>1</v>
      </c>
      <c r="D14" s="25">
        <v>1</v>
      </c>
      <c r="E14" s="26">
        <v>1</v>
      </c>
      <c r="F14" s="26">
        <v>1</v>
      </c>
      <c r="G14" s="26">
        <v>1</v>
      </c>
      <c r="H14" s="26">
        <v>0</v>
      </c>
      <c r="I14" s="27"/>
      <c r="J14" s="28"/>
    </row>
    <row r="15" spans="1:10" x14ac:dyDescent="0.25">
      <c r="A15" s="22">
        <v>1.0900000000000001</v>
      </c>
      <c r="B15" s="24" t="s">
        <v>125</v>
      </c>
      <c r="C15" s="25">
        <v>1</v>
      </c>
      <c r="D15" s="25">
        <v>1</v>
      </c>
      <c r="E15" s="26">
        <v>1</v>
      </c>
      <c r="F15" s="26">
        <v>1</v>
      </c>
      <c r="G15" s="26">
        <v>1</v>
      </c>
      <c r="H15" s="26">
        <v>0</v>
      </c>
      <c r="I15" s="27"/>
      <c r="J15" s="28"/>
    </row>
    <row r="16" spans="1:10" x14ac:dyDescent="0.25">
      <c r="A16"/>
      <c r="C16" s="23"/>
      <c r="D16" s="15"/>
      <c r="E16" s="15"/>
    </row>
    <row r="17" spans="1:10" x14ac:dyDescent="0.25">
      <c r="A17" s="16">
        <v>2</v>
      </c>
      <c r="B17" s="17" t="s">
        <v>126</v>
      </c>
      <c r="C17" s="18" t="s">
        <v>138</v>
      </c>
      <c r="D17" s="19">
        <f>SUM(D18:D22)</f>
        <v>9</v>
      </c>
      <c r="E17" s="20">
        <f>IF($D17&lt;&gt;0,SUMPRODUCT(($D18:$D22)*(E18:E22)/$D$17),0)</f>
        <v>1</v>
      </c>
      <c r="F17" s="20">
        <f t="shared" ref="F17:G17" si="0">IF($D17&lt;&gt;0,SUMPRODUCT(($D18:$D22)*(F18:F22)/$D$17),0)</f>
        <v>1</v>
      </c>
      <c r="G17" s="20">
        <f t="shared" si="0"/>
        <v>1</v>
      </c>
      <c r="H17" s="20">
        <f>IF($D17&lt;&gt;0,SUMPRODUCT(($D18:$D22)*(H18:H22)/$D$17),0)</f>
        <v>0.66666666666666652</v>
      </c>
      <c r="I17" s="21"/>
      <c r="J17" s="21"/>
    </row>
    <row r="18" spans="1:10" x14ac:dyDescent="0.25">
      <c r="A18" s="22">
        <v>2.0099999999999998</v>
      </c>
      <c r="B18" s="24" t="s">
        <v>1</v>
      </c>
      <c r="C18" s="25">
        <v>2</v>
      </c>
      <c r="D18" s="25">
        <v>1</v>
      </c>
      <c r="E18" s="26">
        <v>1</v>
      </c>
      <c r="F18" s="26">
        <v>1</v>
      </c>
      <c r="G18" s="26">
        <v>1</v>
      </c>
      <c r="H18" s="26">
        <v>1</v>
      </c>
      <c r="I18" s="27"/>
      <c r="J18" s="28"/>
    </row>
    <row r="19" spans="1:10" x14ac:dyDescent="0.25">
      <c r="A19" s="22">
        <v>2.02</v>
      </c>
      <c r="B19" s="24" t="s">
        <v>2</v>
      </c>
      <c r="C19" s="25">
        <v>2</v>
      </c>
      <c r="D19" s="25">
        <v>1</v>
      </c>
      <c r="E19" s="26">
        <v>1</v>
      </c>
      <c r="F19" s="26">
        <v>1</v>
      </c>
      <c r="G19" s="26">
        <v>1</v>
      </c>
      <c r="H19" s="26">
        <v>1</v>
      </c>
      <c r="I19" s="27"/>
      <c r="J19" s="28"/>
    </row>
    <row r="20" spans="1:10" x14ac:dyDescent="0.25">
      <c r="A20" s="22">
        <v>2.0299999999999998</v>
      </c>
      <c r="B20" s="24" t="s">
        <v>3</v>
      </c>
      <c r="C20" s="25">
        <v>2</v>
      </c>
      <c r="D20" s="25">
        <v>3</v>
      </c>
      <c r="E20" s="26">
        <v>1</v>
      </c>
      <c r="F20" s="26">
        <v>1</v>
      </c>
      <c r="G20" s="26">
        <v>1</v>
      </c>
      <c r="H20" s="26">
        <v>0.5</v>
      </c>
      <c r="I20" s="27"/>
      <c r="J20" s="28"/>
    </row>
    <row r="21" spans="1:10" x14ac:dyDescent="0.25">
      <c r="A21" s="22">
        <v>2.04</v>
      </c>
      <c r="B21" s="24" t="s">
        <v>4</v>
      </c>
      <c r="C21" s="25">
        <v>2</v>
      </c>
      <c r="D21" s="25">
        <v>3</v>
      </c>
      <c r="E21" s="26">
        <v>1</v>
      </c>
      <c r="F21" s="26">
        <v>1</v>
      </c>
      <c r="G21" s="26">
        <v>1</v>
      </c>
      <c r="H21" s="26">
        <v>0.5</v>
      </c>
      <c r="I21" s="27"/>
      <c r="J21" s="28"/>
    </row>
    <row r="22" spans="1:10" x14ac:dyDescent="0.25">
      <c r="A22" s="22">
        <v>2.0499999999999998</v>
      </c>
      <c r="B22" s="24" t="s">
        <v>5</v>
      </c>
      <c r="C22" s="25">
        <v>2</v>
      </c>
      <c r="D22" s="25">
        <v>1</v>
      </c>
      <c r="E22" s="26">
        <v>1</v>
      </c>
      <c r="F22" s="26">
        <v>1</v>
      </c>
      <c r="G22" s="26">
        <v>1</v>
      </c>
      <c r="H22" s="26">
        <v>1</v>
      </c>
      <c r="I22" s="27"/>
      <c r="J22" s="28"/>
    </row>
    <row r="23" spans="1:10" x14ac:dyDescent="0.25">
      <c r="A23" s="23"/>
      <c r="B23" s="23"/>
      <c r="C23" s="23"/>
      <c r="D23" s="15"/>
      <c r="E23" s="15"/>
    </row>
    <row r="24" spans="1:10" x14ac:dyDescent="0.25">
      <c r="A24" s="16">
        <v>3</v>
      </c>
      <c r="B24" s="17" t="s">
        <v>6</v>
      </c>
      <c r="C24" s="18" t="s">
        <v>138</v>
      </c>
      <c r="D24" s="19">
        <f>SUM(D25:D28)</f>
        <v>3</v>
      </c>
      <c r="E24" s="20">
        <f>IF($D$24&lt;&gt;0,SUMPRODUCT(($D25:$D28)*(E25:E28)/$D$24),0)</f>
        <v>0</v>
      </c>
      <c r="F24" s="20">
        <f>IF($D$24&lt;&gt;0,SUMPRODUCT(($D25:$D28)*(F25:F28)/$D$24),0)</f>
        <v>0</v>
      </c>
      <c r="G24" s="20">
        <f>IF($D$24&lt;&gt;0,SUMPRODUCT(($D25:$D28)*(G25:G28)/$D$24),0)</f>
        <v>0</v>
      </c>
      <c r="H24" s="20">
        <f>IF($D$24&lt;&gt;0,SUMPRODUCT(($D25:$D28)*(H25:H28)/$D$24),0)</f>
        <v>0.66666666666666663</v>
      </c>
      <c r="I24" s="21"/>
      <c r="J24" s="21"/>
    </row>
    <row r="25" spans="1:10" x14ac:dyDescent="0.25">
      <c r="A25" s="22">
        <v>3.01</v>
      </c>
      <c r="B25" s="24" t="s">
        <v>0</v>
      </c>
      <c r="C25" s="25">
        <v>3</v>
      </c>
      <c r="D25" s="25">
        <v>1</v>
      </c>
      <c r="E25" s="26">
        <v>0</v>
      </c>
      <c r="F25" s="26">
        <v>0</v>
      </c>
      <c r="G25" s="26">
        <v>0</v>
      </c>
      <c r="H25" s="26">
        <v>1</v>
      </c>
      <c r="I25" s="27"/>
      <c r="J25" s="28"/>
    </row>
    <row r="26" spans="1:10" x14ac:dyDescent="0.25">
      <c r="A26" s="22">
        <v>3.02</v>
      </c>
      <c r="B26" s="24" t="s">
        <v>7</v>
      </c>
      <c r="C26" s="25">
        <v>3</v>
      </c>
      <c r="D26" s="25">
        <v>0.5</v>
      </c>
      <c r="E26" s="26">
        <v>0</v>
      </c>
      <c r="F26" s="26">
        <v>0</v>
      </c>
      <c r="G26" s="26">
        <v>0</v>
      </c>
      <c r="H26" s="26">
        <v>1</v>
      </c>
      <c r="I26" s="27"/>
      <c r="J26" s="28"/>
    </row>
    <row r="27" spans="1:10" x14ac:dyDescent="0.25">
      <c r="A27" s="22">
        <v>3.03</v>
      </c>
      <c r="B27" s="24" t="s">
        <v>8</v>
      </c>
      <c r="C27" s="25">
        <v>3</v>
      </c>
      <c r="D27" s="25">
        <v>0.5</v>
      </c>
      <c r="E27" s="26">
        <v>0</v>
      </c>
      <c r="F27" s="26">
        <v>0</v>
      </c>
      <c r="G27" s="26">
        <v>0</v>
      </c>
      <c r="H27" s="26">
        <v>1</v>
      </c>
      <c r="I27" s="27"/>
      <c r="J27" s="28"/>
    </row>
    <row r="28" spans="1:10" x14ac:dyDescent="0.25">
      <c r="A28" s="22">
        <v>3.04</v>
      </c>
      <c r="B28" s="24" t="s">
        <v>9</v>
      </c>
      <c r="C28" s="25">
        <v>3</v>
      </c>
      <c r="D28" s="25">
        <v>1</v>
      </c>
      <c r="E28" s="26">
        <v>0</v>
      </c>
      <c r="F28" s="26">
        <v>0</v>
      </c>
      <c r="G28" s="26">
        <v>0</v>
      </c>
      <c r="H28" s="26">
        <v>0</v>
      </c>
      <c r="I28" s="27"/>
      <c r="J28" s="28"/>
    </row>
    <row r="29" spans="1:10" x14ac:dyDescent="0.25">
      <c r="A29" s="23"/>
      <c r="B29" s="23"/>
      <c r="C29" s="23"/>
      <c r="D29" s="15"/>
      <c r="E29" s="15"/>
    </row>
    <row r="30" spans="1:10" x14ac:dyDescent="0.25">
      <c r="A30" s="16">
        <v>4</v>
      </c>
      <c r="B30" s="17" t="s">
        <v>129</v>
      </c>
      <c r="C30" s="18" t="s">
        <v>138</v>
      </c>
      <c r="D30" s="19">
        <f>SUM(D31:D40)</f>
        <v>10.5</v>
      </c>
      <c r="E30" s="20">
        <f>IF($D30&lt;&gt;0,SUMPRODUCT(($D31:$D40)*(E31:E40)/$D30),0)</f>
        <v>0.59285714285714286</v>
      </c>
      <c r="F30" s="20">
        <f t="shared" ref="F30:H30" si="1">IF($D30&lt;&gt;0,SUMPRODUCT(($D31:$D40)*(F31:F40)/$D30),0)</f>
        <v>0.49047619047619045</v>
      </c>
      <c r="G30" s="20">
        <f t="shared" si="1"/>
        <v>0.42857142857142855</v>
      </c>
      <c r="H30" s="20">
        <f t="shared" si="1"/>
        <v>0.97142857142857131</v>
      </c>
      <c r="I30" s="21" t="s">
        <v>155</v>
      </c>
      <c r="J30" s="21"/>
    </row>
    <row r="31" spans="1:10" outlineLevel="1" x14ac:dyDescent="0.25">
      <c r="A31" s="22">
        <v>4.01</v>
      </c>
      <c r="B31" s="24" t="s">
        <v>59</v>
      </c>
      <c r="C31" s="25">
        <v>4</v>
      </c>
      <c r="D31" s="25">
        <v>0.5</v>
      </c>
      <c r="E31" s="26">
        <v>1</v>
      </c>
      <c r="F31" s="26">
        <v>0.5</v>
      </c>
      <c r="G31" s="26">
        <v>1</v>
      </c>
      <c r="H31" s="26">
        <v>1</v>
      </c>
      <c r="I31" s="27"/>
      <c r="J31" s="27"/>
    </row>
    <row r="32" spans="1:10" outlineLevel="1" x14ac:dyDescent="0.25">
      <c r="A32" s="22">
        <v>4.0199999999999996</v>
      </c>
      <c r="B32" s="24" t="s">
        <v>99</v>
      </c>
      <c r="C32" s="25">
        <v>4</v>
      </c>
      <c r="D32" s="25">
        <v>0.5</v>
      </c>
      <c r="E32" s="26">
        <v>1</v>
      </c>
      <c r="F32" s="26">
        <v>0</v>
      </c>
      <c r="G32" s="26">
        <v>0</v>
      </c>
      <c r="H32" s="26">
        <v>1</v>
      </c>
      <c r="I32" s="27"/>
      <c r="J32" s="27"/>
    </row>
    <row r="33" spans="1:10" outlineLevel="1" x14ac:dyDescent="0.25">
      <c r="A33" s="22">
        <v>4.03</v>
      </c>
      <c r="B33" s="24" t="s">
        <v>100</v>
      </c>
      <c r="C33" s="25">
        <v>4</v>
      </c>
      <c r="D33" s="25">
        <v>1</v>
      </c>
      <c r="E33" s="26">
        <v>1</v>
      </c>
      <c r="F33" s="26">
        <v>0.5</v>
      </c>
      <c r="G33" s="26">
        <v>0</v>
      </c>
      <c r="H33" s="26">
        <v>1</v>
      </c>
      <c r="I33" s="27"/>
      <c r="J33" s="27"/>
    </row>
    <row r="34" spans="1:10" outlineLevel="1" x14ac:dyDescent="0.25">
      <c r="A34" s="22">
        <v>4.04</v>
      </c>
      <c r="B34" s="24" t="s">
        <v>101</v>
      </c>
      <c r="C34" s="25">
        <v>4</v>
      </c>
      <c r="D34" s="25">
        <v>0.5</v>
      </c>
      <c r="E34" s="26">
        <v>0.45</v>
      </c>
      <c r="F34" s="26">
        <v>0</v>
      </c>
      <c r="G34" s="26">
        <v>0</v>
      </c>
      <c r="H34" s="26">
        <v>1</v>
      </c>
      <c r="I34" s="27"/>
      <c r="J34" s="27"/>
    </row>
    <row r="35" spans="1:10" outlineLevel="1" x14ac:dyDescent="0.25">
      <c r="A35" s="22">
        <v>4.05</v>
      </c>
      <c r="B35" s="24" t="s">
        <v>102</v>
      </c>
      <c r="C35" s="25">
        <v>4</v>
      </c>
      <c r="D35" s="25">
        <v>0.5</v>
      </c>
      <c r="E35" s="26">
        <v>0</v>
      </c>
      <c r="F35" s="26">
        <v>0</v>
      </c>
      <c r="G35" s="26">
        <v>0</v>
      </c>
      <c r="H35" s="26">
        <v>1</v>
      </c>
      <c r="I35" s="27"/>
      <c r="J35" s="27"/>
    </row>
    <row r="36" spans="1:10" outlineLevel="1" x14ac:dyDescent="0.25">
      <c r="A36" s="22">
        <v>4.0599999999999996</v>
      </c>
      <c r="B36" s="24" t="s">
        <v>103</v>
      </c>
      <c r="C36" s="25">
        <v>4</v>
      </c>
      <c r="D36" s="25">
        <v>0.5</v>
      </c>
      <c r="E36" s="26">
        <v>0</v>
      </c>
      <c r="F36" s="26">
        <v>0.8</v>
      </c>
      <c r="G36" s="26">
        <v>0</v>
      </c>
      <c r="H36" s="26">
        <v>1</v>
      </c>
      <c r="I36" s="27"/>
      <c r="J36" s="27"/>
    </row>
    <row r="37" spans="1:10" outlineLevel="1" x14ac:dyDescent="0.25">
      <c r="A37" s="22">
        <v>4.07</v>
      </c>
      <c r="B37" s="24" t="s">
        <v>104</v>
      </c>
      <c r="C37" s="25">
        <v>4</v>
      </c>
      <c r="D37" s="25">
        <v>1</v>
      </c>
      <c r="E37" s="26">
        <v>0</v>
      </c>
      <c r="F37" s="26">
        <v>0</v>
      </c>
      <c r="G37" s="26">
        <v>0</v>
      </c>
      <c r="H37" s="26">
        <v>1</v>
      </c>
      <c r="I37" s="27"/>
      <c r="J37" s="27"/>
    </row>
    <row r="38" spans="1:10" outlineLevel="1" x14ac:dyDescent="0.25">
      <c r="A38" s="22">
        <v>4.08</v>
      </c>
      <c r="B38" s="24" t="s">
        <v>105</v>
      </c>
      <c r="C38" s="25">
        <v>4</v>
      </c>
      <c r="D38" s="25">
        <v>1</v>
      </c>
      <c r="E38" s="26">
        <v>0</v>
      </c>
      <c r="F38" s="26">
        <v>0</v>
      </c>
      <c r="G38" s="26">
        <v>0</v>
      </c>
      <c r="H38" s="26">
        <v>1</v>
      </c>
      <c r="I38" s="27"/>
      <c r="J38" s="27"/>
    </row>
    <row r="39" spans="1:10" outlineLevel="1" x14ac:dyDescent="0.25">
      <c r="A39" s="22">
        <v>4.09</v>
      </c>
      <c r="B39" s="24" t="s">
        <v>106</v>
      </c>
      <c r="C39" s="25">
        <v>4</v>
      </c>
      <c r="D39" s="25">
        <v>1</v>
      </c>
      <c r="E39" s="26">
        <v>0</v>
      </c>
      <c r="F39" s="26">
        <v>0</v>
      </c>
      <c r="G39" s="26">
        <v>0</v>
      </c>
      <c r="H39" s="26">
        <v>0.7</v>
      </c>
      <c r="I39" s="27"/>
      <c r="J39" s="27"/>
    </row>
    <row r="40" spans="1:10" outlineLevel="1" x14ac:dyDescent="0.25">
      <c r="A40" s="22">
        <v>4.0999999999999996</v>
      </c>
      <c r="B40" s="24" t="s">
        <v>109</v>
      </c>
      <c r="C40" s="25">
        <v>4</v>
      </c>
      <c r="D40" s="25">
        <v>4</v>
      </c>
      <c r="E40" s="26">
        <v>1</v>
      </c>
      <c r="F40" s="26">
        <v>1</v>
      </c>
      <c r="G40" s="26">
        <v>1</v>
      </c>
      <c r="H40" s="26">
        <v>1</v>
      </c>
      <c r="I40" s="27"/>
      <c r="J40" s="27"/>
    </row>
    <row r="41" spans="1:10" x14ac:dyDescent="0.25">
      <c r="A41" s="23"/>
      <c r="B41" s="23"/>
      <c r="C41" s="23"/>
      <c r="D41" s="15"/>
      <c r="E41" s="15"/>
    </row>
    <row r="42" spans="1:10" x14ac:dyDescent="0.25">
      <c r="A42" s="16">
        <v>5</v>
      </c>
      <c r="B42" s="17" t="s">
        <v>130</v>
      </c>
      <c r="C42" s="18" t="s">
        <v>138</v>
      </c>
      <c r="D42" s="19">
        <f>SUM(D43:D49)</f>
        <v>4</v>
      </c>
      <c r="E42" s="20">
        <f>IF($D42&lt;&gt;0,SUMPRODUCT(($D43:$D49)*(E43:E49)/$D42),0)</f>
        <v>1</v>
      </c>
      <c r="F42" s="20">
        <f t="shared" ref="F42:H42" si="2">IF($D42&lt;&gt;0,SUMPRODUCT(($D43:$D49)*(F43:F49)/$D42),0)</f>
        <v>3.7499999999999999E-2</v>
      </c>
      <c r="G42" s="20">
        <f t="shared" si="2"/>
        <v>0.6875</v>
      </c>
      <c r="H42" s="20">
        <f t="shared" si="2"/>
        <v>0.95</v>
      </c>
      <c r="I42" s="21" t="s">
        <v>156</v>
      </c>
      <c r="J42" s="21"/>
    </row>
    <row r="43" spans="1:10" outlineLevel="1" x14ac:dyDescent="0.25">
      <c r="A43" s="22">
        <v>5.01</v>
      </c>
      <c r="B43" s="24" t="s">
        <v>34</v>
      </c>
      <c r="C43" s="25">
        <v>5</v>
      </c>
      <c r="D43" s="25">
        <v>0.5</v>
      </c>
      <c r="E43" s="26">
        <v>1</v>
      </c>
      <c r="F43" s="26">
        <v>0.3</v>
      </c>
      <c r="G43" s="26">
        <v>1</v>
      </c>
      <c r="H43" s="26">
        <v>1</v>
      </c>
      <c r="I43" s="27"/>
      <c r="J43" s="27"/>
    </row>
    <row r="44" spans="1:10" outlineLevel="1" x14ac:dyDescent="0.25">
      <c r="A44" s="22">
        <v>5.0199999999999996</v>
      </c>
      <c r="B44" s="24" t="s">
        <v>35</v>
      </c>
      <c r="C44" s="25">
        <v>5</v>
      </c>
      <c r="D44" s="25">
        <v>0.5</v>
      </c>
      <c r="E44" s="26">
        <v>1</v>
      </c>
      <c r="F44" s="26">
        <v>0</v>
      </c>
      <c r="G44" s="26">
        <v>1</v>
      </c>
      <c r="H44" s="26">
        <v>1</v>
      </c>
      <c r="I44" s="27"/>
      <c r="J44" s="27"/>
    </row>
    <row r="45" spans="1:10" outlineLevel="1" x14ac:dyDescent="0.25">
      <c r="A45" s="22">
        <v>5.03</v>
      </c>
      <c r="B45" s="24" t="s">
        <v>36</v>
      </c>
      <c r="C45" s="25">
        <v>5</v>
      </c>
      <c r="D45" s="25">
        <v>0.5</v>
      </c>
      <c r="E45" s="26">
        <v>1</v>
      </c>
      <c r="F45" s="26">
        <v>0</v>
      </c>
      <c r="G45" s="26">
        <v>0.5</v>
      </c>
      <c r="H45" s="26">
        <v>1</v>
      </c>
      <c r="I45" s="27"/>
      <c r="J45" s="27"/>
    </row>
    <row r="46" spans="1:10" outlineLevel="1" x14ac:dyDescent="0.25">
      <c r="A46" s="22">
        <v>5.04</v>
      </c>
      <c r="B46" s="24" t="s">
        <v>37</v>
      </c>
      <c r="C46" s="25">
        <v>5</v>
      </c>
      <c r="D46" s="25">
        <v>0.5</v>
      </c>
      <c r="E46" s="26">
        <v>1</v>
      </c>
      <c r="F46" s="26">
        <v>0</v>
      </c>
      <c r="G46" s="26">
        <v>1</v>
      </c>
      <c r="H46" s="26">
        <v>1</v>
      </c>
      <c r="I46" s="27"/>
      <c r="J46" s="27"/>
    </row>
    <row r="47" spans="1:10" outlineLevel="1" x14ac:dyDescent="0.25">
      <c r="A47" s="22">
        <v>5.05</v>
      </c>
      <c r="B47" s="24" t="s">
        <v>38</v>
      </c>
      <c r="C47" s="25">
        <v>5</v>
      </c>
      <c r="D47" s="25">
        <v>0.5</v>
      </c>
      <c r="E47" s="26">
        <v>1</v>
      </c>
      <c r="F47" s="26">
        <v>0</v>
      </c>
      <c r="G47" s="26">
        <v>0</v>
      </c>
      <c r="H47" s="26">
        <v>1</v>
      </c>
      <c r="I47" s="27"/>
      <c r="J47" s="27"/>
    </row>
    <row r="48" spans="1:10" outlineLevel="1" x14ac:dyDescent="0.25">
      <c r="A48" s="22">
        <v>5.0599999999999996</v>
      </c>
      <c r="B48" s="24" t="s">
        <v>39</v>
      </c>
      <c r="C48" s="25">
        <v>5</v>
      </c>
      <c r="D48" s="25">
        <v>0.5</v>
      </c>
      <c r="E48" s="26">
        <v>1</v>
      </c>
      <c r="F48" s="26">
        <v>0</v>
      </c>
      <c r="G48" s="26">
        <v>0</v>
      </c>
      <c r="H48" s="26">
        <v>1</v>
      </c>
      <c r="I48" s="27"/>
      <c r="J48" s="27"/>
    </row>
    <row r="49" spans="1:12" outlineLevel="1" x14ac:dyDescent="0.25">
      <c r="A49" s="22">
        <v>5.07</v>
      </c>
      <c r="B49" s="24" t="s">
        <v>40</v>
      </c>
      <c r="C49" s="25">
        <v>5</v>
      </c>
      <c r="D49" s="25">
        <v>1</v>
      </c>
      <c r="E49" s="26">
        <v>1</v>
      </c>
      <c r="F49" s="26">
        <v>0</v>
      </c>
      <c r="G49" s="26">
        <v>1</v>
      </c>
      <c r="H49" s="26">
        <v>0.8</v>
      </c>
      <c r="I49" s="27"/>
      <c r="J49" s="27"/>
    </row>
    <row r="50" spans="1:12" x14ac:dyDescent="0.25">
      <c r="A50" s="23"/>
      <c r="B50" s="23"/>
      <c r="C50" s="23"/>
      <c r="D50" s="15"/>
      <c r="E50" s="15"/>
    </row>
    <row r="51" spans="1:12" x14ac:dyDescent="0.25">
      <c r="A51" s="16">
        <v>6</v>
      </c>
      <c r="B51" s="17" t="s">
        <v>131</v>
      </c>
      <c r="C51" s="18" t="s">
        <v>138</v>
      </c>
      <c r="D51" s="19">
        <f>SUM(D52:D56)</f>
        <v>4.5</v>
      </c>
      <c r="E51" s="20">
        <f>IF($D51&lt;&gt;0,SUMPRODUCT(($D52:$D56)*(E52:E56)/$D51),0)</f>
        <v>0</v>
      </c>
      <c r="F51" s="20">
        <f t="shared" ref="F51:H51" si="3">IF($D51&lt;&gt;0,SUMPRODUCT(($D52:$D56)*(F52:F56)/$D51),0)</f>
        <v>0</v>
      </c>
      <c r="G51" s="20">
        <f t="shared" si="3"/>
        <v>0</v>
      </c>
      <c r="H51" s="20">
        <f t="shared" si="3"/>
        <v>1</v>
      </c>
      <c r="I51" s="21" t="s">
        <v>157</v>
      </c>
      <c r="J51" s="21"/>
    </row>
    <row r="52" spans="1:12" outlineLevel="1" x14ac:dyDescent="0.25">
      <c r="A52" s="22">
        <v>6.01</v>
      </c>
      <c r="B52" s="24" t="s">
        <v>41</v>
      </c>
      <c r="C52" s="25">
        <v>6</v>
      </c>
      <c r="D52" s="25">
        <v>0.5</v>
      </c>
      <c r="E52" s="26">
        <v>0</v>
      </c>
      <c r="F52" s="26">
        <v>0</v>
      </c>
      <c r="G52" s="26">
        <v>0</v>
      </c>
      <c r="H52" s="26">
        <v>1</v>
      </c>
      <c r="I52" s="27"/>
      <c r="J52" s="27"/>
    </row>
    <row r="53" spans="1:12" outlineLevel="1" x14ac:dyDescent="0.25">
      <c r="A53" s="22">
        <v>6.02</v>
      </c>
      <c r="B53" s="24" t="s">
        <v>43</v>
      </c>
      <c r="C53" s="25">
        <v>6</v>
      </c>
      <c r="D53" s="25">
        <v>1</v>
      </c>
      <c r="E53" s="26">
        <v>0</v>
      </c>
      <c r="F53" s="26">
        <v>0</v>
      </c>
      <c r="G53" s="26">
        <v>0</v>
      </c>
      <c r="H53" s="26">
        <v>1</v>
      </c>
      <c r="I53" s="27"/>
      <c r="J53" s="27"/>
    </row>
    <row r="54" spans="1:12" outlineLevel="1" x14ac:dyDescent="0.25">
      <c r="A54" s="22">
        <v>6.03</v>
      </c>
      <c r="B54" s="24" t="s">
        <v>42</v>
      </c>
      <c r="C54" s="25">
        <v>6</v>
      </c>
      <c r="D54" s="25">
        <v>1</v>
      </c>
      <c r="E54" s="26">
        <v>0</v>
      </c>
      <c r="F54" s="26">
        <v>0</v>
      </c>
      <c r="G54" s="26">
        <v>0</v>
      </c>
      <c r="H54" s="26">
        <v>1</v>
      </c>
      <c r="I54" s="27"/>
      <c r="J54" s="27"/>
    </row>
    <row r="55" spans="1:12" outlineLevel="1" x14ac:dyDescent="0.25">
      <c r="A55" s="22">
        <v>6.04</v>
      </c>
      <c r="B55" s="24" t="s">
        <v>44</v>
      </c>
      <c r="C55" s="25">
        <v>6</v>
      </c>
      <c r="D55" s="25">
        <v>1</v>
      </c>
      <c r="E55" s="26">
        <v>0</v>
      </c>
      <c r="F55" s="26">
        <v>0</v>
      </c>
      <c r="G55" s="26">
        <v>0</v>
      </c>
      <c r="H55" s="26">
        <v>1</v>
      </c>
      <c r="I55" s="27"/>
      <c r="J55" s="27"/>
    </row>
    <row r="56" spans="1:12" outlineLevel="1" x14ac:dyDescent="0.25">
      <c r="A56" s="22">
        <v>6.05</v>
      </c>
      <c r="B56" s="24" t="s">
        <v>45</v>
      </c>
      <c r="C56" s="25">
        <v>6</v>
      </c>
      <c r="D56" s="25">
        <v>1</v>
      </c>
      <c r="E56" s="26">
        <v>0</v>
      </c>
      <c r="F56" s="26">
        <v>0</v>
      </c>
      <c r="G56" s="26">
        <v>0</v>
      </c>
      <c r="H56" s="26">
        <v>1</v>
      </c>
      <c r="I56" s="27"/>
      <c r="J56" s="27"/>
    </row>
    <row r="57" spans="1:12" x14ac:dyDescent="0.25">
      <c r="A57" s="23"/>
      <c r="B57" s="23"/>
      <c r="C57" s="23"/>
      <c r="D57" s="15"/>
      <c r="E57" s="15"/>
    </row>
    <row r="58" spans="1:12" x14ac:dyDescent="0.25">
      <c r="A58" s="16">
        <v>7</v>
      </c>
      <c r="B58" s="17" t="s">
        <v>132</v>
      </c>
      <c r="C58" s="18" t="s">
        <v>138</v>
      </c>
      <c r="D58" s="19">
        <f>SUM(D59:D62)</f>
        <v>10.5</v>
      </c>
      <c r="E58" s="20">
        <f>IF($D58&lt;&gt;0,SUMPRODUCT(($D59:$D62)*(E59:E62)/$D58),0)</f>
        <v>0.5714285714285714</v>
      </c>
      <c r="F58" s="20">
        <f t="shared" ref="F58:H58" si="4">IF($D58&lt;&gt;0,SUMPRODUCT(($D59:$D62)*(F59:F62)/$D58),0)</f>
        <v>3.8095238095238099E-2</v>
      </c>
      <c r="G58" s="20">
        <f t="shared" si="4"/>
        <v>9.5238095238095233E-2</v>
      </c>
      <c r="H58" s="20">
        <f t="shared" si="4"/>
        <v>0.61904761904761907</v>
      </c>
      <c r="I58" s="21" t="s">
        <v>158</v>
      </c>
      <c r="J58" s="21"/>
    </row>
    <row r="59" spans="1:12" outlineLevel="1" x14ac:dyDescent="0.25">
      <c r="A59" s="22">
        <v>7.01</v>
      </c>
      <c r="B59" s="24" t="s">
        <v>46</v>
      </c>
      <c r="C59" s="25">
        <v>7</v>
      </c>
      <c r="D59" s="25">
        <v>0.5</v>
      </c>
      <c r="E59" s="26">
        <v>1</v>
      </c>
      <c r="F59" s="26">
        <v>0.8</v>
      </c>
      <c r="G59" s="26">
        <v>1</v>
      </c>
      <c r="H59" s="26">
        <v>1</v>
      </c>
      <c r="I59" s="27"/>
      <c r="J59" s="27"/>
    </row>
    <row r="60" spans="1:12" outlineLevel="1" x14ac:dyDescent="0.25">
      <c r="A60" s="22">
        <v>7.02</v>
      </c>
      <c r="B60" s="24" t="s">
        <v>47</v>
      </c>
      <c r="C60" s="25">
        <v>7</v>
      </c>
      <c r="D60" s="25">
        <v>1</v>
      </c>
      <c r="E60" s="26">
        <v>1</v>
      </c>
      <c r="F60" s="26">
        <v>0</v>
      </c>
      <c r="G60" s="26">
        <v>0.5</v>
      </c>
      <c r="H60" s="26">
        <v>1</v>
      </c>
      <c r="I60" s="27"/>
      <c r="J60" s="27"/>
    </row>
    <row r="61" spans="1:12" outlineLevel="1" x14ac:dyDescent="0.25">
      <c r="A61" s="22">
        <v>7.03</v>
      </c>
      <c r="B61" s="24" t="s">
        <v>48</v>
      </c>
      <c r="C61" s="25">
        <v>7</v>
      </c>
      <c r="D61" s="25">
        <v>1</v>
      </c>
      <c r="E61" s="26">
        <v>0.5</v>
      </c>
      <c r="F61" s="26">
        <v>0</v>
      </c>
      <c r="G61" s="26">
        <v>0</v>
      </c>
      <c r="H61" s="26">
        <v>1</v>
      </c>
      <c r="I61" s="27"/>
      <c r="J61" s="27"/>
      <c r="L61" s="71"/>
    </row>
    <row r="62" spans="1:12" outlineLevel="1" x14ac:dyDescent="0.25">
      <c r="A62" s="22">
        <v>7.04</v>
      </c>
      <c r="B62" s="24" t="s">
        <v>108</v>
      </c>
      <c r="C62" s="25">
        <v>7</v>
      </c>
      <c r="D62" s="25">
        <v>8</v>
      </c>
      <c r="E62" s="26">
        <v>0.5</v>
      </c>
      <c r="F62" s="26">
        <v>0</v>
      </c>
      <c r="G62" s="26">
        <v>0</v>
      </c>
      <c r="H62" s="26">
        <v>0.5</v>
      </c>
      <c r="I62" s="27"/>
      <c r="J62" s="27"/>
    </row>
    <row r="63" spans="1:12" x14ac:dyDescent="0.25">
      <c r="A63" s="23"/>
      <c r="B63" s="23"/>
      <c r="C63" s="23"/>
      <c r="D63" s="15"/>
      <c r="E63" s="15"/>
    </row>
    <row r="64" spans="1:12" x14ac:dyDescent="0.25">
      <c r="A64" s="16">
        <v>8</v>
      </c>
      <c r="B64" s="17" t="s">
        <v>133</v>
      </c>
      <c r="C64" s="18" t="s">
        <v>138</v>
      </c>
      <c r="D64" s="19">
        <f>SUM(D65:D70)</f>
        <v>36</v>
      </c>
      <c r="E64" s="20">
        <f>IF($D64&lt;&gt;0,SUMPRODUCT(($D65:$D70)*(E65:E70)/$D64),0)</f>
        <v>0.22222222222222221</v>
      </c>
      <c r="F64" s="20">
        <f t="shared" ref="F64:H64" si="5">IF($D64&lt;&gt;0,SUMPRODUCT(($D65:$D70)*(F65:F70)/$D64),0)</f>
        <v>0.17777777777777781</v>
      </c>
      <c r="G64" s="20">
        <f t="shared" si="5"/>
        <v>2.7777777777777776E-2</v>
      </c>
      <c r="H64" s="20">
        <f t="shared" si="5"/>
        <v>1</v>
      </c>
      <c r="I64" s="21" t="s">
        <v>159</v>
      </c>
      <c r="J64" s="21"/>
    </row>
    <row r="65" spans="1:10" outlineLevel="1" x14ac:dyDescent="0.25">
      <c r="A65" s="22">
        <v>8.01</v>
      </c>
      <c r="B65" s="24" t="s">
        <v>59</v>
      </c>
      <c r="C65" s="25">
        <v>8</v>
      </c>
      <c r="D65" s="25">
        <v>1</v>
      </c>
      <c r="E65" s="26">
        <v>1</v>
      </c>
      <c r="F65" s="26">
        <v>0.8</v>
      </c>
      <c r="G65" s="26">
        <v>1</v>
      </c>
      <c r="H65" s="26">
        <v>1</v>
      </c>
      <c r="I65" s="27"/>
      <c r="J65" s="27"/>
    </row>
    <row r="66" spans="1:10" outlineLevel="1" x14ac:dyDescent="0.25">
      <c r="A66" s="22">
        <v>8.02</v>
      </c>
      <c r="B66" s="24" t="s">
        <v>60</v>
      </c>
      <c r="C66" s="25">
        <v>8</v>
      </c>
      <c r="D66" s="25">
        <v>4</v>
      </c>
      <c r="E66" s="26">
        <v>1</v>
      </c>
      <c r="F66" s="26">
        <v>0.8</v>
      </c>
      <c r="G66" s="26">
        <v>0</v>
      </c>
      <c r="H66" s="26">
        <v>1</v>
      </c>
      <c r="I66" s="27"/>
      <c r="J66" s="27"/>
    </row>
    <row r="67" spans="1:10" outlineLevel="1" x14ac:dyDescent="0.25">
      <c r="A67" s="22">
        <v>8.0299999999999994</v>
      </c>
      <c r="B67" s="24" t="s">
        <v>61</v>
      </c>
      <c r="C67" s="25">
        <v>8</v>
      </c>
      <c r="D67" s="25">
        <v>3</v>
      </c>
      <c r="E67" s="26">
        <v>1</v>
      </c>
      <c r="F67" s="26">
        <v>0.8</v>
      </c>
      <c r="G67" s="26">
        <v>0</v>
      </c>
      <c r="H67" s="26">
        <v>1</v>
      </c>
      <c r="I67" s="27"/>
      <c r="J67" s="27"/>
    </row>
    <row r="68" spans="1:10" outlineLevel="1" x14ac:dyDescent="0.25">
      <c r="A68" s="22">
        <v>8.0399999999999991</v>
      </c>
      <c r="B68" s="24" t="s">
        <v>62</v>
      </c>
      <c r="C68" s="25">
        <v>8</v>
      </c>
      <c r="D68" s="25">
        <v>2</v>
      </c>
      <c r="E68" s="26">
        <v>0</v>
      </c>
      <c r="F68" s="26">
        <v>0</v>
      </c>
      <c r="G68" s="26">
        <v>0</v>
      </c>
      <c r="H68" s="26">
        <v>1</v>
      </c>
      <c r="I68" s="27"/>
      <c r="J68" s="27"/>
    </row>
    <row r="69" spans="1:10" outlineLevel="1" x14ac:dyDescent="0.25">
      <c r="A69" s="22">
        <v>8.0500000000000007</v>
      </c>
      <c r="B69" s="24" t="s">
        <v>63</v>
      </c>
      <c r="C69" s="25">
        <v>8</v>
      </c>
      <c r="D69" s="25">
        <v>2</v>
      </c>
      <c r="E69" s="26">
        <v>0</v>
      </c>
      <c r="F69" s="26">
        <v>0</v>
      </c>
      <c r="G69" s="26">
        <v>0</v>
      </c>
      <c r="H69" s="26">
        <v>1</v>
      </c>
      <c r="I69" s="27"/>
      <c r="J69" s="27"/>
    </row>
    <row r="70" spans="1:10" outlineLevel="1" x14ac:dyDescent="0.25">
      <c r="A70" s="22">
        <v>8.06</v>
      </c>
      <c r="B70" s="24" t="s">
        <v>108</v>
      </c>
      <c r="C70" s="25">
        <v>8</v>
      </c>
      <c r="D70" s="25">
        <v>24</v>
      </c>
      <c r="E70" s="26">
        <v>0</v>
      </c>
      <c r="F70" s="26">
        <v>0</v>
      </c>
      <c r="G70" s="26">
        <v>0</v>
      </c>
      <c r="H70" s="26">
        <v>1</v>
      </c>
      <c r="I70" s="27"/>
      <c r="J70" s="27"/>
    </row>
    <row r="71" spans="1:10" x14ac:dyDescent="0.25">
      <c r="A71" s="23"/>
      <c r="B71" s="23"/>
      <c r="C71" s="23"/>
      <c r="D71" s="15"/>
      <c r="E71" s="15"/>
    </row>
    <row r="72" spans="1:10" x14ac:dyDescent="0.25">
      <c r="A72" s="16">
        <v>9</v>
      </c>
      <c r="B72" s="17" t="s">
        <v>134</v>
      </c>
      <c r="C72" s="18" t="s">
        <v>138</v>
      </c>
      <c r="D72" s="19">
        <f>SUM(D73:D84)</f>
        <v>48</v>
      </c>
      <c r="E72" s="20">
        <f>IF($D72&lt;&gt;0,SUMPRODUCT(($D73:$D84)*(E73:E84)/$D72),0)</f>
        <v>0.73958333333333326</v>
      </c>
      <c r="F72" s="20">
        <f t="shared" ref="F72:H72" si="6">IF($D72&lt;&gt;0,SUMPRODUCT(($D73:$D84)*(F73:F84)/$D72),0)</f>
        <v>0.73333333333333328</v>
      </c>
      <c r="G72" s="20">
        <f t="shared" si="6"/>
        <v>0.83333333333333337</v>
      </c>
      <c r="H72" s="20">
        <f t="shared" si="6"/>
        <v>0.64583333333333326</v>
      </c>
      <c r="I72" s="21" t="s">
        <v>160</v>
      </c>
      <c r="J72" s="21"/>
    </row>
    <row r="73" spans="1:10" outlineLevel="1" x14ac:dyDescent="0.25">
      <c r="A73" s="22">
        <v>9.01</v>
      </c>
      <c r="B73" s="24" t="s">
        <v>64</v>
      </c>
      <c r="C73" s="25">
        <v>9</v>
      </c>
      <c r="D73" s="25">
        <v>0.5</v>
      </c>
      <c r="E73" s="26">
        <v>1</v>
      </c>
      <c r="F73" s="26">
        <v>1</v>
      </c>
      <c r="G73" s="26">
        <v>0</v>
      </c>
      <c r="H73" s="26">
        <v>1</v>
      </c>
      <c r="I73" s="27"/>
      <c r="J73" s="27"/>
    </row>
    <row r="74" spans="1:10" outlineLevel="1" x14ac:dyDescent="0.25">
      <c r="A74" s="22">
        <v>9.02</v>
      </c>
      <c r="B74" s="24" t="s">
        <v>65</v>
      </c>
      <c r="C74" s="25">
        <v>9</v>
      </c>
      <c r="D74" s="25">
        <v>0.5</v>
      </c>
      <c r="E74" s="26">
        <v>1</v>
      </c>
      <c r="F74" s="26">
        <v>1</v>
      </c>
      <c r="G74" s="26">
        <v>0</v>
      </c>
      <c r="H74" s="26">
        <v>1</v>
      </c>
      <c r="I74" s="27"/>
      <c r="J74" s="27"/>
    </row>
    <row r="75" spans="1:10" outlineLevel="1" x14ac:dyDescent="0.25">
      <c r="A75" s="22">
        <v>9.0299999999999994</v>
      </c>
      <c r="B75" s="24" t="s">
        <v>66</v>
      </c>
      <c r="C75" s="25">
        <v>9</v>
      </c>
      <c r="D75" s="25">
        <v>0.5</v>
      </c>
      <c r="E75" s="26">
        <v>1</v>
      </c>
      <c r="F75" s="26">
        <v>1</v>
      </c>
      <c r="G75" s="26">
        <v>0</v>
      </c>
      <c r="H75" s="26">
        <v>1</v>
      </c>
      <c r="I75" s="27"/>
      <c r="J75" s="27"/>
    </row>
    <row r="76" spans="1:10" outlineLevel="1" x14ac:dyDescent="0.25">
      <c r="A76" s="22">
        <v>9.0399999999999991</v>
      </c>
      <c r="B76" s="24" t="s">
        <v>67</v>
      </c>
      <c r="C76" s="25">
        <v>9</v>
      </c>
      <c r="D76" s="25">
        <v>0.5</v>
      </c>
      <c r="E76" s="26">
        <v>1</v>
      </c>
      <c r="F76" s="26">
        <v>1</v>
      </c>
      <c r="G76" s="26">
        <v>0</v>
      </c>
      <c r="H76" s="26">
        <v>1</v>
      </c>
      <c r="I76" s="27"/>
      <c r="J76" s="27"/>
    </row>
    <row r="77" spans="1:10" outlineLevel="1" x14ac:dyDescent="0.25">
      <c r="A77" s="22">
        <v>9.0500000000000007</v>
      </c>
      <c r="B77" s="24" t="s">
        <v>68</v>
      </c>
      <c r="C77" s="25">
        <v>9</v>
      </c>
      <c r="D77" s="25">
        <v>1.5</v>
      </c>
      <c r="E77" s="26">
        <v>1</v>
      </c>
      <c r="F77" s="26">
        <v>0.8</v>
      </c>
      <c r="G77" s="26">
        <v>0</v>
      </c>
      <c r="H77" s="26">
        <v>1</v>
      </c>
      <c r="I77" s="27"/>
      <c r="J77" s="27"/>
    </row>
    <row r="78" spans="1:10" outlineLevel="1" x14ac:dyDescent="0.25">
      <c r="A78" s="22">
        <v>9.06</v>
      </c>
      <c r="B78" s="24" t="s">
        <v>69</v>
      </c>
      <c r="C78" s="25">
        <v>9</v>
      </c>
      <c r="D78" s="25">
        <v>1</v>
      </c>
      <c r="E78" s="26">
        <v>0</v>
      </c>
      <c r="F78" s="26">
        <v>0</v>
      </c>
      <c r="G78" s="26">
        <v>0</v>
      </c>
      <c r="H78" s="26">
        <v>1</v>
      </c>
      <c r="I78" s="27"/>
      <c r="J78" s="27"/>
    </row>
    <row r="79" spans="1:10" outlineLevel="1" x14ac:dyDescent="0.25">
      <c r="A79" s="22">
        <v>9.07</v>
      </c>
      <c r="B79" s="24" t="s">
        <v>70</v>
      </c>
      <c r="C79" s="25">
        <v>9</v>
      </c>
      <c r="D79" s="25">
        <v>0.5</v>
      </c>
      <c r="E79" s="26">
        <v>0</v>
      </c>
      <c r="F79" s="26">
        <v>0</v>
      </c>
      <c r="G79" s="26">
        <v>0</v>
      </c>
      <c r="H79" s="26">
        <v>1</v>
      </c>
      <c r="I79" s="27"/>
      <c r="J79" s="27"/>
    </row>
    <row r="80" spans="1:10" outlineLevel="1" x14ac:dyDescent="0.25">
      <c r="A80" s="22">
        <v>9.08</v>
      </c>
      <c r="B80" s="24" t="s">
        <v>71</v>
      </c>
      <c r="C80" s="25">
        <v>9</v>
      </c>
      <c r="D80" s="25">
        <v>1</v>
      </c>
      <c r="E80" s="26">
        <v>0</v>
      </c>
      <c r="F80" s="26">
        <v>0</v>
      </c>
      <c r="G80" s="26">
        <v>0</v>
      </c>
      <c r="H80" s="26">
        <v>1</v>
      </c>
      <c r="I80" s="27"/>
      <c r="J80" s="27"/>
    </row>
    <row r="81" spans="1:10" outlineLevel="1" x14ac:dyDescent="0.25">
      <c r="A81" s="22">
        <v>9.09</v>
      </c>
      <c r="B81" s="24" t="s">
        <v>72</v>
      </c>
      <c r="C81" s="25">
        <v>9</v>
      </c>
      <c r="D81" s="25">
        <v>0.5</v>
      </c>
      <c r="E81" s="26">
        <v>0</v>
      </c>
      <c r="F81" s="26">
        <v>0</v>
      </c>
      <c r="G81" s="26">
        <v>0</v>
      </c>
      <c r="H81" s="26">
        <v>1</v>
      </c>
      <c r="I81" s="27"/>
      <c r="J81" s="27"/>
    </row>
    <row r="82" spans="1:10" outlineLevel="1" x14ac:dyDescent="0.25">
      <c r="A82" s="22">
        <v>9.1</v>
      </c>
      <c r="B82" s="24" t="s">
        <v>73</v>
      </c>
      <c r="C82" s="25">
        <v>9</v>
      </c>
      <c r="D82" s="25">
        <v>0.5</v>
      </c>
      <c r="E82" s="26">
        <v>0</v>
      </c>
      <c r="F82" s="26">
        <v>0</v>
      </c>
      <c r="G82" s="26">
        <v>0</v>
      </c>
      <c r="H82" s="26">
        <v>1</v>
      </c>
      <c r="I82" s="27"/>
      <c r="J82" s="27"/>
    </row>
    <row r="83" spans="1:10" outlineLevel="1" x14ac:dyDescent="0.25">
      <c r="A83" s="22">
        <v>9.11</v>
      </c>
      <c r="B83" s="24" t="s">
        <v>74</v>
      </c>
      <c r="C83" s="25">
        <v>9</v>
      </c>
      <c r="D83" s="25">
        <v>1</v>
      </c>
      <c r="E83" s="26">
        <v>0</v>
      </c>
      <c r="F83" s="26">
        <v>0</v>
      </c>
      <c r="G83" s="26">
        <v>0</v>
      </c>
      <c r="H83" s="26">
        <v>0</v>
      </c>
      <c r="I83" s="27"/>
      <c r="J83" s="27"/>
    </row>
    <row r="84" spans="1:10" outlineLevel="1" x14ac:dyDescent="0.25">
      <c r="A84" s="22">
        <v>9.1199999999999992</v>
      </c>
      <c r="B84" s="24" t="s">
        <v>108</v>
      </c>
      <c r="C84" s="25">
        <v>9</v>
      </c>
      <c r="D84" s="25">
        <v>40</v>
      </c>
      <c r="E84" s="26">
        <v>0.8</v>
      </c>
      <c r="F84" s="26">
        <v>0.8</v>
      </c>
      <c r="G84" s="26">
        <v>1</v>
      </c>
      <c r="H84" s="26">
        <v>0.6</v>
      </c>
      <c r="I84" s="27"/>
      <c r="J84" s="27"/>
    </row>
    <row r="85" spans="1:10" x14ac:dyDescent="0.25">
      <c r="A85" s="23"/>
      <c r="B85" s="23"/>
      <c r="C85" s="23"/>
      <c r="D85" s="15"/>
      <c r="E85" s="15"/>
    </row>
    <row r="86" spans="1:10" x14ac:dyDescent="0.25">
      <c r="A86" s="16">
        <v>10</v>
      </c>
      <c r="B86" s="17" t="s">
        <v>135</v>
      </c>
      <c r="C86" s="18" t="s">
        <v>138</v>
      </c>
      <c r="D86" s="19">
        <f>SUM(D87:D93)</f>
        <v>24.5</v>
      </c>
      <c r="E86" s="20">
        <f>IF($D86&lt;&gt;0,SUMPRODUCT(($D87:$D93)*(E87:E93)/$D86),0)</f>
        <v>0.63265306122448983</v>
      </c>
      <c r="F86" s="20">
        <f t="shared" ref="F86:H86" si="7">AVERAGE(F87:F93)</f>
        <v>0.37142857142857144</v>
      </c>
      <c r="G86" s="20">
        <f t="shared" si="7"/>
        <v>0.2857142857142857</v>
      </c>
      <c r="H86" s="20">
        <f t="shared" si="7"/>
        <v>1</v>
      </c>
      <c r="I86" s="21" t="s">
        <v>161</v>
      </c>
      <c r="J86" s="21"/>
    </row>
    <row r="87" spans="1:10" outlineLevel="1" x14ac:dyDescent="0.25">
      <c r="A87" s="22">
        <v>10.01</v>
      </c>
      <c r="B87" s="24" t="s">
        <v>75</v>
      </c>
      <c r="C87" s="25">
        <v>10</v>
      </c>
      <c r="D87" s="25">
        <v>1</v>
      </c>
      <c r="E87" s="26">
        <v>1</v>
      </c>
      <c r="F87" s="26">
        <v>0.8</v>
      </c>
      <c r="G87" s="26">
        <v>1</v>
      </c>
      <c r="H87" s="26">
        <v>1</v>
      </c>
      <c r="I87" s="27"/>
      <c r="J87" s="27"/>
    </row>
    <row r="88" spans="1:10" outlineLevel="1" x14ac:dyDescent="0.25">
      <c r="A88" s="22">
        <v>10.02</v>
      </c>
      <c r="B88" s="24" t="s">
        <v>76</v>
      </c>
      <c r="C88" s="25">
        <v>10</v>
      </c>
      <c r="D88" s="25">
        <v>1</v>
      </c>
      <c r="E88" s="26">
        <v>1</v>
      </c>
      <c r="F88" s="26">
        <v>0.8</v>
      </c>
      <c r="G88" s="26">
        <v>0</v>
      </c>
      <c r="H88" s="26">
        <v>1</v>
      </c>
      <c r="I88" s="27"/>
      <c r="J88" s="27"/>
    </row>
    <row r="89" spans="1:10" outlineLevel="1" x14ac:dyDescent="0.25">
      <c r="A89" s="22">
        <v>10.029999999999999</v>
      </c>
      <c r="B89" s="24" t="s">
        <v>77</v>
      </c>
      <c r="C89" s="25">
        <v>10</v>
      </c>
      <c r="D89" s="25">
        <v>1.5</v>
      </c>
      <c r="E89" s="26">
        <v>1</v>
      </c>
      <c r="F89" s="26">
        <v>0</v>
      </c>
      <c r="G89" s="26">
        <v>0</v>
      </c>
      <c r="H89" s="26">
        <v>1</v>
      </c>
      <c r="I89" s="27"/>
      <c r="J89" s="27"/>
    </row>
    <row r="90" spans="1:10" outlineLevel="1" x14ac:dyDescent="0.25">
      <c r="A90" s="22">
        <v>10.039999999999999</v>
      </c>
      <c r="B90" s="24" t="s">
        <v>78</v>
      </c>
      <c r="C90" s="25">
        <v>10</v>
      </c>
      <c r="D90" s="25">
        <v>2</v>
      </c>
      <c r="E90" s="26">
        <v>1</v>
      </c>
      <c r="F90" s="26">
        <v>0</v>
      </c>
      <c r="G90" s="26">
        <v>0</v>
      </c>
      <c r="H90" s="26">
        <v>1</v>
      </c>
      <c r="I90" s="27"/>
      <c r="J90" s="27"/>
    </row>
    <row r="91" spans="1:10" outlineLevel="1" x14ac:dyDescent="0.25">
      <c r="A91" s="22">
        <v>10.050000000000001</v>
      </c>
      <c r="B91" s="24" t="s">
        <v>79</v>
      </c>
      <c r="C91" s="25">
        <v>10</v>
      </c>
      <c r="D91" s="25">
        <v>1</v>
      </c>
      <c r="E91" s="26">
        <v>1</v>
      </c>
      <c r="F91" s="26">
        <v>0</v>
      </c>
      <c r="G91" s="26">
        <v>0</v>
      </c>
      <c r="H91" s="26">
        <v>1</v>
      </c>
      <c r="I91" s="27"/>
      <c r="J91" s="27"/>
    </row>
    <row r="92" spans="1:10" outlineLevel="1" x14ac:dyDescent="0.25">
      <c r="A92" s="22">
        <v>10.06</v>
      </c>
      <c r="B92" s="24" t="s">
        <v>108</v>
      </c>
      <c r="C92" s="25">
        <v>10</v>
      </c>
      <c r="D92" s="25">
        <v>16</v>
      </c>
      <c r="E92" s="26">
        <v>0.5</v>
      </c>
      <c r="F92" s="26">
        <v>0.5</v>
      </c>
      <c r="G92" s="26">
        <v>0.5</v>
      </c>
      <c r="H92" s="26">
        <v>1</v>
      </c>
      <c r="I92" s="27"/>
      <c r="J92" s="27"/>
    </row>
    <row r="93" spans="1:10" outlineLevel="1" x14ac:dyDescent="0.25">
      <c r="A93" s="22">
        <v>10.07</v>
      </c>
      <c r="B93" s="24" t="s">
        <v>109</v>
      </c>
      <c r="C93" s="25">
        <v>10</v>
      </c>
      <c r="D93" s="25">
        <v>2</v>
      </c>
      <c r="E93" s="26">
        <v>0.5</v>
      </c>
      <c r="F93" s="26">
        <v>0.5</v>
      </c>
      <c r="G93" s="26">
        <v>0.5</v>
      </c>
      <c r="H93" s="26">
        <v>1</v>
      </c>
      <c r="I93" s="27"/>
      <c r="J93" s="27"/>
    </row>
    <row r="94" spans="1:10" x14ac:dyDescent="0.25">
      <c r="A94" s="23"/>
      <c r="B94" s="23"/>
      <c r="C94" s="23"/>
      <c r="D94" s="15"/>
      <c r="E94" s="15"/>
    </row>
    <row r="95" spans="1:10" x14ac:dyDescent="0.25">
      <c r="A95" s="16">
        <v>11</v>
      </c>
      <c r="B95" s="17" t="s">
        <v>136</v>
      </c>
      <c r="C95" s="18" t="s">
        <v>138</v>
      </c>
      <c r="D95" s="19">
        <f>SUM(D96:D102)</f>
        <v>4.5</v>
      </c>
      <c r="E95" s="20">
        <f>IF($D95&lt;&gt;0,SUMPRODUCT(($D96:$D102)*(E96:E102)/$D95),0)</f>
        <v>0</v>
      </c>
      <c r="F95" s="20">
        <f t="shared" ref="F95:H95" si="8">IF($D95&lt;&gt;0,SUMPRODUCT(($D96:$D102)*(F96:F102)/$D95),0)</f>
        <v>0</v>
      </c>
      <c r="G95" s="20">
        <f t="shared" si="8"/>
        <v>0</v>
      </c>
      <c r="H95" s="20">
        <f t="shared" si="8"/>
        <v>1</v>
      </c>
      <c r="I95" s="21" t="s">
        <v>164</v>
      </c>
      <c r="J95" s="21"/>
    </row>
    <row r="96" spans="1:10" outlineLevel="1" x14ac:dyDescent="0.25">
      <c r="A96" s="22">
        <v>11.01</v>
      </c>
      <c r="B96" s="24" t="s">
        <v>80</v>
      </c>
      <c r="C96" s="25">
        <v>11</v>
      </c>
      <c r="D96" s="25">
        <v>0.5</v>
      </c>
      <c r="E96" s="26">
        <v>0</v>
      </c>
      <c r="F96" s="26">
        <v>0</v>
      </c>
      <c r="G96" s="26">
        <v>0</v>
      </c>
      <c r="H96" s="26">
        <v>1</v>
      </c>
      <c r="I96" s="27"/>
      <c r="J96" s="27"/>
    </row>
    <row r="97" spans="1:10" outlineLevel="1" x14ac:dyDescent="0.25">
      <c r="A97" s="22">
        <v>11.02</v>
      </c>
      <c r="B97" s="24" t="s">
        <v>81</v>
      </c>
      <c r="C97" s="25">
        <v>11</v>
      </c>
      <c r="D97" s="25">
        <v>1</v>
      </c>
      <c r="E97" s="26">
        <v>0</v>
      </c>
      <c r="F97" s="26">
        <v>0</v>
      </c>
      <c r="G97" s="26">
        <v>0</v>
      </c>
      <c r="H97" s="26">
        <v>1</v>
      </c>
      <c r="I97" s="27"/>
      <c r="J97" s="27"/>
    </row>
    <row r="98" spans="1:10" outlineLevel="1" x14ac:dyDescent="0.25">
      <c r="A98" s="22">
        <v>11.03</v>
      </c>
      <c r="B98" s="24" t="s">
        <v>82</v>
      </c>
      <c r="C98" s="25">
        <v>11</v>
      </c>
      <c r="D98" s="25">
        <v>0.5</v>
      </c>
      <c r="E98" s="26">
        <v>0</v>
      </c>
      <c r="F98" s="26">
        <v>0</v>
      </c>
      <c r="G98" s="26">
        <v>0</v>
      </c>
      <c r="H98" s="26">
        <v>1</v>
      </c>
      <c r="I98" s="27"/>
      <c r="J98" s="27"/>
    </row>
    <row r="99" spans="1:10" outlineLevel="1" x14ac:dyDescent="0.25">
      <c r="A99" s="22">
        <v>11.04</v>
      </c>
      <c r="B99" s="24" t="s">
        <v>83</v>
      </c>
      <c r="C99" s="25">
        <v>11</v>
      </c>
      <c r="D99" s="25">
        <v>0.5</v>
      </c>
      <c r="E99" s="26">
        <v>0</v>
      </c>
      <c r="F99" s="26">
        <v>0</v>
      </c>
      <c r="G99" s="26">
        <v>0</v>
      </c>
      <c r="H99" s="26">
        <v>1</v>
      </c>
      <c r="I99" s="27"/>
      <c r="J99" s="27"/>
    </row>
    <row r="100" spans="1:10" outlineLevel="1" x14ac:dyDescent="0.25">
      <c r="A100" s="22">
        <v>11.05</v>
      </c>
      <c r="B100" s="24" t="s">
        <v>84</v>
      </c>
      <c r="C100" s="25">
        <v>11</v>
      </c>
      <c r="D100" s="25">
        <v>0.5</v>
      </c>
      <c r="E100" s="26">
        <v>0</v>
      </c>
      <c r="F100" s="26">
        <v>0</v>
      </c>
      <c r="G100" s="26">
        <v>0</v>
      </c>
      <c r="H100" s="26">
        <v>1</v>
      </c>
      <c r="I100" s="27"/>
      <c r="J100" s="27"/>
    </row>
    <row r="101" spans="1:10" outlineLevel="1" x14ac:dyDescent="0.25">
      <c r="A101" s="22">
        <v>11.06</v>
      </c>
      <c r="B101" s="24" t="s">
        <v>85</v>
      </c>
      <c r="C101" s="25">
        <v>11</v>
      </c>
      <c r="D101" s="25">
        <v>0.5</v>
      </c>
      <c r="E101" s="26">
        <v>0</v>
      </c>
      <c r="F101" s="26">
        <v>0</v>
      </c>
      <c r="G101" s="26">
        <v>0</v>
      </c>
      <c r="H101" s="26">
        <v>1</v>
      </c>
      <c r="I101" s="27"/>
      <c r="J101" s="27"/>
    </row>
    <row r="102" spans="1:10" outlineLevel="1" x14ac:dyDescent="0.25">
      <c r="A102" s="22">
        <v>11.07</v>
      </c>
      <c r="B102" s="24" t="s">
        <v>86</v>
      </c>
      <c r="C102" s="25">
        <v>11</v>
      </c>
      <c r="D102" s="25">
        <v>1</v>
      </c>
      <c r="E102" s="26">
        <v>0</v>
      </c>
      <c r="F102" s="26">
        <v>0</v>
      </c>
      <c r="G102" s="26">
        <v>0</v>
      </c>
      <c r="H102" s="26">
        <v>1</v>
      </c>
      <c r="I102" s="27"/>
      <c r="J102" s="27"/>
    </row>
    <row r="103" spans="1:10" x14ac:dyDescent="0.25">
      <c r="A103" s="23"/>
      <c r="B103" s="23"/>
      <c r="C103" s="23"/>
      <c r="D103" s="15"/>
      <c r="E103" s="15"/>
    </row>
    <row r="104" spans="1:10" x14ac:dyDescent="0.25">
      <c r="A104" s="16">
        <v>12</v>
      </c>
      <c r="B104" s="17" t="s">
        <v>150</v>
      </c>
      <c r="C104" s="18" t="s">
        <v>138</v>
      </c>
      <c r="D104" s="19">
        <f>SUM(D105:D107)</f>
        <v>11</v>
      </c>
      <c r="E104" s="20">
        <f>IF($D104&lt;&gt;0,SUMPRODUCT(($D105:$D107)*(E105:E107)/$D104),0)</f>
        <v>0.27272727272727271</v>
      </c>
      <c r="F104" s="20">
        <f t="shared" ref="F104:H104" si="9">IF($D104&lt;&gt;0,SUMPRODUCT(($D105:$D107)*(F105:F107)/$D104),0)</f>
        <v>8.1818181818181804E-2</v>
      </c>
      <c r="G104" s="20">
        <f t="shared" si="9"/>
        <v>0</v>
      </c>
      <c r="H104" s="20">
        <f t="shared" si="9"/>
        <v>1</v>
      </c>
      <c r="I104" s="21" t="s">
        <v>161</v>
      </c>
      <c r="J104" s="21"/>
    </row>
    <row r="105" spans="1:10" outlineLevel="1" x14ac:dyDescent="0.25">
      <c r="A105" s="22">
        <v>12.01</v>
      </c>
      <c r="B105" s="24" t="s">
        <v>87</v>
      </c>
      <c r="C105" s="25">
        <v>12</v>
      </c>
      <c r="D105" s="25">
        <v>3</v>
      </c>
      <c r="E105" s="26">
        <v>1</v>
      </c>
      <c r="F105" s="26">
        <v>0.3</v>
      </c>
      <c r="G105" s="26">
        <v>0</v>
      </c>
      <c r="H105" s="26">
        <v>1</v>
      </c>
      <c r="I105" s="27"/>
      <c r="J105" s="27"/>
    </row>
    <row r="106" spans="1:10" outlineLevel="1" x14ac:dyDescent="0.25">
      <c r="A106" s="22">
        <v>12.02</v>
      </c>
      <c r="B106" s="24" t="s">
        <v>88</v>
      </c>
      <c r="C106" s="25">
        <v>12</v>
      </c>
      <c r="D106" s="25">
        <v>3</v>
      </c>
      <c r="E106" s="26">
        <v>0</v>
      </c>
      <c r="F106" s="26">
        <v>0</v>
      </c>
      <c r="G106" s="26">
        <v>0</v>
      </c>
      <c r="H106" s="26">
        <v>1</v>
      </c>
      <c r="I106" s="27"/>
      <c r="J106" s="27"/>
    </row>
    <row r="107" spans="1:10" outlineLevel="1" x14ac:dyDescent="0.25">
      <c r="A107" s="22">
        <v>12.03</v>
      </c>
      <c r="B107" s="24" t="s">
        <v>89</v>
      </c>
      <c r="C107" s="25">
        <v>12</v>
      </c>
      <c r="D107" s="25">
        <v>5</v>
      </c>
      <c r="E107" s="26">
        <v>0</v>
      </c>
      <c r="F107" s="26">
        <v>0</v>
      </c>
      <c r="G107" s="26">
        <v>0</v>
      </c>
      <c r="H107" s="26">
        <v>1</v>
      </c>
      <c r="I107" s="27"/>
      <c r="J107" s="27"/>
    </row>
    <row r="108" spans="1:10" x14ac:dyDescent="0.25">
      <c r="A108" s="23"/>
      <c r="B108" s="23"/>
      <c r="C108" s="23"/>
      <c r="D108" s="15"/>
      <c r="E108" s="15"/>
    </row>
    <row r="109" spans="1:10" x14ac:dyDescent="0.25">
      <c r="A109" s="16">
        <v>13</v>
      </c>
      <c r="B109" s="17" t="s">
        <v>146</v>
      </c>
      <c r="C109" s="18" t="s">
        <v>138</v>
      </c>
      <c r="D109" s="19">
        <f>SUM(D110:D120)</f>
        <v>34.5</v>
      </c>
      <c r="E109" s="20">
        <f>IF($D109&lt;&gt;0,SUMPRODUCT(($D110:$D120)*(E110:E120)/$D109),0)</f>
        <v>0.28985507246376813</v>
      </c>
      <c r="F109" s="20">
        <f t="shared" ref="F109:H109" si="10">IF($D109&lt;&gt;0,SUMPRODUCT(($D110:$D120)*(F110:F120)/$D109),0)</f>
        <v>0.40869565217391307</v>
      </c>
      <c r="G109" s="20">
        <f t="shared" si="10"/>
        <v>0.28985507246376813</v>
      </c>
      <c r="H109" s="20">
        <f t="shared" si="10"/>
        <v>0.65217391304347827</v>
      </c>
      <c r="I109" s="21" t="s">
        <v>147</v>
      </c>
      <c r="J109" s="21"/>
    </row>
    <row r="110" spans="1:10" outlineLevel="1" x14ac:dyDescent="0.25">
      <c r="A110" s="22">
        <v>13.01</v>
      </c>
      <c r="B110" s="24" t="s">
        <v>90</v>
      </c>
      <c r="C110" s="25">
        <v>13</v>
      </c>
      <c r="D110" s="25">
        <v>1.5</v>
      </c>
      <c r="E110" s="26">
        <v>0</v>
      </c>
      <c r="F110" s="26">
        <v>0.8</v>
      </c>
      <c r="G110" s="26">
        <v>0</v>
      </c>
      <c r="H110" s="26">
        <v>1</v>
      </c>
      <c r="I110" s="27"/>
      <c r="J110" s="27"/>
    </row>
    <row r="111" spans="1:10" outlineLevel="1" x14ac:dyDescent="0.25">
      <c r="A111" s="22">
        <v>13.02</v>
      </c>
      <c r="B111" s="24" t="s">
        <v>91</v>
      </c>
      <c r="C111" s="25">
        <v>13</v>
      </c>
      <c r="D111" s="25">
        <v>2</v>
      </c>
      <c r="E111" s="26">
        <v>0</v>
      </c>
      <c r="F111" s="26">
        <v>0.8</v>
      </c>
      <c r="G111" s="26">
        <v>0</v>
      </c>
      <c r="H111" s="26">
        <v>1</v>
      </c>
      <c r="I111" s="27"/>
      <c r="J111" s="27"/>
    </row>
    <row r="112" spans="1:10" outlineLevel="1" x14ac:dyDescent="0.25">
      <c r="A112" s="22">
        <v>13.03</v>
      </c>
      <c r="B112" s="24" t="s">
        <v>92</v>
      </c>
      <c r="C112" s="25">
        <v>13</v>
      </c>
      <c r="D112" s="25">
        <v>3</v>
      </c>
      <c r="E112" s="26">
        <v>0</v>
      </c>
      <c r="F112" s="26">
        <v>0.1</v>
      </c>
      <c r="G112" s="26">
        <v>0</v>
      </c>
      <c r="H112" s="26">
        <v>1</v>
      </c>
      <c r="I112" s="27"/>
      <c r="J112" s="27"/>
    </row>
    <row r="113" spans="1:10" outlineLevel="1" x14ac:dyDescent="0.25">
      <c r="A113" s="22">
        <v>13.04</v>
      </c>
      <c r="B113" s="24" t="s">
        <v>93</v>
      </c>
      <c r="C113" s="25">
        <v>13</v>
      </c>
      <c r="D113" s="25">
        <v>1</v>
      </c>
      <c r="E113" s="26">
        <v>0</v>
      </c>
      <c r="F113" s="26">
        <v>0.1</v>
      </c>
      <c r="G113" s="26">
        <v>0</v>
      </c>
      <c r="H113" s="26">
        <v>1</v>
      </c>
      <c r="I113" s="27"/>
      <c r="J113" s="27"/>
    </row>
    <row r="114" spans="1:10" outlineLevel="1" x14ac:dyDescent="0.25">
      <c r="A114" s="22">
        <v>13.05</v>
      </c>
      <c r="B114" s="24" t="s">
        <v>94</v>
      </c>
      <c r="C114" s="25">
        <v>13</v>
      </c>
      <c r="D114" s="25">
        <v>1</v>
      </c>
      <c r="E114" s="26">
        <v>0</v>
      </c>
      <c r="F114" s="26">
        <v>0.1</v>
      </c>
      <c r="G114" s="26">
        <v>0</v>
      </c>
      <c r="H114" s="26">
        <v>1</v>
      </c>
      <c r="I114" s="27"/>
      <c r="J114" s="27"/>
    </row>
    <row r="115" spans="1:10" outlineLevel="1" x14ac:dyDescent="0.25">
      <c r="A115" s="22">
        <v>13.06</v>
      </c>
      <c r="B115" s="24" t="s">
        <v>95</v>
      </c>
      <c r="C115" s="25">
        <v>13</v>
      </c>
      <c r="D115" s="25">
        <v>3</v>
      </c>
      <c r="E115" s="26">
        <v>0</v>
      </c>
      <c r="F115" s="26">
        <v>0.1</v>
      </c>
      <c r="G115" s="26">
        <v>0</v>
      </c>
      <c r="H115" s="26">
        <v>0</v>
      </c>
      <c r="I115" s="27"/>
      <c r="J115" s="27"/>
    </row>
    <row r="116" spans="1:10" outlineLevel="1" x14ac:dyDescent="0.25">
      <c r="A116" s="22">
        <v>13.07</v>
      </c>
      <c r="B116" s="24" t="s">
        <v>96</v>
      </c>
      <c r="C116" s="25">
        <v>13</v>
      </c>
      <c r="D116" s="25">
        <v>2</v>
      </c>
      <c r="E116" s="26">
        <v>0</v>
      </c>
      <c r="F116" s="26">
        <v>0.1</v>
      </c>
      <c r="G116" s="26">
        <v>0</v>
      </c>
      <c r="H116" s="26">
        <v>0</v>
      </c>
      <c r="I116" s="27"/>
      <c r="J116" s="27"/>
    </row>
    <row r="117" spans="1:10" outlineLevel="1" x14ac:dyDescent="0.25">
      <c r="A117" s="22">
        <v>13.08</v>
      </c>
      <c r="B117" s="24" t="s">
        <v>97</v>
      </c>
      <c r="C117" s="25">
        <v>13</v>
      </c>
      <c r="D117" s="25">
        <v>1</v>
      </c>
      <c r="E117" s="26">
        <v>0</v>
      </c>
      <c r="F117" s="26">
        <v>0.1</v>
      </c>
      <c r="G117" s="26">
        <v>0</v>
      </c>
      <c r="H117" s="26">
        <v>0</v>
      </c>
      <c r="I117" s="27"/>
      <c r="J117" s="27"/>
    </row>
    <row r="118" spans="1:10" outlineLevel="1" x14ac:dyDescent="0.25">
      <c r="A118" s="22">
        <v>13.09</v>
      </c>
      <c r="B118" s="24" t="s">
        <v>98</v>
      </c>
      <c r="C118" s="25">
        <v>13</v>
      </c>
      <c r="D118" s="25">
        <v>2</v>
      </c>
      <c r="E118" s="26">
        <v>0</v>
      </c>
      <c r="F118" s="26">
        <v>0.1</v>
      </c>
      <c r="G118" s="26">
        <v>0</v>
      </c>
      <c r="H118" s="26">
        <v>0</v>
      </c>
      <c r="I118" s="27"/>
      <c r="J118" s="27"/>
    </row>
    <row r="119" spans="1:10" outlineLevel="1" x14ac:dyDescent="0.25">
      <c r="A119" s="22">
        <v>13.1</v>
      </c>
      <c r="B119" s="24" t="s">
        <v>110</v>
      </c>
      <c r="C119" s="25">
        <v>13</v>
      </c>
      <c r="D119" s="25">
        <v>2</v>
      </c>
      <c r="E119" s="26">
        <v>1</v>
      </c>
      <c r="F119" s="26">
        <v>1</v>
      </c>
      <c r="G119" s="26">
        <v>1</v>
      </c>
      <c r="H119" s="26">
        <v>1</v>
      </c>
      <c r="I119" s="27"/>
      <c r="J119" s="27"/>
    </row>
    <row r="120" spans="1:10" outlineLevel="1" x14ac:dyDescent="0.25">
      <c r="A120" s="22">
        <v>13.11</v>
      </c>
      <c r="B120" s="24" t="s">
        <v>108</v>
      </c>
      <c r="C120" s="25">
        <v>13</v>
      </c>
      <c r="D120" s="25">
        <v>16</v>
      </c>
      <c r="E120" s="26">
        <v>0.5</v>
      </c>
      <c r="F120" s="26">
        <v>0.5</v>
      </c>
      <c r="G120" s="26">
        <v>0.5</v>
      </c>
      <c r="H120" s="26">
        <v>0.75</v>
      </c>
      <c r="I120" s="27"/>
      <c r="J120" s="27"/>
    </row>
    <row r="121" spans="1:10" outlineLevel="1" x14ac:dyDescent="0.25">
      <c r="A121"/>
      <c r="C121"/>
      <c r="D121"/>
    </row>
    <row r="122" spans="1:10" x14ac:dyDescent="0.25">
      <c r="A122" s="16">
        <v>14</v>
      </c>
      <c r="B122" s="17" t="s">
        <v>148</v>
      </c>
      <c r="C122" s="18" t="s">
        <v>138</v>
      </c>
      <c r="D122" s="19">
        <f>SUM(D123:D126)</f>
        <v>3</v>
      </c>
      <c r="E122" s="20">
        <f>IF($D122&lt;&gt;0,SUMPRODUCT(($D123:$D126)*(E123:E126)/$D122),0)</f>
        <v>1</v>
      </c>
      <c r="F122" s="20">
        <f t="shared" ref="F122:H122" si="11">IF($D122&lt;&gt;0,SUMPRODUCT(($D123:$D126)*(F123:F126)/$D122),0)</f>
        <v>0.13333333333333333</v>
      </c>
      <c r="G122" s="20">
        <f t="shared" si="11"/>
        <v>0</v>
      </c>
      <c r="H122" s="20">
        <f t="shared" si="11"/>
        <v>0.91666666666666652</v>
      </c>
      <c r="I122" s="21" t="s">
        <v>162</v>
      </c>
      <c r="J122" s="21"/>
    </row>
    <row r="123" spans="1:10" outlineLevel="1" x14ac:dyDescent="0.25">
      <c r="A123" s="22">
        <v>14.01</v>
      </c>
      <c r="B123" s="24" t="s">
        <v>49</v>
      </c>
      <c r="C123" s="25">
        <v>14</v>
      </c>
      <c r="D123" s="25">
        <v>0.5</v>
      </c>
      <c r="E123" s="26">
        <v>1</v>
      </c>
      <c r="F123" s="26">
        <v>0.8</v>
      </c>
      <c r="G123" s="26">
        <v>0</v>
      </c>
      <c r="H123" s="26">
        <v>1</v>
      </c>
      <c r="I123" s="27"/>
      <c r="J123" s="27"/>
    </row>
    <row r="124" spans="1:10" outlineLevel="1" x14ac:dyDescent="0.25">
      <c r="A124" s="22">
        <v>14.02</v>
      </c>
      <c r="B124" s="24" t="s">
        <v>50</v>
      </c>
      <c r="C124" s="25">
        <v>14</v>
      </c>
      <c r="D124" s="25">
        <v>0.5</v>
      </c>
      <c r="E124" s="26">
        <v>1</v>
      </c>
      <c r="F124" s="26">
        <v>0</v>
      </c>
      <c r="G124" s="26">
        <v>0</v>
      </c>
      <c r="H124" s="26">
        <v>1</v>
      </c>
      <c r="I124" s="27"/>
      <c r="J124" s="27"/>
    </row>
    <row r="125" spans="1:10" outlineLevel="1" x14ac:dyDescent="0.25">
      <c r="A125" s="22">
        <v>14.03</v>
      </c>
      <c r="B125" s="24" t="s">
        <v>51</v>
      </c>
      <c r="C125" s="25">
        <v>14</v>
      </c>
      <c r="D125" s="25">
        <v>1</v>
      </c>
      <c r="E125" s="26">
        <v>1</v>
      </c>
      <c r="F125" s="26">
        <v>0</v>
      </c>
      <c r="G125" s="26">
        <v>0</v>
      </c>
      <c r="H125" s="26">
        <v>0.75</v>
      </c>
      <c r="I125" s="27"/>
      <c r="J125" s="27"/>
    </row>
    <row r="126" spans="1:10" outlineLevel="1" x14ac:dyDescent="0.25">
      <c r="A126" s="22">
        <v>14.04</v>
      </c>
      <c r="B126" s="24" t="s">
        <v>52</v>
      </c>
      <c r="C126" s="25">
        <v>14</v>
      </c>
      <c r="D126" s="25">
        <v>1</v>
      </c>
      <c r="E126" s="26">
        <v>1</v>
      </c>
      <c r="F126" s="26">
        <v>0</v>
      </c>
      <c r="G126" s="26">
        <v>0</v>
      </c>
      <c r="H126" s="26">
        <v>1</v>
      </c>
      <c r="I126" s="27"/>
      <c r="J126" s="27"/>
    </row>
    <row r="127" spans="1:10" outlineLevel="1" x14ac:dyDescent="0.25">
      <c r="A127"/>
      <c r="C127"/>
      <c r="D127"/>
    </row>
    <row r="128" spans="1:10" x14ac:dyDescent="0.25">
      <c r="A128" s="16">
        <v>15</v>
      </c>
      <c r="B128" s="17" t="s">
        <v>149</v>
      </c>
      <c r="C128" s="18" t="s">
        <v>138</v>
      </c>
      <c r="D128" s="19">
        <f>SUM(D129:D134)</f>
        <v>6</v>
      </c>
      <c r="E128" s="20">
        <f>IF($D128&lt;&gt;0,SUMPRODUCT(($D129:$D134)*(E129:E134)/$D128),0)</f>
        <v>0.66666666666666663</v>
      </c>
      <c r="F128" s="20">
        <f t="shared" ref="F128:H128" si="12">IF($D128&lt;&gt;0,SUMPRODUCT(($D129:$D134)*(F129:F134)/$D128),0)</f>
        <v>0.91666666666666663</v>
      </c>
      <c r="G128" s="20">
        <f t="shared" si="12"/>
        <v>0</v>
      </c>
      <c r="H128" s="20">
        <f t="shared" si="12"/>
        <v>17.500000000000007</v>
      </c>
      <c r="I128" s="21" t="s">
        <v>163</v>
      </c>
      <c r="J128" s="21"/>
    </row>
    <row r="129" spans="1:10" outlineLevel="2" x14ac:dyDescent="0.25">
      <c r="A129" s="22">
        <v>15.01</v>
      </c>
      <c r="B129" s="24" t="s">
        <v>53</v>
      </c>
      <c r="C129" s="25">
        <v>15</v>
      </c>
      <c r="D129" s="25">
        <v>1</v>
      </c>
      <c r="E129" s="26">
        <v>1</v>
      </c>
      <c r="F129" s="26">
        <v>1</v>
      </c>
      <c r="G129" s="26">
        <v>0</v>
      </c>
      <c r="H129" s="26">
        <v>100</v>
      </c>
      <c r="I129" s="27"/>
      <c r="J129" s="27"/>
    </row>
    <row r="130" spans="1:10" outlineLevel="2" x14ac:dyDescent="0.25">
      <c r="A130" s="22">
        <v>15.02</v>
      </c>
      <c r="B130" s="24" t="s">
        <v>54</v>
      </c>
      <c r="C130" s="25">
        <v>15</v>
      </c>
      <c r="D130" s="25">
        <v>1</v>
      </c>
      <c r="E130" s="26">
        <v>1</v>
      </c>
      <c r="F130" s="26">
        <v>1</v>
      </c>
      <c r="G130" s="26">
        <v>0</v>
      </c>
      <c r="H130" s="26">
        <v>1</v>
      </c>
      <c r="I130" s="27"/>
      <c r="J130" s="27"/>
    </row>
    <row r="131" spans="1:10" outlineLevel="2" x14ac:dyDescent="0.25">
      <c r="A131" s="22">
        <v>15.03</v>
      </c>
      <c r="B131" s="24" t="s">
        <v>55</v>
      </c>
      <c r="C131" s="25">
        <v>15</v>
      </c>
      <c r="D131" s="25">
        <v>1</v>
      </c>
      <c r="E131" s="26">
        <v>1</v>
      </c>
      <c r="F131" s="26">
        <v>1</v>
      </c>
      <c r="G131" s="26">
        <v>0</v>
      </c>
      <c r="H131" s="26">
        <v>1</v>
      </c>
      <c r="I131" s="27"/>
      <c r="J131" s="27"/>
    </row>
    <row r="132" spans="1:10" outlineLevel="2" x14ac:dyDescent="0.25">
      <c r="A132" s="22">
        <v>15.04</v>
      </c>
      <c r="B132" s="24" t="s">
        <v>56</v>
      </c>
      <c r="C132" s="25">
        <v>15</v>
      </c>
      <c r="D132" s="25">
        <v>1</v>
      </c>
      <c r="E132" s="26">
        <v>1</v>
      </c>
      <c r="F132" s="26">
        <v>1</v>
      </c>
      <c r="G132" s="26">
        <v>0</v>
      </c>
      <c r="H132" s="26">
        <v>1</v>
      </c>
      <c r="I132" s="27"/>
      <c r="J132" s="27"/>
    </row>
    <row r="133" spans="1:10" outlineLevel="2" x14ac:dyDescent="0.25">
      <c r="A133" s="22">
        <v>15.05</v>
      </c>
      <c r="B133" s="24" t="s">
        <v>57</v>
      </c>
      <c r="C133" s="25">
        <v>15</v>
      </c>
      <c r="D133" s="25">
        <v>1</v>
      </c>
      <c r="E133" s="26">
        <v>0</v>
      </c>
      <c r="F133" s="26">
        <v>1</v>
      </c>
      <c r="G133" s="26">
        <v>0</v>
      </c>
      <c r="H133" s="26">
        <v>1</v>
      </c>
      <c r="I133" s="27"/>
      <c r="J133" s="27"/>
    </row>
    <row r="134" spans="1:10" outlineLevel="2" x14ac:dyDescent="0.25">
      <c r="A134" s="22">
        <v>15.06</v>
      </c>
      <c r="B134" s="24" t="s">
        <v>58</v>
      </c>
      <c r="C134" s="25">
        <v>15</v>
      </c>
      <c r="D134" s="25">
        <v>1</v>
      </c>
      <c r="E134" s="26">
        <v>0</v>
      </c>
      <c r="F134" s="26">
        <v>0.5</v>
      </c>
      <c r="G134" s="26">
        <v>0</v>
      </c>
      <c r="H134" s="26">
        <v>1</v>
      </c>
      <c r="I134" s="27"/>
      <c r="J134" s="27"/>
    </row>
    <row r="135" spans="1:10" x14ac:dyDescent="0.25">
      <c r="C135" s="23"/>
    </row>
    <row r="136" spans="1:10" x14ac:dyDescent="0.25">
      <c r="C136" s="23"/>
    </row>
    <row r="137" spans="1:10" x14ac:dyDescent="0.25">
      <c r="C137" s="23"/>
    </row>
    <row r="138" spans="1:10" x14ac:dyDescent="0.25">
      <c r="C138" s="23"/>
    </row>
    <row r="139" spans="1:10" x14ac:dyDescent="0.25">
      <c r="C139" s="23"/>
    </row>
    <row r="140" spans="1:10" x14ac:dyDescent="0.25">
      <c r="C140" s="23"/>
    </row>
    <row r="141" spans="1:10" x14ac:dyDescent="0.25">
      <c r="C141" s="23"/>
    </row>
    <row r="142" spans="1:10" x14ac:dyDescent="0.25">
      <c r="C142" s="23"/>
    </row>
    <row r="143" spans="1:10" x14ac:dyDescent="0.25">
      <c r="C143" s="23"/>
    </row>
    <row r="144" spans="1:10" x14ac:dyDescent="0.25">
      <c r="C144" s="23"/>
    </row>
    <row r="145" spans="3:3" x14ac:dyDescent="0.25">
      <c r="C145" s="23"/>
    </row>
    <row r="146" spans="3:3" x14ac:dyDescent="0.25">
      <c r="C146" s="23"/>
    </row>
    <row r="147" spans="3:3" x14ac:dyDescent="0.25">
      <c r="C147" s="23"/>
    </row>
    <row r="148" spans="3:3" x14ac:dyDescent="0.25">
      <c r="C148" s="23"/>
    </row>
    <row r="149" spans="3:3" x14ac:dyDescent="0.25">
      <c r="C149" s="23"/>
    </row>
    <row r="150" spans="3:3" x14ac:dyDescent="0.25">
      <c r="C150" s="23"/>
    </row>
    <row r="151" spans="3:3" x14ac:dyDescent="0.25">
      <c r="C151" s="23"/>
    </row>
    <row r="152" spans="3:3" x14ac:dyDescent="0.25">
      <c r="C152" s="23"/>
    </row>
    <row r="153" spans="3:3" x14ac:dyDescent="0.25">
      <c r="C153" s="23"/>
    </row>
    <row r="154" spans="3:3" x14ac:dyDescent="0.25">
      <c r="C154" s="23"/>
    </row>
    <row r="155" spans="3:3" x14ac:dyDescent="0.25">
      <c r="C155" s="23"/>
    </row>
    <row r="156" spans="3:3" x14ac:dyDescent="0.25">
      <c r="C156" s="23"/>
    </row>
    <row r="157" spans="3:3" x14ac:dyDescent="0.25">
      <c r="C157" s="23"/>
    </row>
    <row r="158" spans="3:3" x14ac:dyDescent="0.25">
      <c r="C158" s="23"/>
    </row>
    <row r="159" spans="3:3" x14ac:dyDescent="0.25">
      <c r="C159" s="23"/>
    </row>
    <row r="160" spans="3:3" x14ac:dyDescent="0.25">
      <c r="C160" s="23"/>
    </row>
    <row r="161" spans="3:3" x14ac:dyDescent="0.25">
      <c r="C161" s="23"/>
    </row>
    <row r="162" spans="3:3" x14ac:dyDescent="0.25">
      <c r="C162" s="23"/>
    </row>
    <row r="163" spans="3:3" x14ac:dyDescent="0.25">
      <c r="C163" s="23"/>
    </row>
    <row r="164" spans="3:3" x14ac:dyDescent="0.25">
      <c r="C164" s="23"/>
    </row>
    <row r="165" spans="3:3" x14ac:dyDescent="0.25">
      <c r="C165" s="23"/>
    </row>
    <row r="169" spans="3:3" x14ac:dyDescent="0.25">
      <c r="C169" s="23"/>
    </row>
    <row r="170" spans="3:3" x14ac:dyDescent="0.25">
      <c r="C170" s="23"/>
    </row>
    <row r="171" spans="3:3" x14ac:dyDescent="0.25">
      <c r="C171" s="23"/>
    </row>
    <row r="172" spans="3:3" x14ac:dyDescent="0.25">
      <c r="C172" s="23"/>
    </row>
    <row r="173" spans="3:3" x14ac:dyDescent="0.25">
      <c r="C173" s="23"/>
    </row>
    <row r="174" spans="3:3" x14ac:dyDescent="0.25">
      <c r="C174" s="23"/>
    </row>
    <row r="175" spans="3:3" x14ac:dyDescent="0.25">
      <c r="C175" s="23"/>
    </row>
    <row r="176" spans="3:3" x14ac:dyDescent="0.25">
      <c r="C176" s="23"/>
    </row>
    <row r="177" spans="3:3" x14ac:dyDescent="0.25">
      <c r="C177" s="23"/>
    </row>
    <row r="178" spans="3:3" x14ac:dyDescent="0.25">
      <c r="C178" s="23"/>
    </row>
    <row r="179" spans="3:3" x14ac:dyDescent="0.25">
      <c r="C179" s="23"/>
    </row>
    <row r="180" spans="3:3" x14ac:dyDescent="0.25">
      <c r="C180" s="23"/>
    </row>
    <row r="181" spans="3:3" x14ac:dyDescent="0.25">
      <c r="C181" s="23"/>
    </row>
    <row r="182" spans="3:3" x14ac:dyDescent="0.25">
      <c r="C182" s="23"/>
    </row>
    <row r="183" spans="3:3" x14ac:dyDescent="0.25">
      <c r="C183" s="23"/>
    </row>
    <row r="184" spans="3:3" x14ac:dyDescent="0.25">
      <c r="C184" s="23"/>
    </row>
    <row r="185" spans="3:3" x14ac:dyDescent="0.25">
      <c r="C185" s="23"/>
    </row>
    <row r="186" spans="3:3" x14ac:dyDescent="0.25">
      <c r="C186" s="23"/>
    </row>
    <row r="187" spans="3:3" x14ac:dyDescent="0.25">
      <c r="C187" s="23"/>
    </row>
    <row r="188" spans="3:3" x14ac:dyDescent="0.25">
      <c r="C188" s="23"/>
    </row>
    <row r="189" spans="3:3" x14ac:dyDescent="0.25">
      <c r="C189" s="23"/>
    </row>
    <row r="190" spans="3:3" x14ac:dyDescent="0.25">
      <c r="C190" s="23"/>
    </row>
    <row r="191" spans="3:3" x14ac:dyDescent="0.25">
      <c r="C191" s="23"/>
    </row>
    <row r="192" spans="3:3" x14ac:dyDescent="0.25">
      <c r="C192" s="23"/>
    </row>
    <row r="193" spans="3:3" x14ac:dyDescent="0.25">
      <c r="C193" s="23"/>
    </row>
    <row r="194" spans="3:3" x14ac:dyDescent="0.25">
      <c r="C194" s="23"/>
    </row>
    <row r="195" spans="3:3" x14ac:dyDescent="0.25">
      <c r="C195" s="23"/>
    </row>
    <row r="196" spans="3:3" x14ac:dyDescent="0.25">
      <c r="C196" s="23"/>
    </row>
    <row r="197" spans="3:3" x14ac:dyDescent="0.25">
      <c r="C197" s="23"/>
    </row>
    <row r="198" spans="3:3" x14ac:dyDescent="0.25">
      <c r="C198" s="23"/>
    </row>
    <row r="199" spans="3:3" x14ac:dyDescent="0.25">
      <c r="C199" s="23"/>
    </row>
    <row r="200" spans="3:3" x14ac:dyDescent="0.25">
      <c r="C200" s="23"/>
    </row>
    <row r="201" spans="3:3" x14ac:dyDescent="0.25">
      <c r="C201" s="23"/>
    </row>
    <row r="202" spans="3:3" x14ac:dyDescent="0.25">
      <c r="C202" s="23"/>
    </row>
    <row r="203" spans="3:3" x14ac:dyDescent="0.25">
      <c r="C203" s="23"/>
    </row>
    <row r="204" spans="3:3" x14ac:dyDescent="0.25">
      <c r="C204" s="23"/>
    </row>
    <row r="205" spans="3:3" x14ac:dyDescent="0.25">
      <c r="C205" s="23"/>
    </row>
    <row r="206" spans="3:3" x14ac:dyDescent="0.25">
      <c r="C206" s="23"/>
    </row>
    <row r="207" spans="3:3" x14ac:dyDescent="0.25">
      <c r="C207" s="23"/>
    </row>
    <row r="208" spans="3:3" x14ac:dyDescent="0.25">
      <c r="C208" s="23"/>
    </row>
    <row r="209" spans="3:3" x14ac:dyDescent="0.25">
      <c r="C209" s="23"/>
    </row>
    <row r="210" spans="3:3" x14ac:dyDescent="0.25">
      <c r="C210" s="23"/>
    </row>
    <row r="211" spans="3:3" x14ac:dyDescent="0.25">
      <c r="C211" s="23"/>
    </row>
    <row r="212" spans="3:3" x14ac:dyDescent="0.25">
      <c r="C212" s="23"/>
    </row>
    <row r="213" spans="3:3" x14ac:dyDescent="0.25">
      <c r="C213" s="23"/>
    </row>
    <row r="214" spans="3:3" x14ac:dyDescent="0.25">
      <c r="C214" s="23"/>
    </row>
    <row r="215" spans="3:3" x14ac:dyDescent="0.25">
      <c r="C215" s="23"/>
    </row>
    <row r="216" spans="3:3" x14ac:dyDescent="0.25">
      <c r="C216" s="23"/>
    </row>
    <row r="217" spans="3:3" x14ac:dyDescent="0.25">
      <c r="C217" s="23"/>
    </row>
    <row r="218" spans="3:3" x14ac:dyDescent="0.25">
      <c r="C218" s="23"/>
    </row>
    <row r="219" spans="3:3" x14ac:dyDescent="0.25">
      <c r="C219" s="23"/>
    </row>
    <row r="220" spans="3:3" x14ac:dyDescent="0.25">
      <c r="C220" s="23"/>
    </row>
    <row r="221" spans="3:3" x14ac:dyDescent="0.25">
      <c r="C221" s="23"/>
    </row>
    <row r="222" spans="3:3" x14ac:dyDescent="0.25">
      <c r="C222" s="23"/>
    </row>
    <row r="223" spans="3:3" x14ac:dyDescent="0.25">
      <c r="C223" s="23"/>
    </row>
    <row r="224" spans="3:3" x14ac:dyDescent="0.25">
      <c r="C224" s="23"/>
    </row>
    <row r="225" spans="3:3" x14ac:dyDescent="0.25">
      <c r="C225" s="23"/>
    </row>
    <row r="226" spans="3:3" x14ac:dyDescent="0.25">
      <c r="C226" s="23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3"/>
    </row>
    <row r="233" spans="3:3" x14ac:dyDescent="0.25">
      <c r="C233" s="23"/>
    </row>
    <row r="234" spans="3:3" x14ac:dyDescent="0.25">
      <c r="C234" s="23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3"/>
    </row>
    <row r="240" spans="3:3" x14ac:dyDescent="0.25">
      <c r="C240" s="23"/>
    </row>
    <row r="241" spans="3:3" x14ac:dyDescent="0.25">
      <c r="C241" s="23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3"/>
    </row>
    <row r="246" spans="3:3" x14ac:dyDescent="0.25">
      <c r="C246" s="23"/>
    </row>
    <row r="247" spans="3:3" x14ac:dyDescent="0.25">
      <c r="C247" s="23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3"/>
    </row>
    <row r="252" spans="3:3" x14ac:dyDescent="0.25">
      <c r="C252" s="23"/>
    </row>
    <row r="253" spans="3:3" x14ac:dyDescent="0.25">
      <c r="C253" s="23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3"/>
    </row>
    <row r="259" spans="3:3" x14ac:dyDescent="0.25">
      <c r="C259" s="23"/>
    </row>
    <row r="260" spans="3:3" x14ac:dyDescent="0.25">
      <c r="C260" s="23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3"/>
    </row>
    <row r="266" spans="3:3" x14ac:dyDescent="0.25">
      <c r="C266" s="23"/>
    </row>
    <row r="267" spans="3:3" x14ac:dyDescent="0.25">
      <c r="C267" s="23"/>
    </row>
    <row r="268" spans="3:3" x14ac:dyDescent="0.25">
      <c r="C268" s="23"/>
    </row>
    <row r="269" spans="3:3" x14ac:dyDescent="0.25">
      <c r="C269" s="23"/>
    </row>
    <row r="270" spans="3:3" x14ac:dyDescent="0.25">
      <c r="C270" s="23"/>
    </row>
    <row r="271" spans="3:3" x14ac:dyDescent="0.25">
      <c r="C271" s="23"/>
    </row>
    <row r="272" spans="3:3" x14ac:dyDescent="0.25">
      <c r="C272" s="23"/>
    </row>
    <row r="273" spans="3:3" x14ac:dyDescent="0.25">
      <c r="C273" s="23"/>
    </row>
    <row r="274" spans="3:3" x14ac:dyDescent="0.25">
      <c r="C274" s="23"/>
    </row>
    <row r="275" spans="3:3" x14ac:dyDescent="0.25">
      <c r="C275" s="23"/>
    </row>
    <row r="276" spans="3:3" x14ac:dyDescent="0.25">
      <c r="C276" s="23"/>
    </row>
    <row r="277" spans="3:3" x14ac:dyDescent="0.25">
      <c r="C277" s="23"/>
    </row>
    <row r="278" spans="3:3" x14ac:dyDescent="0.25">
      <c r="C278" s="23"/>
    </row>
    <row r="279" spans="3:3" x14ac:dyDescent="0.25">
      <c r="C279" s="23"/>
    </row>
    <row r="280" spans="3:3" x14ac:dyDescent="0.25">
      <c r="C280" s="23"/>
    </row>
    <row r="281" spans="3:3" x14ac:dyDescent="0.25">
      <c r="C281" s="23"/>
    </row>
    <row r="282" spans="3:3" x14ac:dyDescent="0.25">
      <c r="C282" s="23"/>
    </row>
    <row r="283" spans="3:3" x14ac:dyDescent="0.25">
      <c r="C283" s="23"/>
    </row>
    <row r="284" spans="3:3" x14ac:dyDescent="0.25">
      <c r="C284" s="23"/>
    </row>
    <row r="285" spans="3:3" x14ac:dyDescent="0.25">
      <c r="C285" s="23"/>
    </row>
    <row r="286" spans="3:3" x14ac:dyDescent="0.25">
      <c r="C286" s="23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3"/>
    </row>
    <row r="291" spans="3:3" x14ac:dyDescent="0.25">
      <c r="C291" s="23"/>
    </row>
    <row r="292" spans="3:3" x14ac:dyDescent="0.25">
      <c r="C292" s="23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3"/>
    </row>
    <row r="297" spans="3:3" x14ac:dyDescent="0.25">
      <c r="C297" s="23"/>
    </row>
    <row r="298" spans="3:3" x14ac:dyDescent="0.25">
      <c r="C298" s="23"/>
    </row>
    <row r="299" spans="3:3" x14ac:dyDescent="0.25">
      <c r="C299" s="23"/>
    </row>
    <row r="300" spans="3:3" x14ac:dyDescent="0.25">
      <c r="C300" s="23"/>
    </row>
    <row r="301" spans="3:3" x14ac:dyDescent="0.25">
      <c r="C301" s="23"/>
    </row>
    <row r="302" spans="3:3" x14ac:dyDescent="0.25">
      <c r="C302" s="23"/>
    </row>
    <row r="303" spans="3:3" x14ac:dyDescent="0.25">
      <c r="C303" s="23"/>
    </row>
    <row r="304" spans="3:3" x14ac:dyDescent="0.25">
      <c r="C304" s="23"/>
    </row>
    <row r="305" spans="3:3" x14ac:dyDescent="0.25">
      <c r="C305" s="23"/>
    </row>
    <row r="306" spans="3:3" x14ac:dyDescent="0.25">
      <c r="C306" s="23"/>
    </row>
    <row r="307" spans="3:3" x14ac:dyDescent="0.25">
      <c r="C307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2" spans="3:3" x14ac:dyDescent="0.25">
      <c r="C312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7" spans="3:3" x14ac:dyDescent="0.25">
      <c r="C317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2" spans="3:3" x14ac:dyDescent="0.25">
      <c r="C322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7" spans="3:3" x14ac:dyDescent="0.25">
      <c r="C327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2" spans="3:3" x14ac:dyDescent="0.25">
      <c r="C332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7" spans="3:3" x14ac:dyDescent="0.25">
      <c r="C337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2" spans="3:3" x14ac:dyDescent="0.25">
      <c r="C342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6" spans="3:3" x14ac:dyDescent="0.25">
      <c r="C356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4" spans="3:3" x14ac:dyDescent="0.25">
      <c r="C364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2" spans="3:3" x14ac:dyDescent="0.25">
      <c r="C372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79" spans="3:3" x14ac:dyDescent="0.25">
      <c r="C379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6" spans="3:3" x14ac:dyDescent="0.25">
      <c r="C386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1" spans="3:3" x14ac:dyDescent="0.25">
      <c r="C391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2" spans="3:3" x14ac:dyDescent="0.25">
      <c r="C402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0" spans="3:3" x14ac:dyDescent="0.25">
      <c r="C410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7" spans="3:3" x14ac:dyDescent="0.25">
      <c r="C417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2" spans="3:3" x14ac:dyDescent="0.25">
      <c r="C422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6" spans="3:3" x14ac:dyDescent="0.25">
      <c r="C426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3" spans="3:3" x14ac:dyDescent="0.25">
      <c r="C433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8" spans="3:3" x14ac:dyDescent="0.25">
      <c r="C438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5" spans="3:3" x14ac:dyDescent="0.25">
      <c r="C445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0" spans="3:3" x14ac:dyDescent="0.25">
      <c r="C450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0" spans="3:3" x14ac:dyDescent="0.25">
      <c r="C460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5" spans="3:3" x14ac:dyDescent="0.25">
      <c r="C465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  <row r="476" spans="3:3" x14ac:dyDescent="0.25">
      <c r="C476" s="23"/>
    </row>
    <row r="477" spans="3:3" x14ac:dyDescent="0.25">
      <c r="C477" s="23"/>
    </row>
    <row r="478" spans="3:3" x14ac:dyDescent="0.25">
      <c r="C478" s="23"/>
    </row>
    <row r="479" spans="3:3" x14ac:dyDescent="0.25">
      <c r="C479" s="23"/>
    </row>
    <row r="480" spans="3:3" x14ac:dyDescent="0.25">
      <c r="C480" s="23"/>
    </row>
    <row r="481" spans="3:3" x14ac:dyDescent="0.25">
      <c r="C481" s="23"/>
    </row>
    <row r="482" spans="3:3" x14ac:dyDescent="0.25">
      <c r="C482" s="23"/>
    </row>
    <row r="483" spans="3:3" x14ac:dyDescent="0.25">
      <c r="C483" s="23"/>
    </row>
    <row r="484" spans="3:3" x14ac:dyDescent="0.25">
      <c r="C484" s="23"/>
    </row>
    <row r="485" spans="3:3" x14ac:dyDescent="0.25">
      <c r="C485" s="23"/>
    </row>
    <row r="486" spans="3:3" x14ac:dyDescent="0.25">
      <c r="C486" s="23"/>
    </row>
    <row r="487" spans="3:3" x14ac:dyDescent="0.25">
      <c r="C487" s="23"/>
    </row>
    <row r="488" spans="3:3" x14ac:dyDescent="0.25">
      <c r="C488" s="23"/>
    </row>
    <row r="489" spans="3:3" x14ac:dyDescent="0.25">
      <c r="C489" s="23"/>
    </row>
    <row r="490" spans="3:3" x14ac:dyDescent="0.25">
      <c r="C490" s="23"/>
    </row>
    <row r="491" spans="3:3" x14ac:dyDescent="0.25">
      <c r="C491" s="23"/>
    </row>
    <row r="492" spans="3:3" x14ac:dyDescent="0.25">
      <c r="C492" s="23"/>
    </row>
    <row r="493" spans="3:3" x14ac:dyDescent="0.25">
      <c r="C493" s="23"/>
    </row>
    <row r="494" spans="3:3" x14ac:dyDescent="0.25">
      <c r="C494" s="23"/>
    </row>
    <row r="495" spans="3:3" x14ac:dyDescent="0.25">
      <c r="C495" s="23"/>
    </row>
    <row r="496" spans="3:3" x14ac:dyDescent="0.25">
      <c r="C496" s="23"/>
    </row>
    <row r="497" spans="3:3" x14ac:dyDescent="0.25">
      <c r="C497" s="23"/>
    </row>
    <row r="498" spans="3:3" x14ac:dyDescent="0.25">
      <c r="C498" s="23"/>
    </row>
    <row r="499" spans="3:3" x14ac:dyDescent="0.25">
      <c r="C499" s="23"/>
    </row>
    <row r="500" spans="3:3" x14ac:dyDescent="0.25">
      <c r="C500" s="23"/>
    </row>
    <row r="501" spans="3:3" x14ac:dyDescent="0.25">
      <c r="C501" s="23"/>
    </row>
    <row r="502" spans="3:3" x14ac:dyDescent="0.25">
      <c r="C502" s="23"/>
    </row>
    <row r="503" spans="3:3" x14ac:dyDescent="0.25">
      <c r="C503" s="23"/>
    </row>
    <row r="504" spans="3:3" x14ac:dyDescent="0.25">
      <c r="C504" s="23"/>
    </row>
    <row r="505" spans="3:3" x14ac:dyDescent="0.25">
      <c r="C505" s="23"/>
    </row>
    <row r="506" spans="3:3" x14ac:dyDescent="0.25">
      <c r="C506" s="23"/>
    </row>
    <row r="507" spans="3:3" x14ac:dyDescent="0.25">
      <c r="C507" s="23"/>
    </row>
    <row r="508" spans="3:3" x14ac:dyDescent="0.25">
      <c r="C508" s="23"/>
    </row>
    <row r="509" spans="3:3" x14ac:dyDescent="0.25">
      <c r="C509" s="23"/>
    </row>
    <row r="510" spans="3:3" x14ac:dyDescent="0.25">
      <c r="C510" s="23"/>
    </row>
    <row r="511" spans="3:3" x14ac:dyDescent="0.25">
      <c r="C511" s="23"/>
    </row>
    <row r="512" spans="3:3" x14ac:dyDescent="0.25">
      <c r="C512" s="23"/>
    </row>
    <row r="513" spans="3:3" x14ac:dyDescent="0.25">
      <c r="C513" s="23"/>
    </row>
    <row r="514" spans="3:3" x14ac:dyDescent="0.25">
      <c r="C514" s="23"/>
    </row>
    <row r="515" spans="3:3" x14ac:dyDescent="0.25">
      <c r="C515" s="23"/>
    </row>
    <row r="516" spans="3:3" x14ac:dyDescent="0.25">
      <c r="C516" s="23"/>
    </row>
    <row r="517" spans="3:3" x14ac:dyDescent="0.25">
      <c r="C517" s="23"/>
    </row>
    <row r="518" spans="3:3" x14ac:dyDescent="0.25">
      <c r="C518" s="23"/>
    </row>
    <row r="519" spans="3:3" x14ac:dyDescent="0.25">
      <c r="C519" s="23"/>
    </row>
    <row r="520" spans="3:3" x14ac:dyDescent="0.25">
      <c r="C520" s="23"/>
    </row>
    <row r="521" spans="3:3" x14ac:dyDescent="0.25">
      <c r="C521" s="23"/>
    </row>
    <row r="522" spans="3:3" x14ac:dyDescent="0.25">
      <c r="C522" s="23"/>
    </row>
    <row r="523" spans="3:3" x14ac:dyDescent="0.25">
      <c r="C523" s="23"/>
    </row>
    <row r="524" spans="3:3" x14ac:dyDescent="0.25">
      <c r="C524" s="23"/>
    </row>
    <row r="525" spans="3:3" x14ac:dyDescent="0.25">
      <c r="C525" s="23"/>
    </row>
    <row r="526" spans="3:3" x14ac:dyDescent="0.25">
      <c r="C526" s="23"/>
    </row>
    <row r="527" spans="3:3" x14ac:dyDescent="0.25">
      <c r="C527" s="23"/>
    </row>
    <row r="528" spans="3:3" x14ac:dyDescent="0.25">
      <c r="C528" s="23"/>
    </row>
    <row r="529" spans="3:3" x14ac:dyDescent="0.25">
      <c r="C529" s="23"/>
    </row>
    <row r="530" spans="3:3" x14ac:dyDescent="0.25">
      <c r="C530" s="23"/>
    </row>
    <row r="531" spans="3:3" x14ac:dyDescent="0.25">
      <c r="C531" s="23"/>
    </row>
    <row r="532" spans="3:3" x14ac:dyDescent="0.25">
      <c r="C532" s="23"/>
    </row>
    <row r="533" spans="3:3" x14ac:dyDescent="0.25">
      <c r="C533" s="23"/>
    </row>
    <row r="534" spans="3:3" x14ac:dyDescent="0.25">
      <c r="C534" s="23"/>
    </row>
    <row r="535" spans="3:3" x14ac:dyDescent="0.25">
      <c r="C535" s="23"/>
    </row>
    <row r="536" spans="3:3" x14ac:dyDescent="0.25">
      <c r="C536" s="23"/>
    </row>
    <row r="537" spans="3:3" x14ac:dyDescent="0.25">
      <c r="C537" s="23"/>
    </row>
    <row r="538" spans="3:3" x14ac:dyDescent="0.25">
      <c r="C538" s="23"/>
    </row>
    <row r="539" spans="3:3" x14ac:dyDescent="0.25">
      <c r="C539" s="23"/>
    </row>
    <row r="540" spans="3:3" x14ac:dyDescent="0.25">
      <c r="C540" s="23"/>
    </row>
    <row r="541" spans="3:3" x14ac:dyDescent="0.25">
      <c r="C541" s="23"/>
    </row>
    <row r="542" spans="3:3" x14ac:dyDescent="0.25">
      <c r="C542" s="23"/>
    </row>
    <row r="543" spans="3:3" x14ac:dyDescent="0.25">
      <c r="C543" s="23"/>
    </row>
    <row r="544" spans="3:3" x14ac:dyDescent="0.25">
      <c r="C544" s="23"/>
    </row>
    <row r="545" spans="3:3" x14ac:dyDescent="0.25">
      <c r="C545" s="23"/>
    </row>
    <row r="546" spans="3:3" x14ac:dyDescent="0.25">
      <c r="C546" s="23"/>
    </row>
    <row r="547" spans="3:3" x14ac:dyDescent="0.25">
      <c r="C547" s="23"/>
    </row>
    <row r="548" spans="3:3" x14ac:dyDescent="0.25">
      <c r="C548" s="23"/>
    </row>
    <row r="549" spans="3:3" x14ac:dyDescent="0.25">
      <c r="C549" s="23"/>
    </row>
    <row r="550" spans="3:3" x14ac:dyDescent="0.25">
      <c r="C550" s="23"/>
    </row>
    <row r="551" spans="3:3" x14ac:dyDescent="0.25">
      <c r="C551" s="23"/>
    </row>
    <row r="552" spans="3:3" x14ac:dyDescent="0.25">
      <c r="C552" s="23"/>
    </row>
    <row r="553" spans="3:3" x14ac:dyDescent="0.25">
      <c r="C553" s="23"/>
    </row>
    <row r="554" spans="3:3" x14ac:dyDescent="0.25">
      <c r="C554" s="23"/>
    </row>
    <row r="555" spans="3:3" x14ac:dyDescent="0.25">
      <c r="C555" s="23"/>
    </row>
    <row r="556" spans="3:3" x14ac:dyDescent="0.25">
      <c r="C556" s="23"/>
    </row>
    <row r="557" spans="3:3" x14ac:dyDescent="0.25">
      <c r="C557" s="23"/>
    </row>
    <row r="558" spans="3:3" x14ac:dyDescent="0.25">
      <c r="C558" s="23"/>
    </row>
    <row r="559" spans="3:3" x14ac:dyDescent="0.25">
      <c r="C559" s="23"/>
    </row>
    <row r="560" spans="3:3" x14ac:dyDescent="0.25">
      <c r="C560" s="23"/>
    </row>
    <row r="561" spans="3:3" x14ac:dyDescent="0.25">
      <c r="C561" s="23"/>
    </row>
    <row r="562" spans="3:3" x14ac:dyDescent="0.25">
      <c r="C562" s="23"/>
    </row>
    <row r="563" spans="3:3" x14ac:dyDescent="0.25">
      <c r="C563" s="23"/>
    </row>
    <row r="564" spans="3:3" x14ac:dyDescent="0.25">
      <c r="C564" s="23"/>
    </row>
    <row r="565" spans="3:3" x14ac:dyDescent="0.25">
      <c r="C565" s="23"/>
    </row>
    <row r="566" spans="3:3" x14ac:dyDescent="0.25">
      <c r="C566" s="23"/>
    </row>
    <row r="567" spans="3:3" x14ac:dyDescent="0.25">
      <c r="C567" s="23"/>
    </row>
    <row r="568" spans="3:3" x14ac:dyDescent="0.25">
      <c r="C568" s="23"/>
    </row>
    <row r="569" spans="3:3" x14ac:dyDescent="0.25">
      <c r="C569" s="23"/>
    </row>
    <row r="570" spans="3:3" x14ac:dyDescent="0.25">
      <c r="C570" s="23"/>
    </row>
    <row r="571" spans="3:3" x14ac:dyDescent="0.25">
      <c r="C571" s="23"/>
    </row>
    <row r="572" spans="3:3" x14ac:dyDescent="0.25">
      <c r="C572" s="23"/>
    </row>
    <row r="573" spans="3:3" x14ac:dyDescent="0.25">
      <c r="C573" s="23"/>
    </row>
    <row r="574" spans="3:3" x14ac:dyDescent="0.25">
      <c r="C574" s="23"/>
    </row>
    <row r="575" spans="3:3" x14ac:dyDescent="0.25">
      <c r="C575" s="23"/>
    </row>
    <row r="576" spans="3:3" x14ac:dyDescent="0.25">
      <c r="C576" s="23"/>
    </row>
    <row r="577" spans="3:3" x14ac:dyDescent="0.25">
      <c r="C577" s="23"/>
    </row>
    <row r="578" spans="3:3" x14ac:dyDescent="0.25">
      <c r="C578" s="23"/>
    </row>
    <row r="579" spans="3:3" x14ac:dyDescent="0.25">
      <c r="C579" s="23"/>
    </row>
    <row r="580" spans="3:3" x14ac:dyDescent="0.25">
      <c r="C580" s="23"/>
    </row>
    <row r="581" spans="3:3" x14ac:dyDescent="0.25">
      <c r="C581" s="23"/>
    </row>
    <row r="582" spans="3:3" x14ac:dyDescent="0.25">
      <c r="C582" s="23"/>
    </row>
    <row r="583" spans="3:3" x14ac:dyDescent="0.25">
      <c r="C583" s="23"/>
    </row>
    <row r="584" spans="3:3" x14ac:dyDescent="0.25">
      <c r="C584" s="23"/>
    </row>
    <row r="585" spans="3:3" x14ac:dyDescent="0.25">
      <c r="C585" s="23"/>
    </row>
    <row r="586" spans="3:3" x14ac:dyDescent="0.25">
      <c r="C586" s="23"/>
    </row>
    <row r="587" spans="3:3" x14ac:dyDescent="0.25">
      <c r="C587" s="23"/>
    </row>
    <row r="588" spans="3:3" x14ac:dyDescent="0.25">
      <c r="C588" s="23"/>
    </row>
    <row r="589" spans="3:3" x14ac:dyDescent="0.25">
      <c r="C589" s="23"/>
    </row>
    <row r="590" spans="3:3" x14ac:dyDescent="0.25">
      <c r="C590" s="23"/>
    </row>
    <row r="591" spans="3:3" x14ac:dyDescent="0.25">
      <c r="C591" s="23"/>
    </row>
    <row r="592" spans="3:3" x14ac:dyDescent="0.25">
      <c r="C592" s="23"/>
    </row>
    <row r="593" spans="3:3" x14ac:dyDescent="0.25">
      <c r="C593" s="23"/>
    </row>
    <row r="594" spans="3:3" x14ac:dyDescent="0.25">
      <c r="C594" s="23"/>
    </row>
    <row r="595" spans="3:3" x14ac:dyDescent="0.25">
      <c r="C595" s="23"/>
    </row>
    <row r="596" spans="3:3" x14ac:dyDescent="0.25">
      <c r="C596" s="23"/>
    </row>
    <row r="597" spans="3:3" x14ac:dyDescent="0.25">
      <c r="C597" s="23"/>
    </row>
    <row r="598" spans="3:3" x14ac:dyDescent="0.25">
      <c r="C598" s="23"/>
    </row>
    <row r="599" spans="3:3" x14ac:dyDescent="0.25">
      <c r="C599" s="23"/>
    </row>
    <row r="600" spans="3:3" x14ac:dyDescent="0.25">
      <c r="C600" s="23"/>
    </row>
    <row r="601" spans="3:3" x14ac:dyDescent="0.25">
      <c r="C601" s="23"/>
    </row>
    <row r="602" spans="3:3" x14ac:dyDescent="0.25">
      <c r="C602" s="23"/>
    </row>
    <row r="603" spans="3:3" x14ac:dyDescent="0.25">
      <c r="C603" s="23"/>
    </row>
    <row r="604" spans="3:3" x14ac:dyDescent="0.25">
      <c r="C604" s="23"/>
    </row>
    <row r="605" spans="3:3" x14ac:dyDescent="0.25">
      <c r="C605" s="23"/>
    </row>
    <row r="606" spans="3:3" x14ac:dyDescent="0.25">
      <c r="C606" s="23"/>
    </row>
    <row r="607" spans="3:3" x14ac:dyDescent="0.25">
      <c r="C607" s="23"/>
    </row>
    <row r="608" spans="3:3" x14ac:dyDescent="0.25">
      <c r="C608" s="23"/>
    </row>
    <row r="609" spans="3:3" x14ac:dyDescent="0.25">
      <c r="C609" s="23"/>
    </row>
    <row r="610" spans="3:3" x14ac:dyDescent="0.25">
      <c r="C610" s="23"/>
    </row>
    <row r="611" spans="3:3" x14ac:dyDescent="0.25">
      <c r="C611" s="23"/>
    </row>
    <row r="612" spans="3:3" x14ac:dyDescent="0.25">
      <c r="C612" s="23"/>
    </row>
    <row r="613" spans="3:3" x14ac:dyDescent="0.25">
      <c r="C613" s="23"/>
    </row>
    <row r="614" spans="3:3" x14ac:dyDescent="0.25">
      <c r="C614" s="23"/>
    </row>
    <row r="615" spans="3:3" x14ac:dyDescent="0.25">
      <c r="C615" s="23"/>
    </row>
    <row r="616" spans="3:3" x14ac:dyDescent="0.25">
      <c r="C616" s="23"/>
    </row>
    <row r="617" spans="3:3" x14ac:dyDescent="0.25">
      <c r="C617" s="23"/>
    </row>
    <row r="618" spans="3:3" x14ac:dyDescent="0.25">
      <c r="C618" s="23"/>
    </row>
    <row r="619" spans="3:3" x14ac:dyDescent="0.25">
      <c r="C619" s="23"/>
    </row>
    <row r="620" spans="3:3" x14ac:dyDescent="0.25">
      <c r="C620" s="23"/>
    </row>
    <row r="621" spans="3:3" x14ac:dyDescent="0.25">
      <c r="C621" s="23"/>
    </row>
    <row r="622" spans="3:3" x14ac:dyDescent="0.25">
      <c r="C622" s="23"/>
    </row>
    <row r="623" spans="3:3" x14ac:dyDescent="0.25">
      <c r="C623" s="23"/>
    </row>
    <row r="624" spans="3:3" x14ac:dyDescent="0.25">
      <c r="C624" s="23"/>
    </row>
    <row r="625" spans="3:3" x14ac:dyDescent="0.25">
      <c r="C625" s="23"/>
    </row>
    <row r="626" spans="3:3" x14ac:dyDescent="0.25">
      <c r="C626" s="23"/>
    </row>
    <row r="627" spans="3:3" x14ac:dyDescent="0.25">
      <c r="C627" s="23"/>
    </row>
    <row r="628" spans="3:3" x14ac:dyDescent="0.25">
      <c r="C628" s="23"/>
    </row>
    <row r="629" spans="3:3" x14ac:dyDescent="0.25">
      <c r="C629" s="23"/>
    </row>
    <row r="630" spans="3:3" x14ac:dyDescent="0.25">
      <c r="C630" s="23"/>
    </row>
    <row r="631" spans="3:3" x14ac:dyDescent="0.25">
      <c r="C631" s="23"/>
    </row>
    <row r="632" spans="3:3" x14ac:dyDescent="0.25">
      <c r="C632" s="23"/>
    </row>
    <row r="633" spans="3:3" x14ac:dyDescent="0.25">
      <c r="C633" s="23"/>
    </row>
    <row r="634" spans="3:3" x14ac:dyDescent="0.25">
      <c r="C634" s="23"/>
    </row>
    <row r="635" spans="3:3" x14ac:dyDescent="0.25">
      <c r="C635" s="23"/>
    </row>
    <row r="636" spans="3:3" x14ac:dyDescent="0.25">
      <c r="C636" s="23"/>
    </row>
    <row r="637" spans="3:3" x14ac:dyDescent="0.25">
      <c r="C637" s="23"/>
    </row>
    <row r="638" spans="3:3" x14ac:dyDescent="0.25">
      <c r="C638" s="23"/>
    </row>
    <row r="639" spans="3:3" x14ac:dyDescent="0.25">
      <c r="C639" s="23"/>
    </row>
    <row r="640" spans="3:3" x14ac:dyDescent="0.25">
      <c r="C640" s="23"/>
    </row>
    <row r="641" spans="3:3" x14ac:dyDescent="0.25">
      <c r="C641" s="23"/>
    </row>
    <row r="642" spans="3:3" x14ac:dyDescent="0.25">
      <c r="C642" s="23"/>
    </row>
    <row r="643" spans="3:3" x14ac:dyDescent="0.25">
      <c r="C643" s="23"/>
    </row>
    <row r="644" spans="3:3" x14ac:dyDescent="0.25">
      <c r="C644" s="23"/>
    </row>
    <row r="645" spans="3:3" x14ac:dyDescent="0.25">
      <c r="C645" s="23"/>
    </row>
    <row r="646" spans="3:3" x14ac:dyDescent="0.25">
      <c r="C646" s="23"/>
    </row>
    <row r="647" spans="3:3" x14ac:dyDescent="0.25">
      <c r="C647" s="23"/>
    </row>
    <row r="648" spans="3:3" x14ac:dyDescent="0.25">
      <c r="C648" s="23"/>
    </row>
    <row r="649" spans="3:3" x14ac:dyDescent="0.25">
      <c r="C649" s="23"/>
    </row>
    <row r="650" spans="3:3" x14ac:dyDescent="0.25">
      <c r="C650" s="23"/>
    </row>
    <row r="651" spans="3:3" x14ac:dyDescent="0.25">
      <c r="C651" s="23"/>
    </row>
    <row r="652" spans="3:3" x14ac:dyDescent="0.25">
      <c r="C652" s="23"/>
    </row>
    <row r="653" spans="3:3" x14ac:dyDescent="0.25">
      <c r="C653" s="23"/>
    </row>
    <row r="654" spans="3:3" x14ac:dyDescent="0.25">
      <c r="C654" s="23"/>
    </row>
    <row r="655" spans="3:3" x14ac:dyDescent="0.25">
      <c r="C655" s="23"/>
    </row>
    <row r="656" spans="3:3" x14ac:dyDescent="0.25">
      <c r="C656" s="23"/>
    </row>
    <row r="657" spans="3:3" x14ac:dyDescent="0.25">
      <c r="C657" s="23"/>
    </row>
    <row r="658" spans="3:3" x14ac:dyDescent="0.25">
      <c r="C658" s="23"/>
    </row>
    <row r="659" spans="3:3" x14ac:dyDescent="0.25">
      <c r="C659" s="23"/>
    </row>
    <row r="660" spans="3:3" x14ac:dyDescent="0.25">
      <c r="C660" s="23"/>
    </row>
    <row r="661" spans="3:3" x14ac:dyDescent="0.25">
      <c r="C661" s="23"/>
    </row>
    <row r="662" spans="3:3" x14ac:dyDescent="0.25">
      <c r="C662" s="23"/>
    </row>
    <row r="663" spans="3:3" x14ac:dyDescent="0.25">
      <c r="C663" s="23"/>
    </row>
    <row r="664" spans="3:3" x14ac:dyDescent="0.25">
      <c r="C664" s="23"/>
    </row>
    <row r="665" spans="3:3" x14ac:dyDescent="0.25">
      <c r="C665" s="23"/>
    </row>
    <row r="666" spans="3:3" x14ac:dyDescent="0.25">
      <c r="C666" s="23"/>
    </row>
    <row r="667" spans="3:3" x14ac:dyDescent="0.25">
      <c r="C667" s="23"/>
    </row>
    <row r="668" spans="3:3" x14ac:dyDescent="0.25">
      <c r="C668" s="23"/>
    </row>
    <row r="669" spans="3:3" x14ac:dyDescent="0.25">
      <c r="C669" s="23"/>
    </row>
    <row r="670" spans="3:3" x14ac:dyDescent="0.25">
      <c r="C670" s="23"/>
    </row>
    <row r="671" spans="3:3" x14ac:dyDescent="0.25">
      <c r="C671" s="23"/>
    </row>
    <row r="672" spans="3:3" x14ac:dyDescent="0.25">
      <c r="C672" s="23"/>
    </row>
    <row r="673" spans="3:3" x14ac:dyDescent="0.25">
      <c r="C673" s="23"/>
    </row>
    <row r="674" spans="3:3" x14ac:dyDescent="0.25">
      <c r="C674" s="23"/>
    </row>
    <row r="675" spans="3:3" x14ac:dyDescent="0.25">
      <c r="C675" s="23"/>
    </row>
    <row r="676" spans="3:3" x14ac:dyDescent="0.25">
      <c r="C676" s="23"/>
    </row>
    <row r="677" spans="3:3" x14ac:dyDescent="0.25">
      <c r="C677" s="23"/>
    </row>
    <row r="678" spans="3:3" x14ac:dyDescent="0.25">
      <c r="C678" s="23"/>
    </row>
    <row r="679" spans="3:3" x14ac:dyDescent="0.25">
      <c r="C679" s="23"/>
    </row>
    <row r="680" spans="3:3" x14ac:dyDescent="0.25">
      <c r="C680" s="23"/>
    </row>
    <row r="681" spans="3:3" x14ac:dyDescent="0.25">
      <c r="C681" s="23"/>
    </row>
    <row r="682" spans="3:3" x14ac:dyDescent="0.25">
      <c r="C682" s="23"/>
    </row>
    <row r="683" spans="3:3" x14ac:dyDescent="0.25">
      <c r="C683" s="23"/>
    </row>
    <row r="684" spans="3:3" x14ac:dyDescent="0.25">
      <c r="C684" s="23"/>
    </row>
    <row r="685" spans="3:3" x14ac:dyDescent="0.25">
      <c r="C685" s="23"/>
    </row>
    <row r="686" spans="3:3" x14ac:dyDescent="0.25">
      <c r="C686" s="23"/>
    </row>
    <row r="687" spans="3:3" x14ac:dyDescent="0.25">
      <c r="C687" s="23"/>
    </row>
    <row r="688" spans="3:3" x14ac:dyDescent="0.25">
      <c r="C688" s="23"/>
    </row>
    <row r="689" spans="3:3" x14ac:dyDescent="0.25">
      <c r="C689" s="23"/>
    </row>
    <row r="690" spans="3:3" x14ac:dyDescent="0.25">
      <c r="C690" s="23"/>
    </row>
    <row r="691" spans="3:3" x14ac:dyDescent="0.25">
      <c r="C691" s="23"/>
    </row>
    <row r="692" spans="3:3" x14ac:dyDescent="0.25">
      <c r="C692" s="23"/>
    </row>
    <row r="693" spans="3:3" x14ac:dyDescent="0.25">
      <c r="C693" s="23"/>
    </row>
    <row r="694" spans="3:3" x14ac:dyDescent="0.25">
      <c r="C694" s="23"/>
    </row>
    <row r="695" spans="3:3" x14ac:dyDescent="0.25">
      <c r="C695" s="23"/>
    </row>
    <row r="696" spans="3:3" x14ac:dyDescent="0.25">
      <c r="C696" s="23"/>
    </row>
    <row r="697" spans="3:3" x14ac:dyDescent="0.25">
      <c r="C697" s="23"/>
    </row>
    <row r="698" spans="3:3" x14ac:dyDescent="0.25">
      <c r="C698" s="23"/>
    </row>
    <row r="699" spans="3:3" x14ac:dyDescent="0.25">
      <c r="C699" s="23"/>
    </row>
    <row r="700" spans="3:3" x14ac:dyDescent="0.25">
      <c r="C700" s="23"/>
    </row>
    <row r="701" spans="3:3" x14ac:dyDescent="0.25">
      <c r="C701" s="23"/>
    </row>
    <row r="702" spans="3:3" x14ac:dyDescent="0.25">
      <c r="C702" s="23"/>
    </row>
    <row r="703" spans="3:3" x14ac:dyDescent="0.25">
      <c r="C703" s="23"/>
    </row>
    <row r="704" spans="3:3" x14ac:dyDescent="0.25">
      <c r="C704" s="23"/>
    </row>
    <row r="705" spans="3:3" x14ac:dyDescent="0.25">
      <c r="C705" s="23"/>
    </row>
    <row r="706" spans="3:3" x14ac:dyDescent="0.25">
      <c r="C706" s="23"/>
    </row>
    <row r="707" spans="3:3" x14ac:dyDescent="0.25">
      <c r="C707" s="23"/>
    </row>
    <row r="708" spans="3:3" x14ac:dyDescent="0.25">
      <c r="C708" s="23"/>
    </row>
    <row r="709" spans="3:3" x14ac:dyDescent="0.25">
      <c r="C709" s="23"/>
    </row>
    <row r="710" spans="3:3" x14ac:dyDescent="0.25">
      <c r="C710" s="23"/>
    </row>
    <row r="711" spans="3:3" x14ac:dyDescent="0.25">
      <c r="C711" s="23"/>
    </row>
    <row r="712" spans="3:3" x14ac:dyDescent="0.25">
      <c r="C712" s="23"/>
    </row>
    <row r="713" spans="3:3" x14ac:dyDescent="0.25">
      <c r="C713" s="23"/>
    </row>
    <row r="714" spans="3:3" x14ac:dyDescent="0.25">
      <c r="C714" s="23"/>
    </row>
    <row r="715" spans="3:3" x14ac:dyDescent="0.25">
      <c r="C715" s="23"/>
    </row>
    <row r="716" spans="3:3" x14ac:dyDescent="0.25">
      <c r="C716" s="23"/>
    </row>
    <row r="717" spans="3:3" x14ac:dyDescent="0.25">
      <c r="C717" s="23"/>
    </row>
    <row r="718" spans="3:3" x14ac:dyDescent="0.25">
      <c r="C718" s="23"/>
    </row>
    <row r="719" spans="3:3" x14ac:dyDescent="0.25">
      <c r="C719" s="23"/>
    </row>
    <row r="720" spans="3:3" x14ac:dyDescent="0.25">
      <c r="C720" s="23"/>
    </row>
    <row r="721" spans="3:3" x14ac:dyDescent="0.25">
      <c r="C721" s="23"/>
    </row>
    <row r="722" spans="3:3" x14ac:dyDescent="0.25">
      <c r="C722" s="23"/>
    </row>
    <row r="723" spans="3:3" x14ac:dyDescent="0.25">
      <c r="C723" s="23"/>
    </row>
    <row r="724" spans="3:3" x14ac:dyDescent="0.25">
      <c r="C724" s="23"/>
    </row>
    <row r="725" spans="3:3" x14ac:dyDescent="0.25">
      <c r="C725" s="23"/>
    </row>
    <row r="726" spans="3:3" x14ac:dyDescent="0.25">
      <c r="C726" s="23"/>
    </row>
    <row r="727" spans="3:3" x14ac:dyDescent="0.25">
      <c r="C727" s="23"/>
    </row>
    <row r="728" spans="3:3" x14ac:dyDescent="0.25">
      <c r="C728" s="23"/>
    </row>
    <row r="729" spans="3:3" x14ac:dyDescent="0.25">
      <c r="C729" s="23"/>
    </row>
    <row r="730" spans="3:3" x14ac:dyDescent="0.25">
      <c r="C730" s="23"/>
    </row>
    <row r="731" spans="3:3" x14ac:dyDescent="0.25">
      <c r="C731" s="23"/>
    </row>
    <row r="732" spans="3:3" x14ac:dyDescent="0.25">
      <c r="C732" s="23"/>
    </row>
    <row r="733" spans="3:3" x14ac:dyDescent="0.25">
      <c r="C733" s="23"/>
    </row>
    <row r="734" spans="3:3" x14ac:dyDescent="0.25">
      <c r="C734" s="23"/>
    </row>
    <row r="735" spans="3:3" x14ac:dyDescent="0.25">
      <c r="C735" s="23"/>
    </row>
    <row r="736" spans="3:3" x14ac:dyDescent="0.25">
      <c r="C736" s="23"/>
    </row>
    <row r="737" spans="3:3" x14ac:dyDescent="0.25">
      <c r="C737" s="23"/>
    </row>
    <row r="738" spans="3:3" x14ac:dyDescent="0.25">
      <c r="C738" s="23"/>
    </row>
    <row r="739" spans="3:3" x14ac:dyDescent="0.25">
      <c r="C739" s="23"/>
    </row>
    <row r="740" spans="3:3" x14ac:dyDescent="0.25">
      <c r="C740" s="23"/>
    </row>
    <row r="741" spans="3:3" x14ac:dyDescent="0.25">
      <c r="C741" s="23"/>
    </row>
    <row r="742" spans="3:3" x14ac:dyDescent="0.25">
      <c r="C742" s="23"/>
    </row>
    <row r="743" spans="3:3" x14ac:dyDescent="0.25">
      <c r="C743" s="23"/>
    </row>
    <row r="744" spans="3:3" x14ac:dyDescent="0.25">
      <c r="C744" s="23"/>
    </row>
    <row r="745" spans="3:3" x14ac:dyDescent="0.25">
      <c r="C745" s="23"/>
    </row>
    <row r="746" spans="3:3" x14ac:dyDescent="0.25">
      <c r="C746" s="23"/>
    </row>
    <row r="747" spans="3:3" x14ac:dyDescent="0.25">
      <c r="C747" s="23"/>
    </row>
    <row r="748" spans="3:3" x14ac:dyDescent="0.25">
      <c r="C748" s="23"/>
    </row>
    <row r="749" spans="3:3" x14ac:dyDescent="0.25">
      <c r="C749" s="23"/>
    </row>
    <row r="750" spans="3:3" x14ac:dyDescent="0.25">
      <c r="C750" s="23"/>
    </row>
    <row r="751" spans="3:3" x14ac:dyDescent="0.25">
      <c r="C751" s="23"/>
    </row>
    <row r="752" spans="3:3" x14ac:dyDescent="0.25">
      <c r="C752" s="23"/>
    </row>
    <row r="753" spans="3:3" x14ac:dyDescent="0.25">
      <c r="C753" s="23"/>
    </row>
    <row r="754" spans="3:3" x14ac:dyDescent="0.25">
      <c r="C754" s="23"/>
    </row>
    <row r="755" spans="3:3" x14ac:dyDescent="0.25">
      <c r="C755" s="23"/>
    </row>
    <row r="756" spans="3:3" x14ac:dyDescent="0.25">
      <c r="C756" s="23"/>
    </row>
    <row r="757" spans="3:3" x14ac:dyDescent="0.25">
      <c r="C757" s="23"/>
    </row>
    <row r="758" spans="3:3" x14ac:dyDescent="0.25">
      <c r="C758" s="23"/>
    </row>
    <row r="759" spans="3:3" x14ac:dyDescent="0.25">
      <c r="C759" s="23"/>
    </row>
    <row r="760" spans="3:3" x14ac:dyDescent="0.25">
      <c r="C760" s="23"/>
    </row>
    <row r="761" spans="3:3" x14ac:dyDescent="0.25">
      <c r="C761" s="23"/>
    </row>
    <row r="762" spans="3:3" x14ac:dyDescent="0.25">
      <c r="C762" s="23"/>
    </row>
    <row r="763" spans="3:3" x14ac:dyDescent="0.25">
      <c r="C763" s="23"/>
    </row>
    <row r="764" spans="3:3" x14ac:dyDescent="0.25">
      <c r="C764" s="23"/>
    </row>
    <row r="765" spans="3:3" x14ac:dyDescent="0.25">
      <c r="C765" s="23"/>
    </row>
    <row r="766" spans="3:3" x14ac:dyDescent="0.25">
      <c r="C766" s="23"/>
    </row>
    <row r="767" spans="3:3" x14ac:dyDescent="0.25">
      <c r="C767" s="23"/>
    </row>
    <row r="768" spans="3:3" x14ac:dyDescent="0.25">
      <c r="C768" s="23"/>
    </row>
    <row r="769" spans="3:3" x14ac:dyDescent="0.25">
      <c r="C769" s="23"/>
    </row>
    <row r="770" spans="3:3" x14ac:dyDescent="0.25">
      <c r="C770" s="23"/>
    </row>
    <row r="771" spans="3:3" x14ac:dyDescent="0.25">
      <c r="C771" s="23"/>
    </row>
    <row r="772" spans="3:3" x14ac:dyDescent="0.25">
      <c r="C772" s="23"/>
    </row>
    <row r="773" spans="3:3" x14ac:dyDescent="0.25">
      <c r="C773" s="23"/>
    </row>
    <row r="774" spans="3:3" x14ac:dyDescent="0.25">
      <c r="C774" s="23"/>
    </row>
    <row r="775" spans="3:3" x14ac:dyDescent="0.25">
      <c r="C775" s="23"/>
    </row>
    <row r="776" spans="3:3" x14ac:dyDescent="0.25">
      <c r="C776" s="23"/>
    </row>
    <row r="777" spans="3:3" x14ac:dyDescent="0.25">
      <c r="C777" s="23"/>
    </row>
    <row r="778" spans="3:3" x14ac:dyDescent="0.25">
      <c r="C778" s="23"/>
    </row>
    <row r="779" spans="3:3" x14ac:dyDescent="0.25">
      <c r="C779" s="23"/>
    </row>
    <row r="780" spans="3:3" x14ac:dyDescent="0.25">
      <c r="C780" s="23"/>
    </row>
    <row r="781" spans="3:3" x14ac:dyDescent="0.25">
      <c r="C781" s="23"/>
    </row>
    <row r="782" spans="3:3" x14ac:dyDescent="0.25">
      <c r="C782" s="23"/>
    </row>
    <row r="783" spans="3:3" x14ac:dyDescent="0.25">
      <c r="C783" s="23"/>
    </row>
    <row r="784" spans="3:3" x14ac:dyDescent="0.25">
      <c r="C784" s="23"/>
    </row>
    <row r="785" spans="3:3" x14ac:dyDescent="0.25">
      <c r="C785" s="23"/>
    </row>
    <row r="786" spans="3:3" x14ac:dyDescent="0.25">
      <c r="C786" s="23"/>
    </row>
    <row r="787" spans="3:3" x14ac:dyDescent="0.25">
      <c r="C787" s="23"/>
    </row>
    <row r="788" spans="3:3" x14ac:dyDescent="0.25">
      <c r="C788" s="23"/>
    </row>
    <row r="789" spans="3:3" x14ac:dyDescent="0.25">
      <c r="C789" s="23"/>
    </row>
    <row r="790" spans="3:3" x14ac:dyDescent="0.25">
      <c r="C790" s="23"/>
    </row>
    <row r="791" spans="3:3" x14ac:dyDescent="0.25">
      <c r="C791" s="23"/>
    </row>
    <row r="792" spans="3:3" x14ac:dyDescent="0.25">
      <c r="C792" s="23"/>
    </row>
    <row r="793" spans="3:3" x14ac:dyDescent="0.25">
      <c r="C793" s="23"/>
    </row>
    <row r="794" spans="3:3" x14ac:dyDescent="0.25">
      <c r="C794" s="23"/>
    </row>
    <row r="795" spans="3:3" x14ac:dyDescent="0.25">
      <c r="C795" s="23"/>
    </row>
    <row r="796" spans="3:3" x14ac:dyDescent="0.25">
      <c r="C796" s="23"/>
    </row>
    <row r="797" spans="3:3" x14ac:dyDescent="0.25">
      <c r="C797" s="23"/>
    </row>
    <row r="798" spans="3:3" x14ac:dyDescent="0.25">
      <c r="C798" s="23"/>
    </row>
    <row r="799" spans="3:3" x14ac:dyDescent="0.25">
      <c r="C799" s="23"/>
    </row>
    <row r="800" spans="3:3" x14ac:dyDescent="0.25">
      <c r="C800" s="23"/>
    </row>
    <row r="801" spans="3:3" x14ac:dyDescent="0.25">
      <c r="C801" s="23"/>
    </row>
    <row r="802" spans="3:3" x14ac:dyDescent="0.25">
      <c r="C802" s="23"/>
    </row>
    <row r="803" spans="3:3" x14ac:dyDescent="0.25">
      <c r="C803" s="23"/>
    </row>
    <row r="804" spans="3:3" x14ac:dyDescent="0.25">
      <c r="C804" s="23"/>
    </row>
    <row r="805" spans="3:3" x14ac:dyDescent="0.25">
      <c r="C805" s="23"/>
    </row>
    <row r="806" spans="3:3" x14ac:dyDescent="0.25">
      <c r="C806" s="23"/>
    </row>
    <row r="807" spans="3:3" x14ac:dyDescent="0.25">
      <c r="C807" s="23"/>
    </row>
    <row r="808" spans="3:3" x14ac:dyDescent="0.25">
      <c r="C808" s="23"/>
    </row>
    <row r="809" spans="3:3" x14ac:dyDescent="0.25">
      <c r="C809" s="23"/>
    </row>
    <row r="810" spans="3:3" x14ac:dyDescent="0.25">
      <c r="C810" s="23"/>
    </row>
    <row r="811" spans="3:3" x14ac:dyDescent="0.25">
      <c r="C811" s="23"/>
    </row>
    <row r="812" spans="3:3" x14ac:dyDescent="0.25">
      <c r="C812" s="23"/>
    </row>
    <row r="813" spans="3:3" x14ac:dyDescent="0.25">
      <c r="C813" s="23"/>
    </row>
    <row r="814" spans="3:3" x14ac:dyDescent="0.25">
      <c r="C814" s="23"/>
    </row>
    <row r="815" spans="3:3" x14ac:dyDescent="0.25">
      <c r="C815" s="23"/>
    </row>
    <row r="816" spans="3:3" x14ac:dyDescent="0.25">
      <c r="C816" s="23"/>
    </row>
    <row r="817" spans="3:3" x14ac:dyDescent="0.25">
      <c r="C817" s="23"/>
    </row>
    <row r="818" spans="3:3" x14ac:dyDescent="0.25">
      <c r="C818" s="23"/>
    </row>
    <row r="819" spans="3:3" x14ac:dyDescent="0.25">
      <c r="C819" s="23"/>
    </row>
    <row r="820" spans="3:3" x14ac:dyDescent="0.25">
      <c r="C820" s="23"/>
    </row>
    <row r="821" spans="3:3" x14ac:dyDescent="0.25">
      <c r="C821" s="23"/>
    </row>
    <row r="822" spans="3:3" x14ac:dyDescent="0.25">
      <c r="C822" s="23"/>
    </row>
    <row r="823" spans="3:3" x14ac:dyDescent="0.25">
      <c r="C823" s="23"/>
    </row>
    <row r="824" spans="3:3" x14ac:dyDescent="0.25">
      <c r="C824" s="23"/>
    </row>
    <row r="825" spans="3:3" x14ac:dyDescent="0.25">
      <c r="C825" s="23"/>
    </row>
    <row r="826" spans="3:3" x14ac:dyDescent="0.25">
      <c r="C826" s="23"/>
    </row>
    <row r="827" spans="3:3" x14ac:dyDescent="0.25">
      <c r="C827" s="23"/>
    </row>
    <row r="828" spans="3:3" x14ac:dyDescent="0.25">
      <c r="C828" s="23"/>
    </row>
    <row r="829" spans="3:3" x14ac:dyDescent="0.25">
      <c r="C829" s="23"/>
    </row>
    <row r="830" spans="3:3" x14ac:dyDescent="0.25">
      <c r="C830" s="23"/>
    </row>
    <row r="831" spans="3:3" x14ac:dyDescent="0.25">
      <c r="C831" s="23"/>
    </row>
    <row r="832" spans="3:3" x14ac:dyDescent="0.25">
      <c r="C832" s="23"/>
    </row>
    <row r="833" spans="3:3" x14ac:dyDescent="0.25">
      <c r="C833" s="23"/>
    </row>
    <row r="834" spans="3:3" x14ac:dyDescent="0.25">
      <c r="C834" s="23"/>
    </row>
    <row r="835" spans="3:3" x14ac:dyDescent="0.25">
      <c r="C835" s="23"/>
    </row>
    <row r="836" spans="3:3" x14ac:dyDescent="0.25">
      <c r="C836" s="23"/>
    </row>
    <row r="837" spans="3:3" x14ac:dyDescent="0.25">
      <c r="C837" s="23"/>
    </row>
    <row r="838" spans="3:3" x14ac:dyDescent="0.25">
      <c r="C838" s="23"/>
    </row>
    <row r="839" spans="3:3" x14ac:dyDescent="0.25">
      <c r="C839" s="23"/>
    </row>
    <row r="840" spans="3:3" x14ac:dyDescent="0.25">
      <c r="C840" s="23"/>
    </row>
    <row r="841" spans="3:3" x14ac:dyDescent="0.25">
      <c r="C841" s="23"/>
    </row>
    <row r="842" spans="3:3" x14ac:dyDescent="0.25">
      <c r="C842" s="23"/>
    </row>
    <row r="843" spans="3:3" x14ac:dyDescent="0.25">
      <c r="C843" s="23"/>
    </row>
    <row r="844" spans="3:3" x14ac:dyDescent="0.25">
      <c r="C844" s="23"/>
    </row>
    <row r="845" spans="3:3" x14ac:dyDescent="0.25">
      <c r="C845" s="23"/>
    </row>
    <row r="846" spans="3:3" x14ac:dyDescent="0.25">
      <c r="C846" s="23"/>
    </row>
    <row r="847" spans="3:3" x14ac:dyDescent="0.25">
      <c r="C847" s="23"/>
    </row>
    <row r="848" spans="3:3" x14ac:dyDescent="0.25">
      <c r="C848" s="23"/>
    </row>
    <row r="849" spans="3:3" x14ac:dyDescent="0.25">
      <c r="C849" s="23"/>
    </row>
    <row r="850" spans="3:3" x14ac:dyDescent="0.25">
      <c r="C850" s="23"/>
    </row>
    <row r="851" spans="3:3" x14ac:dyDescent="0.25">
      <c r="C851" s="23"/>
    </row>
    <row r="852" spans="3:3" x14ac:dyDescent="0.25">
      <c r="C852" s="23"/>
    </row>
    <row r="853" spans="3:3" x14ac:dyDescent="0.25">
      <c r="C853" s="23"/>
    </row>
    <row r="854" spans="3:3" x14ac:dyDescent="0.25">
      <c r="C854" s="23"/>
    </row>
    <row r="855" spans="3:3" x14ac:dyDescent="0.25">
      <c r="C855" s="23"/>
    </row>
    <row r="856" spans="3:3" x14ac:dyDescent="0.25">
      <c r="C856" s="23"/>
    </row>
    <row r="857" spans="3:3" x14ac:dyDescent="0.25">
      <c r="C857" s="23"/>
    </row>
    <row r="858" spans="3:3" x14ac:dyDescent="0.25">
      <c r="C858" s="23"/>
    </row>
    <row r="859" spans="3:3" x14ac:dyDescent="0.25">
      <c r="C859" s="23"/>
    </row>
    <row r="860" spans="3:3" x14ac:dyDescent="0.25">
      <c r="C860" s="23"/>
    </row>
    <row r="861" spans="3:3" x14ac:dyDescent="0.25">
      <c r="C861" s="23"/>
    </row>
    <row r="862" spans="3:3" x14ac:dyDescent="0.25">
      <c r="C862" s="23"/>
    </row>
    <row r="863" spans="3:3" x14ac:dyDescent="0.25">
      <c r="C863" s="23"/>
    </row>
    <row r="864" spans="3:3" x14ac:dyDescent="0.25">
      <c r="C864" s="23"/>
    </row>
    <row r="865" spans="3:3" x14ac:dyDescent="0.25">
      <c r="C865" s="23"/>
    </row>
    <row r="866" spans="3:3" x14ac:dyDescent="0.25">
      <c r="C866" s="23"/>
    </row>
    <row r="867" spans="3:3" x14ac:dyDescent="0.25">
      <c r="C867" s="23"/>
    </row>
    <row r="868" spans="3:3" x14ac:dyDescent="0.25">
      <c r="C868" s="23"/>
    </row>
    <row r="869" spans="3:3" x14ac:dyDescent="0.25">
      <c r="C869" s="23"/>
    </row>
    <row r="870" spans="3:3" x14ac:dyDescent="0.25">
      <c r="C870" s="23"/>
    </row>
    <row r="871" spans="3:3" x14ac:dyDescent="0.25">
      <c r="C871" s="23"/>
    </row>
    <row r="872" spans="3:3" x14ac:dyDescent="0.25">
      <c r="C872" s="23"/>
    </row>
    <row r="873" spans="3:3" x14ac:dyDescent="0.25">
      <c r="C873" s="23"/>
    </row>
    <row r="874" spans="3:3" x14ac:dyDescent="0.25">
      <c r="C874" s="23"/>
    </row>
    <row r="875" spans="3:3" x14ac:dyDescent="0.25">
      <c r="C875" s="23"/>
    </row>
    <row r="876" spans="3:3" x14ac:dyDescent="0.25">
      <c r="C876" s="23"/>
    </row>
    <row r="877" spans="3:3" x14ac:dyDescent="0.25">
      <c r="C877" s="23"/>
    </row>
    <row r="878" spans="3:3" x14ac:dyDescent="0.25">
      <c r="C878" s="23"/>
    </row>
    <row r="879" spans="3:3" x14ac:dyDescent="0.25">
      <c r="C879" s="23"/>
    </row>
    <row r="880" spans="3:3" x14ac:dyDescent="0.25">
      <c r="C880" s="23"/>
    </row>
    <row r="881" spans="3:3" x14ac:dyDescent="0.25">
      <c r="C881" s="23"/>
    </row>
    <row r="882" spans="3:3" x14ac:dyDescent="0.25">
      <c r="C882" s="23"/>
    </row>
    <row r="883" spans="3:3" x14ac:dyDescent="0.25">
      <c r="C883" s="23"/>
    </row>
    <row r="884" spans="3:3" x14ac:dyDescent="0.25">
      <c r="C884" s="23"/>
    </row>
    <row r="885" spans="3:3" x14ac:dyDescent="0.25">
      <c r="C885" s="23"/>
    </row>
    <row r="886" spans="3:3" x14ac:dyDescent="0.25">
      <c r="C886" s="23"/>
    </row>
    <row r="887" spans="3:3" x14ac:dyDescent="0.25">
      <c r="C887" s="23"/>
    </row>
    <row r="888" spans="3:3" x14ac:dyDescent="0.25">
      <c r="C888" s="23"/>
    </row>
    <row r="889" spans="3:3" x14ac:dyDescent="0.25">
      <c r="C889" s="23"/>
    </row>
    <row r="890" spans="3:3" x14ac:dyDescent="0.25">
      <c r="C890" s="23"/>
    </row>
    <row r="891" spans="3:3" x14ac:dyDescent="0.25">
      <c r="C891" s="23"/>
    </row>
    <row r="892" spans="3:3" x14ac:dyDescent="0.25">
      <c r="C892" s="23"/>
    </row>
    <row r="893" spans="3:3" x14ac:dyDescent="0.25">
      <c r="C893" s="23"/>
    </row>
    <row r="894" spans="3:3" x14ac:dyDescent="0.25">
      <c r="C894" s="23"/>
    </row>
    <row r="895" spans="3:3" x14ac:dyDescent="0.25">
      <c r="C895" s="23"/>
    </row>
    <row r="896" spans="3:3" x14ac:dyDescent="0.25">
      <c r="C896" s="23"/>
    </row>
    <row r="897" spans="3:3" x14ac:dyDescent="0.25">
      <c r="C897" s="23"/>
    </row>
    <row r="898" spans="3:3" x14ac:dyDescent="0.25">
      <c r="C898" s="23"/>
    </row>
    <row r="899" spans="3:3" x14ac:dyDescent="0.25">
      <c r="C899" s="23"/>
    </row>
    <row r="900" spans="3:3" x14ac:dyDescent="0.25">
      <c r="C900" s="23"/>
    </row>
    <row r="901" spans="3:3" x14ac:dyDescent="0.25">
      <c r="C901" s="23"/>
    </row>
    <row r="902" spans="3:3" x14ac:dyDescent="0.25">
      <c r="C902" s="23"/>
    </row>
    <row r="903" spans="3:3" x14ac:dyDescent="0.25">
      <c r="C903" s="23"/>
    </row>
    <row r="904" spans="3:3" x14ac:dyDescent="0.25">
      <c r="C904" s="23"/>
    </row>
    <row r="905" spans="3:3" x14ac:dyDescent="0.25">
      <c r="C905" s="23"/>
    </row>
    <row r="906" spans="3:3" x14ac:dyDescent="0.25">
      <c r="C906" s="23"/>
    </row>
    <row r="907" spans="3:3" x14ac:dyDescent="0.25">
      <c r="C907" s="23"/>
    </row>
    <row r="908" spans="3:3" x14ac:dyDescent="0.25">
      <c r="C908" s="23"/>
    </row>
    <row r="909" spans="3:3" x14ac:dyDescent="0.25">
      <c r="C909" s="23"/>
    </row>
    <row r="910" spans="3:3" x14ac:dyDescent="0.25">
      <c r="C910" s="23"/>
    </row>
    <row r="911" spans="3:3" x14ac:dyDescent="0.25">
      <c r="C911" s="23"/>
    </row>
    <row r="912" spans="3:3" x14ac:dyDescent="0.25">
      <c r="C912" s="23"/>
    </row>
    <row r="913" spans="3:3" x14ac:dyDescent="0.25">
      <c r="C913" s="23"/>
    </row>
    <row r="914" spans="3:3" x14ac:dyDescent="0.25">
      <c r="C914" s="23"/>
    </row>
    <row r="915" spans="3:3" x14ac:dyDescent="0.25">
      <c r="C915" s="23"/>
    </row>
    <row r="916" spans="3:3" x14ac:dyDescent="0.25">
      <c r="C916" s="23"/>
    </row>
    <row r="917" spans="3:3" x14ac:dyDescent="0.25">
      <c r="C917" s="23"/>
    </row>
    <row r="918" spans="3:3" x14ac:dyDescent="0.25">
      <c r="C918" s="23"/>
    </row>
    <row r="919" spans="3:3" x14ac:dyDescent="0.25">
      <c r="C919" s="23"/>
    </row>
    <row r="920" spans="3:3" x14ac:dyDescent="0.25">
      <c r="C920" s="23"/>
    </row>
    <row r="921" spans="3:3" x14ac:dyDescent="0.25">
      <c r="C921" s="23"/>
    </row>
    <row r="922" spans="3:3" x14ac:dyDescent="0.25">
      <c r="C922" s="23"/>
    </row>
    <row r="923" spans="3:3" x14ac:dyDescent="0.25">
      <c r="C923" s="23"/>
    </row>
    <row r="924" spans="3:3" x14ac:dyDescent="0.25">
      <c r="C924" s="23"/>
    </row>
    <row r="925" spans="3:3" x14ac:dyDescent="0.25">
      <c r="C925" s="23"/>
    </row>
    <row r="926" spans="3:3" x14ac:dyDescent="0.25">
      <c r="C926" s="23"/>
    </row>
    <row r="927" spans="3:3" x14ac:dyDescent="0.25">
      <c r="C927" s="23"/>
    </row>
    <row r="928" spans="3:3" x14ac:dyDescent="0.25">
      <c r="C928" s="23"/>
    </row>
    <row r="929" spans="3:3" x14ac:dyDescent="0.25">
      <c r="C929" s="23"/>
    </row>
    <row r="930" spans="3:3" x14ac:dyDescent="0.25">
      <c r="C930" s="23"/>
    </row>
    <row r="931" spans="3:3" x14ac:dyDescent="0.25">
      <c r="C931" s="23"/>
    </row>
    <row r="932" spans="3:3" x14ac:dyDescent="0.25">
      <c r="C932" s="23"/>
    </row>
    <row r="933" spans="3:3" x14ac:dyDescent="0.25">
      <c r="C933" s="23"/>
    </row>
    <row r="934" spans="3:3" x14ac:dyDescent="0.25">
      <c r="C934" s="23"/>
    </row>
    <row r="935" spans="3:3" x14ac:dyDescent="0.25">
      <c r="C935" s="23"/>
    </row>
    <row r="936" spans="3:3" x14ac:dyDescent="0.25">
      <c r="C936" s="23"/>
    </row>
    <row r="937" spans="3:3" x14ac:dyDescent="0.25">
      <c r="C937" s="23"/>
    </row>
    <row r="938" spans="3:3" x14ac:dyDescent="0.25">
      <c r="C938" s="23"/>
    </row>
    <row r="939" spans="3:3" x14ac:dyDescent="0.25">
      <c r="C939" s="23"/>
    </row>
    <row r="940" spans="3:3" x14ac:dyDescent="0.25">
      <c r="C940" s="23"/>
    </row>
    <row r="941" spans="3:3" x14ac:dyDescent="0.25">
      <c r="C941" s="23"/>
    </row>
    <row r="942" spans="3:3" x14ac:dyDescent="0.25">
      <c r="C942" s="23"/>
    </row>
    <row r="943" spans="3:3" x14ac:dyDescent="0.25">
      <c r="C943" s="23"/>
    </row>
    <row r="944" spans="3:3" x14ac:dyDescent="0.25">
      <c r="C944" s="23"/>
    </row>
    <row r="945" spans="3:3" x14ac:dyDescent="0.25">
      <c r="C945" s="23"/>
    </row>
    <row r="946" spans="3:3" x14ac:dyDescent="0.25">
      <c r="C946" s="23"/>
    </row>
    <row r="947" spans="3:3" x14ac:dyDescent="0.25">
      <c r="C947" s="23"/>
    </row>
    <row r="948" spans="3:3" x14ac:dyDescent="0.25">
      <c r="C948" s="23"/>
    </row>
    <row r="949" spans="3:3" x14ac:dyDescent="0.25">
      <c r="C949" s="23"/>
    </row>
    <row r="950" spans="3:3" x14ac:dyDescent="0.25">
      <c r="C950" s="23"/>
    </row>
    <row r="951" spans="3:3" x14ac:dyDescent="0.25">
      <c r="C951" s="23"/>
    </row>
    <row r="952" spans="3:3" x14ac:dyDescent="0.25">
      <c r="C952" s="23"/>
    </row>
    <row r="953" spans="3:3" x14ac:dyDescent="0.25">
      <c r="C953" s="23"/>
    </row>
    <row r="954" spans="3:3" x14ac:dyDescent="0.25">
      <c r="C954" s="23"/>
    </row>
    <row r="955" spans="3:3" x14ac:dyDescent="0.25">
      <c r="C955" s="23"/>
    </row>
    <row r="956" spans="3:3" x14ac:dyDescent="0.25">
      <c r="C956" s="23"/>
    </row>
    <row r="957" spans="3:3" x14ac:dyDescent="0.25">
      <c r="C957" s="23"/>
    </row>
    <row r="958" spans="3:3" x14ac:dyDescent="0.25">
      <c r="C958" s="23"/>
    </row>
    <row r="959" spans="3:3" x14ac:dyDescent="0.25">
      <c r="C959" s="23"/>
    </row>
    <row r="960" spans="3:3" x14ac:dyDescent="0.25">
      <c r="C960" s="23"/>
    </row>
    <row r="961" spans="3:3" x14ac:dyDescent="0.25">
      <c r="C961" s="23"/>
    </row>
    <row r="962" spans="3:3" x14ac:dyDescent="0.25">
      <c r="C962" s="23"/>
    </row>
    <row r="963" spans="3:3" x14ac:dyDescent="0.25">
      <c r="C963" s="23"/>
    </row>
    <row r="964" spans="3:3" x14ac:dyDescent="0.25">
      <c r="C964" s="23"/>
    </row>
    <row r="965" spans="3:3" x14ac:dyDescent="0.25">
      <c r="C965" s="23"/>
    </row>
    <row r="966" spans="3:3" x14ac:dyDescent="0.25">
      <c r="C966" s="23"/>
    </row>
    <row r="967" spans="3:3" x14ac:dyDescent="0.25">
      <c r="C967" s="23"/>
    </row>
    <row r="968" spans="3:3" x14ac:dyDescent="0.25">
      <c r="C968" s="23"/>
    </row>
    <row r="969" spans="3:3" x14ac:dyDescent="0.25">
      <c r="C969" s="23"/>
    </row>
    <row r="970" spans="3:3" x14ac:dyDescent="0.25">
      <c r="C970" s="23"/>
    </row>
    <row r="971" spans="3:3" x14ac:dyDescent="0.25">
      <c r="C971" s="23"/>
    </row>
    <row r="972" spans="3:3" x14ac:dyDescent="0.25">
      <c r="C972" s="23"/>
    </row>
    <row r="973" spans="3:3" x14ac:dyDescent="0.25">
      <c r="C973" s="23"/>
    </row>
    <row r="974" spans="3:3" x14ac:dyDescent="0.25">
      <c r="C974" s="23"/>
    </row>
    <row r="975" spans="3:3" x14ac:dyDescent="0.25">
      <c r="C975" s="23"/>
    </row>
    <row r="976" spans="3:3" x14ac:dyDescent="0.25">
      <c r="C976" s="23"/>
    </row>
    <row r="977" spans="3:3" x14ac:dyDescent="0.25">
      <c r="C977" s="23"/>
    </row>
    <row r="978" spans="3:3" x14ac:dyDescent="0.25">
      <c r="C978" s="23"/>
    </row>
    <row r="979" spans="3:3" x14ac:dyDescent="0.25">
      <c r="C979" s="23"/>
    </row>
    <row r="980" spans="3:3" x14ac:dyDescent="0.25">
      <c r="C980" s="23"/>
    </row>
    <row r="981" spans="3:3" x14ac:dyDescent="0.25">
      <c r="C981" s="23"/>
    </row>
    <row r="982" spans="3:3" x14ac:dyDescent="0.25">
      <c r="C982" s="23"/>
    </row>
    <row r="983" spans="3:3" x14ac:dyDescent="0.25">
      <c r="C983" s="23"/>
    </row>
    <row r="984" spans="3:3" x14ac:dyDescent="0.25">
      <c r="C984" s="23"/>
    </row>
    <row r="985" spans="3:3" x14ac:dyDescent="0.25">
      <c r="C985" s="23"/>
    </row>
    <row r="986" spans="3:3" x14ac:dyDescent="0.25">
      <c r="C986" s="23"/>
    </row>
    <row r="987" spans="3:3" x14ac:dyDescent="0.25">
      <c r="C987" s="23"/>
    </row>
    <row r="988" spans="3:3" x14ac:dyDescent="0.25">
      <c r="C988" s="23"/>
    </row>
    <row r="989" spans="3:3" x14ac:dyDescent="0.25">
      <c r="C989" s="23"/>
    </row>
    <row r="990" spans="3:3" x14ac:dyDescent="0.25">
      <c r="C990" s="23"/>
    </row>
    <row r="991" spans="3:3" x14ac:dyDescent="0.25">
      <c r="C991" s="23"/>
    </row>
    <row r="992" spans="3:3" x14ac:dyDescent="0.25">
      <c r="C992" s="23"/>
    </row>
    <row r="993" spans="3:3" x14ac:dyDescent="0.25">
      <c r="C993" s="23"/>
    </row>
    <row r="994" spans="3:3" x14ac:dyDescent="0.25">
      <c r="C994" s="23"/>
    </row>
    <row r="995" spans="3:3" x14ac:dyDescent="0.25">
      <c r="C995" s="23"/>
    </row>
    <row r="996" spans="3:3" x14ac:dyDescent="0.25">
      <c r="C996" s="23"/>
    </row>
    <row r="997" spans="3:3" x14ac:dyDescent="0.25">
      <c r="C997" s="23"/>
    </row>
    <row r="998" spans="3:3" x14ac:dyDescent="0.25">
      <c r="C998" s="23"/>
    </row>
    <row r="999" spans="3:3" x14ac:dyDescent="0.25">
      <c r="C999" s="23"/>
    </row>
    <row r="1000" spans="3:3" x14ac:dyDescent="0.25">
      <c r="C1000" s="23"/>
    </row>
    <row r="1001" spans="3:3" x14ac:dyDescent="0.25">
      <c r="C1001" s="23"/>
    </row>
    <row r="1002" spans="3:3" x14ac:dyDescent="0.25">
      <c r="C1002" s="23"/>
    </row>
    <row r="1003" spans="3:3" x14ac:dyDescent="0.25">
      <c r="C1003" s="23"/>
    </row>
    <row r="1004" spans="3:3" x14ac:dyDescent="0.25">
      <c r="C1004" s="23"/>
    </row>
    <row r="1005" spans="3:3" x14ac:dyDescent="0.25">
      <c r="C1005" s="23"/>
    </row>
    <row r="1006" spans="3:3" x14ac:dyDescent="0.25">
      <c r="C1006" s="23"/>
    </row>
    <row r="1007" spans="3:3" x14ac:dyDescent="0.25">
      <c r="C1007" s="23"/>
    </row>
    <row r="1008" spans="3:3" x14ac:dyDescent="0.25">
      <c r="C1008" s="23"/>
    </row>
    <row r="1009" spans="3:3" x14ac:dyDescent="0.25">
      <c r="C1009" s="23"/>
    </row>
    <row r="1010" spans="3:3" x14ac:dyDescent="0.25">
      <c r="C1010" s="23"/>
    </row>
    <row r="1011" spans="3:3" x14ac:dyDescent="0.25">
      <c r="C1011" s="23"/>
    </row>
    <row r="1012" spans="3:3" x14ac:dyDescent="0.25">
      <c r="C1012" s="23"/>
    </row>
    <row r="1013" spans="3:3" x14ac:dyDescent="0.25">
      <c r="C1013" s="23"/>
    </row>
    <row r="1014" spans="3:3" x14ac:dyDescent="0.25">
      <c r="C1014" s="23"/>
    </row>
    <row r="1015" spans="3:3" x14ac:dyDescent="0.25">
      <c r="C1015" s="23"/>
    </row>
    <row r="1016" spans="3:3" x14ac:dyDescent="0.25">
      <c r="C1016" s="23"/>
    </row>
    <row r="1017" spans="3:3" x14ac:dyDescent="0.25">
      <c r="C1017" s="23"/>
    </row>
    <row r="1018" spans="3:3" x14ac:dyDescent="0.25">
      <c r="C1018" s="23"/>
    </row>
    <row r="1019" spans="3:3" x14ac:dyDescent="0.25">
      <c r="C1019" s="23"/>
    </row>
    <row r="1020" spans="3:3" x14ac:dyDescent="0.25">
      <c r="C1020" s="23"/>
    </row>
    <row r="1021" spans="3:3" x14ac:dyDescent="0.25">
      <c r="C1021" s="23"/>
    </row>
    <row r="1022" spans="3:3" x14ac:dyDescent="0.25">
      <c r="C1022" s="23"/>
    </row>
    <row r="1023" spans="3:3" x14ac:dyDescent="0.25">
      <c r="C1023" s="23"/>
    </row>
    <row r="1024" spans="3:3" x14ac:dyDescent="0.25">
      <c r="C1024" s="23"/>
    </row>
    <row r="1025" spans="3:3" x14ac:dyDescent="0.25">
      <c r="C1025" s="23"/>
    </row>
    <row r="1026" spans="3:3" x14ac:dyDescent="0.25">
      <c r="C1026" s="23"/>
    </row>
    <row r="1027" spans="3:3" x14ac:dyDescent="0.25">
      <c r="C1027" s="23"/>
    </row>
    <row r="1028" spans="3:3" x14ac:dyDescent="0.25">
      <c r="C1028" s="23"/>
    </row>
    <row r="1029" spans="3:3" x14ac:dyDescent="0.25">
      <c r="C1029" s="23"/>
    </row>
    <row r="1030" spans="3:3" x14ac:dyDescent="0.25">
      <c r="C1030" s="23"/>
    </row>
    <row r="1031" spans="3:3" x14ac:dyDescent="0.25">
      <c r="C1031" s="23"/>
    </row>
    <row r="1032" spans="3:3" x14ac:dyDescent="0.25">
      <c r="C1032" s="23"/>
    </row>
    <row r="1033" spans="3:3" x14ac:dyDescent="0.25">
      <c r="C1033" s="23"/>
    </row>
    <row r="1034" spans="3:3" x14ac:dyDescent="0.25">
      <c r="C1034" s="23"/>
    </row>
    <row r="1035" spans="3:3" x14ac:dyDescent="0.25">
      <c r="C1035" s="23"/>
    </row>
    <row r="1036" spans="3:3" x14ac:dyDescent="0.25">
      <c r="C1036" s="23"/>
    </row>
  </sheetData>
  <autoFilter ref="A4:J134"/>
  <conditionalFormatting sqref="E7:E15">
    <cfRule type="cellIs" dxfId="132" priority="73" operator="greaterThan">
      <formula>0.9</formula>
    </cfRule>
    <cfRule type="cellIs" dxfId="131" priority="74" operator="greaterThanOrEqual">
      <formula>0.35</formula>
    </cfRule>
    <cfRule type="cellIs" dxfId="130" priority="75" operator="greaterThanOrEqual">
      <formula>0</formula>
    </cfRule>
  </conditionalFormatting>
  <conditionalFormatting sqref="E25:H28">
    <cfRule type="cellIs" dxfId="129" priority="40" operator="greaterThan">
      <formula>0.9</formula>
    </cfRule>
    <cfRule type="cellIs" dxfId="128" priority="41" operator="greaterThanOrEqual">
      <formula>0.35</formula>
    </cfRule>
    <cfRule type="cellIs" dxfId="127" priority="42" operator="greaterThanOrEqual">
      <formula>0</formula>
    </cfRule>
  </conditionalFormatting>
  <conditionalFormatting sqref="F7:H15">
    <cfRule type="cellIs" dxfId="126" priority="61" operator="greaterThan">
      <formula>0.9</formula>
    </cfRule>
    <cfRule type="cellIs" dxfId="125" priority="62" operator="greaterThanOrEqual">
      <formula>0.35</formula>
    </cfRule>
    <cfRule type="cellIs" dxfId="124" priority="63" operator="greaterThanOrEqual">
      <formula>0</formula>
    </cfRule>
  </conditionalFormatting>
  <conditionalFormatting sqref="E18:G22">
    <cfRule type="cellIs" dxfId="123" priority="58" operator="greaterThan">
      <formula>0.9</formula>
    </cfRule>
    <cfRule type="cellIs" dxfId="122" priority="59" operator="greaterThanOrEqual">
      <formula>0.35</formula>
    </cfRule>
    <cfRule type="cellIs" dxfId="121" priority="60" operator="greaterThanOrEqual">
      <formula>0</formula>
    </cfRule>
  </conditionalFormatting>
  <conditionalFormatting sqref="H18">
    <cfRule type="cellIs" dxfId="120" priority="55" operator="greaterThan">
      <formula>0.9</formula>
    </cfRule>
    <cfRule type="cellIs" dxfId="119" priority="56" operator="greaterThanOrEqual">
      <formula>0.35</formula>
    </cfRule>
    <cfRule type="cellIs" dxfId="118" priority="57" operator="greaterThanOrEqual">
      <formula>0</formula>
    </cfRule>
  </conditionalFormatting>
  <conditionalFormatting sqref="H22">
    <cfRule type="cellIs" dxfId="117" priority="52" operator="greaterThan">
      <formula>0.9</formula>
    </cfRule>
    <cfRule type="cellIs" dxfId="116" priority="53" operator="greaterThanOrEqual">
      <formula>0.35</formula>
    </cfRule>
    <cfRule type="cellIs" dxfId="115" priority="54" operator="greaterThanOrEqual">
      <formula>0</formula>
    </cfRule>
  </conditionalFormatting>
  <conditionalFormatting sqref="H19:H21">
    <cfRule type="cellIs" dxfId="114" priority="49" operator="greaterThan">
      <formula>0.9</formula>
    </cfRule>
    <cfRule type="cellIs" dxfId="113" priority="50" operator="greaterThanOrEqual">
      <formula>0.35</formula>
    </cfRule>
    <cfRule type="cellIs" dxfId="112" priority="51" operator="greaterThanOrEqual">
      <formula>0</formula>
    </cfRule>
  </conditionalFormatting>
  <conditionalFormatting sqref="E31:H40">
    <cfRule type="cellIs" dxfId="111" priority="37" operator="greaterThan">
      <formula>0.9</formula>
    </cfRule>
    <cfRule type="cellIs" dxfId="110" priority="38" operator="greaterThanOrEqual">
      <formula>0.35</formula>
    </cfRule>
    <cfRule type="cellIs" dxfId="109" priority="39" operator="greaterThanOrEqual">
      <formula>0</formula>
    </cfRule>
  </conditionalFormatting>
  <conditionalFormatting sqref="E43:H49">
    <cfRule type="cellIs" dxfId="108" priority="34" operator="greaterThan">
      <formula>0.9</formula>
    </cfRule>
    <cfRule type="cellIs" dxfId="107" priority="35" operator="greaterThanOrEqual">
      <formula>0.35</formula>
    </cfRule>
    <cfRule type="cellIs" dxfId="106" priority="36" operator="greaterThanOrEqual">
      <formula>0</formula>
    </cfRule>
  </conditionalFormatting>
  <conditionalFormatting sqref="E52:H56">
    <cfRule type="cellIs" dxfId="105" priority="31" operator="greaterThan">
      <formula>0.9</formula>
    </cfRule>
    <cfRule type="cellIs" dxfId="104" priority="32" operator="greaterThanOrEqual">
      <formula>0.35</formula>
    </cfRule>
    <cfRule type="cellIs" dxfId="103" priority="33" operator="greaterThanOrEqual">
      <formula>0</formula>
    </cfRule>
  </conditionalFormatting>
  <conditionalFormatting sqref="E59:H62">
    <cfRule type="cellIs" dxfId="102" priority="28" operator="greaterThan">
      <formula>0.9</formula>
    </cfRule>
    <cfRule type="cellIs" dxfId="101" priority="29" operator="greaterThanOrEqual">
      <formula>0.35</formula>
    </cfRule>
    <cfRule type="cellIs" dxfId="100" priority="30" operator="greaterThanOrEqual">
      <formula>0</formula>
    </cfRule>
  </conditionalFormatting>
  <conditionalFormatting sqref="E65:H70">
    <cfRule type="cellIs" dxfId="99" priority="25" operator="greaterThan">
      <formula>0.9</formula>
    </cfRule>
    <cfRule type="cellIs" dxfId="98" priority="26" operator="greaterThanOrEqual">
      <formula>0.35</formula>
    </cfRule>
    <cfRule type="cellIs" dxfId="97" priority="27" operator="greaterThanOrEqual">
      <formula>0</formula>
    </cfRule>
  </conditionalFormatting>
  <conditionalFormatting sqref="E73:H84">
    <cfRule type="cellIs" dxfId="96" priority="22" operator="greaterThan">
      <formula>0.9</formula>
    </cfRule>
    <cfRule type="cellIs" dxfId="95" priority="23" operator="greaterThanOrEqual">
      <formula>0.35</formula>
    </cfRule>
    <cfRule type="cellIs" dxfId="94" priority="24" operator="greaterThanOrEqual">
      <formula>0</formula>
    </cfRule>
  </conditionalFormatting>
  <conditionalFormatting sqref="E87:H93">
    <cfRule type="cellIs" dxfId="93" priority="19" operator="greaterThan">
      <formula>0.9</formula>
    </cfRule>
    <cfRule type="cellIs" dxfId="92" priority="20" operator="greaterThanOrEqual">
      <formula>0.35</formula>
    </cfRule>
    <cfRule type="cellIs" dxfId="91" priority="21" operator="greaterThanOrEqual">
      <formula>0</formula>
    </cfRule>
  </conditionalFormatting>
  <conditionalFormatting sqref="E96:H102">
    <cfRule type="cellIs" dxfId="90" priority="16" operator="greaterThan">
      <formula>0.9</formula>
    </cfRule>
    <cfRule type="cellIs" dxfId="89" priority="17" operator="greaterThanOrEqual">
      <formula>0.35</formula>
    </cfRule>
    <cfRule type="cellIs" dxfId="88" priority="18" operator="greaterThanOrEqual">
      <formula>0</formula>
    </cfRule>
  </conditionalFormatting>
  <conditionalFormatting sqref="E105:H107">
    <cfRule type="cellIs" dxfId="87" priority="13" operator="greaterThan">
      <formula>0.9</formula>
    </cfRule>
    <cfRule type="cellIs" dxfId="86" priority="14" operator="greaterThanOrEqual">
      <formula>0.35</formula>
    </cfRule>
    <cfRule type="cellIs" dxfId="85" priority="15" operator="greaterThanOrEqual">
      <formula>0</formula>
    </cfRule>
  </conditionalFormatting>
  <conditionalFormatting sqref="E129:H134">
    <cfRule type="cellIs" dxfId="84" priority="1" operator="greaterThan">
      <formula>0.9</formula>
    </cfRule>
    <cfRule type="cellIs" dxfId="83" priority="2" operator="greaterThanOrEqual">
      <formula>0.35</formula>
    </cfRule>
    <cfRule type="cellIs" dxfId="82" priority="3" operator="greaterThanOrEqual">
      <formula>0</formula>
    </cfRule>
  </conditionalFormatting>
  <conditionalFormatting sqref="E110:H120">
    <cfRule type="cellIs" dxfId="81" priority="7" operator="greaterThan">
      <formula>0.9</formula>
    </cfRule>
    <cfRule type="cellIs" dxfId="80" priority="8" operator="greaterThanOrEqual">
      <formula>0.35</formula>
    </cfRule>
    <cfRule type="cellIs" dxfId="79" priority="9" operator="greaterThanOrEqual">
      <formula>0</formula>
    </cfRule>
  </conditionalFormatting>
  <conditionalFormatting sqref="E123:H126">
    <cfRule type="cellIs" dxfId="78" priority="4" operator="greaterThan">
      <formula>0.9</formula>
    </cfRule>
    <cfRule type="cellIs" dxfId="77" priority="5" operator="greaterThanOrEqual">
      <formula>0.35</formula>
    </cfRule>
    <cfRule type="cellIs" dxfId="76" priority="6" operator="greaterThanOr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8"/>
  <sheetViews>
    <sheetView workbookViewId="0">
      <selection activeCell="C8" sqref="C8:C19"/>
    </sheetView>
  </sheetViews>
  <sheetFormatPr defaultRowHeight="11.25" x14ac:dyDescent="0.2"/>
  <cols>
    <col min="1" max="1" width="5.28515625" style="23" customWidth="1"/>
    <col min="2" max="2" width="9.140625" style="29"/>
    <col min="3" max="3" width="40.7109375" style="29" customWidth="1"/>
    <col min="4" max="4" width="13.85546875" style="29" bestFit="1" customWidth="1"/>
    <col min="5" max="9" width="9.140625" style="29"/>
    <col min="10" max="10" width="10.85546875" style="29" customWidth="1"/>
    <col min="11" max="11" width="9.140625" style="29"/>
    <col min="12" max="16384" width="9.140625" style="23"/>
  </cols>
  <sheetData>
    <row r="2" spans="1:13" ht="12.75" x14ac:dyDescent="0.2">
      <c r="C2" s="30"/>
      <c r="I2" s="31"/>
      <c r="J2" s="32"/>
    </row>
    <row r="3" spans="1:13" ht="12" x14ac:dyDescent="0.2">
      <c r="C3" s="33"/>
      <c r="D3" s="34"/>
      <c r="I3" s="31"/>
      <c r="J3" s="35"/>
      <c r="K3" s="36"/>
    </row>
    <row r="4" spans="1:13" x14ac:dyDescent="0.2">
      <c r="A4" s="37"/>
      <c r="B4" s="38" t="s">
        <v>111</v>
      </c>
      <c r="C4" s="39" t="s">
        <v>165</v>
      </c>
      <c r="D4" s="39" t="s">
        <v>145</v>
      </c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">
      <c r="A5" s="41"/>
      <c r="B5" s="42">
        <f>'Knowledge Topics'!A6</f>
        <v>1</v>
      </c>
      <c r="C5" s="43" t="str">
        <f>'Knowledge Topics'!B6</f>
        <v>Softtek</v>
      </c>
      <c r="D5" s="44">
        <f>'Knowledge Topics'!E6</f>
        <v>1</v>
      </c>
      <c r="E5" s="23"/>
      <c r="F5" s="23"/>
      <c r="G5" s="23"/>
      <c r="H5" s="23"/>
      <c r="I5" s="23"/>
      <c r="J5" s="23"/>
      <c r="K5" s="23"/>
    </row>
    <row r="6" spans="1:13" x14ac:dyDescent="0.2">
      <c r="A6" s="41"/>
      <c r="B6" s="42">
        <f>'Knowledge Topics'!A17</f>
        <v>2</v>
      </c>
      <c r="C6" s="70" t="str">
        <f>'Knowledge Topics'!B17</f>
        <v>QA&amp;V</v>
      </c>
      <c r="D6" s="44">
        <f>'Knowledge Topics'!E17</f>
        <v>1</v>
      </c>
      <c r="E6" s="23"/>
      <c r="F6" s="23"/>
      <c r="G6" s="23"/>
      <c r="H6" s="23"/>
      <c r="I6" s="23"/>
      <c r="J6" s="23"/>
      <c r="K6" s="23"/>
    </row>
    <row r="7" spans="1:13" x14ac:dyDescent="0.2">
      <c r="A7" s="41"/>
      <c r="B7" s="42">
        <f>'Knowledge Topics'!A24</f>
        <v>3</v>
      </c>
      <c r="C7" s="70" t="str">
        <f>'Knowledge Topics'!B24</f>
        <v>Introduction to Project</v>
      </c>
      <c r="D7" s="44">
        <f>'Knowledge Topics'!E24</f>
        <v>0</v>
      </c>
      <c r="E7" s="23"/>
      <c r="F7" s="23"/>
      <c r="G7" s="23"/>
      <c r="H7" s="23"/>
      <c r="I7" s="23"/>
      <c r="J7" s="23"/>
      <c r="K7" s="23"/>
    </row>
    <row r="8" spans="1:13" x14ac:dyDescent="0.2">
      <c r="A8" s="41"/>
      <c r="B8" s="42">
        <f>'Knowledge Topics'!A30</f>
        <v>4</v>
      </c>
      <c r="C8" s="70" t="str">
        <f>'Knowledge Topics'!B30</f>
        <v>Tools - Microsoft Visual Studio</v>
      </c>
      <c r="D8" s="44">
        <f>'Knowledge Topics'!E30</f>
        <v>0.59285714285714286</v>
      </c>
      <c r="E8" s="23"/>
      <c r="F8" s="23"/>
      <c r="G8" s="23"/>
      <c r="H8" s="23"/>
      <c r="I8" s="23"/>
      <c r="J8" s="23"/>
      <c r="K8" s="23"/>
    </row>
    <row r="9" spans="1:13" x14ac:dyDescent="0.2">
      <c r="A9" s="41"/>
      <c r="B9" s="42">
        <f>'Knowledge Topics'!A42</f>
        <v>5</v>
      </c>
      <c r="C9" s="70" t="str">
        <f>'Knowledge Topics'!B42</f>
        <v>Tools - Microsoft TFS</v>
      </c>
      <c r="D9" s="44">
        <f>'Knowledge Topics'!E42</f>
        <v>1</v>
      </c>
      <c r="E9" s="23"/>
      <c r="F9" s="23"/>
      <c r="G9" s="23"/>
      <c r="H9" s="23"/>
      <c r="I9" s="23"/>
      <c r="J9" s="23"/>
      <c r="K9" s="23"/>
    </row>
    <row r="10" spans="1:13" x14ac:dyDescent="0.2">
      <c r="A10" s="41"/>
      <c r="B10" s="42">
        <f>'Knowledge Topics'!A51</f>
        <v>6</v>
      </c>
      <c r="C10" s="70" t="str">
        <f>'Knowledge Topics'!B51</f>
        <v>Tools - Microsoft Test Manager</v>
      </c>
      <c r="D10" s="44">
        <f>'Knowledge Topics'!E51</f>
        <v>0</v>
      </c>
      <c r="E10" s="23"/>
      <c r="F10" s="23"/>
      <c r="G10" s="23"/>
      <c r="H10" s="23"/>
      <c r="I10" s="23"/>
      <c r="J10" s="23"/>
      <c r="K10" s="23"/>
    </row>
    <row r="11" spans="1:13" x14ac:dyDescent="0.2">
      <c r="A11" s="41"/>
      <c r="B11" s="42">
        <f>'Knowledge Topics'!A58</f>
        <v>7</v>
      </c>
      <c r="C11" s="70" t="str">
        <f>'Knowledge Topics'!B58</f>
        <v>Tools - ServiceStack.Net</v>
      </c>
      <c r="D11" s="44">
        <f>'Knowledge Topics'!E58</f>
        <v>0.5714285714285714</v>
      </c>
      <c r="E11" s="23"/>
      <c r="F11" s="23"/>
      <c r="G11" s="23"/>
      <c r="H11" s="23"/>
      <c r="I11" s="23"/>
      <c r="J11" s="23"/>
      <c r="K11" s="23"/>
    </row>
    <row r="12" spans="1:13" x14ac:dyDescent="0.2">
      <c r="A12" s="41"/>
      <c r="B12" s="42">
        <f>'Knowledge Topics'!A64</f>
        <v>8</v>
      </c>
      <c r="C12" s="70" t="str">
        <f>'Knowledge Topics'!B64</f>
        <v>Tools - N Unit</v>
      </c>
      <c r="D12" s="44">
        <f>'Knowledge Topics'!E64</f>
        <v>0.22222222222222221</v>
      </c>
      <c r="E12" s="23"/>
      <c r="F12" s="23"/>
      <c r="G12" s="23"/>
      <c r="H12" s="23"/>
      <c r="I12" s="23"/>
      <c r="J12" s="23"/>
      <c r="K12" s="23"/>
    </row>
    <row r="13" spans="1:13" x14ac:dyDescent="0.2">
      <c r="A13" s="41"/>
      <c r="B13" s="42">
        <f>'Knowledge Topics'!A72</f>
        <v>9</v>
      </c>
      <c r="C13" s="70" t="str">
        <f>'Knowledge Topics'!B72</f>
        <v>Tools - Selenium C#</v>
      </c>
      <c r="D13" s="44">
        <f>'Knowledge Topics'!E72</f>
        <v>0.73958333333333326</v>
      </c>
      <c r="E13" s="23"/>
      <c r="F13" s="23"/>
      <c r="G13" s="23"/>
      <c r="H13" s="23"/>
      <c r="I13" s="23"/>
      <c r="J13" s="23"/>
      <c r="K13" s="23"/>
    </row>
    <row r="14" spans="1:13" x14ac:dyDescent="0.2">
      <c r="A14" s="41"/>
      <c r="B14" s="42">
        <f>'Knowledge Topics'!A86</f>
        <v>10</v>
      </c>
      <c r="C14" s="70" t="str">
        <f>'Knowledge Topics'!B86</f>
        <v>Tools - SQL</v>
      </c>
      <c r="D14" s="44">
        <f>'Knowledge Topics'!E86</f>
        <v>0.63265306122448983</v>
      </c>
      <c r="E14" s="23"/>
      <c r="F14" s="23"/>
      <c r="G14" s="23"/>
      <c r="H14" s="23"/>
      <c r="I14" s="23"/>
      <c r="J14" s="23"/>
      <c r="K14" s="23"/>
    </row>
    <row r="15" spans="1:13" x14ac:dyDescent="0.2">
      <c r="A15" s="41"/>
      <c r="B15" s="42">
        <f>'Knowledge Topics'!A95</f>
        <v>11</v>
      </c>
      <c r="C15" s="70" t="str">
        <f>'Knowledge Topics'!B95</f>
        <v>Tools - Entity Framework</v>
      </c>
      <c r="D15" s="44">
        <f>'Knowledge Topics'!E95</f>
        <v>0</v>
      </c>
      <c r="E15" s="23"/>
      <c r="F15" s="23"/>
      <c r="G15" s="23"/>
      <c r="H15" s="23"/>
      <c r="I15" s="23"/>
      <c r="J15" s="23"/>
      <c r="K15" s="23"/>
    </row>
    <row r="16" spans="1:13" x14ac:dyDescent="0.2">
      <c r="A16" s="41"/>
      <c r="B16" s="42">
        <f>'Knowledge Topics'!A104</f>
        <v>12</v>
      </c>
      <c r="C16" s="70" t="str">
        <f>'Knowledge Topics'!B104</f>
        <v>Technical - Design Patterns in C#</v>
      </c>
      <c r="D16" s="44">
        <f>'Knowledge Topics'!E104</f>
        <v>0.27272727272727271</v>
      </c>
      <c r="E16" s="23"/>
      <c r="F16" s="23"/>
      <c r="G16" s="23"/>
      <c r="H16" s="23"/>
      <c r="I16" s="23"/>
      <c r="J16" s="23"/>
      <c r="K16" s="23"/>
    </row>
    <row r="17" spans="1:13" x14ac:dyDescent="0.2">
      <c r="A17" s="41"/>
      <c r="B17" s="42">
        <v>13</v>
      </c>
      <c r="C17" s="43" t="str">
        <f>'Knowledge Topics'!B109</f>
        <v>Technical - Web Services</v>
      </c>
      <c r="D17" s="44">
        <f>'Knowledge Topics'!E109</f>
        <v>0.28985507246376813</v>
      </c>
      <c r="E17" s="23"/>
      <c r="F17" s="23"/>
      <c r="G17" s="23"/>
      <c r="H17" s="23"/>
      <c r="I17" s="23"/>
      <c r="J17" s="23"/>
      <c r="K17" s="23"/>
    </row>
    <row r="18" spans="1:13" x14ac:dyDescent="0.2">
      <c r="A18" s="41"/>
      <c r="B18" s="42">
        <v>14</v>
      </c>
      <c r="C18" s="43" t="str">
        <f>'Knowledge Topics'!B122</f>
        <v>Technical - API Testing</v>
      </c>
      <c r="D18" s="44">
        <f>'Knowledge Topics'!E122</f>
        <v>1</v>
      </c>
      <c r="E18" s="23"/>
      <c r="F18" s="23"/>
      <c r="G18" s="23"/>
      <c r="H18" s="23"/>
      <c r="I18" s="23"/>
      <c r="J18" s="23"/>
      <c r="K18" s="23"/>
    </row>
    <row r="19" spans="1:13" x14ac:dyDescent="0.2">
      <c r="A19" s="41"/>
      <c r="B19" s="42">
        <v>15</v>
      </c>
      <c r="C19" s="43" t="str">
        <f>'Knowledge Topics'!B128</f>
        <v>Technical - Automation Process</v>
      </c>
      <c r="D19" s="44">
        <f>'Knowledge Topics'!E128</f>
        <v>0.66666666666666663</v>
      </c>
      <c r="E19" s="23"/>
      <c r="F19" s="23"/>
      <c r="G19" s="23"/>
      <c r="H19" s="23"/>
      <c r="I19" s="23"/>
      <c r="J19" s="23"/>
      <c r="K19" s="23"/>
    </row>
    <row r="20" spans="1:13" x14ac:dyDescent="0.2">
      <c r="B20" s="42"/>
      <c r="C20" s="43"/>
      <c r="D20" s="44"/>
      <c r="E20" s="23"/>
      <c r="F20" s="23"/>
      <c r="G20" s="23"/>
      <c r="H20" s="23"/>
      <c r="I20" s="23"/>
      <c r="J20" s="23"/>
      <c r="K20" s="23"/>
    </row>
    <row r="21" spans="1:13" x14ac:dyDescent="0.2">
      <c r="B21" s="42"/>
      <c r="C21" s="43"/>
      <c r="D21" s="44"/>
      <c r="E21" s="23"/>
      <c r="F21" s="23"/>
      <c r="G21" s="23"/>
      <c r="H21" s="23"/>
      <c r="I21" s="23"/>
      <c r="J21" s="23"/>
      <c r="K21" s="23"/>
    </row>
    <row r="22" spans="1:13" x14ac:dyDescent="0.2">
      <c r="B22" s="42"/>
      <c r="C22" s="43"/>
      <c r="D22" s="44"/>
      <c r="E22" s="23"/>
      <c r="F22" s="23"/>
      <c r="G22" s="23"/>
      <c r="H22" s="23"/>
      <c r="I22" s="23"/>
      <c r="J22" s="23"/>
      <c r="K22" s="23"/>
    </row>
    <row r="23" spans="1:13" x14ac:dyDescent="0.2">
      <c r="B23" s="42"/>
      <c r="C23" s="43"/>
      <c r="D23" s="44"/>
      <c r="E23" s="23"/>
      <c r="F23" s="23"/>
      <c r="G23" s="23"/>
      <c r="H23" s="23"/>
      <c r="I23" s="23"/>
      <c r="J23" s="23"/>
      <c r="K23" s="23"/>
    </row>
    <row r="24" spans="1:13" x14ac:dyDescent="0.2">
      <c r="B24" s="42"/>
      <c r="C24" s="43"/>
      <c r="D24" s="44"/>
      <c r="E24" s="23"/>
      <c r="F24" s="23"/>
      <c r="G24" s="23"/>
      <c r="H24" s="23"/>
      <c r="I24" s="23"/>
      <c r="J24" s="23"/>
      <c r="K24" s="23"/>
    </row>
    <row r="25" spans="1:13" x14ac:dyDescent="0.2">
      <c r="B25" s="45"/>
      <c r="C25" s="45"/>
      <c r="D25" s="45"/>
      <c r="E25" s="23"/>
      <c r="F25" s="23"/>
      <c r="G25" s="23"/>
      <c r="H25" s="23"/>
      <c r="I25" s="23"/>
      <c r="J25" s="23"/>
      <c r="K25" s="23"/>
    </row>
    <row r="26" spans="1:13" x14ac:dyDescent="0.2">
      <c r="B26" s="23"/>
      <c r="C26" s="23"/>
      <c r="D26" s="23"/>
      <c r="E26" s="40"/>
      <c r="F26" s="40"/>
      <c r="G26" s="40"/>
      <c r="H26" s="40"/>
      <c r="I26" s="40"/>
      <c r="J26" s="40"/>
      <c r="K26" s="40"/>
      <c r="L26" s="40"/>
      <c r="M26" s="40"/>
    </row>
    <row r="27" spans="1:13" x14ac:dyDescent="0.2">
      <c r="B27" s="46" t="s">
        <v>111</v>
      </c>
      <c r="C27" s="47" t="s">
        <v>137</v>
      </c>
      <c r="D27" s="47" t="s">
        <v>145</v>
      </c>
      <c r="E27" s="23"/>
      <c r="F27" s="23"/>
      <c r="G27" s="23"/>
      <c r="H27" s="23"/>
      <c r="I27" s="23"/>
      <c r="J27" s="23"/>
      <c r="K27" s="23"/>
    </row>
    <row r="28" spans="1:13" x14ac:dyDescent="0.2">
      <c r="B28" s="48">
        <v>1</v>
      </c>
      <c r="C28" s="49" t="s">
        <v>116</v>
      </c>
      <c r="D28" s="50">
        <f>'Knowledge Topics'!E6</f>
        <v>1</v>
      </c>
      <c r="E28" s="23"/>
      <c r="F28" s="23"/>
      <c r="G28" s="23"/>
      <c r="H28" s="23"/>
      <c r="I28" s="23"/>
      <c r="J28" s="23"/>
      <c r="K28" s="23"/>
    </row>
    <row r="29" spans="1:13" x14ac:dyDescent="0.2">
      <c r="B29" s="48">
        <v>2</v>
      </c>
      <c r="C29" s="49" t="s">
        <v>126</v>
      </c>
      <c r="D29" s="50">
        <f>'Knowledge Topics'!E17</f>
        <v>1</v>
      </c>
      <c r="E29" s="23"/>
      <c r="F29" s="23"/>
      <c r="G29" s="23"/>
      <c r="H29" s="23"/>
      <c r="I29" s="23"/>
      <c r="J29" s="23"/>
      <c r="K29" s="23"/>
    </row>
    <row r="30" spans="1:13" x14ac:dyDescent="0.2">
      <c r="B30" s="48">
        <v>3</v>
      </c>
      <c r="C30" s="49" t="s">
        <v>6</v>
      </c>
      <c r="D30" s="50">
        <f>'Knowledge Topics'!E24</f>
        <v>0</v>
      </c>
      <c r="E30" s="23"/>
      <c r="F30" s="23"/>
      <c r="G30" s="23"/>
      <c r="H30" s="23"/>
      <c r="I30" s="23"/>
      <c r="J30" s="23"/>
      <c r="K30" s="23"/>
    </row>
    <row r="31" spans="1:13" x14ac:dyDescent="0.2">
      <c r="B31" s="48">
        <v>4</v>
      </c>
      <c r="C31" s="49" t="s">
        <v>151</v>
      </c>
      <c r="D31" s="50">
        <f>('Knowledge Topics'!D30*'Knowledge Topics'!E30+'Knowledge Topics'!D42*'Knowledge Topics'!E42+'Knowledge Topics'!D51*'Knowledge Topics'!E51+'Knowledge Topics'!D58*'Knowledge Topics'!E58+'Knowledge Topics'!D64*'Knowledge Topics'!E64+'Knowledge Topics'!D72*'Knowledge Topics'!E72+'Knowledge Topics'!D86*'Knowledge Topics'!E86+'Knowledge Topics'!D95*'Knowledge Topics'!E95)/('Knowledge Topics'!D30+'Knowledge Topics'!D42+'Knowledge Topics'!D51+'Knowledge Topics'!D58+'Knowledge Topics'!D64+'Knowledge Topics'!D72+'Knowledge Topics'!D86+'Knowledge Topics'!D95)</f>
        <v>0.52789473684210519</v>
      </c>
      <c r="E31" s="23"/>
      <c r="F31" s="23"/>
      <c r="G31" s="23"/>
      <c r="H31" s="23"/>
      <c r="I31" s="23"/>
      <c r="J31" s="23"/>
      <c r="K31" s="23"/>
    </row>
    <row r="32" spans="1:13" x14ac:dyDescent="0.2">
      <c r="B32" s="48">
        <v>5</v>
      </c>
      <c r="C32" s="49" t="s">
        <v>33</v>
      </c>
      <c r="D32" s="50">
        <f>('Knowledge Topics'!D104*'Knowledge Topics'!E104+'Knowledge Topics'!D109*'Knowledge Topics'!E109+'Knowledge Topics'!D122*'Knowledge Topics'!E122+'Knowledge Topics'!D128*'Knowledge Topics'!E128)/('Knowledge Topics'!D104+'Knowledge Topics'!D109+'Knowledge Topics'!D122+'Knowledge Topics'!D128)</f>
        <v>0.3669724770642202</v>
      </c>
      <c r="E32" s="23"/>
      <c r="F32" s="23"/>
      <c r="G32" s="23"/>
      <c r="H32" s="23"/>
      <c r="I32" s="23"/>
      <c r="J32" s="23"/>
      <c r="K32" s="23"/>
    </row>
    <row r="33" spans="2:11" x14ac:dyDescent="0.2">
      <c r="B33" s="48"/>
      <c r="C33" s="49"/>
      <c r="D33" s="50"/>
      <c r="E33" s="23"/>
      <c r="F33" s="23"/>
      <c r="G33" s="23"/>
      <c r="H33" s="23"/>
      <c r="I33" s="23"/>
      <c r="J33" s="23"/>
      <c r="K33" s="23"/>
    </row>
    <row r="34" spans="2:11" x14ac:dyDescent="0.2">
      <c r="B34" s="48"/>
      <c r="C34" s="49"/>
      <c r="D34" s="50"/>
      <c r="E34" s="23"/>
      <c r="F34" s="23"/>
      <c r="G34" s="23"/>
      <c r="H34" s="23"/>
      <c r="I34" s="23"/>
      <c r="J34" s="23"/>
      <c r="K34" s="23"/>
    </row>
    <row r="35" spans="2:11" x14ac:dyDescent="0.2">
      <c r="B35" s="48"/>
      <c r="C35" s="49"/>
      <c r="D35" s="50"/>
      <c r="E35" s="23"/>
      <c r="F35" s="23"/>
      <c r="G35" s="23"/>
      <c r="H35" s="23"/>
      <c r="I35" s="23"/>
      <c r="J35" s="23"/>
      <c r="K35" s="23"/>
    </row>
    <row r="36" spans="2:11" x14ac:dyDescent="0.2">
      <c r="B36" s="53"/>
      <c r="C36" s="23"/>
      <c r="D36" s="23"/>
      <c r="E36" s="23"/>
      <c r="F36" s="23"/>
      <c r="G36" s="23"/>
      <c r="H36" s="23"/>
      <c r="I36" s="23"/>
      <c r="J36" s="23"/>
      <c r="K36" s="23"/>
    </row>
    <row r="37" spans="2:11" x14ac:dyDescent="0.2">
      <c r="B37" s="54" t="s">
        <v>139</v>
      </c>
      <c r="C37" s="49" t="s">
        <v>140</v>
      </c>
      <c r="D37" s="55" t="s">
        <v>145</v>
      </c>
      <c r="E37" s="23"/>
      <c r="F37" s="23"/>
      <c r="G37" s="23"/>
      <c r="H37" s="23"/>
      <c r="I37" s="23"/>
      <c r="J37" s="23"/>
      <c r="K37" s="23"/>
    </row>
    <row r="38" spans="2:11" x14ac:dyDescent="0.2">
      <c r="B38" s="56"/>
      <c r="C38" s="57" t="s">
        <v>112</v>
      </c>
      <c r="D38" s="58">
        <f>('Knowledge Topics'!D6*'Knowledge Topics'!E6+'Knowledge Topics'!D17*'Knowledge Topics'!E17+'Knowledge Topics'!D24*'Knowledge Topics'!E24+'Knowledge Topics'!D30*'Knowledge Topics'!E30+'Knowledge Topics'!D42*'Knowledge Topics'!E42+'Knowledge Topics'!D51*'Knowledge Topics'!E51+'Knowledge Topics'!D58*'Knowledge Topics'!E58+'Knowledge Topics'!D64*'Knowledge Topics'!E64+'Knowledge Topics'!D72*'Knowledge Topics'!E72+'Knowledge Topics'!D86*'Knowledge Topics'!E86+'Knowledge Topics'!D95*'Knowledge Topics'!E95+'Knowledge Topics'!D104*'Knowledge Topics'!E104+'Knowledge Topics'!D109*'Knowledge Topics'!E109+'Knowledge Topics'!D122*'Knowledge Topics'!E122+'Knowledge Topics'!D128*'Knowledge Topics'!E128)/('Knowledge Topics'!D6+'Knowledge Topics'!D17+'Knowledge Topics'!D24+'Knowledge Topics'!D30+'Knowledge Topics'!D42+'Knowledge Topics'!D51+'Knowledge Topics'!D58+'Knowledge Topics'!D64+'Knowledge Topics'!D72+'Knowledge Topics'!D86+'Knowledge Topics'!D95+'Knowledge Topics'!D104+'Knowledge Topics'!D109+'Knowledge Topics'!D122+'Knowledge Topics'!D128)</f>
        <v>0.5193807339449541</v>
      </c>
      <c r="E38" s="23"/>
      <c r="F38" s="23"/>
      <c r="G38" s="23"/>
      <c r="H38" s="23"/>
      <c r="I38" s="23"/>
      <c r="J38" s="23"/>
      <c r="K38" s="23"/>
    </row>
    <row r="39" spans="2:11" x14ac:dyDescent="0.2">
      <c r="B39" s="56"/>
      <c r="C39" s="59" t="s">
        <v>141</v>
      </c>
      <c r="D39" s="60">
        <f>1-D38</f>
        <v>0.4806192660550459</v>
      </c>
      <c r="E39" s="23"/>
      <c r="F39" s="23"/>
      <c r="G39" s="23"/>
      <c r="H39" s="23"/>
      <c r="I39" s="23"/>
      <c r="J39" s="23"/>
      <c r="K39" s="23"/>
    </row>
    <row r="40" spans="2:11" x14ac:dyDescent="0.2">
      <c r="B40" s="56"/>
      <c r="C40" s="61"/>
      <c r="D40" s="51"/>
      <c r="E40" s="23"/>
      <c r="F40" s="23"/>
      <c r="G40" s="23"/>
      <c r="H40" s="23"/>
      <c r="I40" s="23"/>
      <c r="J40" s="23"/>
      <c r="K40" s="23"/>
    </row>
    <row r="41" spans="2:11" x14ac:dyDescent="0.2">
      <c r="B41" s="56"/>
      <c r="C41" s="62" t="s">
        <v>142</v>
      </c>
      <c r="D41" s="63">
        <f>SUMPRODUCT(--('Knowledge Topics'!C6:C235&lt;&gt;"Tollgate"),('Knowledge Topics'!D6:D235)*ISNUMBER('Knowledge Topics'!D6:D235))</f>
        <v>218</v>
      </c>
      <c r="E41" s="23"/>
      <c r="F41" s="23"/>
      <c r="G41" s="23"/>
      <c r="H41" s="23"/>
      <c r="I41" s="23"/>
      <c r="J41" s="23"/>
      <c r="K41" s="23"/>
    </row>
    <row r="42" spans="2:11" x14ac:dyDescent="0.2">
      <c r="B42" s="56"/>
      <c r="C42" s="64" t="s">
        <v>143</v>
      </c>
      <c r="D42" s="65">
        <f>D38*D41</f>
        <v>113.22499999999999</v>
      </c>
      <c r="E42" s="23"/>
      <c r="F42" s="23"/>
      <c r="G42" s="23"/>
      <c r="H42" s="23"/>
      <c r="I42" s="23"/>
      <c r="J42" s="23"/>
      <c r="K42" s="23"/>
    </row>
    <row r="43" spans="2:11" x14ac:dyDescent="0.2">
      <c r="B43" s="56"/>
      <c r="C43" s="66" t="s">
        <v>144</v>
      </c>
      <c r="D43" s="67">
        <f>D41-D42</f>
        <v>104.77500000000001</v>
      </c>
      <c r="E43" s="23"/>
      <c r="F43" s="23"/>
      <c r="G43" s="23"/>
      <c r="H43" s="23"/>
      <c r="I43" s="23"/>
      <c r="J43" s="23"/>
      <c r="K43" s="23"/>
    </row>
    <row r="44" spans="2:11" x14ac:dyDescent="0.2">
      <c r="B44" s="56"/>
      <c r="C44" s="61"/>
      <c r="D44" s="51"/>
      <c r="E44" s="23"/>
      <c r="F44" s="23"/>
      <c r="G44" s="23"/>
      <c r="H44" s="23"/>
      <c r="I44" s="23"/>
      <c r="J44" s="23"/>
      <c r="K44" s="23"/>
    </row>
    <row r="45" spans="2:11" x14ac:dyDescent="0.2">
      <c r="B45" s="56"/>
      <c r="C45" s="61"/>
      <c r="D45" s="51"/>
      <c r="E45" s="23"/>
      <c r="F45" s="23"/>
      <c r="G45" s="23"/>
      <c r="H45" s="23"/>
      <c r="I45" s="23"/>
      <c r="J45" s="23"/>
      <c r="K45" s="23"/>
    </row>
    <row r="46" spans="2:11" x14ac:dyDescent="0.2">
      <c r="B46" s="56"/>
      <c r="C46" s="61"/>
      <c r="D46" s="51"/>
      <c r="E46" s="23"/>
      <c r="F46" s="23"/>
      <c r="G46" s="23"/>
      <c r="H46" s="23"/>
      <c r="I46" s="23"/>
      <c r="J46" s="23"/>
      <c r="K46" s="23"/>
    </row>
    <row r="47" spans="2:11" x14ac:dyDescent="0.2">
      <c r="B47" s="56"/>
      <c r="C47" s="61"/>
      <c r="D47" s="51"/>
      <c r="E47" s="23"/>
      <c r="F47" s="23"/>
      <c r="G47" s="23"/>
      <c r="H47" s="23"/>
      <c r="I47" s="23"/>
      <c r="J47" s="23"/>
      <c r="K47" s="23"/>
    </row>
    <row r="48" spans="2:11" x14ac:dyDescent="0.2">
      <c r="B48" s="68"/>
      <c r="C48" s="69"/>
      <c r="D48" s="52"/>
      <c r="E48" s="23"/>
      <c r="F48" s="23"/>
      <c r="G48" s="23"/>
      <c r="H48" s="23"/>
      <c r="I48" s="23"/>
      <c r="J48" s="23"/>
      <c r="K48" s="23"/>
    </row>
    <row r="49" spans="2:11" x14ac:dyDescent="0.2">
      <c r="B49" s="53"/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2:11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2:1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2:11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2:11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2:11" x14ac:dyDescent="0.2"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2:11" x14ac:dyDescent="0.2"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2:11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2:1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2:11" x14ac:dyDescent="0.2"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2:11" x14ac:dyDescent="0.2"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2:11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2:11" x14ac:dyDescent="0.2"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2:11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2:11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2:11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2:11" x14ac:dyDescent="0.2"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2:11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 x14ac:dyDescent="0.2"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2:11" x14ac:dyDescent="0.2"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2:11" x14ac:dyDescent="0.2"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2:11" x14ac:dyDescent="0.2"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2:11" x14ac:dyDescent="0.2"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2:11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2:11" x14ac:dyDescent="0.2"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2:11" x14ac:dyDescent="0.2"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2:11" x14ac:dyDescent="0.2"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2:11" x14ac:dyDescent="0.2"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2:11" x14ac:dyDescent="0.2"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2:11" x14ac:dyDescent="0.2"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2:11" x14ac:dyDescent="0.2"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2:11" x14ac:dyDescent="0.2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 x14ac:dyDescent="0.2"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2:11" x14ac:dyDescent="0.2"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2:11" x14ac:dyDescent="0.2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 x14ac:dyDescent="0.2"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2:11" x14ac:dyDescent="0.2"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2:11" x14ac:dyDescent="0.2"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2:11" x14ac:dyDescent="0.2"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2:11" x14ac:dyDescent="0.2"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2:11" x14ac:dyDescent="0.2"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2:11" x14ac:dyDescent="0.2"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2:11" x14ac:dyDescent="0.2"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2:11" x14ac:dyDescent="0.2"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2:11" x14ac:dyDescent="0.2"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2:11" x14ac:dyDescent="0.2"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2:11" x14ac:dyDescent="0.2"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2:11" x14ac:dyDescent="0.2"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2:11" x14ac:dyDescent="0.2"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2:11" x14ac:dyDescent="0.2"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2:11" x14ac:dyDescent="0.2"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2:11" x14ac:dyDescent="0.2"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2:11" x14ac:dyDescent="0.2"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2:11" x14ac:dyDescent="0.2"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2:11" x14ac:dyDescent="0.2"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2:11" x14ac:dyDescent="0.2"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2:11" x14ac:dyDescent="0.2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 x14ac:dyDescent="0.2"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2:11" x14ac:dyDescent="0.2"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2:11" x14ac:dyDescent="0.2"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2:11" x14ac:dyDescent="0.2"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2:11" x14ac:dyDescent="0.2"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2:11" x14ac:dyDescent="0.2"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2:11" x14ac:dyDescent="0.2"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2:11" x14ac:dyDescent="0.2"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2:11" x14ac:dyDescent="0.2"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2:11" x14ac:dyDescent="0.2"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2:11" x14ac:dyDescent="0.2"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2:11" x14ac:dyDescent="0.2"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2:11" x14ac:dyDescent="0.2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 x14ac:dyDescent="0.2"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2:11" x14ac:dyDescent="0.2"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2:11" x14ac:dyDescent="0.2"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2:11" x14ac:dyDescent="0.2"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2:11" x14ac:dyDescent="0.2"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2:11" x14ac:dyDescent="0.2"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2:11" x14ac:dyDescent="0.2"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2:11" x14ac:dyDescent="0.2"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2:11" x14ac:dyDescent="0.2"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2:11" x14ac:dyDescent="0.2"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2:11" x14ac:dyDescent="0.2"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2:11" x14ac:dyDescent="0.2"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2:11" x14ac:dyDescent="0.2"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2:11" x14ac:dyDescent="0.2"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2:11" x14ac:dyDescent="0.2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 x14ac:dyDescent="0.2"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2:11" x14ac:dyDescent="0.2"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2:11" x14ac:dyDescent="0.2"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2:11" x14ac:dyDescent="0.2"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2:11" x14ac:dyDescent="0.2"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2:11" x14ac:dyDescent="0.2"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2:11" x14ac:dyDescent="0.2"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2:11" x14ac:dyDescent="0.2"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2:11" x14ac:dyDescent="0.2"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2:11" x14ac:dyDescent="0.2"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2:11" x14ac:dyDescent="0.2"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2:11" x14ac:dyDescent="0.2"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2:11" x14ac:dyDescent="0.2"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2:11" x14ac:dyDescent="0.2"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2:11" x14ac:dyDescent="0.2"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2:11" x14ac:dyDescent="0.2"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2:11" x14ac:dyDescent="0.2"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2:11" x14ac:dyDescent="0.2"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2:11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2:11" x14ac:dyDescent="0.2"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2:11" x14ac:dyDescent="0.2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 x14ac:dyDescent="0.2"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2:11" x14ac:dyDescent="0.2"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2:11" x14ac:dyDescent="0.2"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2:11" x14ac:dyDescent="0.2"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2:11" x14ac:dyDescent="0.2"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2:11" x14ac:dyDescent="0.2"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2:11" x14ac:dyDescent="0.2"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2:11" x14ac:dyDescent="0.2"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2:11" x14ac:dyDescent="0.2"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2:11" x14ac:dyDescent="0.2"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2:11" x14ac:dyDescent="0.2"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2:11" x14ac:dyDescent="0.2"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2:11" x14ac:dyDescent="0.2"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2:11" x14ac:dyDescent="0.2"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2:11" x14ac:dyDescent="0.2"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2:11" x14ac:dyDescent="0.2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 x14ac:dyDescent="0.2"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2:11" x14ac:dyDescent="0.2"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2:11" x14ac:dyDescent="0.2"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2:11" x14ac:dyDescent="0.2"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2:11" x14ac:dyDescent="0.2"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2:11" x14ac:dyDescent="0.2"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2:11" x14ac:dyDescent="0.2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 x14ac:dyDescent="0.2"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2:11" x14ac:dyDescent="0.2"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2:11" x14ac:dyDescent="0.2"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2:11" x14ac:dyDescent="0.2"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2:11" x14ac:dyDescent="0.2"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2:11" x14ac:dyDescent="0.2"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2:11" x14ac:dyDescent="0.2"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2:11" x14ac:dyDescent="0.2"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2:11" x14ac:dyDescent="0.2"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2:11" x14ac:dyDescent="0.2"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2:11" x14ac:dyDescent="0.2"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2:11" x14ac:dyDescent="0.2"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2:11" x14ac:dyDescent="0.2"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2:11" x14ac:dyDescent="0.2"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2:11" x14ac:dyDescent="0.2"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2:11" x14ac:dyDescent="0.2"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2:11" x14ac:dyDescent="0.2"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2:11" x14ac:dyDescent="0.2"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2:11" x14ac:dyDescent="0.2"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2:11" x14ac:dyDescent="0.2"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2:11" x14ac:dyDescent="0.2"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2:11" x14ac:dyDescent="0.2"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2:11" x14ac:dyDescent="0.2"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2:11" x14ac:dyDescent="0.2"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2:11" x14ac:dyDescent="0.2"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2:11" x14ac:dyDescent="0.2"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2:11" x14ac:dyDescent="0.2"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2:11" x14ac:dyDescent="0.2"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2:11" x14ac:dyDescent="0.2"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2:11" x14ac:dyDescent="0.2"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2:11" x14ac:dyDescent="0.2"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2:11" x14ac:dyDescent="0.2"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2:11" x14ac:dyDescent="0.2"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2:11" x14ac:dyDescent="0.2"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2:11" x14ac:dyDescent="0.2"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2:11" x14ac:dyDescent="0.2"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2:11" x14ac:dyDescent="0.2"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2:11" x14ac:dyDescent="0.2"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2:11" x14ac:dyDescent="0.2"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2:11" x14ac:dyDescent="0.2"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2:11" x14ac:dyDescent="0.2"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2:11" x14ac:dyDescent="0.2"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2:11" x14ac:dyDescent="0.2"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2:11" x14ac:dyDescent="0.2"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2:11" x14ac:dyDescent="0.2"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2:11" x14ac:dyDescent="0.2"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2:11" x14ac:dyDescent="0.2"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2:11" x14ac:dyDescent="0.2"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2:11" x14ac:dyDescent="0.2"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2:11" x14ac:dyDescent="0.2"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2:11" x14ac:dyDescent="0.2"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2:11" x14ac:dyDescent="0.2"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2:11" x14ac:dyDescent="0.2"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2:11" x14ac:dyDescent="0.2"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2:11" x14ac:dyDescent="0.2"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2:11" x14ac:dyDescent="0.2"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2:11" x14ac:dyDescent="0.2"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2:11" x14ac:dyDescent="0.2"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2:11" x14ac:dyDescent="0.2"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2:11" x14ac:dyDescent="0.2"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2:11" x14ac:dyDescent="0.2"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2:11" x14ac:dyDescent="0.2"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2:11" x14ac:dyDescent="0.2"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2:11" x14ac:dyDescent="0.2"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2:11" x14ac:dyDescent="0.2"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2:11" x14ac:dyDescent="0.2"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2:11" x14ac:dyDescent="0.2"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2:11" x14ac:dyDescent="0.2"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2:11" x14ac:dyDescent="0.2"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2:11" x14ac:dyDescent="0.2"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2:11" x14ac:dyDescent="0.2"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2:11" x14ac:dyDescent="0.2"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2:11" x14ac:dyDescent="0.2"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2:11" x14ac:dyDescent="0.2"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2:11" x14ac:dyDescent="0.2"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2:11" x14ac:dyDescent="0.2"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2:11" x14ac:dyDescent="0.2"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2:11" x14ac:dyDescent="0.2"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2:11" x14ac:dyDescent="0.2"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2:11" x14ac:dyDescent="0.2"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2:11" x14ac:dyDescent="0.2"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2:11" x14ac:dyDescent="0.2"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2:11" x14ac:dyDescent="0.2"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2:11" x14ac:dyDescent="0.2"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2:11" x14ac:dyDescent="0.2"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2:11" x14ac:dyDescent="0.2"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2:11" x14ac:dyDescent="0.2"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2:11" x14ac:dyDescent="0.2"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2:11" x14ac:dyDescent="0.2"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2:11" x14ac:dyDescent="0.2"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2:11" x14ac:dyDescent="0.2"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2:11" x14ac:dyDescent="0.2"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2:11" x14ac:dyDescent="0.2"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2:11" x14ac:dyDescent="0.2"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2:11" x14ac:dyDescent="0.2"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2:11" x14ac:dyDescent="0.2"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2:11" x14ac:dyDescent="0.2"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2:11" x14ac:dyDescent="0.2"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2:11" x14ac:dyDescent="0.2"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2:11" x14ac:dyDescent="0.2"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2:11" x14ac:dyDescent="0.2"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2:11" x14ac:dyDescent="0.2"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2:11" x14ac:dyDescent="0.2"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2:11" x14ac:dyDescent="0.2"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2:11" x14ac:dyDescent="0.2"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2:11" x14ac:dyDescent="0.2"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2:11" x14ac:dyDescent="0.2"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2:11" x14ac:dyDescent="0.2"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2:11" x14ac:dyDescent="0.2"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2:11" x14ac:dyDescent="0.2"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2:11" x14ac:dyDescent="0.2"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2:11" x14ac:dyDescent="0.2"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2:11" x14ac:dyDescent="0.2"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2:11" x14ac:dyDescent="0.2"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2:11" x14ac:dyDescent="0.2"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2:11" x14ac:dyDescent="0.2"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2:11" x14ac:dyDescent="0.2"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2:11" x14ac:dyDescent="0.2"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2:11" x14ac:dyDescent="0.2"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2:11" x14ac:dyDescent="0.2"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2:11" x14ac:dyDescent="0.2"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2:11" x14ac:dyDescent="0.2"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2:11" x14ac:dyDescent="0.2"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2:11" x14ac:dyDescent="0.2"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2:11" x14ac:dyDescent="0.2"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2:11" x14ac:dyDescent="0.2"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2:11" x14ac:dyDescent="0.2"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2:11" x14ac:dyDescent="0.2"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2:11" x14ac:dyDescent="0.2"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2:11" x14ac:dyDescent="0.2"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2:11" x14ac:dyDescent="0.2"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2:11" x14ac:dyDescent="0.2"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2:11" x14ac:dyDescent="0.2"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2:11" x14ac:dyDescent="0.2"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2:11" x14ac:dyDescent="0.2"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2:11" x14ac:dyDescent="0.2"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2:11" x14ac:dyDescent="0.2"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2:11" x14ac:dyDescent="0.2"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2:11" x14ac:dyDescent="0.2"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2:11" x14ac:dyDescent="0.2"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2:11" x14ac:dyDescent="0.2"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2:11" x14ac:dyDescent="0.2"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2:11" x14ac:dyDescent="0.2"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2:11" x14ac:dyDescent="0.2"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2:11" x14ac:dyDescent="0.2"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2:11" x14ac:dyDescent="0.2"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2:11" x14ac:dyDescent="0.2"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2:11" x14ac:dyDescent="0.2"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2:11" x14ac:dyDescent="0.2"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2:11" x14ac:dyDescent="0.2"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2:11" x14ac:dyDescent="0.2"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2:11" x14ac:dyDescent="0.2"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2:11" x14ac:dyDescent="0.2"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2:11" x14ac:dyDescent="0.2"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2:11" x14ac:dyDescent="0.2"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2:11" x14ac:dyDescent="0.2"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2:11" x14ac:dyDescent="0.2"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2:11" x14ac:dyDescent="0.2"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2:11" x14ac:dyDescent="0.2"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2:11" x14ac:dyDescent="0.2"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2:11" x14ac:dyDescent="0.2"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2:11" x14ac:dyDescent="0.2"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2:11" x14ac:dyDescent="0.2"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2:11" x14ac:dyDescent="0.2"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2:11" x14ac:dyDescent="0.2"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2:11" x14ac:dyDescent="0.2"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2:11" x14ac:dyDescent="0.2"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2:11" x14ac:dyDescent="0.2"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2:11" x14ac:dyDescent="0.2"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2:11" x14ac:dyDescent="0.2"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2:11" x14ac:dyDescent="0.2"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2:11" x14ac:dyDescent="0.2"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2:11" x14ac:dyDescent="0.2"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2:11" x14ac:dyDescent="0.2"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2:11" x14ac:dyDescent="0.2"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2:11" x14ac:dyDescent="0.2"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2:11" x14ac:dyDescent="0.2"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2:11" x14ac:dyDescent="0.2"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2:11" x14ac:dyDescent="0.2"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2:11" x14ac:dyDescent="0.2"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2:11" x14ac:dyDescent="0.2"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2:11" x14ac:dyDescent="0.2"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2:11" x14ac:dyDescent="0.2"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2:11" x14ac:dyDescent="0.2"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2:11" x14ac:dyDescent="0.2"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2:11" x14ac:dyDescent="0.2"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2:11" x14ac:dyDescent="0.2"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2:11" x14ac:dyDescent="0.2"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2:11" x14ac:dyDescent="0.2"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2:11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2:11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2:11" x14ac:dyDescent="0.2"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2:11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2:11" x14ac:dyDescent="0.2"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2:11" x14ac:dyDescent="0.2"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2:11" x14ac:dyDescent="0.2"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2:11" x14ac:dyDescent="0.2"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2:11" x14ac:dyDescent="0.2"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2:11" x14ac:dyDescent="0.2"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2:11" x14ac:dyDescent="0.2"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2:11" x14ac:dyDescent="0.2"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2:11" x14ac:dyDescent="0.2"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2:11" x14ac:dyDescent="0.2"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2:11" x14ac:dyDescent="0.2"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2:11" x14ac:dyDescent="0.2"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2:11" x14ac:dyDescent="0.2"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2:11" x14ac:dyDescent="0.2"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2:11" x14ac:dyDescent="0.2"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2:11" x14ac:dyDescent="0.2"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2:11" x14ac:dyDescent="0.2"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2:11" x14ac:dyDescent="0.2"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2:11" x14ac:dyDescent="0.2"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2:11" x14ac:dyDescent="0.2"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2:11" x14ac:dyDescent="0.2"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2:11" x14ac:dyDescent="0.2"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2:11" x14ac:dyDescent="0.2"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2:11" x14ac:dyDescent="0.2"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2:11" x14ac:dyDescent="0.2"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2:11" x14ac:dyDescent="0.2"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2:11" x14ac:dyDescent="0.2"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2:11" x14ac:dyDescent="0.2"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2:11" x14ac:dyDescent="0.2"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2:11" x14ac:dyDescent="0.2"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2:11" x14ac:dyDescent="0.2"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2:11" x14ac:dyDescent="0.2"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2:11" x14ac:dyDescent="0.2"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2:11" x14ac:dyDescent="0.2"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2:11" x14ac:dyDescent="0.2"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2:11" x14ac:dyDescent="0.2"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2:11" x14ac:dyDescent="0.2"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2:11" x14ac:dyDescent="0.2"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2:11" x14ac:dyDescent="0.2"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2:11" x14ac:dyDescent="0.2"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2:11" x14ac:dyDescent="0.2"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2:11" x14ac:dyDescent="0.2"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2:11" x14ac:dyDescent="0.2"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2:11" x14ac:dyDescent="0.2"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2:11" x14ac:dyDescent="0.2"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2:11" x14ac:dyDescent="0.2"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2:11" x14ac:dyDescent="0.2"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2:11" x14ac:dyDescent="0.2"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2:11" x14ac:dyDescent="0.2"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2:11" x14ac:dyDescent="0.2"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2:11" x14ac:dyDescent="0.2"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2:11" x14ac:dyDescent="0.2"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2:11" x14ac:dyDescent="0.2"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2:11" x14ac:dyDescent="0.2"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2:11" x14ac:dyDescent="0.2"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2:11" x14ac:dyDescent="0.2"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2:11" x14ac:dyDescent="0.2"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2:11" x14ac:dyDescent="0.2"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2:11" x14ac:dyDescent="0.2"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2:11" x14ac:dyDescent="0.2"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2:11" x14ac:dyDescent="0.2"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2:11" x14ac:dyDescent="0.2"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2:11" x14ac:dyDescent="0.2"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2:11" x14ac:dyDescent="0.2"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2:11" x14ac:dyDescent="0.2"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2:11" x14ac:dyDescent="0.2"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2:11" x14ac:dyDescent="0.2"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2:11" x14ac:dyDescent="0.2"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2:11" x14ac:dyDescent="0.2"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2:11" x14ac:dyDescent="0.2"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2:11" x14ac:dyDescent="0.2"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2:11" x14ac:dyDescent="0.2"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2:11" x14ac:dyDescent="0.2"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2:11" x14ac:dyDescent="0.2"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2:11" x14ac:dyDescent="0.2"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2:11" x14ac:dyDescent="0.2"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2:11" x14ac:dyDescent="0.2"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2:11" x14ac:dyDescent="0.2"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2:11" x14ac:dyDescent="0.2"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2:11" x14ac:dyDescent="0.2"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2:11" x14ac:dyDescent="0.2"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2:11" x14ac:dyDescent="0.2"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2:11" x14ac:dyDescent="0.2"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2:11" x14ac:dyDescent="0.2"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2:11" x14ac:dyDescent="0.2"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2:11" x14ac:dyDescent="0.2"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2:11" x14ac:dyDescent="0.2"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2:11" x14ac:dyDescent="0.2"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2:11" x14ac:dyDescent="0.2"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2:11" x14ac:dyDescent="0.2"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2:11" x14ac:dyDescent="0.2"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2:11" x14ac:dyDescent="0.2"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2:11" x14ac:dyDescent="0.2"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2:11" x14ac:dyDescent="0.2"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2:11" x14ac:dyDescent="0.2"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2:11" x14ac:dyDescent="0.2"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2:11" x14ac:dyDescent="0.2"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2:11" x14ac:dyDescent="0.2"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2:11" x14ac:dyDescent="0.2"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2:11" x14ac:dyDescent="0.2"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2:11" x14ac:dyDescent="0.2"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2:11" x14ac:dyDescent="0.2"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2:11" x14ac:dyDescent="0.2"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2:11" x14ac:dyDescent="0.2"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2:11" x14ac:dyDescent="0.2"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2:11" x14ac:dyDescent="0.2"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2:11" x14ac:dyDescent="0.2"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2:11" x14ac:dyDescent="0.2"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2:11" x14ac:dyDescent="0.2"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2:11" x14ac:dyDescent="0.2"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2:11" x14ac:dyDescent="0.2"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2:11" x14ac:dyDescent="0.2"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2:11" x14ac:dyDescent="0.2"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2:11" x14ac:dyDescent="0.2"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2:11" x14ac:dyDescent="0.2"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2:11" x14ac:dyDescent="0.2"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2:11" x14ac:dyDescent="0.2"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2:11" x14ac:dyDescent="0.2"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2:11" x14ac:dyDescent="0.2"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2:11" x14ac:dyDescent="0.2"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2:11" x14ac:dyDescent="0.2"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2:11" x14ac:dyDescent="0.2"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2:11" x14ac:dyDescent="0.2"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2:11" x14ac:dyDescent="0.2"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2:11" x14ac:dyDescent="0.2"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2:11" x14ac:dyDescent="0.2"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2:11" x14ac:dyDescent="0.2"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2:11" x14ac:dyDescent="0.2"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2:11" x14ac:dyDescent="0.2"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2:11" x14ac:dyDescent="0.2"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2:11" x14ac:dyDescent="0.2"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2:11" x14ac:dyDescent="0.2"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2:11" x14ac:dyDescent="0.2"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2:11" x14ac:dyDescent="0.2"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2:11" x14ac:dyDescent="0.2"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2:11" x14ac:dyDescent="0.2"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2:11" x14ac:dyDescent="0.2"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2:11" x14ac:dyDescent="0.2"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2:11" x14ac:dyDescent="0.2"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2:11" x14ac:dyDescent="0.2"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2:11" x14ac:dyDescent="0.2"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2:11" x14ac:dyDescent="0.2"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2:11" x14ac:dyDescent="0.2"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2:11" x14ac:dyDescent="0.2"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2:11" x14ac:dyDescent="0.2"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2:11" x14ac:dyDescent="0.2"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2:11" x14ac:dyDescent="0.2"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2:11" x14ac:dyDescent="0.2"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2:11" x14ac:dyDescent="0.2"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2:11" x14ac:dyDescent="0.2"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2:11" x14ac:dyDescent="0.2"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2:11" x14ac:dyDescent="0.2"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2:11" x14ac:dyDescent="0.2"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2:11" x14ac:dyDescent="0.2"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2:11" x14ac:dyDescent="0.2"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2:11" x14ac:dyDescent="0.2"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2:11" x14ac:dyDescent="0.2"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2:11" x14ac:dyDescent="0.2"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2:11" x14ac:dyDescent="0.2"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2:11" x14ac:dyDescent="0.2"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2:11" x14ac:dyDescent="0.2"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2:11" x14ac:dyDescent="0.2"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2:11" x14ac:dyDescent="0.2"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2:11" x14ac:dyDescent="0.2"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2:11" x14ac:dyDescent="0.2"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2:11" x14ac:dyDescent="0.2"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2:11" x14ac:dyDescent="0.2"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2:11" x14ac:dyDescent="0.2"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2:11" x14ac:dyDescent="0.2"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2:11" x14ac:dyDescent="0.2"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2:11" x14ac:dyDescent="0.2"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2:11" x14ac:dyDescent="0.2"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2:11" x14ac:dyDescent="0.2"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2:11" x14ac:dyDescent="0.2"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2:11" x14ac:dyDescent="0.2"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2:11" x14ac:dyDescent="0.2"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2:11" x14ac:dyDescent="0.2"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2:11" x14ac:dyDescent="0.2"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2:11" x14ac:dyDescent="0.2"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2:11" x14ac:dyDescent="0.2"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2:11" x14ac:dyDescent="0.2"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2:11" x14ac:dyDescent="0.2"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2:11" x14ac:dyDescent="0.2"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2:11" x14ac:dyDescent="0.2"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2:11" x14ac:dyDescent="0.2"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2:11" x14ac:dyDescent="0.2"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2:11" x14ac:dyDescent="0.2"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2:11" x14ac:dyDescent="0.2"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2:11" x14ac:dyDescent="0.2"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2:11" x14ac:dyDescent="0.2"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2:11" x14ac:dyDescent="0.2"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2:11" x14ac:dyDescent="0.2"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2:11" x14ac:dyDescent="0.2"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2:11" x14ac:dyDescent="0.2"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2:11" x14ac:dyDescent="0.2"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2:11" x14ac:dyDescent="0.2"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2:11" x14ac:dyDescent="0.2"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2:11" x14ac:dyDescent="0.2"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2:11" x14ac:dyDescent="0.2"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2:11" x14ac:dyDescent="0.2"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2:11" x14ac:dyDescent="0.2"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2:11" x14ac:dyDescent="0.2"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2:11" x14ac:dyDescent="0.2"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2:11" x14ac:dyDescent="0.2"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2:11" x14ac:dyDescent="0.2"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2:11" x14ac:dyDescent="0.2"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2:11" x14ac:dyDescent="0.2"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2:11" x14ac:dyDescent="0.2"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2:11" x14ac:dyDescent="0.2"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2:11" x14ac:dyDescent="0.2"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2:11" x14ac:dyDescent="0.2"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2:11" x14ac:dyDescent="0.2"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2:11" x14ac:dyDescent="0.2"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2:11" x14ac:dyDescent="0.2"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2:11" x14ac:dyDescent="0.2"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2:11" x14ac:dyDescent="0.2"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2:11" x14ac:dyDescent="0.2"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2:11" x14ac:dyDescent="0.2"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2:11" x14ac:dyDescent="0.2"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2:11" x14ac:dyDescent="0.2"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2:11" x14ac:dyDescent="0.2"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2:11" x14ac:dyDescent="0.2"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2:11" x14ac:dyDescent="0.2"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2:11" x14ac:dyDescent="0.2"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2:11" x14ac:dyDescent="0.2"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2:11" x14ac:dyDescent="0.2"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2:11" x14ac:dyDescent="0.2"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2:11" x14ac:dyDescent="0.2"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2:11" x14ac:dyDescent="0.2"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2:11" x14ac:dyDescent="0.2"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2:11" x14ac:dyDescent="0.2"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2:11" x14ac:dyDescent="0.2"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2:11" x14ac:dyDescent="0.2"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2:11" x14ac:dyDescent="0.2"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2:11" x14ac:dyDescent="0.2"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2:11" x14ac:dyDescent="0.2"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2:11" x14ac:dyDescent="0.2"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2:11" x14ac:dyDescent="0.2"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2:11" x14ac:dyDescent="0.2"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2:11" x14ac:dyDescent="0.2"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2:11" x14ac:dyDescent="0.2"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2:11" x14ac:dyDescent="0.2"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2:11" x14ac:dyDescent="0.2"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2:11" x14ac:dyDescent="0.2"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2:11" x14ac:dyDescent="0.2"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2:11" x14ac:dyDescent="0.2"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2:11" x14ac:dyDescent="0.2"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2:11" x14ac:dyDescent="0.2"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2:11" x14ac:dyDescent="0.2"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2:11" x14ac:dyDescent="0.2"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2:11" x14ac:dyDescent="0.2"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2:11" x14ac:dyDescent="0.2"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2:11" x14ac:dyDescent="0.2"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2:11" x14ac:dyDescent="0.2"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2:11" x14ac:dyDescent="0.2"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2:11" x14ac:dyDescent="0.2"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2:11" x14ac:dyDescent="0.2"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2:11" x14ac:dyDescent="0.2"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2:11" x14ac:dyDescent="0.2"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2:11" x14ac:dyDescent="0.2"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2:11" x14ac:dyDescent="0.2"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2:11" x14ac:dyDescent="0.2"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2:11" x14ac:dyDescent="0.2"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2:11" x14ac:dyDescent="0.2"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2:11" x14ac:dyDescent="0.2"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2:11" x14ac:dyDescent="0.2"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2:11" x14ac:dyDescent="0.2"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2:11" x14ac:dyDescent="0.2"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2:11" x14ac:dyDescent="0.2"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2:11" x14ac:dyDescent="0.2"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2:11" x14ac:dyDescent="0.2"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2:11" x14ac:dyDescent="0.2"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2:11" x14ac:dyDescent="0.2"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2:11" x14ac:dyDescent="0.2"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2:11" x14ac:dyDescent="0.2"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2:11" x14ac:dyDescent="0.2"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2:11" x14ac:dyDescent="0.2"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2:11" x14ac:dyDescent="0.2"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2:11" x14ac:dyDescent="0.2"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2:11" x14ac:dyDescent="0.2"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2:11" x14ac:dyDescent="0.2"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2:11" x14ac:dyDescent="0.2"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2:11" x14ac:dyDescent="0.2"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2:11" x14ac:dyDescent="0.2"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2:11" x14ac:dyDescent="0.2"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2:11" x14ac:dyDescent="0.2"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2:11" x14ac:dyDescent="0.2"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2:11" x14ac:dyDescent="0.2"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2:11" x14ac:dyDescent="0.2"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2:11" x14ac:dyDescent="0.2"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2:11" x14ac:dyDescent="0.2"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2:11" x14ac:dyDescent="0.2"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2:11" x14ac:dyDescent="0.2"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2:11" x14ac:dyDescent="0.2"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2:11" x14ac:dyDescent="0.2"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2:11" x14ac:dyDescent="0.2"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2:11" x14ac:dyDescent="0.2"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2:11" x14ac:dyDescent="0.2"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2:11" x14ac:dyDescent="0.2"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2:11" x14ac:dyDescent="0.2"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2:11" x14ac:dyDescent="0.2"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2:11" x14ac:dyDescent="0.2"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2:11" x14ac:dyDescent="0.2"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2:11" x14ac:dyDescent="0.2"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2:11" x14ac:dyDescent="0.2"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2:11" x14ac:dyDescent="0.2"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2:11" x14ac:dyDescent="0.2"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2:11" x14ac:dyDescent="0.2"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2:11" x14ac:dyDescent="0.2"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2:11" x14ac:dyDescent="0.2"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2:11" x14ac:dyDescent="0.2"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2:11" x14ac:dyDescent="0.2"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2:11" x14ac:dyDescent="0.2"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2:11" x14ac:dyDescent="0.2"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2:11" x14ac:dyDescent="0.2"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2:11" x14ac:dyDescent="0.2"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2:11" x14ac:dyDescent="0.2"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2:11" x14ac:dyDescent="0.2"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2:11" x14ac:dyDescent="0.2"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2:11" x14ac:dyDescent="0.2"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2:11" x14ac:dyDescent="0.2"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2:11" x14ac:dyDescent="0.2"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2:11" x14ac:dyDescent="0.2"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2:11" x14ac:dyDescent="0.2"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2:11" x14ac:dyDescent="0.2"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2:11" x14ac:dyDescent="0.2"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2:11" x14ac:dyDescent="0.2"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2:11" x14ac:dyDescent="0.2"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2:11" x14ac:dyDescent="0.2"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2:11" x14ac:dyDescent="0.2"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2:11" x14ac:dyDescent="0.2"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2:11" x14ac:dyDescent="0.2"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2:11" x14ac:dyDescent="0.2"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2:11" x14ac:dyDescent="0.2"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2:11" x14ac:dyDescent="0.2"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2:11" x14ac:dyDescent="0.2"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2:11" x14ac:dyDescent="0.2"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2:11" x14ac:dyDescent="0.2"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2:11" x14ac:dyDescent="0.2"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2:11" x14ac:dyDescent="0.2"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2:11" x14ac:dyDescent="0.2"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2:11" x14ac:dyDescent="0.2"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2:11" x14ac:dyDescent="0.2"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2:11" x14ac:dyDescent="0.2"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2:11" x14ac:dyDescent="0.2"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2:11" x14ac:dyDescent="0.2"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2:11" x14ac:dyDescent="0.2"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2:11" x14ac:dyDescent="0.2"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2:11" x14ac:dyDescent="0.2"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2:11" x14ac:dyDescent="0.2"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2:11" x14ac:dyDescent="0.2"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2:11" x14ac:dyDescent="0.2"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2:11" x14ac:dyDescent="0.2"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2:11" x14ac:dyDescent="0.2"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2:11" x14ac:dyDescent="0.2"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2:11" x14ac:dyDescent="0.2"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2:11" x14ac:dyDescent="0.2"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2:11" x14ac:dyDescent="0.2"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2:11" x14ac:dyDescent="0.2"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2:11" x14ac:dyDescent="0.2"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2:11" x14ac:dyDescent="0.2"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2:11" x14ac:dyDescent="0.2"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2:11" x14ac:dyDescent="0.2"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2:11" x14ac:dyDescent="0.2"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2:11" x14ac:dyDescent="0.2"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2:11" x14ac:dyDescent="0.2"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2:11" x14ac:dyDescent="0.2"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2:11" x14ac:dyDescent="0.2"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2:11" x14ac:dyDescent="0.2"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2:11" x14ac:dyDescent="0.2"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2:11" x14ac:dyDescent="0.2"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2:11" x14ac:dyDescent="0.2"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2:11" x14ac:dyDescent="0.2"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2:11" x14ac:dyDescent="0.2"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2:11" x14ac:dyDescent="0.2"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2:11" x14ac:dyDescent="0.2"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2:11" x14ac:dyDescent="0.2"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2:11" x14ac:dyDescent="0.2"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2:11" x14ac:dyDescent="0.2"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2:11" x14ac:dyDescent="0.2"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2:11" x14ac:dyDescent="0.2"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2:11" x14ac:dyDescent="0.2"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2:11" x14ac:dyDescent="0.2"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2:11" x14ac:dyDescent="0.2"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2:11" x14ac:dyDescent="0.2"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2:11" x14ac:dyDescent="0.2"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2:11" x14ac:dyDescent="0.2"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2:11" x14ac:dyDescent="0.2"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2:11" x14ac:dyDescent="0.2"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2:11" x14ac:dyDescent="0.2"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2:11" x14ac:dyDescent="0.2"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2:11" x14ac:dyDescent="0.2"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2:11" x14ac:dyDescent="0.2"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2:11" x14ac:dyDescent="0.2"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2:11" x14ac:dyDescent="0.2"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2:11" x14ac:dyDescent="0.2"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2:11" x14ac:dyDescent="0.2"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2:11" x14ac:dyDescent="0.2"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2:11" x14ac:dyDescent="0.2"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2:11" x14ac:dyDescent="0.2"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2:11" x14ac:dyDescent="0.2"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2:11" x14ac:dyDescent="0.2"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2:11" x14ac:dyDescent="0.2"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2:11" x14ac:dyDescent="0.2"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2:11" x14ac:dyDescent="0.2"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2:11" x14ac:dyDescent="0.2"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2:11" x14ac:dyDescent="0.2"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2:11" x14ac:dyDescent="0.2"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2:11" x14ac:dyDescent="0.2"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2:11" x14ac:dyDescent="0.2"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2:11" x14ac:dyDescent="0.2"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2:11" x14ac:dyDescent="0.2"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2:11" x14ac:dyDescent="0.2"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2:11" x14ac:dyDescent="0.2"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2:11" x14ac:dyDescent="0.2"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2:11" x14ac:dyDescent="0.2"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2:11" x14ac:dyDescent="0.2"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2:11" x14ac:dyDescent="0.2"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2:11" x14ac:dyDescent="0.2"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2:11" x14ac:dyDescent="0.2"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2:11" x14ac:dyDescent="0.2"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2:11" x14ac:dyDescent="0.2"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2:11" x14ac:dyDescent="0.2"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2:11" x14ac:dyDescent="0.2"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2:11" x14ac:dyDescent="0.2"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2:11" x14ac:dyDescent="0.2"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2:11" x14ac:dyDescent="0.2"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2:11" x14ac:dyDescent="0.2"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2:11" x14ac:dyDescent="0.2"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2:11" x14ac:dyDescent="0.2"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2:11" x14ac:dyDescent="0.2"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2:11" x14ac:dyDescent="0.2"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2:11" x14ac:dyDescent="0.2"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2:11" x14ac:dyDescent="0.2"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2:11" x14ac:dyDescent="0.2"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2:11" x14ac:dyDescent="0.2"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2:11" x14ac:dyDescent="0.2"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2:11" x14ac:dyDescent="0.2"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2:11" x14ac:dyDescent="0.2"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2:11" x14ac:dyDescent="0.2"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2:11" x14ac:dyDescent="0.2"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2:11" x14ac:dyDescent="0.2"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2:11" x14ac:dyDescent="0.2"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2:11" x14ac:dyDescent="0.2"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2:11" x14ac:dyDescent="0.2"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2:11" x14ac:dyDescent="0.2"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2:11" x14ac:dyDescent="0.2"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2:11" x14ac:dyDescent="0.2"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2:11" x14ac:dyDescent="0.2"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2:11" x14ac:dyDescent="0.2"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2:11" x14ac:dyDescent="0.2"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2:11" x14ac:dyDescent="0.2"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2:11" x14ac:dyDescent="0.2"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2:11" x14ac:dyDescent="0.2"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2:11" x14ac:dyDescent="0.2"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2:11" x14ac:dyDescent="0.2"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2:11" x14ac:dyDescent="0.2"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2:11" x14ac:dyDescent="0.2"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2:11" x14ac:dyDescent="0.2"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2:11" x14ac:dyDescent="0.2"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2:11" x14ac:dyDescent="0.2"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2:11" x14ac:dyDescent="0.2"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2:11" x14ac:dyDescent="0.2"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2:11" x14ac:dyDescent="0.2"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2:11" x14ac:dyDescent="0.2"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2:11" x14ac:dyDescent="0.2"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2:11" x14ac:dyDescent="0.2"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2:11" x14ac:dyDescent="0.2"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2:11" x14ac:dyDescent="0.2"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2:11" x14ac:dyDescent="0.2"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2:11" x14ac:dyDescent="0.2"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2:11" x14ac:dyDescent="0.2"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2:11" x14ac:dyDescent="0.2"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2:11" x14ac:dyDescent="0.2"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2:11" x14ac:dyDescent="0.2"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2:11" x14ac:dyDescent="0.2"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2:11" x14ac:dyDescent="0.2"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2:11" x14ac:dyDescent="0.2"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2:11" x14ac:dyDescent="0.2"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2:11" x14ac:dyDescent="0.2"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2:11" x14ac:dyDescent="0.2"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2:11" x14ac:dyDescent="0.2"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2:11" x14ac:dyDescent="0.2"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2:11" x14ac:dyDescent="0.2"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2:11" x14ac:dyDescent="0.2"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2:11" x14ac:dyDescent="0.2"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2:11" x14ac:dyDescent="0.2"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2:11" x14ac:dyDescent="0.2"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2:11" x14ac:dyDescent="0.2"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2:11" x14ac:dyDescent="0.2"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2:11" x14ac:dyDescent="0.2"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2:11" x14ac:dyDescent="0.2"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2:11" x14ac:dyDescent="0.2"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2:11" x14ac:dyDescent="0.2"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2:11" x14ac:dyDescent="0.2"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2:11" x14ac:dyDescent="0.2"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2:11" x14ac:dyDescent="0.2"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2:11" x14ac:dyDescent="0.2"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2:11" x14ac:dyDescent="0.2"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2:11" x14ac:dyDescent="0.2"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2:11" x14ac:dyDescent="0.2"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2:11" x14ac:dyDescent="0.2"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2:11" x14ac:dyDescent="0.2"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2:11" x14ac:dyDescent="0.2"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2:11" x14ac:dyDescent="0.2"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2:11" x14ac:dyDescent="0.2"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2:11" x14ac:dyDescent="0.2"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2:11" x14ac:dyDescent="0.2"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2:11" x14ac:dyDescent="0.2"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2:11" x14ac:dyDescent="0.2"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2:11" x14ac:dyDescent="0.2"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2:11" x14ac:dyDescent="0.2"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2:11" x14ac:dyDescent="0.2"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2:11" x14ac:dyDescent="0.2"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2:11" x14ac:dyDescent="0.2"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2:11" x14ac:dyDescent="0.2"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2:11" x14ac:dyDescent="0.2"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2:11" x14ac:dyDescent="0.2"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2:11" x14ac:dyDescent="0.2"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2:11" x14ac:dyDescent="0.2"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2:11" x14ac:dyDescent="0.2"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2:11" x14ac:dyDescent="0.2"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2:11" x14ac:dyDescent="0.2"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2:11" x14ac:dyDescent="0.2"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2:11" x14ac:dyDescent="0.2"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2:11" x14ac:dyDescent="0.2"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2:11" x14ac:dyDescent="0.2"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2:11" x14ac:dyDescent="0.2"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2:11" x14ac:dyDescent="0.2"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2:11" x14ac:dyDescent="0.2"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2:11" x14ac:dyDescent="0.2"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2:11" x14ac:dyDescent="0.2"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2:11" x14ac:dyDescent="0.2"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2:11" x14ac:dyDescent="0.2"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2:11" x14ac:dyDescent="0.2"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2:11" x14ac:dyDescent="0.2"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2:11" x14ac:dyDescent="0.2"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2:11" x14ac:dyDescent="0.2"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2:11" x14ac:dyDescent="0.2"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2:11" x14ac:dyDescent="0.2"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2:11" x14ac:dyDescent="0.2"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2:11" x14ac:dyDescent="0.2"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2:11" x14ac:dyDescent="0.2"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2:11" x14ac:dyDescent="0.2"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2:11" x14ac:dyDescent="0.2"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2:11" x14ac:dyDescent="0.2"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2:11" x14ac:dyDescent="0.2"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2:11" x14ac:dyDescent="0.2"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2:11" x14ac:dyDescent="0.2"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2:11" x14ac:dyDescent="0.2"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2:11" x14ac:dyDescent="0.2"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2:11" x14ac:dyDescent="0.2"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2:11" x14ac:dyDescent="0.2"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2:11" x14ac:dyDescent="0.2"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2:11" x14ac:dyDescent="0.2"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2:11" x14ac:dyDescent="0.2"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2:11" x14ac:dyDescent="0.2"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2:11" x14ac:dyDescent="0.2"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2:11" x14ac:dyDescent="0.2"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2:11" x14ac:dyDescent="0.2"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2:11" x14ac:dyDescent="0.2"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2:11" x14ac:dyDescent="0.2"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2:11" x14ac:dyDescent="0.2"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2:11" x14ac:dyDescent="0.2"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2:11" x14ac:dyDescent="0.2"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2:11" x14ac:dyDescent="0.2"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2:11" x14ac:dyDescent="0.2"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2:11" x14ac:dyDescent="0.2"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2:11" x14ac:dyDescent="0.2"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2:11" x14ac:dyDescent="0.2"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2:11" x14ac:dyDescent="0.2"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2:11" x14ac:dyDescent="0.2"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2:11" x14ac:dyDescent="0.2"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2:11" x14ac:dyDescent="0.2"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2:11" x14ac:dyDescent="0.2"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2:11" x14ac:dyDescent="0.2"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2:11" x14ac:dyDescent="0.2"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2:11" x14ac:dyDescent="0.2"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2:11" x14ac:dyDescent="0.2"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2:11" x14ac:dyDescent="0.2"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2:11" x14ac:dyDescent="0.2"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2:11" x14ac:dyDescent="0.2"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2:11" x14ac:dyDescent="0.2"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2:11" x14ac:dyDescent="0.2"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2:11" x14ac:dyDescent="0.2"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2:11" x14ac:dyDescent="0.2"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2:11" x14ac:dyDescent="0.2"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2:11" x14ac:dyDescent="0.2"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2:11" x14ac:dyDescent="0.2"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2:11" x14ac:dyDescent="0.2"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2:11" x14ac:dyDescent="0.2"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2:11" x14ac:dyDescent="0.2"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2:11" x14ac:dyDescent="0.2"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2:11" x14ac:dyDescent="0.2"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2:11" x14ac:dyDescent="0.2"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2:11" x14ac:dyDescent="0.2"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2:11" x14ac:dyDescent="0.2"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2:11" x14ac:dyDescent="0.2"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2:11" x14ac:dyDescent="0.2"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2:11" x14ac:dyDescent="0.2"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2:11" x14ac:dyDescent="0.2"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2:11" x14ac:dyDescent="0.2"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2:11" x14ac:dyDescent="0.2"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2:11" x14ac:dyDescent="0.2"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2:11" x14ac:dyDescent="0.2"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2:11" x14ac:dyDescent="0.2"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2:11" x14ac:dyDescent="0.2"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2:11" x14ac:dyDescent="0.2"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2:11" x14ac:dyDescent="0.2"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2:11" x14ac:dyDescent="0.2"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2:11" x14ac:dyDescent="0.2"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2:11" x14ac:dyDescent="0.2"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2:11" x14ac:dyDescent="0.2"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2:11" x14ac:dyDescent="0.2"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2:11" x14ac:dyDescent="0.2"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2:11" x14ac:dyDescent="0.2"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2:11" x14ac:dyDescent="0.2">
      <c r="B988" s="23"/>
      <c r="C988" s="23"/>
      <c r="D988" s="2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8"/>
  <sheetViews>
    <sheetView workbookViewId="0">
      <selection activeCell="C40" sqref="C40"/>
    </sheetView>
  </sheetViews>
  <sheetFormatPr defaultRowHeight="11.25" x14ac:dyDescent="0.2"/>
  <cols>
    <col min="1" max="1" width="5.28515625" style="23" customWidth="1"/>
    <col min="2" max="2" width="9.140625" style="29"/>
    <col min="3" max="3" width="40.7109375" style="29" customWidth="1"/>
    <col min="4" max="4" width="13.85546875" style="29" bestFit="1" customWidth="1"/>
    <col min="5" max="9" width="9.140625" style="29"/>
    <col min="10" max="10" width="10.85546875" style="29" customWidth="1"/>
    <col min="11" max="11" width="9.140625" style="29"/>
    <col min="12" max="16384" width="9.140625" style="23"/>
  </cols>
  <sheetData>
    <row r="2" spans="1:13" ht="12.75" x14ac:dyDescent="0.2">
      <c r="C2" s="30"/>
      <c r="I2" s="31"/>
      <c r="J2" s="32"/>
    </row>
    <row r="3" spans="1:13" ht="12" x14ac:dyDescent="0.2">
      <c r="C3" s="33"/>
      <c r="D3" s="34"/>
      <c r="I3" s="31"/>
      <c r="J3" s="35"/>
      <c r="K3" s="36"/>
    </row>
    <row r="4" spans="1:13" x14ac:dyDescent="0.2">
      <c r="A4" s="37"/>
      <c r="B4" s="38" t="s">
        <v>111</v>
      </c>
      <c r="C4" s="39" t="s">
        <v>165</v>
      </c>
      <c r="D4" s="39" t="s">
        <v>152</v>
      </c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">
      <c r="A5" s="41"/>
      <c r="B5" s="42">
        <f>'Knowledge Topics'!A6</f>
        <v>1</v>
      </c>
      <c r="C5" s="43" t="str">
        <f>'Knowledge Topics'!B6</f>
        <v>Softtek</v>
      </c>
      <c r="D5" s="44">
        <f>'Knowledge Topics'!F6</f>
        <v>1</v>
      </c>
      <c r="E5" s="23"/>
      <c r="F5" s="23"/>
      <c r="G5" s="23"/>
      <c r="H5" s="23"/>
      <c r="I5" s="23"/>
      <c r="J5" s="23"/>
      <c r="K5" s="23"/>
    </row>
    <row r="6" spans="1:13" x14ac:dyDescent="0.2">
      <c r="A6" s="41"/>
      <c r="B6" s="42">
        <f>'Knowledge Topics'!A17</f>
        <v>2</v>
      </c>
      <c r="C6" s="70" t="str">
        <f>'Knowledge Topics'!B17</f>
        <v>QA&amp;V</v>
      </c>
      <c r="D6" s="44">
        <f>'Knowledge Topics'!F17</f>
        <v>1</v>
      </c>
      <c r="E6" s="23"/>
      <c r="F6" s="23"/>
      <c r="G6" s="23"/>
      <c r="H6" s="23"/>
      <c r="I6" s="23"/>
      <c r="J6" s="23"/>
      <c r="K6" s="23"/>
    </row>
    <row r="7" spans="1:13" x14ac:dyDescent="0.2">
      <c r="A7" s="41"/>
      <c r="B7" s="42">
        <f>'Knowledge Topics'!A24</f>
        <v>3</v>
      </c>
      <c r="C7" s="70" t="str">
        <f>'Knowledge Topics'!B24</f>
        <v>Introduction to Project</v>
      </c>
      <c r="D7" s="44">
        <f>'Knowledge Topics'!F24</f>
        <v>0</v>
      </c>
      <c r="E7" s="23"/>
      <c r="F7" s="23"/>
      <c r="G7" s="23"/>
      <c r="H7" s="23"/>
      <c r="I7" s="23"/>
      <c r="J7" s="23"/>
      <c r="K7" s="23"/>
    </row>
    <row r="8" spans="1:13" x14ac:dyDescent="0.2">
      <c r="A8" s="41"/>
      <c r="B8" s="42">
        <f>'Knowledge Topics'!A30</f>
        <v>4</v>
      </c>
      <c r="C8" s="70" t="str">
        <f>'Knowledge Topics'!B30</f>
        <v>Tools - Microsoft Visual Studio</v>
      </c>
      <c r="D8" s="44">
        <f>'Knowledge Topics'!F30</f>
        <v>0.49047619047619045</v>
      </c>
      <c r="E8" s="23"/>
      <c r="F8" s="23"/>
      <c r="G8" s="23"/>
      <c r="H8" s="23"/>
      <c r="I8" s="23"/>
      <c r="J8" s="23"/>
      <c r="K8" s="23"/>
    </row>
    <row r="9" spans="1:13" x14ac:dyDescent="0.2">
      <c r="A9" s="41"/>
      <c r="B9" s="42">
        <f>'Knowledge Topics'!A42</f>
        <v>5</v>
      </c>
      <c r="C9" s="70" t="str">
        <f>'Knowledge Topics'!B42</f>
        <v>Tools - Microsoft TFS</v>
      </c>
      <c r="D9" s="44">
        <f>'Knowledge Topics'!F42</f>
        <v>3.7499999999999999E-2</v>
      </c>
      <c r="E9" s="23"/>
      <c r="F9" s="23"/>
      <c r="G9" s="23"/>
      <c r="H9" s="23"/>
      <c r="I9" s="23"/>
      <c r="J9" s="23"/>
      <c r="K9" s="23"/>
    </row>
    <row r="10" spans="1:13" x14ac:dyDescent="0.2">
      <c r="A10" s="41"/>
      <c r="B10" s="42">
        <f>'Knowledge Topics'!A51</f>
        <v>6</v>
      </c>
      <c r="C10" s="70" t="str">
        <f>'Knowledge Topics'!B51</f>
        <v>Tools - Microsoft Test Manager</v>
      </c>
      <c r="D10" s="44">
        <f>'Knowledge Topics'!F51</f>
        <v>0</v>
      </c>
      <c r="E10" s="23"/>
      <c r="F10" s="23"/>
      <c r="G10" s="23"/>
      <c r="H10" s="23"/>
      <c r="I10" s="23"/>
      <c r="J10" s="23"/>
      <c r="K10" s="23"/>
    </row>
    <row r="11" spans="1:13" x14ac:dyDescent="0.2">
      <c r="A11" s="41"/>
      <c r="B11" s="42">
        <f>'Knowledge Topics'!A58</f>
        <v>7</v>
      </c>
      <c r="C11" s="70" t="str">
        <f>'Knowledge Topics'!B58</f>
        <v>Tools - ServiceStack.Net</v>
      </c>
      <c r="D11" s="44">
        <f>'Knowledge Topics'!F58</f>
        <v>3.8095238095238099E-2</v>
      </c>
      <c r="E11" s="23"/>
      <c r="F11" s="23"/>
      <c r="G11" s="23"/>
      <c r="H11" s="23"/>
      <c r="I11" s="23"/>
      <c r="J11" s="23"/>
      <c r="K11" s="23"/>
    </row>
    <row r="12" spans="1:13" x14ac:dyDescent="0.2">
      <c r="A12" s="41"/>
      <c r="B12" s="42">
        <f>'Knowledge Topics'!A64</f>
        <v>8</v>
      </c>
      <c r="C12" s="70" t="str">
        <f>'Knowledge Topics'!B64</f>
        <v>Tools - N Unit</v>
      </c>
      <c r="D12" s="44">
        <f>'Knowledge Topics'!F64</f>
        <v>0.17777777777777781</v>
      </c>
      <c r="E12" s="23"/>
      <c r="F12" s="23"/>
      <c r="G12" s="23"/>
      <c r="H12" s="23"/>
      <c r="I12" s="23"/>
      <c r="J12" s="23"/>
      <c r="K12" s="23"/>
    </row>
    <row r="13" spans="1:13" x14ac:dyDescent="0.2">
      <c r="A13" s="41"/>
      <c r="B13" s="42">
        <f>'Knowledge Topics'!A72</f>
        <v>9</v>
      </c>
      <c r="C13" s="70" t="str">
        <f>'Knowledge Topics'!B72</f>
        <v>Tools - Selenium C#</v>
      </c>
      <c r="D13" s="44">
        <f>'Knowledge Topics'!F72</f>
        <v>0.73333333333333328</v>
      </c>
      <c r="E13" s="23"/>
      <c r="F13" s="23"/>
      <c r="G13" s="23"/>
      <c r="H13" s="23"/>
      <c r="I13" s="23"/>
      <c r="J13" s="23"/>
      <c r="K13" s="23"/>
    </row>
    <row r="14" spans="1:13" x14ac:dyDescent="0.2">
      <c r="A14" s="41"/>
      <c r="B14" s="42">
        <f>'Knowledge Topics'!A86</f>
        <v>10</v>
      </c>
      <c r="C14" s="70" t="str">
        <f>'Knowledge Topics'!B86</f>
        <v>Tools - SQL</v>
      </c>
      <c r="D14" s="44">
        <f>'Knowledge Topics'!F86</f>
        <v>0.37142857142857144</v>
      </c>
      <c r="E14" s="23"/>
      <c r="F14" s="23"/>
      <c r="G14" s="23"/>
      <c r="H14" s="23"/>
      <c r="I14" s="23"/>
      <c r="J14" s="23"/>
      <c r="K14" s="23"/>
    </row>
    <row r="15" spans="1:13" x14ac:dyDescent="0.2">
      <c r="A15" s="41"/>
      <c r="B15" s="42">
        <f>'Knowledge Topics'!A95</f>
        <v>11</v>
      </c>
      <c r="C15" s="70" t="str">
        <f>'Knowledge Topics'!B95</f>
        <v>Tools - Entity Framework</v>
      </c>
      <c r="D15" s="44">
        <f>'Knowledge Topics'!F95</f>
        <v>0</v>
      </c>
      <c r="E15" s="23"/>
      <c r="F15" s="23"/>
      <c r="G15" s="23"/>
      <c r="H15" s="23"/>
      <c r="I15" s="23"/>
      <c r="J15" s="23"/>
      <c r="K15" s="23"/>
    </row>
    <row r="16" spans="1:13" x14ac:dyDescent="0.2">
      <c r="A16" s="41"/>
      <c r="B16" s="42">
        <f>'Knowledge Topics'!A104</f>
        <v>12</v>
      </c>
      <c r="C16" s="70" t="str">
        <f>'Knowledge Topics'!B104</f>
        <v>Technical - Design Patterns in C#</v>
      </c>
      <c r="D16" s="44">
        <f>'Knowledge Topics'!F104</f>
        <v>8.1818181818181804E-2</v>
      </c>
      <c r="E16" s="23"/>
      <c r="F16" s="23"/>
      <c r="G16" s="23"/>
      <c r="H16" s="23"/>
      <c r="I16" s="23"/>
      <c r="J16" s="23"/>
      <c r="K16" s="23"/>
    </row>
    <row r="17" spans="1:13" x14ac:dyDescent="0.2">
      <c r="A17" s="41"/>
      <c r="B17" s="42">
        <v>13</v>
      </c>
      <c r="C17" s="43" t="str">
        <f>'Knowledge Topics'!B109</f>
        <v>Technical - Web Services</v>
      </c>
      <c r="D17" s="44">
        <f>'Knowledge Topics'!F109</f>
        <v>0.40869565217391307</v>
      </c>
      <c r="E17" s="23"/>
      <c r="F17" s="23"/>
      <c r="G17" s="23"/>
      <c r="H17" s="23"/>
      <c r="I17" s="23"/>
      <c r="J17" s="23"/>
      <c r="K17" s="23"/>
    </row>
    <row r="18" spans="1:13" x14ac:dyDescent="0.2">
      <c r="A18" s="41"/>
      <c r="B18" s="42">
        <v>14</v>
      </c>
      <c r="C18" s="43" t="str">
        <f>'Knowledge Topics'!B122</f>
        <v>Technical - API Testing</v>
      </c>
      <c r="D18" s="44">
        <f>'Knowledge Topics'!F122</f>
        <v>0.13333333333333333</v>
      </c>
      <c r="E18" s="23"/>
      <c r="F18" s="23"/>
      <c r="G18" s="23"/>
      <c r="H18" s="23"/>
      <c r="I18" s="23"/>
      <c r="J18" s="23"/>
      <c r="K18" s="23"/>
    </row>
    <row r="19" spans="1:13" x14ac:dyDescent="0.2">
      <c r="A19" s="41"/>
      <c r="B19" s="42">
        <v>15</v>
      </c>
      <c r="C19" s="43" t="str">
        <f>'Knowledge Topics'!B128</f>
        <v>Technical - Automation Process</v>
      </c>
      <c r="D19" s="44">
        <f>'Knowledge Topics'!F128</f>
        <v>0.91666666666666663</v>
      </c>
      <c r="E19" s="23"/>
      <c r="F19" s="23"/>
      <c r="G19" s="23"/>
      <c r="H19" s="23"/>
      <c r="I19" s="23"/>
      <c r="J19" s="23"/>
      <c r="K19" s="23"/>
    </row>
    <row r="20" spans="1:13" x14ac:dyDescent="0.2">
      <c r="B20" s="42"/>
      <c r="C20" s="43"/>
      <c r="D20" s="44"/>
      <c r="E20" s="23"/>
      <c r="F20" s="23"/>
      <c r="G20" s="23"/>
      <c r="H20" s="23"/>
      <c r="I20" s="23"/>
      <c r="J20" s="23"/>
      <c r="K20" s="23"/>
    </row>
    <row r="21" spans="1:13" x14ac:dyDescent="0.2">
      <c r="B21" s="42"/>
      <c r="C21" s="43"/>
      <c r="D21" s="44"/>
      <c r="E21" s="23"/>
      <c r="F21" s="23"/>
      <c r="G21" s="23"/>
      <c r="H21" s="23"/>
      <c r="I21" s="23"/>
      <c r="J21" s="23"/>
      <c r="K21" s="23"/>
    </row>
    <row r="22" spans="1:13" x14ac:dyDescent="0.2">
      <c r="B22" s="42"/>
      <c r="C22" s="43"/>
      <c r="D22" s="44"/>
      <c r="E22" s="23"/>
      <c r="F22" s="23"/>
      <c r="G22" s="23"/>
      <c r="H22" s="23"/>
      <c r="I22" s="23"/>
      <c r="J22" s="23"/>
      <c r="K22" s="23"/>
    </row>
    <row r="23" spans="1:13" x14ac:dyDescent="0.2">
      <c r="B23" s="42"/>
      <c r="C23" s="43"/>
      <c r="D23" s="44"/>
      <c r="E23" s="23"/>
      <c r="F23" s="23"/>
      <c r="G23" s="23"/>
      <c r="H23" s="23"/>
      <c r="I23" s="23"/>
      <c r="J23" s="23"/>
      <c r="K23" s="23"/>
    </row>
    <row r="24" spans="1:13" x14ac:dyDescent="0.2">
      <c r="B24" s="42"/>
      <c r="C24" s="43"/>
      <c r="D24" s="44"/>
      <c r="E24" s="23"/>
      <c r="F24" s="23"/>
      <c r="G24" s="23"/>
      <c r="H24" s="23"/>
      <c r="I24" s="23"/>
      <c r="J24" s="23"/>
      <c r="K24" s="23"/>
    </row>
    <row r="25" spans="1:13" x14ac:dyDescent="0.2">
      <c r="B25" s="45"/>
      <c r="C25" s="45"/>
      <c r="D25" s="45"/>
      <c r="E25" s="23"/>
      <c r="F25" s="23"/>
      <c r="G25" s="23"/>
      <c r="H25" s="23"/>
      <c r="I25" s="23"/>
      <c r="J25" s="23"/>
      <c r="K25" s="23"/>
    </row>
    <row r="26" spans="1:13" x14ac:dyDescent="0.2">
      <c r="B26" s="23"/>
      <c r="C26" s="23"/>
      <c r="D26" s="23"/>
      <c r="E26" s="40"/>
      <c r="F26" s="40"/>
      <c r="G26" s="40"/>
      <c r="H26" s="40"/>
      <c r="I26" s="40"/>
      <c r="J26" s="40"/>
      <c r="K26" s="40"/>
      <c r="L26" s="40"/>
      <c r="M26" s="40"/>
    </row>
    <row r="27" spans="1:13" x14ac:dyDescent="0.2">
      <c r="B27" s="46" t="s">
        <v>111</v>
      </c>
      <c r="C27" s="47" t="s">
        <v>137</v>
      </c>
      <c r="D27" s="47" t="s">
        <v>152</v>
      </c>
      <c r="E27" s="23"/>
      <c r="F27" s="23"/>
      <c r="G27" s="23"/>
      <c r="H27" s="23"/>
      <c r="I27" s="23"/>
      <c r="J27" s="23"/>
      <c r="K27" s="23"/>
    </row>
    <row r="28" spans="1:13" x14ac:dyDescent="0.2">
      <c r="B28" s="48">
        <v>1</v>
      </c>
      <c r="C28" s="49" t="s">
        <v>116</v>
      </c>
      <c r="D28" s="50">
        <f>'Knowledge Topics'!F6</f>
        <v>1</v>
      </c>
      <c r="E28" s="23"/>
      <c r="F28" s="23"/>
      <c r="G28" s="23"/>
      <c r="H28" s="23"/>
      <c r="I28" s="23"/>
      <c r="J28" s="23"/>
      <c r="K28" s="23"/>
    </row>
    <row r="29" spans="1:13" x14ac:dyDescent="0.2">
      <c r="B29" s="48">
        <v>2</v>
      </c>
      <c r="C29" s="49" t="s">
        <v>126</v>
      </c>
      <c r="D29" s="50">
        <f>'Knowledge Topics'!F17</f>
        <v>1</v>
      </c>
      <c r="E29" s="23"/>
      <c r="F29" s="23"/>
      <c r="G29" s="23"/>
      <c r="H29" s="23"/>
      <c r="I29" s="23"/>
      <c r="J29" s="23"/>
      <c r="K29" s="23"/>
    </row>
    <row r="30" spans="1:13" x14ac:dyDescent="0.2">
      <c r="B30" s="48">
        <v>3</v>
      </c>
      <c r="C30" s="49" t="s">
        <v>6</v>
      </c>
      <c r="D30" s="50">
        <f>'Knowledge Topics'!F24</f>
        <v>0</v>
      </c>
      <c r="E30" s="23"/>
      <c r="F30" s="23"/>
      <c r="G30" s="23"/>
      <c r="H30" s="23"/>
      <c r="I30" s="23"/>
      <c r="J30" s="23"/>
      <c r="K30" s="23"/>
    </row>
    <row r="31" spans="1:13" x14ac:dyDescent="0.2">
      <c r="B31" s="48">
        <v>4</v>
      </c>
      <c r="C31" s="49" t="s">
        <v>151</v>
      </c>
      <c r="D31" s="50">
        <f>('Knowledge Topics'!D30*'Knowledge Topics'!F30+'Knowledge Topics'!D42*'Knowledge Topics'!F42+'Knowledge Topics'!D51*'Knowledge Topics'!F51+'Knowledge Topics'!D58*'Knowledge Topics'!F58+'Knowledge Topics'!D64*'Knowledge Topics'!F64+'Knowledge Topics'!D72*'Knowledge Topics'!F72+'Knowledge Topics'!D86*'Knowledge Topics'!F86+'Knowledge Topics'!D95*'Knowledge Topics'!F95)/('Knowledge Topics'!D30+'Knowledge Topics'!D42+'Knowledge Topics'!D51+'Knowledge Topics'!D58+'Knowledge Topics'!D64+'Knowledge Topics'!D72+'Knowledge Topics'!D86+'Knowledge Topics'!D95)</f>
        <v>0.39578947368421052</v>
      </c>
      <c r="E31" s="23"/>
      <c r="F31" s="23"/>
      <c r="G31" s="23"/>
      <c r="H31" s="23"/>
      <c r="I31" s="23"/>
      <c r="J31" s="23"/>
      <c r="K31" s="23"/>
    </row>
    <row r="32" spans="1:13" x14ac:dyDescent="0.2">
      <c r="B32" s="48">
        <v>5</v>
      </c>
      <c r="C32" s="49" t="s">
        <v>33</v>
      </c>
      <c r="D32" s="50">
        <f>('Knowledge Topics'!D104*'Knowledge Topics'!F104+'Knowledge Topics'!D109*'Knowledge Topics'!F109+'Knowledge Topics'!D122*'Knowledge Topics'!F122+'Knowledge Topics'!D128*'Knowledge Topics'!F128)/('Knowledge Topics'!D104+'Knowledge Topics'!D109+'Knowledge Topics'!D122+'Knowledge Topics'!D128)</f>
        <v>0.38348623853211011</v>
      </c>
      <c r="E32" s="23"/>
      <c r="F32" s="23"/>
      <c r="G32" s="23"/>
      <c r="H32" s="23"/>
      <c r="I32" s="23"/>
      <c r="J32" s="23"/>
      <c r="K32" s="23"/>
    </row>
    <row r="33" spans="2:11" x14ac:dyDescent="0.2">
      <c r="B33" s="48"/>
      <c r="C33" s="49"/>
      <c r="D33" s="50"/>
      <c r="E33" s="23"/>
      <c r="F33" s="23"/>
      <c r="G33" s="23"/>
      <c r="H33" s="23"/>
      <c r="I33" s="23"/>
      <c r="J33" s="23"/>
      <c r="K33" s="23"/>
    </row>
    <row r="34" spans="2:11" x14ac:dyDescent="0.2">
      <c r="B34" s="48"/>
      <c r="C34" s="49"/>
      <c r="D34" s="50"/>
      <c r="E34" s="23"/>
      <c r="F34" s="23"/>
      <c r="G34" s="23"/>
      <c r="H34" s="23"/>
      <c r="I34" s="23"/>
      <c r="J34" s="23"/>
      <c r="K34" s="23"/>
    </row>
    <row r="35" spans="2:11" x14ac:dyDescent="0.2">
      <c r="B35" s="48"/>
      <c r="C35" s="49"/>
      <c r="D35" s="50"/>
      <c r="E35" s="23"/>
      <c r="F35" s="23"/>
      <c r="G35" s="23"/>
      <c r="H35" s="23"/>
      <c r="I35" s="23"/>
      <c r="J35" s="23"/>
      <c r="K35" s="23"/>
    </row>
    <row r="36" spans="2:11" x14ac:dyDescent="0.2">
      <c r="B36" s="53"/>
      <c r="C36" s="23"/>
      <c r="D36" s="23"/>
      <c r="E36" s="23"/>
      <c r="F36" s="23"/>
      <c r="G36" s="23"/>
      <c r="H36" s="23"/>
      <c r="I36" s="23"/>
      <c r="J36" s="23"/>
      <c r="K36" s="23"/>
    </row>
    <row r="37" spans="2:11" x14ac:dyDescent="0.2">
      <c r="B37" s="54" t="s">
        <v>139</v>
      </c>
      <c r="C37" s="49" t="s">
        <v>140</v>
      </c>
      <c r="D37" s="55" t="s">
        <v>152</v>
      </c>
      <c r="E37" s="23"/>
      <c r="F37" s="23"/>
      <c r="G37" s="23"/>
      <c r="H37" s="23"/>
      <c r="I37" s="23"/>
      <c r="J37" s="23"/>
      <c r="K37" s="23"/>
    </row>
    <row r="38" spans="2:11" x14ac:dyDescent="0.2">
      <c r="B38" s="56"/>
      <c r="C38" s="57" t="s">
        <v>112</v>
      </c>
      <c r="D38" s="58">
        <f>('Knowledge Topics'!D6*'Knowledge Topics'!F6+'Knowledge Topics'!D17*'Knowledge Topics'!F17+'Knowledge Topics'!D24*'Knowledge Topics'!F24+'Knowledge Topics'!D30*'Knowledge Topics'!F30+'Knowledge Topics'!D42*'Knowledge Topics'!F42+'Knowledge Topics'!D51*'Knowledge Topics'!F51+'Knowledge Topics'!D58*'Knowledge Topics'!F58+'Knowledge Topics'!D64*'Knowledge Topics'!F64+'Knowledge Topics'!D72*'Knowledge Topics'!F72+'Knowledge Topics'!D86*'Knowledge Topics'!F86+'Knowledge Topics'!D95*'Knowledge Topics'!F95+'Knowledge Topics'!D104*'Knowledge Topics'!F104+'Knowledge Topics'!D109*'Knowledge Topics'!F109+'Knowledge Topics'!D122*'Knowledge Topics'!F122+'Knowledge Topics'!D128*'Knowledge Topics'!F128)/('Knowledge Topics'!D6+'Knowledge Topics'!D17+'Knowledge Topics'!D24+'Knowledge Topics'!D30+'Knowledge Topics'!D42+'Knowledge Topics'!D51+'Knowledge Topics'!D58+'Knowledge Topics'!D64+'Knowledge Topics'!D72+'Knowledge Topics'!D86+'Knowledge Topics'!D95+'Knowledge Topics'!D104+'Knowledge Topics'!D109+'Knowledge Topics'!D122+'Knowledge Topics'!D128)</f>
        <v>0.43715596330275236</v>
      </c>
      <c r="E38" s="23"/>
      <c r="F38" s="23"/>
      <c r="G38" s="23"/>
      <c r="H38" s="23"/>
      <c r="I38" s="23"/>
      <c r="J38" s="23"/>
      <c r="K38" s="23"/>
    </row>
    <row r="39" spans="2:11" x14ac:dyDescent="0.2">
      <c r="B39" s="56"/>
      <c r="C39" s="59" t="s">
        <v>141</v>
      </c>
      <c r="D39" s="60">
        <f>1-D38</f>
        <v>0.56284403669724759</v>
      </c>
      <c r="E39" s="23"/>
      <c r="F39" s="23"/>
      <c r="G39" s="23"/>
      <c r="H39" s="23"/>
      <c r="I39" s="23"/>
      <c r="J39" s="23"/>
      <c r="K39" s="23"/>
    </row>
    <row r="40" spans="2:11" x14ac:dyDescent="0.2">
      <c r="B40" s="56"/>
      <c r="C40" s="61"/>
      <c r="D40" s="51"/>
      <c r="E40" s="23"/>
      <c r="F40" s="23"/>
      <c r="G40" s="23"/>
      <c r="H40" s="23"/>
      <c r="I40" s="23"/>
      <c r="J40" s="23"/>
      <c r="K40" s="23"/>
    </row>
    <row r="41" spans="2:11" x14ac:dyDescent="0.2">
      <c r="B41" s="56"/>
      <c r="C41" s="62" t="s">
        <v>142</v>
      </c>
      <c r="D41" s="63">
        <f>SUMPRODUCT(--('Knowledge Topics'!C6:C235&lt;&gt;"Tollgate"),('Knowledge Topics'!D6:D235)*ISNUMBER('Knowledge Topics'!D6:D235))</f>
        <v>218</v>
      </c>
      <c r="E41" s="23"/>
      <c r="F41" s="23"/>
      <c r="G41" s="23"/>
      <c r="H41" s="23"/>
      <c r="I41" s="23"/>
      <c r="J41" s="23"/>
      <c r="K41" s="23"/>
    </row>
    <row r="42" spans="2:11" x14ac:dyDescent="0.2">
      <c r="B42" s="56"/>
      <c r="C42" s="64" t="s">
        <v>143</v>
      </c>
      <c r="D42" s="65">
        <f>D38*D41</f>
        <v>95.300000000000011</v>
      </c>
      <c r="E42" s="23"/>
      <c r="F42" s="23"/>
      <c r="G42" s="23"/>
      <c r="H42" s="23"/>
      <c r="I42" s="23"/>
      <c r="J42" s="23"/>
      <c r="K42" s="23"/>
    </row>
    <row r="43" spans="2:11" x14ac:dyDescent="0.2">
      <c r="B43" s="56"/>
      <c r="C43" s="66" t="s">
        <v>144</v>
      </c>
      <c r="D43" s="67">
        <f>D41-D42</f>
        <v>122.69999999999999</v>
      </c>
      <c r="E43" s="23"/>
      <c r="F43" s="23"/>
      <c r="G43" s="23"/>
      <c r="H43" s="23"/>
      <c r="I43" s="23"/>
      <c r="J43" s="23"/>
      <c r="K43" s="23"/>
    </row>
    <row r="44" spans="2:11" x14ac:dyDescent="0.2">
      <c r="B44" s="56"/>
      <c r="C44" s="61"/>
      <c r="D44" s="51"/>
      <c r="E44" s="23"/>
      <c r="F44" s="23"/>
      <c r="G44" s="23"/>
      <c r="H44" s="23"/>
      <c r="I44" s="23"/>
      <c r="J44" s="23"/>
      <c r="K44" s="23"/>
    </row>
    <row r="45" spans="2:11" x14ac:dyDescent="0.2">
      <c r="B45" s="56"/>
      <c r="C45" s="61"/>
      <c r="D45" s="51"/>
      <c r="E45" s="23"/>
      <c r="F45" s="23"/>
      <c r="G45" s="23"/>
      <c r="H45" s="23"/>
      <c r="I45" s="23"/>
      <c r="J45" s="23"/>
      <c r="K45" s="23"/>
    </row>
    <row r="46" spans="2:11" x14ac:dyDescent="0.2">
      <c r="B46" s="56"/>
      <c r="C46" s="61"/>
      <c r="D46" s="51"/>
      <c r="E46" s="23"/>
      <c r="F46" s="23"/>
      <c r="G46" s="23"/>
      <c r="H46" s="23"/>
      <c r="I46" s="23"/>
      <c r="J46" s="23"/>
      <c r="K46" s="23"/>
    </row>
    <row r="47" spans="2:11" x14ac:dyDescent="0.2">
      <c r="B47" s="56"/>
      <c r="C47" s="61"/>
      <c r="D47" s="51"/>
      <c r="E47" s="23"/>
      <c r="F47" s="23"/>
      <c r="G47" s="23"/>
      <c r="H47" s="23"/>
      <c r="I47" s="23"/>
      <c r="J47" s="23"/>
      <c r="K47" s="23"/>
    </row>
    <row r="48" spans="2:11" x14ac:dyDescent="0.2">
      <c r="B48" s="68"/>
      <c r="C48" s="69"/>
      <c r="D48" s="52"/>
      <c r="E48" s="23"/>
      <c r="F48" s="23"/>
      <c r="G48" s="23"/>
      <c r="H48" s="23"/>
      <c r="I48" s="23"/>
      <c r="J48" s="23"/>
      <c r="K48" s="23"/>
    </row>
    <row r="49" spans="2:11" x14ac:dyDescent="0.2">
      <c r="B49" s="53"/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2:11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2:1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2:11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2:11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2:11" x14ac:dyDescent="0.2"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2:11" x14ac:dyDescent="0.2"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2:11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2:1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2:11" x14ac:dyDescent="0.2"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2:11" x14ac:dyDescent="0.2"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2:11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2:11" x14ac:dyDescent="0.2"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2:11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2:11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2:11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2:11" x14ac:dyDescent="0.2"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2:11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 x14ac:dyDescent="0.2"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2:11" x14ac:dyDescent="0.2"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2:11" x14ac:dyDescent="0.2"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2:11" x14ac:dyDescent="0.2"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2:11" x14ac:dyDescent="0.2"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2:11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2:11" x14ac:dyDescent="0.2"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2:11" x14ac:dyDescent="0.2"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2:11" x14ac:dyDescent="0.2"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2:11" x14ac:dyDescent="0.2"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2:11" x14ac:dyDescent="0.2"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2:11" x14ac:dyDescent="0.2"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2:11" x14ac:dyDescent="0.2"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2:11" x14ac:dyDescent="0.2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 x14ac:dyDescent="0.2"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2:11" x14ac:dyDescent="0.2"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2:11" x14ac:dyDescent="0.2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 x14ac:dyDescent="0.2"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2:11" x14ac:dyDescent="0.2"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2:11" x14ac:dyDescent="0.2"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2:11" x14ac:dyDescent="0.2"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2:11" x14ac:dyDescent="0.2"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2:11" x14ac:dyDescent="0.2"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2:11" x14ac:dyDescent="0.2"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2:11" x14ac:dyDescent="0.2"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2:11" x14ac:dyDescent="0.2"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2:11" x14ac:dyDescent="0.2"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2:11" x14ac:dyDescent="0.2"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2:11" x14ac:dyDescent="0.2"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2:11" x14ac:dyDescent="0.2"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2:11" x14ac:dyDescent="0.2"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2:11" x14ac:dyDescent="0.2"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2:11" x14ac:dyDescent="0.2"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2:11" x14ac:dyDescent="0.2"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2:11" x14ac:dyDescent="0.2"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2:11" x14ac:dyDescent="0.2"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2:11" x14ac:dyDescent="0.2"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2:11" x14ac:dyDescent="0.2"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2:11" x14ac:dyDescent="0.2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 x14ac:dyDescent="0.2"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2:11" x14ac:dyDescent="0.2"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2:11" x14ac:dyDescent="0.2"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2:11" x14ac:dyDescent="0.2"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2:11" x14ac:dyDescent="0.2"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2:11" x14ac:dyDescent="0.2"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2:11" x14ac:dyDescent="0.2"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2:11" x14ac:dyDescent="0.2"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2:11" x14ac:dyDescent="0.2"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2:11" x14ac:dyDescent="0.2"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2:11" x14ac:dyDescent="0.2"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2:11" x14ac:dyDescent="0.2"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2:11" x14ac:dyDescent="0.2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 x14ac:dyDescent="0.2"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2:11" x14ac:dyDescent="0.2"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2:11" x14ac:dyDescent="0.2"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2:11" x14ac:dyDescent="0.2"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2:11" x14ac:dyDescent="0.2"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2:11" x14ac:dyDescent="0.2"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2:11" x14ac:dyDescent="0.2"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2:11" x14ac:dyDescent="0.2"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2:11" x14ac:dyDescent="0.2"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2:11" x14ac:dyDescent="0.2"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2:11" x14ac:dyDescent="0.2"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2:11" x14ac:dyDescent="0.2"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2:11" x14ac:dyDescent="0.2"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2:11" x14ac:dyDescent="0.2"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2:11" x14ac:dyDescent="0.2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 x14ac:dyDescent="0.2"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2:11" x14ac:dyDescent="0.2"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2:11" x14ac:dyDescent="0.2"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2:11" x14ac:dyDescent="0.2"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2:11" x14ac:dyDescent="0.2"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2:11" x14ac:dyDescent="0.2"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2:11" x14ac:dyDescent="0.2"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2:11" x14ac:dyDescent="0.2"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2:11" x14ac:dyDescent="0.2"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2:11" x14ac:dyDescent="0.2"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2:11" x14ac:dyDescent="0.2"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2:11" x14ac:dyDescent="0.2"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2:11" x14ac:dyDescent="0.2"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2:11" x14ac:dyDescent="0.2"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2:11" x14ac:dyDescent="0.2"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2:11" x14ac:dyDescent="0.2"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2:11" x14ac:dyDescent="0.2"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2:11" x14ac:dyDescent="0.2"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2:11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2:11" x14ac:dyDescent="0.2"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2:11" x14ac:dyDescent="0.2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 x14ac:dyDescent="0.2"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2:11" x14ac:dyDescent="0.2"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2:11" x14ac:dyDescent="0.2"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2:11" x14ac:dyDescent="0.2"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2:11" x14ac:dyDescent="0.2"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2:11" x14ac:dyDescent="0.2"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2:11" x14ac:dyDescent="0.2"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2:11" x14ac:dyDescent="0.2"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2:11" x14ac:dyDescent="0.2"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2:11" x14ac:dyDescent="0.2"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2:11" x14ac:dyDescent="0.2"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2:11" x14ac:dyDescent="0.2"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2:11" x14ac:dyDescent="0.2"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2:11" x14ac:dyDescent="0.2"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2:11" x14ac:dyDescent="0.2"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2:11" x14ac:dyDescent="0.2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 x14ac:dyDescent="0.2"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2:11" x14ac:dyDescent="0.2"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2:11" x14ac:dyDescent="0.2"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2:11" x14ac:dyDescent="0.2"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2:11" x14ac:dyDescent="0.2"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2:11" x14ac:dyDescent="0.2"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2:11" x14ac:dyDescent="0.2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 x14ac:dyDescent="0.2"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2:11" x14ac:dyDescent="0.2"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2:11" x14ac:dyDescent="0.2"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2:11" x14ac:dyDescent="0.2"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2:11" x14ac:dyDescent="0.2"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2:11" x14ac:dyDescent="0.2"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2:11" x14ac:dyDescent="0.2"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2:11" x14ac:dyDescent="0.2"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2:11" x14ac:dyDescent="0.2"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2:11" x14ac:dyDescent="0.2"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2:11" x14ac:dyDescent="0.2"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2:11" x14ac:dyDescent="0.2"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2:11" x14ac:dyDescent="0.2"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2:11" x14ac:dyDescent="0.2"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2:11" x14ac:dyDescent="0.2"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2:11" x14ac:dyDescent="0.2"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2:11" x14ac:dyDescent="0.2"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2:11" x14ac:dyDescent="0.2"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2:11" x14ac:dyDescent="0.2"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2:11" x14ac:dyDescent="0.2"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2:11" x14ac:dyDescent="0.2"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2:11" x14ac:dyDescent="0.2"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2:11" x14ac:dyDescent="0.2"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2:11" x14ac:dyDescent="0.2"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2:11" x14ac:dyDescent="0.2"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2:11" x14ac:dyDescent="0.2"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2:11" x14ac:dyDescent="0.2"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2:11" x14ac:dyDescent="0.2"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2:11" x14ac:dyDescent="0.2"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2:11" x14ac:dyDescent="0.2"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2:11" x14ac:dyDescent="0.2"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2:11" x14ac:dyDescent="0.2"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2:11" x14ac:dyDescent="0.2"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2:11" x14ac:dyDescent="0.2"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2:11" x14ac:dyDescent="0.2"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2:11" x14ac:dyDescent="0.2"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2:11" x14ac:dyDescent="0.2"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2:11" x14ac:dyDescent="0.2"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2:11" x14ac:dyDescent="0.2"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2:11" x14ac:dyDescent="0.2"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2:11" x14ac:dyDescent="0.2"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2:11" x14ac:dyDescent="0.2"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2:11" x14ac:dyDescent="0.2"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2:11" x14ac:dyDescent="0.2"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2:11" x14ac:dyDescent="0.2"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2:11" x14ac:dyDescent="0.2"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2:11" x14ac:dyDescent="0.2"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2:11" x14ac:dyDescent="0.2"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2:11" x14ac:dyDescent="0.2"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2:11" x14ac:dyDescent="0.2"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2:11" x14ac:dyDescent="0.2"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2:11" x14ac:dyDescent="0.2"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2:11" x14ac:dyDescent="0.2"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2:11" x14ac:dyDescent="0.2"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2:11" x14ac:dyDescent="0.2"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2:11" x14ac:dyDescent="0.2"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2:11" x14ac:dyDescent="0.2"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2:11" x14ac:dyDescent="0.2"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2:11" x14ac:dyDescent="0.2"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2:11" x14ac:dyDescent="0.2"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2:11" x14ac:dyDescent="0.2"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2:11" x14ac:dyDescent="0.2"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2:11" x14ac:dyDescent="0.2"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2:11" x14ac:dyDescent="0.2"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2:11" x14ac:dyDescent="0.2"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2:11" x14ac:dyDescent="0.2"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2:11" x14ac:dyDescent="0.2"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2:11" x14ac:dyDescent="0.2"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2:11" x14ac:dyDescent="0.2"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2:11" x14ac:dyDescent="0.2"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2:11" x14ac:dyDescent="0.2"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2:11" x14ac:dyDescent="0.2"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2:11" x14ac:dyDescent="0.2"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2:11" x14ac:dyDescent="0.2"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2:11" x14ac:dyDescent="0.2"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2:11" x14ac:dyDescent="0.2"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2:11" x14ac:dyDescent="0.2"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2:11" x14ac:dyDescent="0.2"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2:11" x14ac:dyDescent="0.2"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2:11" x14ac:dyDescent="0.2"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2:11" x14ac:dyDescent="0.2"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2:11" x14ac:dyDescent="0.2"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2:11" x14ac:dyDescent="0.2"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2:11" x14ac:dyDescent="0.2"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2:11" x14ac:dyDescent="0.2"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2:11" x14ac:dyDescent="0.2"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2:11" x14ac:dyDescent="0.2"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2:11" x14ac:dyDescent="0.2"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2:11" x14ac:dyDescent="0.2"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2:11" x14ac:dyDescent="0.2"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2:11" x14ac:dyDescent="0.2"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2:11" x14ac:dyDescent="0.2"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2:11" x14ac:dyDescent="0.2"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2:11" x14ac:dyDescent="0.2"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2:11" x14ac:dyDescent="0.2"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2:11" x14ac:dyDescent="0.2"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2:11" x14ac:dyDescent="0.2"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2:11" x14ac:dyDescent="0.2"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2:11" x14ac:dyDescent="0.2"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2:11" x14ac:dyDescent="0.2"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2:11" x14ac:dyDescent="0.2"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2:11" x14ac:dyDescent="0.2"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2:11" x14ac:dyDescent="0.2"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2:11" x14ac:dyDescent="0.2"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2:11" x14ac:dyDescent="0.2"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2:11" x14ac:dyDescent="0.2"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2:11" x14ac:dyDescent="0.2"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2:11" x14ac:dyDescent="0.2"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2:11" x14ac:dyDescent="0.2"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2:11" x14ac:dyDescent="0.2"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2:11" x14ac:dyDescent="0.2"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2:11" x14ac:dyDescent="0.2"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2:11" x14ac:dyDescent="0.2"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2:11" x14ac:dyDescent="0.2"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2:11" x14ac:dyDescent="0.2"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2:11" x14ac:dyDescent="0.2"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2:11" x14ac:dyDescent="0.2"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2:11" x14ac:dyDescent="0.2"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2:11" x14ac:dyDescent="0.2"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2:11" x14ac:dyDescent="0.2"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2:11" x14ac:dyDescent="0.2"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2:11" x14ac:dyDescent="0.2"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2:11" x14ac:dyDescent="0.2"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2:11" x14ac:dyDescent="0.2"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2:11" x14ac:dyDescent="0.2"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2:11" x14ac:dyDescent="0.2"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2:11" x14ac:dyDescent="0.2"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2:11" x14ac:dyDescent="0.2"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2:11" x14ac:dyDescent="0.2"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2:11" x14ac:dyDescent="0.2"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2:11" x14ac:dyDescent="0.2"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2:11" x14ac:dyDescent="0.2"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2:11" x14ac:dyDescent="0.2"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2:11" x14ac:dyDescent="0.2"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2:11" x14ac:dyDescent="0.2"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2:11" x14ac:dyDescent="0.2"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2:11" x14ac:dyDescent="0.2"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2:11" x14ac:dyDescent="0.2"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2:11" x14ac:dyDescent="0.2"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2:11" x14ac:dyDescent="0.2"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2:11" x14ac:dyDescent="0.2"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2:11" x14ac:dyDescent="0.2"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2:11" x14ac:dyDescent="0.2"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2:11" x14ac:dyDescent="0.2"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2:11" x14ac:dyDescent="0.2"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2:11" x14ac:dyDescent="0.2"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2:11" x14ac:dyDescent="0.2"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2:11" x14ac:dyDescent="0.2"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2:11" x14ac:dyDescent="0.2"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2:11" x14ac:dyDescent="0.2"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2:11" x14ac:dyDescent="0.2"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2:11" x14ac:dyDescent="0.2"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2:11" x14ac:dyDescent="0.2"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2:11" x14ac:dyDescent="0.2"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2:11" x14ac:dyDescent="0.2"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2:11" x14ac:dyDescent="0.2"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2:11" x14ac:dyDescent="0.2"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2:11" x14ac:dyDescent="0.2"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2:11" x14ac:dyDescent="0.2"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2:11" x14ac:dyDescent="0.2"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2:11" x14ac:dyDescent="0.2"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2:11" x14ac:dyDescent="0.2"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2:11" x14ac:dyDescent="0.2"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2:11" x14ac:dyDescent="0.2"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2:11" x14ac:dyDescent="0.2"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2:11" x14ac:dyDescent="0.2"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2:11" x14ac:dyDescent="0.2"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2:11" x14ac:dyDescent="0.2"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2:11" x14ac:dyDescent="0.2"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2:11" x14ac:dyDescent="0.2"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2:11" x14ac:dyDescent="0.2"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2:11" x14ac:dyDescent="0.2"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2:11" x14ac:dyDescent="0.2"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2:11" x14ac:dyDescent="0.2"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2:11" x14ac:dyDescent="0.2"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2:11" x14ac:dyDescent="0.2"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2:11" x14ac:dyDescent="0.2"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2:11" x14ac:dyDescent="0.2"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2:11" x14ac:dyDescent="0.2"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2:11" x14ac:dyDescent="0.2"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2:11" x14ac:dyDescent="0.2"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2:11" x14ac:dyDescent="0.2"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2:11" x14ac:dyDescent="0.2"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2:11" x14ac:dyDescent="0.2"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2:11" x14ac:dyDescent="0.2"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2:11" x14ac:dyDescent="0.2"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2:11" x14ac:dyDescent="0.2"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2:11" x14ac:dyDescent="0.2"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2:11" x14ac:dyDescent="0.2"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2:11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2:11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2:11" x14ac:dyDescent="0.2"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2:11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2:11" x14ac:dyDescent="0.2"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2:11" x14ac:dyDescent="0.2"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2:11" x14ac:dyDescent="0.2"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2:11" x14ac:dyDescent="0.2"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2:11" x14ac:dyDescent="0.2"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2:11" x14ac:dyDescent="0.2"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2:11" x14ac:dyDescent="0.2"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2:11" x14ac:dyDescent="0.2"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2:11" x14ac:dyDescent="0.2"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2:11" x14ac:dyDescent="0.2"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2:11" x14ac:dyDescent="0.2"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2:11" x14ac:dyDescent="0.2"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2:11" x14ac:dyDescent="0.2"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2:11" x14ac:dyDescent="0.2"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2:11" x14ac:dyDescent="0.2"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2:11" x14ac:dyDescent="0.2"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2:11" x14ac:dyDescent="0.2"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2:11" x14ac:dyDescent="0.2"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2:11" x14ac:dyDescent="0.2"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2:11" x14ac:dyDescent="0.2"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2:11" x14ac:dyDescent="0.2"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2:11" x14ac:dyDescent="0.2"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2:11" x14ac:dyDescent="0.2"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2:11" x14ac:dyDescent="0.2"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2:11" x14ac:dyDescent="0.2"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2:11" x14ac:dyDescent="0.2"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2:11" x14ac:dyDescent="0.2"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2:11" x14ac:dyDescent="0.2"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2:11" x14ac:dyDescent="0.2"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2:11" x14ac:dyDescent="0.2"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2:11" x14ac:dyDescent="0.2"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2:11" x14ac:dyDescent="0.2"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2:11" x14ac:dyDescent="0.2"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2:11" x14ac:dyDescent="0.2"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2:11" x14ac:dyDescent="0.2"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2:11" x14ac:dyDescent="0.2"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2:11" x14ac:dyDescent="0.2"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2:11" x14ac:dyDescent="0.2"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2:11" x14ac:dyDescent="0.2"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2:11" x14ac:dyDescent="0.2"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2:11" x14ac:dyDescent="0.2"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2:11" x14ac:dyDescent="0.2"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2:11" x14ac:dyDescent="0.2"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2:11" x14ac:dyDescent="0.2"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2:11" x14ac:dyDescent="0.2"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2:11" x14ac:dyDescent="0.2"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2:11" x14ac:dyDescent="0.2"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2:11" x14ac:dyDescent="0.2"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2:11" x14ac:dyDescent="0.2"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2:11" x14ac:dyDescent="0.2"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2:11" x14ac:dyDescent="0.2"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2:11" x14ac:dyDescent="0.2"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2:11" x14ac:dyDescent="0.2"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2:11" x14ac:dyDescent="0.2"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2:11" x14ac:dyDescent="0.2"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2:11" x14ac:dyDescent="0.2"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2:11" x14ac:dyDescent="0.2"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2:11" x14ac:dyDescent="0.2"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2:11" x14ac:dyDescent="0.2"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2:11" x14ac:dyDescent="0.2"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2:11" x14ac:dyDescent="0.2"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2:11" x14ac:dyDescent="0.2"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2:11" x14ac:dyDescent="0.2"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2:11" x14ac:dyDescent="0.2"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2:11" x14ac:dyDescent="0.2"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2:11" x14ac:dyDescent="0.2"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2:11" x14ac:dyDescent="0.2"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2:11" x14ac:dyDescent="0.2"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2:11" x14ac:dyDescent="0.2"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2:11" x14ac:dyDescent="0.2"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2:11" x14ac:dyDescent="0.2"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2:11" x14ac:dyDescent="0.2"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2:11" x14ac:dyDescent="0.2"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2:11" x14ac:dyDescent="0.2"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2:11" x14ac:dyDescent="0.2"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2:11" x14ac:dyDescent="0.2"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2:11" x14ac:dyDescent="0.2"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2:11" x14ac:dyDescent="0.2"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2:11" x14ac:dyDescent="0.2"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2:11" x14ac:dyDescent="0.2"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2:11" x14ac:dyDescent="0.2"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2:11" x14ac:dyDescent="0.2"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2:11" x14ac:dyDescent="0.2"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2:11" x14ac:dyDescent="0.2"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2:11" x14ac:dyDescent="0.2"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2:11" x14ac:dyDescent="0.2"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2:11" x14ac:dyDescent="0.2"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2:11" x14ac:dyDescent="0.2"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2:11" x14ac:dyDescent="0.2"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2:11" x14ac:dyDescent="0.2"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2:11" x14ac:dyDescent="0.2"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2:11" x14ac:dyDescent="0.2"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2:11" x14ac:dyDescent="0.2"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2:11" x14ac:dyDescent="0.2"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2:11" x14ac:dyDescent="0.2"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2:11" x14ac:dyDescent="0.2"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2:11" x14ac:dyDescent="0.2"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2:11" x14ac:dyDescent="0.2"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2:11" x14ac:dyDescent="0.2"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2:11" x14ac:dyDescent="0.2"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2:11" x14ac:dyDescent="0.2"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2:11" x14ac:dyDescent="0.2"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2:11" x14ac:dyDescent="0.2"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2:11" x14ac:dyDescent="0.2"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2:11" x14ac:dyDescent="0.2"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2:11" x14ac:dyDescent="0.2"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2:11" x14ac:dyDescent="0.2"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2:11" x14ac:dyDescent="0.2"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2:11" x14ac:dyDescent="0.2"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2:11" x14ac:dyDescent="0.2"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2:11" x14ac:dyDescent="0.2"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2:11" x14ac:dyDescent="0.2"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2:11" x14ac:dyDescent="0.2"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2:11" x14ac:dyDescent="0.2"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2:11" x14ac:dyDescent="0.2"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2:11" x14ac:dyDescent="0.2"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2:11" x14ac:dyDescent="0.2"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2:11" x14ac:dyDescent="0.2"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2:11" x14ac:dyDescent="0.2"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2:11" x14ac:dyDescent="0.2"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2:11" x14ac:dyDescent="0.2"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2:11" x14ac:dyDescent="0.2"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2:11" x14ac:dyDescent="0.2"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2:11" x14ac:dyDescent="0.2"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2:11" x14ac:dyDescent="0.2"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2:11" x14ac:dyDescent="0.2"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2:11" x14ac:dyDescent="0.2"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2:11" x14ac:dyDescent="0.2"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2:11" x14ac:dyDescent="0.2"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2:11" x14ac:dyDescent="0.2"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2:11" x14ac:dyDescent="0.2"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2:11" x14ac:dyDescent="0.2"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2:11" x14ac:dyDescent="0.2"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2:11" x14ac:dyDescent="0.2"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2:11" x14ac:dyDescent="0.2"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2:11" x14ac:dyDescent="0.2"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2:11" x14ac:dyDescent="0.2"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2:11" x14ac:dyDescent="0.2"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2:11" x14ac:dyDescent="0.2"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2:11" x14ac:dyDescent="0.2"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2:11" x14ac:dyDescent="0.2"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2:11" x14ac:dyDescent="0.2"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2:11" x14ac:dyDescent="0.2"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2:11" x14ac:dyDescent="0.2"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2:11" x14ac:dyDescent="0.2"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2:11" x14ac:dyDescent="0.2"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2:11" x14ac:dyDescent="0.2"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2:11" x14ac:dyDescent="0.2"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2:11" x14ac:dyDescent="0.2"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2:11" x14ac:dyDescent="0.2"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2:11" x14ac:dyDescent="0.2"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2:11" x14ac:dyDescent="0.2"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2:11" x14ac:dyDescent="0.2"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2:11" x14ac:dyDescent="0.2"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2:11" x14ac:dyDescent="0.2"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2:11" x14ac:dyDescent="0.2"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2:11" x14ac:dyDescent="0.2"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2:11" x14ac:dyDescent="0.2"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2:11" x14ac:dyDescent="0.2"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2:11" x14ac:dyDescent="0.2"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2:11" x14ac:dyDescent="0.2"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2:11" x14ac:dyDescent="0.2"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2:11" x14ac:dyDescent="0.2"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2:11" x14ac:dyDescent="0.2"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2:11" x14ac:dyDescent="0.2"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2:11" x14ac:dyDescent="0.2"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2:11" x14ac:dyDescent="0.2"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2:11" x14ac:dyDescent="0.2"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2:11" x14ac:dyDescent="0.2"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2:11" x14ac:dyDescent="0.2"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2:11" x14ac:dyDescent="0.2"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2:11" x14ac:dyDescent="0.2"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2:11" x14ac:dyDescent="0.2"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2:11" x14ac:dyDescent="0.2"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2:11" x14ac:dyDescent="0.2"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2:11" x14ac:dyDescent="0.2"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2:11" x14ac:dyDescent="0.2"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2:11" x14ac:dyDescent="0.2"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2:11" x14ac:dyDescent="0.2"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2:11" x14ac:dyDescent="0.2"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2:11" x14ac:dyDescent="0.2"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2:11" x14ac:dyDescent="0.2"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2:11" x14ac:dyDescent="0.2"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2:11" x14ac:dyDescent="0.2"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2:11" x14ac:dyDescent="0.2"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2:11" x14ac:dyDescent="0.2"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2:11" x14ac:dyDescent="0.2"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2:11" x14ac:dyDescent="0.2"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2:11" x14ac:dyDescent="0.2"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2:11" x14ac:dyDescent="0.2"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2:11" x14ac:dyDescent="0.2"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2:11" x14ac:dyDescent="0.2"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2:11" x14ac:dyDescent="0.2"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2:11" x14ac:dyDescent="0.2"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2:11" x14ac:dyDescent="0.2"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2:11" x14ac:dyDescent="0.2"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2:11" x14ac:dyDescent="0.2"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2:11" x14ac:dyDescent="0.2"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2:11" x14ac:dyDescent="0.2"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2:11" x14ac:dyDescent="0.2"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2:11" x14ac:dyDescent="0.2"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2:11" x14ac:dyDescent="0.2"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2:11" x14ac:dyDescent="0.2"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2:11" x14ac:dyDescent="0.2"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2:11" x14ac:dyDescent="0.2"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2:11" x14ac:dyDescent="0.2"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2:11" x14ac:dyDescent="0.2"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2:11" x14ac:dyDescent="0.2"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2:11" x14ac:dyDescent="0.2"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2:11" x14ac:dyDescent="0.2"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2:11" x14ac:dyDescent="0.2"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2:11" x14ac:dyDescent="0.2"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2:11" x14ac:dyDescent="0.2"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2:11" x14ac:dyDescent="0.2"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2:11" x14ac:dyDescent="0.2"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2:11" x14ac:dyDescent="0.2"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2:11" x14ac:dyDescent="0.2"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2:11" x14ac:dyDescent="0.2"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2:11" x14ac:dyDescent="0.2"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2:11" x14ac:dyDescent="0.2"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2:11" x14ac:dyDescent="0.2"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2:11" x14ac:dyDescent="0.2"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2:11" x14ac:dyDescent="0.2"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2:11" x14ac:dyDescent="0.2"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2:11" x14ac:dyDescent="0.2"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2:11" x14ac:dyDescent="0.2"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2:11" x14ac:dyDescent="0.2"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2:11" x14ac:dyDescent="0.2"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2:11" x14ac:dyDescent="0.2"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2:11" x14ac:dyDescent="0.2"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2:11" x14ac:dyDescent="0.2"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2:11" x14ac:dyDescent="0.2"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2:11" x14ac:dyDescent="0.2"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2:11" x14ac:dyDescent="0.2"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2:11" x14ac:dyDescent="0.2"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2:11" x14ac:dyDescent="0.2"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2:11" x14ac:dyDescent="0.2"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2:11" x14ac:dyDescent="0.2"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2:11" x14ac:dyDescent="0.2"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2:11" x14ac:dyDescent="0.2"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2:11" x14ac:dyDescent="0.2"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2:11" x14ac:dyDescent="0.2"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2:11" x14ac:dyDescent="0.2"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2:11" x14ac:dyDescent="0.2"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2:11" x14ac:dyDescent="0.2"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2:11" x14ac:dyDescent="0.2"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2:11" x14ac:dyDescent="0.2"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2:11" x14ac:dyDescent="0.2"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2:11" x14ac:dyDescent="0.2"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2:11" x14ac:dyDescent="0.2"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2:11" x14ac:dyDescent="0.2"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2:11" x14ac:dyDescent="0.2"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2:11" x14ac:dyDescent="0.2"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2:11" x14ac:dyDescent="0.2"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2:11" x14ac:dyDescent="0.2"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2:11" x14ac:dyDescent="0.2"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2:11" x14ac:dyDescent="0.2"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2:11" x14ac:dyDescent="0.2"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2:11" x14ac:dyDescent="0.2"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2:11" x14ac:dyDescent="0.2"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2:11" x14ac:dyDescent="0.2"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2:11" x14ac:dyDescent="0.2"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2:11" x14ac:dyDescent="0.2"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2:11" x14ac:dyDescent="0.2"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2:11" x14ac:dyDescent="0.2"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2:11" x14ac:dyDescent="0.2"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2:11" x14ac:dyDescent="0.2"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2:11" x14ac:dyDescent="0.2"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2:11" x14ac:dyDescent="0.2"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2:11" x14ac:dyDescent="0.2"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2:11" x14ac:dyDescent="0.2"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2:11" x14ac:dyDescent="0.2"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2:11" x14ac:dyDescent="0.2"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2:11" x14ac:dyDescent="0.2"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2:11" x14ac:dyDescent="0.2"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2:11" x14ac:dyDescent="0.2"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2:11" x14ac:dyDescent="0.2"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2:11" x14ac:dyDescent="0.2"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2:11" x14ac:dyDescent="0.2"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2:11" x14ac:dyDescent="0.2"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2:11" x14ac:dyDescent="0.2"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2:11" x14ac:dyDescent="0.2"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2:11" x14ac:dyDescent="0.2"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2:11" x14ac:dyDescent="0.2"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2:11" x14ac:dyDescent="0.2"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2:11" x14ac:dyDescent="0.2"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2:11" x14ac:dyDescent="0.2"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2:11" x14ac:dyDescent="0.2"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2:11" x14ac:dyDescent="0.2"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2:11" x14ac:dyDescent="0.2"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2:11" x14ac:dyDescent="0.2"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2:11" x14ac:dyDescent="0.2"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2:11" x14ac:dyDescent="0.2"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2:11" x14ac:dyDescent="0.2"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2:11" x14ac:dyDescent="0.2"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2:11" x14ac:dyDescent="0.2"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2:11" x14ac:dyDescent="0.2"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2:11" x14ac:dyDescent="0.2"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2:11" x14ac:dyDescent="0.2"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2:11" x14ac:dyDescent="0.2"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2:11" x14ac:dyDescent="0.2"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2:11" x14ac:dyDescent="0.2"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2:11" x14ac:dyDescent="0.2"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2:11" x14ac:dyDescent="0.2"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2:11" x14ac:dyDescent="0.2"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2:11" x14ac:dyDescent="0.2"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2:11" x14ac:dyDescent="0.2"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2:11" x14ac:dyDescent="0.2"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2:11" x14ac:dyDescent="0.2"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2:11" x14ac:dyDescent="0.2"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2:11" x14ac:dyDescent="0.2"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2:11" x14ac:dyDescent="0.2"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2:11" x14ac:dyDescent="0.2"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2:11" x14ac:dyDescent="0.2"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2:11" x14ac:dyDescent="0.2"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2:11" x14ac:dyDescent="0.2"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2:11" x14ac:dyDescent="0.2"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2:11" x14ac:dyDescent="0.2"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2:11" x14ac:dyDescent="0.2"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2:11" x14ac:dyDescent="0.2"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2:11" x14ac:dyDescent="0.2"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2:11" x14ac:dyDescent="0.2"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2:11" x14ac:dyDescent="0.2"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2:11" x14ac:dyDescent="0.2"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2:11" x14ac:dyDescent="0.2"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2:11" x14ac:dyDescent="0.2"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2:11" x14ac:dyDescent="0.2"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2:11" x14ac:dyDescent="0.2"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2:11" x14ac:dyDescent="0.2"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2:11" x14ac:dyDescent="0.2"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2:11" x14ac:dyDescent="0.2"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2:11" x14ac:dyDescent="0.2"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2:11" x14ac:dyDescent="0.2"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2:11" x14ac:dyDescent="0.2"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2:11" x14ac:dyDescent="0.2"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2:11" x14ac:dyDescent="0.2"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2:11" x14ac:dyDescent="0.2"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2:11" x14ac:dyDescent="0.2"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2:11" x14ac:dyDescent="0.2"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2:11" x14ac:dyDescent="0.2"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2:11" x14ac:dyDescent="0.2"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2:11" x14ac:dyDescent="0.2"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2:11" x14ac:dyDescent="0.2"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2:11" x14ac:dyDescent="0.2"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2:11" x14ac:dyDescent="0.2"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2:11" x14ac:dyDescent="0.2"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2:11" x14ac:dyDescent="0.2"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2:11" x14ac:dyDescent="0.2"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2:11" x14ac:dyDescent="0.2"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2:11" x14ac:dyDescent="0.2"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2:11" x14ac:dyDescent="0.2"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2:11" x14ac:dyDescent="0.2"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2:11" x14ac:dyDescent="0.2"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2:11" x14ac:dyDescent="0.2"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2:11" x14ac:dyDescent="0.2"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2:11" x14ac:dyDescent="0.2"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2:11" x14ac:dyDescent="0.2"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2:11" x14ac:dyDescent="0.2"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2:11" x14ac:dyDescent="0.2"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2:11" x14ac:dyDescent="0.2"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2:11" x14ac:dyDescent="0.2"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2:11" x14ac:dyDescent="0.2"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2:11" x14ac:dyDescent="0.2"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2:11" x14ac:dyDescent="0.2"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2:11" x14ac:dyDescent="0.2"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2:11" x14ac:dyDescent="0.2"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2:11" x14ac:dyDescent="0.2"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2:11" x14ac:dyDescent="0.2"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2:11" x14ac:dyDescent="0.2"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2:11" x14ac:dyDescent="0.2"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2:11" x14ac:dyDescent="0.2"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2:11" x14ac:dyDescent="0.2"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2:11" x14ac:dyDescent="0.2"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2:11" x14ac:dyDescent="0.2"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2:11" x14ac:dyDescent="0.2"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2:11" x14ac:dyDescent="0.2"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2:11" x14ac:dyDescent="0.2"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2:11" x14ac:dyDescent="0.2"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2:11" x14ac:dyDescent="0.2"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2:11" x14ac:dyDescent="0.2"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2:11" x14ac:dyDescent="0.2"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2:11" x14ac:dyDescent="0.2"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2:11" x14ac:dyDescent="0.2"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2:11" x14ac:dyDescent="0.2"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2:11" x14ac:dyDescent="0.2"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2:11" x14ac:dyDescent="0.2"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2:11" x14ac:dyDescent="0.2"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2:11" x14ac:dyDescent="0.2"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2:11" x14ac:dyDescent="0.2"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2:11" x14ac:dyDescent="0.2"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2:11" x14ac:dyDescent="0.2"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2:11" x14ac:dyDescent="0.2"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2:11" x14ac:dyDescent="0.2"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2:11" x14ac:dyDescent="0.2"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2:11" x14ac:dyDescent="0.2"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2:11" x14ac:dyDescent="0.2"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2:11" x14ac:dyDescent="0.2"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2:11" x14ac:dyDescent="0.2"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2:11" x14ac:dyDescent="0.2"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2:11" x14ac:dyDescent="0.2"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2:11" x14ac:dyDescent="0.2"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2:11" x14ac:dyDescent="0.2"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2:11" x14ac:dyDescent="0.2"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2:11" x14ac:dyDescent="0.2"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2:11" x14ac:dyDescent="0.2"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2:11" x14ac:dyDescent="0.2"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2:11" x14ac:dyDescent="0.2"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2:11" x14ac:dyDescent="0.2"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2:11" x14ac:dyDescent="0.2"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2:11" x14ac:dyDescent="0.2"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2:11" x14ac:dyDescent="0.2"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2:11" x14ac:dyDescent="0.2"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2:11" x14ac:dyDescent="0.2"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2:11" x14ac:dyDescent="0.2"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2:11" x14ac:dyDescent="0.2"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2:11" x14ac:dyDescent="0.2"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2:11" x14ac:dyDescent="0.2"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2:11" x14ac:dyDescent="0.2"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2:11" x14ac:dyDescent="0.2"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2:11" x14ac:dyDescent="0.2"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2:11" x14ac:dyDescent="0.2"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2:11" x14ac:dyDescent="0.2"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2:11" x14ac:dyDescent="0.2"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2:11" x14ac:dyDescent="0.2"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2:11" x14ac:dyDescent="0.2"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2:11" x14ac:dyDescent="0.2"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2:11" x14ac:dyDescent="0.2"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2:11" x14ac:dyDescent="0.2"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2:11" x14ac:dyDescent="0.2"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2:11" x14ac:dyDescent="0.2"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2:11" x14ac:dyDescent="0.2"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2:11" x14ac:dyDescent="0.2"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2:11" x14ac:dyDescent="0.2"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2:11" x14ac:dyDescent="0.2"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2:11" x14ac:dyDescent="0.2"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2:11" x14ac:dyDescent="0.2"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2:11" x14ac:dyDescent="0.2"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2:11" x14ac:dyDescent="0.2"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2:11" x14ac:dyDescent="0.2"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2:11" x14ac:dyDescent="0.2"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2:11" x14ac:dyDescent="0.2"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2:11" x14ac:dyDescent="0.2"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2:11" x14ac:dyDescent="0.2"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2:11" x14ac:dyDescent="0.2"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2:11" x14ac:dyDescent="0.2"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2:11" x14ac:dyDescent="0.2"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2:11" x14ac:dyDescent="0.2"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2:11" x14ac:dyDescent="0.2"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2:11" x14ac:dyDescent="0.2"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2:11" x14ac:dyDescent="0.2"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2:11" x14ac:dyDescent="0.2"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2:11" x14ac:dyDescent="0.2"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2:11" x14ac:dyDescent="0.2"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2:11" x14ac:dyDescent="0.2"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2:11" x14ac:dyDescent="0.2"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2:11" x14ac:dyDescent="0.2"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2:11" x14ac:dyDescent="0.2"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2:11" x14ac:dyDescent="0.2"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2:11" x14ac:dyDescent="0.2"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2:11" x14ac:dyDescent="0.2"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2:11" x14ac:dyDescent="0.2"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2:11" x14ac:dyDescent="0.2"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2:11" x14ac:dyDescent="0.2"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2:11" x14ac:dyDescent="0.2"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2:11" x14ac:dyDescent="0.2"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2:11" x14ac:dyDescent="0.2"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2:11" x14ac:dyDescent="0.2"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2:11" x14ac:dyDescent="0.2"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2:11" x14ac:dyDescent="0.2"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2:11" x14ac:dyDescent="0.2"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2:11" x14ac:dyDescent="0.2"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2:11" x14ac:dyDescent="0.2"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2:11" x14ac:dyDescent="0.2"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2:11" x14ac:dyDescent="0.2"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2:11" x14ac:dyDescent="0.2"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2:11" x14ac:dyDescent="0.2"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2:11" x14ac:dyDescent="0.2"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2:11" x14ac:dyDescent="0.2"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2:11" x14ac:dyDescent="0.2"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2:11" x14ac:dyDescent="0.2"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2:11" x14ac:dyDescent="0.2"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2:11" x14ac:dyDescent="0.2"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2:11" x14ac:dyDescent="0.2"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2:11" x14ac:dyDescent="0.2"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2:11" x14ac:dyDescent="0.2"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2:11" x14ac:dyDescent="0.2"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2:11" x14ac:dyDescent="0.2"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2:11" x14ac:dyDescent="0.2"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2:11" x14ac:dyDescent="0.2"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2:11" x14ac:dyDescent="0.2"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2:11" x14ac:dyDescent="0.2"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2:11" x14ac:dyDescent="0.2"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2:11" x14ac:dyDescent="0.2"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2:11" x14ac:dyDescent="0.2"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2:11" x14ac:dyDescent="0.2"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2:11" x14ac:dyDescent="0.2"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2:11" x14ac:dyDescent="0.2"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2:11" x14ac:dyDescent="0.2"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2:11" x14ac:dyDescent="0.2"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2:11" x14ac:dyDescent="0.2"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2:11" x14ac:dyDescent="0.2"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2:11" x14ac:dyDescent="0.2"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2:11" x14ac:dyDescent="0.2"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2:11" x14ac:dyDescent="0.2"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2:11" x14ac:dyDescent="0.2"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2:11" x14ac:dyDescent="0.2"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2:11" x14ac:dyDescent="0.2"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2:11" x14ac:dyDescent="0.2"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2:11" x14ac:dyDescent="0.2"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2:11" x14ac:dyDescent="0.2"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2:11" x14ac:dyDescent="0.2"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2:11" x14ac:dyDescent="0.2"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2:11" x14ac:dyDescent="0.2"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2:11" x14ac:dyDescent="0.2"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2:11" x14ac:dyDescent="0.2"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2:11" x14ac:dyDescent="0.2"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2:11" x14ac:dyDescent="0.2"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2:11" x14ac:dyDescent="0.2"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2:11" x14ac:dyDescent="0.2"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2:11" x14ac:dyDescent="0.2"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2:11" x14ac:dyDescent="0.2"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2:11" x14ac:dyDescent="0.2"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2:11" x14ac:dyDescent="0.2"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2:11" x14ac:dyDescent="0.2"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2:11" x14ac:dyDescent="0.2"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2:11" x14ac:dyDescent="0.2"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2:11" x14ac:dyDescent="0.2"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2:11" x14ac:dyDescent="0.2"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2:11" x14ac:dyDescent="0.2"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2:11" x14ac:dyDescent="0.2"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2:11" x14ac:dyDescent="0.2"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2:11" x14ac:dyDescent="0.2"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2:11" x14ac:dyDescent="0.2"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2:11" x14ac:dyDescent="0.2"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2:11" x14ac:dyDescent="0.2"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2:11" x14ac:dyDescent="0.2"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2:11" x14ac:dyDescent="0.2"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2:11" x14ac:dyDescent="0.2"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2:11" x14ac:dyDescent="0.2"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2:11" x14ac:dyDescent="0.2"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2:11" x14ac:dyDescent="0.2"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2:11" x14ac:dyDescent="0.2"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2:11" x14ac:dyDescent="0.2"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2:11" x14ac:dyDescent="0.2"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2:11" x14ac:dyDescent="0.2"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2:11" x14ac:dyDescent="0.2"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2:11" x14ac:dyDescent="0.2"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2:11" x14ac:dyDescent="0.2"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2:11" x14ac:dyDescent="0.2"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2:11" x14ac:dyDescent="0.2"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2:11" x14ac:dyDescent="0.2"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2:11" x14ac:dyDescent="0.2"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2:11" x14ac:dyDescent="0.2"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2:11" x14ac:dyDescent="0.2"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2:11" x14ac:dyDescent="0.2"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2:11" x14ac:dyDescent="0.2"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2:11" x14ac:dyDescent="0.2"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2:11" x14ac:dyDescent="0.2"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2:11" x14ac:dyDescent="0.2"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2:11" x14ac:dyDescent="0.2"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2:11" x14ac:dyDescent="0.2"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2:11" x14ac:dyDescent="0.2"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2:11" x14ac:dyDescent="0.2"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2:11" x14ac:dyDescent="0.2"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2:11" x14ac:dyDescent="0.2"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2:11" x14ac:dyDescent="0.2"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2:11" x14ac:dyDescent="0.2"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2:11" x14ac:dyDescent="0.2"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2:11" x14ac:dyDescent="0.2"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2:11" x14ac:dyDescent="0.2"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2:11" x14ac:dyDescent="0.2"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2:11" x14ac:dyDescent="0.2"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2:11" x14ac:dyDescent="0.2"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2:11" x14ac:dyDescent="0.2"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2:11" x14ac:dyDescent="0.2"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2:11" x14ac:dyDescent="0.2"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2:11" x14ac:dyDescent="0.2"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2:11" x14ac:dyDescent="0.2"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2:11" x14ac:dyDescent="0.2"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2:11" x14ac:dyDescent="0.2"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2:11" x14ac:dyDescent="0.2"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2:11" x14ac:dyDescent="0.2"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2:11" x14ac:dyDescent="0.2"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2:11" x14ac:dyDescent="0.2"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2:11" x14ac:dyDescent="0.2"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2:11" x14ac:dyDescent="0.2"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2:11" x14ac:dyDescent="0.2"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2:11" x14ac:dyDescent="0.2"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2:11" x14ac:dyDescent="0.2"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2:11" x14ac:dyDescent="0.2"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2:11" x14ac:dyDescent="0.2"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2:11" x14ac:dyDescent="0.2"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2:11" x14ac:dyDescent="0.2"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2:11" x14ac:dyDescent="0.2"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2:11" x14ac:dyDescent="0.2"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2:11" x14ac:dyDescent="0.2"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2:11" x14ac:dyDescent="0.2"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2:11" x14ac:dyDescent="0.2"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2:11" x14ac:dyDescent="0.2"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2:11" x14ac:dyDescent="0.2"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2:11" x14ac:dyDescent="0.2"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2:11" x14ac:dyDescent="0.2"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2:11" x14ac:dyDescent="0.2"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2:11" x14ac:dyDescent="0.2"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2:11" x14ac:dyDescent="0.2"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2:11" x14ac:dyDescent="0.2"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2:11" x14ac:dyDescent="0.2"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2:11" x14ac:dyDescent="0.2"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2:11" x14ac:dyDescent="0.2"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2:11" x14ac:dyDescent="0.2"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2:11" x14ac:dyDescent="0.2"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2:11" x14ac:dyDescent="0.2"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2:11" x14ac:dyDescent="0.2"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2:11" x14ac:dyDescent="0.2"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2:11" x14ac:dyDescent="0.2"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2:11" x14ac:dyDescent="0.2"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2:11" x14ac:dyDescent="0.2">
      <c r="B988" s="23"/>
      <c r="C988" s="23"/>
      <c r="D988" s="2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8"/>
  <sheetViews>
    <sheetView workbookViewId="0">
      <selection activeCell="C4" sqref="C4"/>
    </sheetView>
  </sheetViews>
  <sheetFormatPr defaultRowHeight="11.25" x14ac:dyDescent="0.2"/>
  <cols>
    <col min="1" max="1" width="5.28515625" style="23" customWidth="1"/>
    <col min="2" max="2" width="9.140625" style="29"/>
    <col min="3" max="3" width="40.7109375" style="29" customWidth="1"/>
    <col min="4" max="4" width="13.85546875" style="29" bestFit="1" customWidth="1"/>
    <col min="5" max="9" width="9.140625" style="29"/>
    <col min="10" max="10" width="10.85546875" style="29" customWidth="1"/>
    <col min="11" max="11" width="9.140625" style="29"/>
    <col min="12" max="16384" width="9.140625" style="23"/>
  </cols>
  <sheetData>
    <row r="2" spans="1:13" ht="12.75" x14ac:dyDescent="0.2">
      <c r="C2" s="30"/>
      <c r="I2" s="31"/>
      <c r="J2" s="32"/>
    </row>
    <row r="3" spans="1:13" ht="12" x14ac:dyDescent="0.2">
      <c r="C3" s="33"/>
      <c r="D3" s="34"/>
      <c r="I3" s="31"/>
      <c r="J3" s="35"/>
      <c r="K3" s="36"/>
    </row>
    <row r="4" spans="1:13" x14ac:dyDescent="0.2">
      <c r="A4" s="37"/>
      <c r="B4" s="38" t="s">
        <v>111</v>
      </c>
      <c r="C4" s="39" t="s">
        <v>165</v>
      </c>
      <c r="D4" s="39" t="s">
        <v>153</v>
      </c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">
      <c r="A5" s="41"/>
      <c r="B5" s="42">
        <f>'Knowledge Topics'!A6</f>
        <v>1</v>
      </c>
      <c r="C5" s="43" t="str">
        <f>'Knowledge Topics'!B6</f>
        <v>Softtek</v>
      </c>
      <c r="D5" s="44">
        <f>'Knowledge Topics'!G6</f>
        <v>1</v>
      </c>
      <c r="E5" s="23"/>
      <c r="F5" s="23"/>
      <c r="G5" s="23"/>
      <c r="H5" s="23"/>
      <c r="I5" s="23"/>
      <c r="J5" s="23"/>
      <c r="K5" s="23"/>
    </row>
    <row r="6" spans="1:13" x14ac:dyDescent="0.2">
      <c r="A6" s="41"/>
      <c r="B6" s="42">
        <f>'Knowledge Topics'!A17</f>
        <v>2</v>
      </c>
      <c r="C6" s="70" t="str">
        <f>'Knowledge Topics'!B17</f>
        <v>QA&amp;V</v>
      </c>
      <c r="D6" s="44">
        <f>'Knowledge Topics'!G17</f>
        <v>1</v>
      </c>
      <c r="E6" s="23"/>
      <c r="F6" s="23"/>
      <c r="G6" s="23"/>
      <c r="H6" s="23"/>
      <c r="I6" s="23"/>
      <c r="J6" s="23"/>
      <c r="K6" s="23"/>
    </row>
    <row r="7" spans="1:13" x14ac:dyDescent="0.2">
      <c r="A7" s="41"/>
      <c r="B7" s="42">
        <f>'Knowledge Topics'!A24</f>
        <v>3</v>
      </c>
      <c r="C7" s="70" t="str">
        <f>'Knowledge Topics'!B24</f>
        <v>Introduction to Project</v>
      </c>
      <c r="D7" s="44">
        <f>'Knowledge Topics'!G24</f>
        <v>0</v>
      </c>
      <c r="E7" s="23"/>
      <c r="F7" s="23"/>
      <c r="G7" s="23"/>
      <c r="H7" s="23"/>
      <c r="I7" s="23"/>
      <c r="J7" s="23"/>
      <c r="K7" s="23"/>
    </row>
    <row r="8" spans="1:13" x14ac:dyDescent="0.2">
      <c r="A8" s="41"/>
      <c r="B8" s="42">
        <f>'Knowledge Topics'!A30</f>
        <v>4</v>
      </c>
      <c r="C8" s="70" t="str">
        <f>'Knowledge Topics'!B30</f>
        <v>Tools - Microsoft Visual Studio</v>
      </c>
      <c r="D8" s="44">
        <f>'Knowledge Topics'!G30</f>
        <v>0.42857142857142855</v>
      </c>
      <c r="E8" s="23"/>
      <c r="F8" s="23"/>
      <c r="G8" s="23"/>
      <c r="H8" s="23"/>
      <c r="I8" s="23"/>
      <c r="J8" s="23"/>
      <c r="K8" s="23"/>
    </row>
    <row r="9" spans="1:13" x14ac:dyDescent="0.2">
      <c r="A9" s="41"/>
      <c r="B9" s="42">
        <f>'Knowledge Topics'!A42</f>
        <v>5</v>
      </c>
      <c r="C9" s="70" t="str">
        <f>'Knowledge Topics'!B42</f>
        <v>Tools - Microsoft TFS</v>
      </c>
      <c r="D9" s="44">
        <f>'Knowledge Topics'!G42</f>
        <v>0.6875</v>
      </c>
      <c r="E9" s="23"/>
      <c r="F9" s="23"/>
      <c r="G9" s="23"/>
      <c r="H9" s="23"/>
      <c r="I9" s="23"/>
      <c r="J9" s="23"/>
      <c r="K9" s="23"/>
    </row>
    <row r="10" spans="1:13" x14ac:dyDescent="0.2">
      <c r="A10" s="41"/>
      <c r="B10" s="42">
        <f>'Knowledge Topics'!A51</f>
        <v>6</v>
      </c>
      <c r="C10" s="70" t="str">
        <f>'Knowledge Topics'!B51</f>
        <v>Tools - Microsoft Test Manager</v>
      </c>
      <c r="D10" s="44">
        <f>'Knowledge Topics'!G51</f>
        <v>0</v>
      </c>
      <c r="E10" s="23"/>
      <c r="F10" s="23"/>
      <c r="G10" s="23"/>
      <c r="H10" s="23"/>
      <c r="I10" s="23"/>
      <c r="J10" s="23"/>
      <c r="K10" s="23"/>
    </row>
    <row r="11" spans="1:13" x14ac:dyDescent="0.2">
      <c r="A11" s="41"/>
      <c r="B11" s="42">
        <f>'Knowledge Topics'!A58</f>
        <v>7</v>
      </c>
      <c r="C11" s="70" t="str">
        <f>'Knowledge Topics'!B58</f>
        <v>Tools - ServiceStack.Net</v>
      </c>
      <c r="D11" s="44">
        <f>'Knowledge Topics'!G58</f>
        <v>9.5238095238095233E-2</v>
      </c>
      <c r="E11" s="23"/>
      <c r="F11" s="23"/>
      <c r="G11" s="23"/>
      <c r="H11" s="23"/>
      <c r="I11" s="23"/>
      <c r="J11" s="23"/>
      <c r="K11" s="23"/>
    </row>
    <row r="12" spans="1:13" x14ac:dyDescent="0.2">
      <c r="A12" s="41"/>
      <c r="B12" s="42">
        <f>'Knowledge Topics'!A64</f>
        <v>8</v>
      </c>
      <c r="C12" s="70" t="str">
        <f>'Knowledge Topics'!B64</f>
        <v>Tools - N Unit</v>
      </c>
      <c r="D12" s="44">
        <f>'Knowledge Topics'!G64</f>
        <v>2.7777777777777776E-2</v>
      </c>
      <c r="E12" s="23"/>
      <c r="F12" s="23"/>
      <c r="G12" s="23"/>
      <c r="H12" s="23"/>
      <c r="I12" s="23"/>
      <c r="J12" s="23"/>
      <c r="K12" s="23"/>
    </row>
    <row r="13" spans="1:13" x14ac:dyDescent="0.2">
      <c r="A13" s="41"/>
      <c r="B13" s="42">
        <f>'Knowledge Topics'!A72</f>
        <v>9</v>
      </c>
      <c r="C13" s="70" t="str">
        <f>'Knowledge Topics'!B72</f>
        <v>Tools - Selenium C#</v>
      </c>
      <c r="D13" s="44">
        <f>'Knowledge Topics'!G72</f>
        <v>0.83333333333333337</v>
      </c>
      <c r="E13" s="23"/>
      <c r="F13" s="23"/>
      <c r="G13" s="23"/>
      <c r="H13" s="23"/>
      <c r="I13" s="23"/>
      <c r="J13" s="23"/>
      <c r="K13" s="23"/>
    </row>
    <row r="14" spans="1:13" x14ac:dyDescent="0.2">
      <c r="A14" s="41"/>
      <c r="B14" s="42">
        <f>'Knowledge Topics'!A86</f>
        <v>10</v>
      </c>
      <c r="C14" s="70" t="str">
        <f>'Knowledge Topics'!B86</f>
        <v>Tools - SQL</v>
      </c>
      <c r="D14" s="44">
        <f>'Knowledge Topics'!G86</f>
        <v>0.2857142857142857</v>
      </c>
      <c r="E14" s="23"/>
      <c r="F14" s="23"/>
      <c r="G14" s="23"/>
      <c r="H14" s="23"/>
      <c r="I14" s="23"/>
      <c r="J14" s="23"/>
      <c r="K14" s="23"/>
    </row>
    <row r="15" spans="1:13" x14ac:dyDescent="0.2">
      <c r="A15" s="41"/>
      <c r="B15" s="42">
        <f>'Knowledge Topics'!A95</f>
        <v>11</v>
      </c>
      <c r="C15" s="70" t="str">
        <f>'Knowledge Topics'!B95</f>
        <v>Tools - Entity Framework</v>
      </c>
      <c r="D15" s="44">
        <f>'Knowledge Topics'!G95</f>
        <v>0</v>
      </c>
      <c r="E15" s="23"/>
      <c r="F15" s="23"/>
      <c r="G15" s="23"/>
      <c r="H15" s="23"/>
      <c r="I15" s="23"/>
      <c r="J15" s="23"/>
      <c r="K15" s="23"/>
    </row>
    <row r="16" spans="1:13" x14ac:dyDescent="0.2">
      <c r="A16" s="41"/>
      <c r="B16" s="42">
        <f>'Knowledge Topics'!A104</f>
        <v>12</v>
      </c>
      <c r="C16" s="70" t="str">
        <f>'Knowledge Topics'!B104</f>
        <v>Technical - Design Patterns in C#</v>
      </c>
      <c r="D16" s="44">
        <f>'Knowledge Topics'!G104</f>
        <v>0</v>
      </c>
      <c r="E16" s="23"/>
      <c r="F16" s="23"/>
      <c r="G16" s="23"/>
      <c r="H16" s="23"/>
      <c r="I16" s="23"/>
      <c r="J16" s="23"/>
      <c r="K16" s="23"/>
    </row>
    <row r="17" spans="1:13" x14ac:dyDescent="0.2">
      <c r="A17" s="41"/>
      <c r="B17" s="42">
        <v>13</v>
      </c>
      <c r="C17" s="43" t="str">
        <f>'Knowledge Topics'!B109</f>
        <v>Technical - Web Services</v>
      </c>
      <c r="D17" s="44">
        <f>'Knowledge Topics'!G109</f>
        <v>0.28985507246376813</v>
      </c>
      <c r="E17" s="23"/>
      <c r="F17" s="23"/>
      <c r="G17" s="23"/>
      <c r="H17" s="23"/>
      <c r="I17" s="23"/>
      <c r="J17" s="23"/>
      <c r="K17" s="23"/>
    </row>
    <row r="18" spans="1:13" x14ac:dyDescent="0.2">
      <c r="A18" s="41"/>
      <c r="B18" s="42">
        <v>14</v>
      </c>
      <c r="C18" s="43" t="str">
        <f>'Knowledge Topics'!B122</f>
        <v>Technical - API Testing</v>
      </c>
      <c r="D18" s="44">
        <f>'Knowledge Topics'!G122</f>
        <v>0</v>
      </c>
      <c r="E18" s="23"/>
      <c r="F18" s="23"/>
      <c r="G18" s="23"/>
      <c r="H18" s="23"/>
      <c r="I18" s="23"/>
      <c r="J18" s="23"/>
      <c r="K18" s="23"/>
    </row>
    <row r="19" spans="1:13" x14ac:dyDescent="0.2">
      <c r="A19" s="41"/>
      <c r="B19" s="42">
        <v>15</v>
      </c>
      <c r="C19" s="43" t="str">
        <f>'Knowledge Topics'!B128</f>
        <v>Technical - Automation Process</v>
      </c>
      <c r="D19" s="44">
        <f>'Knowledge Topics'!G128</f>
        <v>0</v>
      </c>
      <c r="E19" s="23"/>
      <c r="F19" s="23"/>
      <c r="G19" s="23"/>
      <c r="H19" s="23"/>
      <c r="I19" s="23"/>
      <c r="J19" s="23"/>
      <c r="K19" s="23"/>
    </row>
    <row r="20" spans="1:13" x14ac:dyDescent="0.2">
      <c r="B20" s="42"/>
      <c r="C20" s="43"/>
      <c r="D20" s="44"/>
      <c r="E20" s="23"/>
      <c r="F20" s="23"/>
      <c r="G20" s="23"/>
      <c r="H20" s="23"/>
      <c r="I20" s="23"/>
      <c r="J20" s="23"/>
      <c r="K20" s="23"/>
    </row>
    <row r="21" spans="1:13" x14ac:dyDescent="0.2">
      <c r="B21" s="42"/>
      <c r="C21" s="43"/>
      <c r="D21" s="44"/>
      <c r="E21" s="23"/>
      <c r="F21" s="23"/>
      <c r="G21" s="23"/>
      <c r="H21" s="23"/>
      <c r="I21" s="23"/>
      <c r="J21" s="23"/>
      <c r="K21" s="23"/>
    </row>
    <row r="22" spans="1:13" x14ac:dyDescent="0.2">
      <c r="B22" s="42"/>
      <c r="C22" s="43"/>
      <c r="D22" s="44"/>
      <c r="E22" s="23"/>
      <c r="F22" s="23"/>
      <c r="G22" s="23"/>
      <c r="H22" s="23"/>
      <c r="I22" s="23"/>
      <c r="J22" s="23"/>
      <c r="K22" s="23"/>
    </row>
    <row r="23" spans="1:13" x14ac:dyDescent="0.2">
      <c r="B23" s="42"/>
      <c r="C23" s="43"/>
      <c r="D23" s="44"/>
      <c r="E23" s="23"/>
      <c r="F23" s="23"/>
      <c r="G23" s="23"/>
      <c r="H23" s="23"/>
      <c r="I23" s="23"/>
      <c r="J23" s="23"/>
      <c r="K23" s="23"/>
    </row>
    <row r="24" spans="1:13" x14ac:dyDescent="0.2">
      <c r="B24" s="42"/>
      <c r="C24" s="43"/>
      <c r="D24" s="44"/>
      <c r="E24" s="23"/>
      <c r="F24" s="23"/>
      <c r="G24" s="23"/>
      <c r="H24" s="23"/>
      <c r="I24" s="23"/>
      <c r="J24" s="23"/>
      <c r="K24" s="23"/>
    </row>
    <row r="25" spans="1:13" x14ac:dyDescent="0.2">
      <c r="B25" s="45"/>
      <c r="C25" s="45"/>
      <c r="D25" s="45"/>
      <c r="E25" s="23"/>
      <c r="F25" s="23"/>
      <c r="G25" s="23"/>
      <c r="H25" s="23"/>
      <c r="I25" s="23"/>
      <c r="J25" s="23"/>
      <c r="K25" s="23"/>
    </row>
    <row r="26" spans="1:13" x14ac:dyDescent="0.2">
      <c r="B26" s="23"/>
      <c r="C26" s="23"/>
      <c r="D26" s="23"/>
      <c r="E26" s="40"/>
      <c r="F26" s="40"/>
      <c r="G26" s="40"/>
      <c r="H26" s="40"/>
      <c r="I26" s="40"/>
      <c r="J26" s="40"/>
      <c r="K26" s="40"/>
      <c r="L26" s="40"/>
      <c r="M26" s="40"/>
    </row>
    <row r="27" spans="1:13" x14ac:dyDescent="0.2">
      <c r="B27" s="46" t="s">
        <v>111</v>
      </c>
      <c r="C27" s="47" t="s">
        <v>137</v>
      </c>
      <c r="D27" s="47" t="s">
        <v>153</v>
      </c>
      <c r="E27" s="23"/>
      <c r="F27" s="23"/>
      <c r="G27" s="23"/>
      <c r="H27" s="23"/>
      <c r="I27" s="23"/>
      <c r="J27" s="23"/>
      <c r="K27" s="23"/>
    </row>
    <row r="28" spans="1:13" x14ac:dyDescent="0.2">
      <c r="B28" s="48">
        <v>1</v>
      </c>
      <c r="C28" s="49" t="s">
        <v>116</v>
      </c>
      <c r="D28" s="50">
        <f>'Knowledge Topics'!G6</f>
        <v>1</v>
      </c>
      <c r="E28" s="23"/>
      <c r="F28" s="23"/>
      <c r="G28" s="23"/>
      <c r="H28" s="23"/>
      <c r="I28" s="23"/>
      <c r="J28" s="23"/>
      <c r="K28" s="23"/>
    </row>
    <row r="29" spans="1:13" x14ac:dyDescent="0.2">
      <c r="B29" s="48">
        <v>2</v>
      </c>
      <c r="C29" s="49" t="s">
        <v>126</v>
      </c>
      <c r="D29" s="50">
        <f>'Knowledge Topics'!G17</f>
        <v>1</v>
      </c>
      <c r="E29" s="23"/>
      <c r="F29" s="23"/>
      <c r="G29" s="23"/>
      <c r="H29" s="23"/>
      <c r="I29" s="23"/>
      <c r="J29" s="23"/>
      <c r="K29" s="23"/>
    </row>
    <row r="30" spans="1:13" x14ac:dyDescent="0.2">
      <c r="B30" s="48">
        <v>3</v>
      </c>
      <c r="C30" s="49" t="s">
        <v>6</v>
      </c>
      <c r="D30" s="50">
        <f>'Knowledge Topics'!G24</f>
        <v>0</v>
      </c>
      <c r="E30" s="23"/>
      <c r="F30" s="23"/>
      <c r="G30" s="23"/>
      <c r="H30" s="23"/>
      <c r="I30" s="23"/>
      <c r="J30" s="23"/>
      <c r="K30" s="23"/>
    </row>
    <row r="31" spans="1:13" x14ac:dyDescent="0.2">
      <c r="B31" s="48">
        <v>4</v>
      </c>
      <c r="C31" s="49" t="s">
        <v>151</v>
      </c>
      <c r="D31" s="50">
        <f>('Knowledge Topics'!D30*'Knowledge Topics'!G30+'Knowledge Topics'!D42*'Knowledge Topics'!G42+'Knowledge Topics'!D51*'Knowledge Topics'!G51+'Knowledge Topics'!D58*'Knowledge Topics'!G58+'Knowledge Topics'!D64*'Knowledge Topics'!G64+'Knowledge Topics'!D72*'Knowledge Topics'!G72+'Knowledge Topics'!D86*'Knowledge Topics'!G86+'Knowledge Topics'!D95*'Knowledge Topics'!G95)/('Knowledge Topics'!D30+'Knowledge Topics'!D42+'Knowledge Topics'!D51+'Knowledge Topics'!D58+'Knowledge Topics'!D64+'Knowledge Topics'!D72+'Knowledge Topics'!D86+'Knowledge Topics'!D95)</f>
        <v>0.39473684210526316</v>
      </c>
      <c r="E31" s="23"/>
      <c r="F31" s="23"/>
      <c r="G31" s="23"/>
      <c r="H31" s="23"/>
      <c r="I31" s="23"/>
      <c r="J31" s="23"/>
      <c r="K31" s="23"/>
    </row>
    <row r="32" spans="1:13" x14ac:dyDescent="0.2">
      <c r="B32" s="48">
        <v>5</v>
      </c>
      <c r="C32" s="49" t="s">
        <v>33</v>
      </c>
      <c r="D32" s="50">
        <f>('Knowledge Topics'!D104*'Knowledge Topics'!G104+'Knowledge Topics'!D109*'Knowledge Topics'!G109+'Knowledge Topics'!D122*'Knowledge Topics'!G122+'Knowledge Topics'!D128*'Knowledge Topics'!G128)/('Knowledge Topics'!D104+'Knowledge Topics'!D109+'Knowledge Topics'!D122+'Knowledge Topics'!D128)</f>
        <v>0.1834862385321101</v>
      </c>
      <c r="E32" s="23"/>
      <c r="F32" s="23"/>
      <c r="G32" s="23"/>
      <c r="H32" s="23"/>
      <c r="I32" s="23"/>
      <c r="J32" s="23"/>
      <c r="K32" s="23"/>
    </row>
    <row r="33" spans="2:11" x14ac:dyDescent="0.2">
      <c r="B33" s="48"/>
      <c r="C33" s="49"/>
      <c r="D33" s="50"/>
      <c r="E33" s="23"/>
      <c r="F33" s="23"/>
      <c r="G33" s="23"/>
      <c r="H33" s="23"/>
      <c r="I33" s="23"/>
      <c r="J33" s="23"/>
      <c r="K33" s="23"/>
    </row>
    <row r="34" spans="2:11" x14ac:dyDescent="0.2">
      <c r="B34" s="48"/>
      <c r="C34" s="49"/>
      <c r="D34" s="50"/>
      <c r="E34" s="23"/>
      <c r="F34" s="23"/>
      <c r="G34" s="23"/>
      <c r="H34" s="23"/>
      <c r="I34" s="23"/>
      <c r="J34" s="23"/>
      <c r="K34" s="23"/>
    </row>
    <row r="35" spans="2:11" x14ac:dyDescent="0.2">
      <c r="B35" s="48"/>
      <c r="C35" s="49"/>
      <c r="D35" s="50"/>
      <c r="E35" s="23"/>
      <c r="F35" s="23"/>
      <c r="G35" s="23"/>
      <c r="H35" s="23"/>
      <c r="I35" s="23"/>
      <c r="J35" s="23"/>
      <c r="K35" s="23"/>
    </row>
    <row r="36" spans="2:11" x14ac:dyDescent="0.2">
      <c r="B36" s="53"/>
      <c r="C36" s="23"/>
      <c r="D36" s="23"/>
      <c r="E36" s="23"/>
      <c r="F36" s="23"/>
      <c r="G36" s="23"/>
      <c r="H36" s="23"/>
      <c r="I36" s="23"/>
      <c r="J36" s="23"/>
      <c r="K36" s="23"/>
    </row>
    <row r="37" spans="2:11" x14ac:dyDescent="0.2">
      <c r="B37" s="54" t="s">
        <v>139</v>
      </c>
      <c r="C37" s="49" t="s">
        <v>140</v>
      </c>
      <c r="D37" s="55" t="s">
        <v>153</v>
      </c>
      <c r="E37" s="23"/>
      <c r="F37" s="23"/>
      <c r="G37" s="23"/>
      <c r="H37" s="23"/>
      <c r="I37" s="23"/>
      <c r="J37" s="23"/>
      <c r="K37" s="23"/>
    </row>
    <row r="38" spans="2:11" x14ac:dyDescent="0.2">
      <c r="B38" s="56"/>
      <c r="C38" s="57" t="s">
        <v>112</v>
      </c>
      <c r="D38" s="58">
        <f>('Knowledge Topics'!D6*'Knowledge Topics'!G6+'Knowledge Topics'!D17*'Knowledge Topics'!G17+'Knowledge Topics'!D24*'Knowledge Topics'!G24+'Knowledge Topics'!D30*'Knowledge Topics'!G30+'Knowledge Topics'!D42*'Knowledge Topics'!G42+'Knowledge Topics'!D51*'Knowledge Topics'!G51+'Knowledge Topics'!D58*'Knowledge Topics'!G58+'Knowledge Topics'!D64*'Knowledge Topics'!G64+'Knowledge Topics'!D72*'Knowledge Topics'!G72+'Knowledge Topics'!D86*'Knowledge Topics'!G86+'Knowledge Topics'!D95*'Knowledge Topics'!G95+'Knowledge Topics'!D104*'Knowledge Topics'!G104+'Knowledge Topics'!D109*'Knowledge Topics'!G109+'Knowledge Topics'!D122*'Knowledge Topics'!G122+'Knowledge Topics'!D128*'Knowledge Topics'!G128)/('Knowledge Topics'!D6+'Knowledge Topics'!D17+'Knowledge Topics'!D24+'Knowledge Topics'!D30+'Knowledge Topics'!D42+'Knowledge Topics'!D51+'Knowledge Topics'!D58+'Knowledge Topics'!D64+'Knowledge Topics'!D72+'Knowledge Topics'!D86+'Knowledge Topics'!D95+'Knowledge Topics'!D104+'Knowledge Topics'!D109+'Knowledge Topics'!D122+'Knowledge Topics'!D128)</f>
        <v>0.38646788990825687</v>
      </c>
      <c r="E38" s="23"/>
      <c r="F38" s="23"/>
      <c r="G38" s="23"/>
      <c r="H38" s="23"/>
      <c r="I38" s="23"/>
      <c r="J38" s="23"/>
      <c r="K38" s="23"/>
    </row>
    <row r="39" spans="2:11" x14ac:dyDescent="0.2">
      <c r="B39" s="56"/>
      <c r="C39" s="59" t="s">
        <v>141</v>
      </c>
      <c r="D39" s="60">
        <f>1-D38</f>
        <v>0.61353211009174313</v>
      </c>
      <c r="E39" s="23"/>
      <c r="F39" s="23"/>
      <c r="G39" s="23"/>
      <c r="H39" s="23"/>
      <c r="I39" s="23"/>
      <c r="J39" s="23"/>
      <c r="K39" s="23"/>
    </row>
    <row r="40" spans="2:11" x14ac:dyDescent="0.2">
      <c r="B40" s="56"/>
      <c r="C40" s="61"/>
      <c r="D40" s="51"/>
      <c r="E40" s="23"/>
      <c r="F40" s="23"/>
      <c r="G40" s="23"/>
      <c r="H40" s="23"/>
      <c r="I40" s="23"/>
      <c r="J40" s="23"/>
      <c r="K40" s="23"/>
    </row>
    <row r="41" spans="2:11" x14ac:dyDescent="0.2">
      <c r="B41" s="56"/>
      <c r="C41" s="62" t="s">
        <v>142</v>
      </c>
      <c r="D41" s="63">
        <f>SUMPRODUCT(--('Knowledge Topics'!C6:C235&lt;&gt;"Tollgate"),('Knowledge Topics'!D6:D235)*ISNUMBER('Knowledge Topics'!D6:D235))</f>
        <v>218</v>
      </c>
      <c r="E41" s="23"/>
      <c r="F41" s="23"/>
      <c r="G41" s="23"/>
      <c r="H41" s="23"/>
      <c r="I41" s="23"/>
      <c r="J41" s="23"/>
      <c r="K41" s="23"/>
    </row>
    <row r="42" spans="2:11" x14ac:dyDescent="0.2">
      <c r="B42" s="56"/>
      <c r="C42" s="64" t="s">
        <v>143</v>
      </c>
      <c r="D42" s="65">
        <f>D38*D41</f>
        <v>84.25</v>
      </c>
      <c r="E42" s="23"/>
      <c r="F42" s="23"/>
      <c r="G42" s="23"/>
      <c r="H42" s="23"/>
      <c r="I42" s="23"/>
      <c r="J42" s="23"/>
      <c r="K42" s="23"/>
    </row>
    <row r="43" spans="2:11" x14ac:dyDescent="0.2">
      <c r="B43" s="56"/>
      <c r="C43" s="66" t="s">
        <v>144</v>
      </c>
      <c r="D43" s="67">
        <f>D41-D42</f>
        <v>133.75</v>
      </c>
      <c r="E43" s="23"/>
      <c r="F43" s="23"/>
      <c r="G43" s="23"/>
      <c r="H43" s="23"/>
      <c r="I43" s="23"/>
      <c r="J43" s="23"/>
      <c r="K43" s="23"/>
    </row>
    <row r="44" spans="2:11" x14ac:dyDescent="0.2">
      <c r="B44" s="56"/>
      <c r="C44" s="61"/>
      <c r="D44" s="51"/>
      <c r="E44" s="23"/>
      <c r="F44" s="23"/>
      <c r="G44" s="23"/>
      <c r="H44" s="23"/>
      <c r="I44" s="23"/>
      <c r="J44" s="23"/>
      <c r="K44" s="23"/>
    </row>
    <row r="45" spans="2:11" x14ac:dyDescent="0.2">
      <c r="B45" s="56"/>
      <c r="C45" s="61"/>
      <c r="D45" s="51"/>
      <c r="E45" s="23"/>
      <c r="F45" s="23"/>
      <c r="G45" s="23"/>
      <c r="H45" s="23"/>
      <c r="I45" s="23"/>
      <c r="J45" s="23"/>
      <c r="K45" s="23"/>
    </row>
    <row r="46" spans="2:11" x14ac:dyDescent="0.2">
      <c r="B46" s="56"/>
      <c r="C46" s="61"/>
      <c r="D46" s="51"/>
      <c r="E46" s="23"/>
      <c r="F46" s="23"/>
      <c r="G46" s="23"/>
      <c r="H46" s="23"/>
      <c r="I46" s="23"/>
      <c r="J46" s="23"/>
      <c r="K46" s="23"/>
    </row>
    <row r="47" spans="2:11" x14ac:dyDescent="0.2">
      <c r="B47" s="56"/>
      <c r="C47" s="61"/>
      <c r="D47" s="51"/>
      <c r="E47" s="23"/>
      <c r="F47" s="23"/>
      <c r="G47" s="23"/>
      <c r="H47" s="23"/>
      <c r="I47" s="23"/>
      <c r="J47" s="23"/>
      <c r="K47" s="23"/>
    </row>
    <row r="48" spans="2:11" x14ac:dyDescent="0.2">
      <c r="B48" s="68"/>
      <c r="C48" s="69"/>
      <c r="D48" s="52"/>
      <c r="E48" s="23"/>
      <c r="F48" s="23"/>
      <c r="G48" s="23"/>
      <c r="H48" s="23"/>
      <c r="I48" s="23"/>
      <c r="J48" s="23"/>
      <c r="K48" s="23"/>
    </row>
    <row r="49" spans="2:11" x14ac:dyDescent="0.2">
      <c r="B49" s="53"/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2:11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2:1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2:11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2:11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2:11" x14ac:dyDescent="0.2"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2:11" x14ac:dyDescent="0.2"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2:11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2:1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2:11" x14ac:dyDescent="0.2"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2:11" x14ac:dyDescent="0.2"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2:11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2:11" x14ac:dyDescent="0.2"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2:11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2:11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2:11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2:11" x14ac:dyDescent="0.2"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2:11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 x14ac:dyDescent="0.2"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2:11" x14ac:dyDescent="0.2"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2:11" x14ac:dyDescent="0.2"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2:11" x14ac:dyDescent="0.2"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2:11" x14ac:dyDescent="0.2"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2:11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2:11" x14ac:dyDescent="0.2"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2:11" x14ac:dyDescent="0.2"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2:11" x14ac:dyDescent="0.2"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2:11" x14ac:dyDescent="0.2"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2:11" x14ac:dyDescent="0.2"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2:11" x14ac:dyDescent="0.2"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2:11" x14ac:dyDescent="0.2"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2:11" x14ac:dyDescent="0.2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 x14ac:dyDescent="0.2"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2:11" x14ac:dyDescent="0.2"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2:11" x14ac:dyDescent="0.2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 x14ac:dyDescent="0.2"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2:11" x14ac:dyDescent="0.2"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2:11" x14ac:dyDescent="0.2"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2:11" x14ac:dyDescent="0.2"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2:11" x14ac:dyDescent="0.2"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2:11" x14ac:dyDescent="0.2"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2:11" x14ac:dyDescent="0.2"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2:11" x14ac:dyDescent="0.2"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2:11" x14ac:dyDescent="0.2"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2:11" x14ac:dyDescent="0.2"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2:11" x14ac:dyDescent="0.2"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2:11" x14ac:dyDescent="0.2"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2:11" x14ac:dyDescent="0.2"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2:11" x14ac:dyDescent="0.2"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2:11" x14ac:dyDescent="0.2"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2:11" x14ac:dyDescent="0.2"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2:11" x14ac:dyDescent="0.2"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2:11" x14ac:dyDescent="0.2"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2:11" x14ac:dyDescent="0.2"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2:11" x14ac:dyDescent="0.2"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2:11" x14ac:dyDescent="0.2"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2:11" x14ac:dyDescent="0.2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 x14ac:dyDescent="0.2"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2:11" x14ac:dyDescent="0.2"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2:11" x14ac:dyDescent="0.2"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2:11" x14ac:dyDescent="0.2"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2:11" x14ac:dyDescent="0.2"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2:11" x14ac:dyDescent="0.2"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2:11" x14ac:dyDescent="0.2"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2:11" x14ac:dyDescent="0.2"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2:11" x14ac:dyDescent="0.2"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2:11" x14ac:dyDescent="0.2"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2:11" x14ac:dyDescent="0.2"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2:11" x14ac:dyDescent="0.2"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2:11" x14ac:dyDescent="0.2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 x14ac:dyDescent="0.2"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2:11" x14ac:dyDescent="0.2"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2:11" x14ac:dyDescent="0.2"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2:11" x14ac:dyDescent="0.2"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2:11" x14ac:dyDescent="0.2"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2:11" x14ac:dyDescent="0.2"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2:11" x14ac:dyDescent="0.2"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2:11" x14ac:dyDescent="0.2"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2:11" x14ac:dyDescent="0.2"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2:11" x14ac:dyDescent="0.2"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2:11" x14ac:dyDescent="0.2"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2:11" x14ac:dyDescent="0.2"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2:11" x14ac:dyDescent="0.2"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2:11" x14ac:dyDescent="0.2"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2:11" x14ac:dyDescent="0.2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 x14ac:dyDescent="0.2"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2:11" x14ac:dyDescent="0.2"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2:11" x14ac:dyDescent="0.2"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2:11" x14ac:dyDescent="0.2"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2:11" x14ac:dyDescent="0.2"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2:11" x14ac:dyDescent="0.2"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2:11" x14ac:dyDescent="0.2"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2:11" x14ac:dyDescent="0.2"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2:11" x14ac:dyDescent="0.2"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2:11" x14ac:dyDescent="0.2"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2:11" x14ac:dyDescent="0.2"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2:11" x14ac:dyDescent="0.2"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2:11" x14ac:dyDescent="0.2"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2:11" x14ac:dyDescent="0.2"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2:11" x14ac:dyDescent="0.2"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2:11" x14ac:dyDescent="0.2"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2:11" x14ac:dyDescent="0.2"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2:11" x14ac:dyDescent="0.2"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2:11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2:11" x14ac:dyDescent="0.2"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2:11" x14ac:dyDescent="0.2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 x14ac:dyDescent="0.2"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2:11" x14ac:dyDescent="0.2"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2:11" x14ac:dyDescent="0.2"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2:11" x14ac:dyDescent="0.2"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2:11" x14ac:dyDescent="0.2"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2:11" x14ac:dyDescent="0.2"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2:11" x14ac:dyDescent="0.2"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2:11" x14ac:dyDescent="0.2"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2:11" x14ac:dyDescent="0.2"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2:11" x14ac:dyDescent="0.2"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2:11" x14ac:dyDescent="0.2"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2:11" x14ac:dyDescent="0.2"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2:11" x14ac:dyDescent="0.2"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2:11" x14ac:dyDescent="0.2"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2:11" x14ac:dyDescent="0.2"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2:11" x14ac:dyDescent="0.2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 x14ac:dyDescent="0.2"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2:11" x14ac:dyDescent="0.2"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2:11" x14ac:dyDescent="0.2"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2:11" x14ac:dyDescent="0.2"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2:11" x14ac:dyDescent="0.2"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2:11" x14ac:dyDescent="0.2"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2:11" x14ac:dyDescent="0.2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 x14ac:dyDescent="0.2"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2:11" x14ac:dyDescent="0.2"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2:11" x14ac:dyDescent="0.2"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2:11" x14ac:dyDescent="0.2"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2:11" x14ac:dyDescent="0.2"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2:11" x14ac:dyDescent="0.2"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2:11" x14ac:dyDescent="0.2"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2:11" x14ac:dyDescent="0.2"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2:11" x14ac:dyDescent="0.2"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2:11" x14ac:dyDescent="0.2"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2:11" x14ac:dyDescent="0.2"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2:11" x14ac:dyDescent="0.2"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2:11" x14ac:dyDescent="0.2"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2:11" x14ac:dyDescent="0.2"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2:11" x14ac:dyDescent="0.2"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2:11" x14ac:dyDescent="0.2"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2:11" x14ac:dyDescent="0.2"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2:11" x14ac:dyDescent="0.2"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2:11" x14ac:dyDescent="0.2"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2:11" x14ac:dyDescent="0.2"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2:11" x14ac:dyDescent="0.2"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2:11" x14ac:dyDescent="0.2"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2:11" x14ac:dyDescent="0.2"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2:11" x14ac:dyDescent="0.2"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2:11" x14ac:dyDescent="0.2"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2:11" x14ac:dyDescent="0.2"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2:11" x14ac:dyDescent="0.2"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2:11" x14ac:dyDescent="0.2"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2:11" x14ac:dyDescent="0.2"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2:11" x14ac:dyDescent="0.2"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2:11" x14ac:dyDescent="0.2"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2:11" x14ac:dyDescent="0.2"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2:11" x14ac:dyDescent="0.2"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2:11" x14ac:dyDescent="0.2"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2:11" x14ac:dyDescent="0.2"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2:11" x14ac:dyDescent="0.2"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2:11" x14ac:dyDescent="0.2"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2:11" x14ac:dyDescent="0.2"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2:11" x14ac:dyDescent="0.2"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2:11" x14ac:dyDescent="0.2"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2:11" x14ac:dyDescent="0.2"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2:11" x14ac:dyDescent="0.2"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2:11" x14ac:dyDescent="0.2"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2:11" x14ac:dyDescent="0.2"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2:11" x14ac:dyDescent="0.2"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2:11" x14ac:dyDescent="0.2"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2:11" x14ac:dyDescent="0.2"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2:11" x14ac:dyDescent="0.2"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2:11" x14ac:dyDescent="0.2"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2:11" x14ac:dyDescent="0.2"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2:11" x14ac:dyDescent="0.2"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2:11" x14ac:dyDescent="0.2"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2:11" x14ac:dyDescent="0.2"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2:11" x14ac:dyDescent="0.2"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2:11" x14ac:dyDescent="0.2"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2:11" x14ac:dyDescent="0.2"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2:11" x14ac:dyDescent="0.2"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2:11" x14ac:dyDescent="0.2"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2:11" x14ac:dyDescent="0.2"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2:11" x14ac:dyDescent="0.2"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2:11" x14ac:dyDescent="0.2"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2:11" x14ac:dyDescent="0.2"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2:11" x14ac:dyDescent="0.2"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2:11" x14ac:dyDescent="0.2"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2:11" x14ac:dyDescent="0.2"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2:11" x14ac:dyDescent="0.2"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2:11" x14ac:dyDescent="0.2"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2:11" x14ac:dyDescent="0.2"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2:11" x14ac:dyDescent="0.2"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2:11" x14ac:dyDescent="0.2"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2:11" x14ac:dyDescent="0.2"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2:11" x14ac:dyDescent="0.2"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2:11" x14ac:dyDescent="0.2"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2:11" x14ac:dyDescent="0.2"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2:11" x14ac:dyDescent="0.2"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2:11" x14ac:dyDescent="0.2"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2:11" x14ac:dyDescent="0.2"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2:11" x14ac:dyDescent="0.2"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2:11" x14ac:dyDescent="0.2"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2:11" x14ac:dyDescent="0.2"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2:11" x14ac:dyDescent="0.2"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2:11" x14ac:dyDescent="0.2"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2:11" x14ac:dyDescent="0.2"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2:11" x14ac:dyDescent="0.2"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2:11" x14ac:dyDescent="0.2"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2:11" x14ac:dyDescent="0.2"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2:11" x14ac:dyDescent="0.2"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2:11" x14ac:dyDescent="0.2"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2:11" x14ac:dyDescent="0.2"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2:11" x14ac:dyDescent="0.2"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2:11" x14ac:dyDescent="0.2"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2:11" x14ac:dyDescent="0.2"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2:11" x14ac:dyDescent="0.2"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2:11" x14ac:dyDescent="0.2"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2:11" x14ac:dyDescent="0.2"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2:11" x14ac:dyDescent="0.2"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2:11" x14ac:dyDescent="0.2"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2:11" x14ac:dyDescent="0.2"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2:11" x14ac:dyDescent="0.2"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2:11" x14ac:dyDescent="0.2"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2:11" x14ac:dyDescent="0.2"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2:11" x14ac:dyDescent="0.2"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2:11" x14ac:dyDescent="0.2"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2:11" x14ac:dyDescent="0.2"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2:11" x14ac:dyDescent="0.2"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2:11" x14ac:dyDescent="0.2"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2:11" x14ac:dyDescent="0.2"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2:11" x14ac:dyDescent="0.2"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2:11" x14ac:dyDescent="0.2"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2:11" x14ac:dyDescent="0.2"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2:11" x14ac:dyDescent="0.2"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2:11" x14ac:dyDescent="0.2"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2:11" x14ac:dyDescent="0.2"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2:11" x14ac:dyDescent="0.2"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2:11" x14ac:dyDescent="0.2"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2:11" x14ac:dyDescent="0.2"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2:11" x14ac:dyDescent="0.2"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2:11" x14ac:dyDescent="0.2"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2:11" x14ac:dyDescent="0.2"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2:11" x14ac:dyDescent="0.2"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2:11" x14ac:dyDescent="0.2"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2:11" x14ac:dyDescent="0.2"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2:11" x14ac:dyDescent="0.2"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2:11" x14ac:dyDescent="0.2"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2:11" x14ac:dyDescent="0.2"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2:11" x14ac:dyDescent="0.2"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2:11" x14ac:dyDescent="0.2"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2:11" x14ac:dyDescent="0.2"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2:11" x14ac:dyDescent="0.2"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2:11" x14ac:dyDescent="0.2"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2:11" x14ac:dyDescent="0.2"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2:11" x14ac:dyDescent="0.2"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2:11" x14ac:dyDescent="0.2"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2:11" x14ac:dyDescent="0.2"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2:11" x14ac:dyDescent="0.2"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2:11" x14ac:dyDescent="0.2"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2:11" x14ac:dyDescent="0.2"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2:11" x14ac:dyDescent="0.2"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2:11" x14ac:dyDescent="0.2"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2:11" x14ac:dyDescent="0.2"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2:11" x14ac:dyDescent="0.2"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2:11" x14ac:dyDescent="0.2"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2:11" x14ac:dyDescent="0.2"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2:11" x14ac:dyDescent="0.2"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2:11" x14ac:dyDescent="0.2"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2:11" x14ac:dyDescent="0.2"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2:11" x14ac:dyDescent="0.2"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2:11" x14ac:dyDescent="0.2"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2:11" x14ac:dyDescent="0.2"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2:11" x14ac:dyDescent="0.2"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2:11" x14ac:dyDescent="0.2"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2:11" x14ac:dyDescent="0.2"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2:11" x14ac:dyDescent="0.2"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2:11" x14ac:dyDescent="0.2"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2:11" x14ac:dyDescent="0.2"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2:11" x14ac:dyDescent="0.2"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2:11" x14ac:dyDescent="0.2"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2:11" x14ac:dyDescent="0.2"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2:11" x14ac:dyDescent="0.2"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2:11" x14ac:dyDescent="0.2"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2:11" x14ac:dyDescent="0.2"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2:11" x14ac:dyDescent="0.2"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2:11" x14ac:dyDescent="0.2"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2:11" x14ac:dyDescent="0.2"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2:11" x14ac:dyDescent="0.2"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2:11" x14ac:dyDescent="0.2"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2:11" x14ac:dyDescent="0.2"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2:11" x14ac:dyDescent="0.2"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2:11" x14ac:dyDescent="0.2"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2:11" x14ac:dyDescent="0.2"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2:11" x14ac:dyDescent="0.2"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2:11" x14ac:dyDescent="0.2"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2:11" x14ac:dyDescent="0.2"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2:11" x14ac:dyDescent="0.2"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2:11" x14ac:dyDescent="0.2"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2:11" x14ac:dyDescent="0.2"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2:11" x14ac:dyDescent="0.2"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2:11" x14ac:dyDescent="0.2"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2:11" x14ac:dyDescent="0.2"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2:11" x14ac:dyDescent="0.2"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2:11" x14ac:dyDescent="0.2"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2:11" x14ac:dyDescent="0.2"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2:11" x14ac:dyDescent="0.2"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2:11" x14ac:dyDescent="0.2"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2:11" x14ac:dyDescent="0.2"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2:11" x14ac:dyDescent="0.2"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2:11" x14ac:dyDescent="0.2"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2:11" x14ac:dyDescent="0.2"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2:11" x14ac:dyDescent="0.2"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2:11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2:11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2:11" x14ac:dyDescent="0.2"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2:11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2:11" x14ac:dyDescent="0.2"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2:11" x14ac:dyDescent="0.2"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2:11" x14ac:dyDescent="0.2"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2:11" x14ac:dyDescent="0.2"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2:11" x14ac:dyDescent="0.2"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2:11" x14ac:dyDescent="0.2"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2:11" x14ac:dyDescent="0.2"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2:11" x14ac:dyDescent="0.2"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2:11" x14ac:dyDescent="0.2"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2:11" x14ac:dyDescent="0.2"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2:11" x14ac:dyDescent="0.2"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2:11" x14ac:dyDescent="0.2"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2:11" x14ac:dyDescent="0.2"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2:11" x14ac:dyDescent="0.2"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2:11" x14ac:dyDescent="0.2"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2:11" x14ac:dyDescent="0.2"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2:11" x14ac:dyDescent="0.2"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2:11" x14ac:dyDescent="0.2"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2:11" x14ac:dyDescent="0.2"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2:11" x14ac:dyDescent="0.2"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2:11" x14ac:dyDescent="0.2"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2:11" x14ac:dyDescent="0.2"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2:11" x14ac:dyDescent="0.2"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2:11" x14ac:dyDescent="0.2"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2:11" x14ac:dyDescent="0.2"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2:11" x14ac:dyDescent="0.2"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2:11" x14ac:dyDescent="0.2"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2:11" x14ac:dyDescent="0.2"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2:11" x14ac:dyDescent="0.2"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2:11" x14ac:dyDescent="0.2"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2:11" x14ac:dyDescent="0.2"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2:11" x14ac:dyDescent="0.2"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2:11" x14ac:dyDescent="0.2"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2:11" x14ac:dyDescent="0.2"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2:11" x14ac:dyDescent="0.2"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2:11" x14ac:dyDescent="0.2"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2:11" x14ac:dyDescent="0.2"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2:11" x14ac:dyDescent="0.2"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2:11" x14ac:dyDescent="0.2"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2:11" x14ac:dyDescent="0.2"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2:11" x14ac:dyDescent="0.2"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2:11" x14ac:dyDescent="0.2"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2:11" x14ac:dyDescent="0.2"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2:11" x14ac:dyDescent="0.2"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2:11" x14ac:dyDescent="0.2"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2:11" x14ac:dyDescent="0.2"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2:11" x14ac:dyDescent="0.2"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2:11" x14ac:dyDescent="0.2"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2:11" x14ac:dyDescent="0.2"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2:11" x14ac:dyDescent="0.2"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2:11" x14ac:dyDescent="0.2"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2:11" x14ac:dyDescent="0.2"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2:11" x14ac:dyDescent="0.2"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2:11" x14ac:dyDescent="0.2"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2:11" x14ac:dyDescent="0.2"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2:11" x14ac:dyDescent="0.2"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2:11" x14ac:dyDescent="0.2"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2:11" x14ac:dyDescent="0.2"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2:11" x14ac:dyDescent="0.2"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2:11" x14ac:dyDescent="0.2"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2:11" x14ac:dyDescent="0.2"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2:11" x14ac:dyDescent="0.2"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2:11" x14ac:dyDescent="0.2"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2:11" x14ac:dyDescent="0.2"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2:11" x14ac:dyDescent="0.2"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2:11" x14ac:dyDescent="0.2"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2:11" x14ac:dyDescent="0.2"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2:11" x14ac:dyDescent="0.2"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2:11" x14ac:dyDescent="0.2"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2:11" x14ac:dyDescent="0.2"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2:11" x14ac:dyDescent="0.2"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2:11" x14ac:dyDescent="0.2"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2:11" x14ac:dyDescent="0.2"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2:11" x14ac:dyDescent="0.2"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2:11" x14ac:dyDescent="0.2"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2:11" x14ac:dyDescent="0.2"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2:11" x14ac:dyDescent="0.2"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2:11" x14ac:dyDescent="0.2"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2:11" x14ac:dyDescent="0.2"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2:11" x14ac:dyDescent="0.2"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2:11" x14ac:dyDescent="0.2"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2:11" x14ac:dyDescent="0.2"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2:11" x14ac:dyDescent="0.2"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2:11" x14ac:dyDescent="0.2"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2:11" x14ac:dyDescent="0.2"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2:11" x14ac:dyDescent="0.2"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2:11" x14ac:dyDescent="0.2"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2:11" x14ac:dyDescent="0.2"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2:11" x14ac:dyDescent="0.2"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2:11" x14ac:dyDescent="0.2"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2:11" x14ac:dyDescent="0.2"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2:11" x14ac:dyDescent="0.2"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2:11" x14ac:dyDescent="0.2"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2:11" x14ac:dyDescent="0.2"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2:11" x14ac:dyDescent="0.2"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2:11" x14ac:dyDescent="0.2"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2:11" x14ac:dyDescent="0.2"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2:11" x14ac:dyDescent="0.2"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2:11" x14ac:dyDescent="0.2"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2:11" x14ac:dyDescent="0.2"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2:11" x14ac:dyDescent="0.2"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2:11" x14ac:dyDescent="0.2"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2:11" x14ac:dyDescent="0.2"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2:11" x14ac:dyDescent="0.2"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2:11" x14ac:dyDescent="0.2"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2:11" x14ac:dyDescent="0.2"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2:11" x14ac:dyDescent="0.2"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2:11" x14ac:dyDescent="0.2"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2:11" x14ac:dyDescent="0.2"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2:11" x14ac:dyDescent="0.2"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2:11" x14ac:dyDescent="0.2"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2:11" x14ac:dyDescent="0.2"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2:11" x14ac:dyDescent="0.2"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2:11" x14ac:dyDescent="0.2"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2:11" x14ac:dyDescent="0.2"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2:11" x14ac:dyDescent="0.2"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2:11" x14ac:dyDescent="0.2"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2:11" x14ac:dyDescent="0.2"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2:11" x14ac:dyDescent="0.2"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2:11" x14ac:dyDescent="0.2"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2:11" x14ac:dyDescent="0.2"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2:11" x14ac:dyDescent="0.2"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2:11" x14ac:dyDescent="0.2"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2:11" x14ac:dyDescent="0.2"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2:11" x14ac:dyDescent="0.2"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2:11" x14ac:dyDescent="0.2"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2:11" x14ac:dyDescent="0.2"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2:11" x14ac:dyDescent="0.2"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2:11" x14ac:dyDescent="0.2"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2:11" x14ac:dyDescent="0.2"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2:11" x14ac:dyDescent="0.2"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2:11" x14ac:dyDescent="0.2"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2:11" x14ac:dyDescent="0.2"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2:11" x14ac:dyDescent="0.2"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2:11" x14ac:dyDescent="0.2"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2:11" x14ac:dyDescent="0.2"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2:11" x14ac:dyDescent="0.2"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2:11" x14ac:dyDescent="0.2"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2:11" x14ac:dyDescent="0.2"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2:11" x14ac:dyDescent="0.2"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2:11" x14ac:dyDescent="0.2"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2:11" x14ac:dyDescent="0.2"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2:11" x14ac:dyDescent="0.2"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2:11" x14ac:dyDescent="0.2"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2:11" x14ac:dyDescent="0.2"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2:11" x14ac:dyDescent="0.2"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2:11" x14ac:dyDescent="0.2"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2:11" x14ac:dyDescent="0.2"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2:11" x14ac:dyDescent="0.2"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2:11" x14ac:dyDescent="0.2"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2:11" x14ac:dyDescent="0.2"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2:11" x14ac:dyDescent="0.2"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2:11" x14ac:dyDescent="0.2"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2:11" x14ac:dyDescent="0.2"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2:11" x14ac:dyDescent="0.2"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2:11" x14ac:dyDescent="0.2"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2:11" x14ac:dyDescent="0.2"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2:11" x14ac:dyDescent="0.2"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2:11" x14ac:dyDescent="0.2"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2:11" x14ac:dyDescent="0.2"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2:11" x14ac:dyDescent="0.2"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2:11" x14ac:dyDescent="0.2"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2:11" x14ac:dyDescent="0.2"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2:11" x14ac:dyDescent="0.2"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2:11" x14ac:dyDescent="0.2"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2:11" x14ac:dyDescent="0.2"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2:11" x14ac:dyDescent="0.2"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2:11" x14ac:dyDescent="0.2"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2:11" x14ac:dyDescent="0.2"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2:11" x14ac:dyDescent="0.2"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2:11" x14ac:dyDescent="0.2"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2:11" x14ac:dyDescent="0.2"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2:11" x14ac:dyDescent="0.2"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2:11" x14ac:dyDescent="0.2"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2:11" x14ac:dyDescent="0.2"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2:11" x14ac:dyDescent="0.2"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2:11" x14ac:dyDescent="0.2"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2:11" x14ac:dyDescent="0.2"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2:11" x14ac:dyDescent="0.2"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2:11" x14ac:dyDescent="0.2"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2:11" x14ac:dyDescent="0.2"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2:11" x14ac:dyDescent="0.2"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2:11" x14ac:dyDescent="0.2"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2:11" x14ac:dyDescent="0.2"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2:11" x14ac:dyDescent="0.2"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2:11" x14ac:dyDescent="0.2"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2:11" x14ac:dyDescent="0.2"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2:11" x14ac:dyDescent="0.2"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2:11" x14ac:dyDescent="0.2"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2:11" x14ac:dyDescent="0.2"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2:11" x14ac:dyDescent="0.2"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2:11" x14ac:dyDescent="0.2"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2:11" x14ac:dyDescent="0.2"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2:11" x14ac:dyDescent="0.2"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2:11" x14ac:dyDescent="0.2"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2:11" x14ac:dyDescent="0.2"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2:11" x14ac:dyDescent="0.2"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2:11" x14ac:dyDescent="0.2"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2:11" x14ac:dyDescent="0.2"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2:11" x14ac:dyDescent="0.2"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2:11" x14ac:dyDescent="0.2"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2:11" x14ac:dyDescent="0.2"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2:11" x14ac:dyDescent="0.2"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2:11" x14ac:dyDescent="0.2"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2:11" x14ac:dyDescent="0.2"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2:11" x14ac:dyDescent="0.2"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2:11" x14ac:dyDescent="0.2"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2:11" x14ac:dyDescent="0.2"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2:11" x14ac:dyDescent="0.2"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2:11" x14ac:dyDescent="0.2"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2:11" x14ac:dyDescent="0.2"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2:11" x14ac:dyDescent="0.2"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2:11" x14ac:dyDescent="0.2"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2:11" x14ac:dyDescent="0.2"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2:11" x14ac:dyDescent="0.2"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2:11" x14ac:dyDescent="0.2"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2:11" x14ac:dyDescent="0.2"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2:11" x14ac:dyDescent="0.2"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2:11" x14ac:dyDescent="0.2"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2:11" x14ac:dyDescent="0.2"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2:11" x14ac:dyDescent="0.2"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2:11" x14ac:dyDescent="0.2"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2:11" x14ac:dyDescent="0.2"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2:11" x14ac:dyDescent="0.2"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2:11" x14ac:dyDescent="0.2"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2:11" x14ac:dyDescent="0.2"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2:11" x14ac:dyDescent="0.2"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2:11" x14ac:dyDescent="0.2"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2:11" x14ac:dyDescent="0.2"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2:11" x14ac:dyDescent="0.2"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2:11" x14ac:dyDescent="0.2"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2:11" x14ac:dyDescent="0.2"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2:11" x14ac:dyDescent="0.2"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2:11" x14ac:dyDescent="0.2"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2:11" x14ac:dyDescent="0.2"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2:11" x14ac:dyDescent="0.2"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2:11" x14ac:dyDescent="0.2"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2:11" x14ac:dyDescent="0.2"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2:11" x14ac:dyDescent="0.2"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2:11" x14ac:dyDescent="0.2"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2:11" x14ac:dyDescent="0.2"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2:11" x14ac:dyDescent="0.2"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2:11" x14ac:dyDescent="0.2"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2:11" x14ac:dyDescent="0.2"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2:11" x14ac:dyDescent="0.2"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2:11" x14ac:dyDescent="0.2"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2:11" x14ac:dyDescent="0.2"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2:11" x14ac:dyDescent="0.2"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2:11" x14ac:dyDescent="0.2"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2:11" x14ac:dyDescent="0.2"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2:11" x14ac:dyDescent="0.2"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2:11" x14ac:dyDescent="0.2"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2:11" x14ac:dyDescent="0.2"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2:11" x14ac:dyDescent="0.2"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2:11" x14ac:dyDescent="0.2"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2:11" x14ac:dyDescent="0.2"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2:11" x14ac:dyDescent="0.2"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2:11" x14ac:dyDescent="0.2"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2:11" x14ac:dyDescent="0.2"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2:11" x14ac:dyDescent="0.2"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2:11" x14ac:dyDescent="0.2"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2:11" x14ac:dyDescent="0.2"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2:11" x14ac:dyDescent="0.2"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2:11" x14ac:dyDescent="0.2"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2:11" x14ac:dyDescent="0.2"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2:11" x14ac:dyDescent="0.2"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2:11" x14ac:dyDescent="0.2"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2:11" x14ac:dyDescent="0.2"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2:11" x14ac:dyDescent="0.2"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2:11" x14ac:dyDescent="0.2"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2:11" x14ac:dyDescent="0.2"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2:11" x14ac:dyDescent="0.2"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2:11" x14ac:dyDescent="0.2"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2:11" x14ac:dyDescent="0.2"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2:11" x14ac:dyDescent="0.2"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2:11" x14ac:dyDescent="0.2"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2:11" x14ac:dyDescent="0.2"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2:11" x14ac:dyDescent="0.2"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2:11" x14ac:dyDescent="0.2"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2:11" x14ac:dyDescent="0.2"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2:11" x14ac:dyDescent="0.2"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2:11" x14ac:dyDescent="0.2"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2:11" x14ac:dyDescent="0.2"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2:11" x14ac:dyDescent="0.2"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2:11" x14ac:dyDescent="0.2"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2:11" x14ac:dyDescent="0.2"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2:11" x14ac:dyDescent="0.2"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2:11" x14ac:dyDescent="0.2"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2:11" x14ac:dyDescent="0.2"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2:11" x14ac:dyDescent="0.2"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2:11" x14ac:dyDescent="0.2"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2:11" x14ac:dyDescent="0.2"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2:11" x14ac:dyDescent="0.2"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2:11" x14ac:dyDescent="0.2"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2:11" x14ac:dyDescent="0.2"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2:11" x14ac:dyDescent="0.2"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2:11" x14ac:dyDescent="0.2"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2:11" x14ac:dyDescent="0.2"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2:11" x14ac:dyDescent="0.2"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2:11" x14ac:dyDescent="0.2"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2:11" x14ac:dyDescent="0.2"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2:11" x14ac:dyDescent="0.2"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2:11" x14ac:dyDescent="0.2"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2:11" x14ac:dyDescent="0.2"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2:11" x14ac:dyDescent="0.2"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2:11" x14ac:dyDescent="0.2"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2:11" x14ac:dyDescent="0.2"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2:11" x14ac:dyDescent="0.2"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2:11" x14ac:dyDescent="0.2"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2:11" x14ac:dyDescent="0.2"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2:11" x14ac:dyDescent="0.2"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2:11" x14ac:dyDescent="0.2"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2:11" x14ac:dyDescent="0.2"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2:11" x14ac:dyDescent="0.2"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2:11" x14ac:dyDescent="0.2"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2:11" x14ac:dyDescent="0.2"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2:11" x14ac:dyDescent="0.2"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2:11" x14ac:dyDescent="0.2"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2:11" x14ac:dyDescent="0.2"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2:11" x14ac:dyDescent="0.2"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2:11" x14ac:dyDescent="0.2"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2:11" x14ac:dyDescent="0.2"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2:11" x14ac:dyDescent="0.2"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2:11" x14ac:dyDescent="0.2"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2:11" x14ac:dyDescent="0.2"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2:11" x14ac:dyDescent="0.2"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2:11" x14ac:dyDescent="0.2"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2:11" x14ac:dyDescent="0.2"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2:11" x14ac:dyDescent="0.2"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2:11" x14ac:dyDescent="0.2"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2:11" x14ac:dyDescent="0.2"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2:11" x14ac:dyDescent="0.2"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2:11" x14ac:dyDescent="0.2"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2:11" x14ac:dyDescent="0.2"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2:11" x14ac:dyDescent="0.2"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2:11" x14ac:dyDescent="0.2"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2:11" x14ac:dyDescent="0.2"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2:11" x14ac:dyDescent="0.2"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2:11" x14ac:dyDescent="0.2"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2:11" x14ac:dyDescent="0.2"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2:11" x14ac:dyDescent="0.2"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2:11" x14ac:dyDescent="0.2"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2:11" x14ac:dyDescent="0.2"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2:11" x14ac:dyDescent="0.2"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2:11" x14ac:dyDescent="0.2"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2:11" x14ac:dyDescent="0.2"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2:11" x14ac:dyDescent="0.2"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2:11" x14ac:dyDescent="0.2"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2:11" x14ac:dyDescent="0.2"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2:11" x14ac:dyDescent="0.2"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2:11" x14ac:dyDescent="0.2"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2:11" x14ac:dyDescent="0.2"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2:11" x14ac:dyDescent="0.2"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2:11" x14ac:dyDescent="0.2"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2:11" x14ac:dyDescent="0.2"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2:11" x14ac:dyDescent="0.2"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2:11" x14ac:dyDescent="0.2"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2:11" x14ac:dyDescent="0.2"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2:11" x14ac:dyDescent="0.2"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2:11" x14ac:dyDescent="0.2"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2:11" x14ac:dyDescent="0.2"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2:11" x14ac:dyDescent="0.2"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2:11" x14ac:dyDescent="0.2"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2:11" x14ac:dyDescent="0.2"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2:11" x14ac:dyDescent="0.2"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2:11" x14ac:dyDescent="0.2"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2:11" x14ac:dyDescent="0.2"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2:11" x14ac:dyDescent="0.2"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2:11" x14ac:dyDescent="0.2"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2:11" x14ac:dyDescent="0.2"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2:11" x14ac:dyDescent="0.2"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2:11" x14ac:dyDescent="0.2"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2:11" x14ac:dyDescent="0.2"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2:11" x14ac:dyDescent="0.2"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2:11" x14ac:dyDescent="0.2"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2:11" x14ac:dyDescent="0.2"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2:11" x14ac:dyDescent="0.2"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2:11" x14ac:dyDescent="0.2"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2:11" x14ac:dyDescent="0.2"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2:11" x14ac:dyDescent="0.2"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2:11" x14ac:dyDescent="0.2"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2:11" x14ac:dyDescent="0.2"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2:11" x14ac:dyDescent="0.2"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2:11" x14ac:dyDescent="0.2"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2:11" x14ac:dyDescent="0.2"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2:11" x14ac:dyDescent="0.2"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2:11" x14ac:dyDescent="0.2"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2:11" x14ac:dyDescent="0.2"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2:11" x14ac:dyDescent="0.2"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2:11" x14ac:dyDescent="0.2"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2:11" x14ac:dyDescent="0.2"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2:11" x14ac:dyDescent="0.2"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2:11" x14ac:dyDescent="0.2"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2:11" x14ac:dyDescent="0.2"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2:11" x14ac:dyDescent="0.2"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2:11" x14ac:dyDescent="0.2"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2:11" x14ac:dyDescent="0.2"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2:11" x14ac:dyDescent="0.2"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2:11" x14ac:dyDescent="0.2"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2:11" x14ac:dyDescent="0.2"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2:11" x14ac:dyDescent="0.2"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2:11" x14ac:dyDescent="0.2"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2:11" x14ac:dyDescent="0.2"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2:11" x14ac:dyDescent="0.2"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2:11" x14ac:dyDescent="0.2"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2:11" x14ac:dyDescent="0.2"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2:11" x14ac:dyDescent="0.2"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2:11" x14ac:dyDescent="0.2"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2:11" x14ac:dyDescent="0.2"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2:11" x14ac:dyDescent="0.2"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2:11" x14ac:dyDescent="0.2"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2:11" x14ac:dyDescent="0.2"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2:11" x14ac:dyDescent="0.2"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2:11" x14ac:dyDescent="0.2"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2:11" x14ac:dyDescent="0.2"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2:11" x14ac:dyDescent="0.2"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2:11" x14ac:dyDescent="0.2"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2:11" x14ac:dyDescent="0.2"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2:11" x14ac:dyDescent="0.2"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2:11" x14ac:dyDescent="0.2"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2:11" x14ac:dyDescent="0.2"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2:11" x14ac:dyDescent="0.2"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2:11" x14ac:dyDescent="0.2"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2:11" x14ac:dyDescent="0.2"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2:11" x14ac:dyDescent="0.2"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2:11" x14ac:dyDescent="0.2"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2:11" x14ac:dyDescent="0.2"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2:11" x14ac:dyDescent="0.2"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2:11" x14ac:dyDescent="0.2"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2:11" x14ac:dyDescent="0.2"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2:11" x14ac:dyDescent="0.2"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2:11" x14ac:dyDescent="0.2"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2:11" x14ac:dyDescent="0.2"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2:11" x14ac:dyDescent="0.2"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2:11" x14ac:dyDescent="0.2"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2:11" x14ac:dyDescent="0.2"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2:11" x14ac:dyDescent="0.2"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2:11" x14ac:dyDescent="0.2"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2:11" x14ac:dyDescent="0.2"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2:11" x14ac:dyDescent="0.2"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2:11" x14ac:dyDescent="0.2"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2:11" x14ac:dyDescent="0.2"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2:11" x14ac:dyDescent="0.2"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2:11" x14ac:dyDescent="0.2"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2:11" x14ac:dyDescent="0.2"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2:11" x14ac:dyDescent="0.2"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2:11" x14ac:dyDescent="0.2"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2:11" x14ac:dyDescent="0.2"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2:11" x14ac:dyDescent="0.2"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2:11" x14ac:dyDescent="0.2"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2:11" x14ac:dyDescent="0.2"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2:11" x14ac:dyDescent="0.2"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2:11" x14ac:dyDescent="0.2"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2:11" x14ac:dyDescent="0.2"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2:11" x14ac:dyDescent="0.2"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2:11" x14ac:dyDescent="0.2"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2:11" x14ac:dyDescent="0.2"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2:11" x14ac:dyDescent="0.2"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2:11" x14ac:dyDescent="0.2"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2:11" x14ac:dyDescent="0.2"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2:11" x14ac:dyDescent="0.2"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2:11" x14ac:dyDescent="0.2"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2:11" x14ac:dyDescent="0.2"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2:11" x14ac:dyDescent="0.2"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2:11" x14ac:dyDescent="0.2"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2:11" x14ac:dyDescent="0.2"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2:11" x14ac:dyDescent="0.2"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2:11" x14ac:dyDescent="0.2"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2:11" x14ac:dyDescent="0.2"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2:11" x14ac:dyDescent="0.2"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2:11" x14ac:dyDescent="0.2"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2:11" x14ac:dyDescent="0.2"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2:11" x14ac:dyDescent="0.2"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2:11" x14ac:dyDescent="0.2"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2:11" x14ac:dyDescent="0.2"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2:11" x14ac:dyDescent="0.2"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2:11" x14ac:dyDescent="0.2"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2:11" x14ac:dyDescent="0.2"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2:11" x14ac:dyDescent="0.2"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2:11" x14ac:dyDescent="0.2"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2:11" x14ac:dyDescent="0.2"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2:11" x14ac:dyDescent="0.2"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2:11" x14ac:dyDescent="0.2"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2:11" x14ac:dyDescent="0.2"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2:11" x14ac:dyDescent="0.2"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2:11" x14ac:dyDescent="0.2"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2:11" x14ac:dyDescent="0.2"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2:11" x14ac:dyDescent="0.2"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2:11" x14ac:dyDescent="0.2"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2:11" x14ac:dyDescent="0.2"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2:11" x14ac:dyDescent="0.2"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2:11" x14ac:dyDescent="0.2"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2:11" x14ac:dyDescent="0.2"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2:11" x14ac:dyDescent="0.2"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2:11" x14ac:dyDescent="0.2"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2:11" x14ac:dyDescent="0.2"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2:11" x14ac:dyDescent="0.2"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2:11" x14ac:dyDescent="0.2"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2:11" x14ac:dyDescent="0.2"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2:11" x14ac:dyDescent="0.2"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2:11" x14ac:dyDescent="0.2"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2:11" x14ac:dyDescent="0.2"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2:11" x14ac:dyDescent="0.2"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2:11" x14ac:dyDescent="0.2"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2:11" x14ac:dyDescent="0.2"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2:11" x14ac:dyDescent="0.2"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2:11" x14ac:dyDescent="0.2"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2:11" x14ac:dyDescent="0.2"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2:11" x14ac:dyDescent="0.2"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2:11" x14ac:dyDescent="0.2"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2:11" x14ac:dyDescent="0.2"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2:11" x14ac:dyDescent="0.2"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2:11" x14ac:dyDescent="0.2"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2:11" x14ac:dyDescent="0.2"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2:11" x14ac:dyDescent="0.2"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2:11" x14ac:dyDescent="0.2"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2:11" x14ac:dyDescent="0.2"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2:11" x14ac:dyDescent="0.2"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2:11" x14ac:dyDescent="0.2"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2:11" x14ac:dyDescent="0.2"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2:11" x14ac:dyDescent="0.2"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2:11" x14ac:dyDescent="0.2"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2:11" x14ac:dyDescent="0.2"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2:11" x14ac:dyDescent="0.2"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2:11" x14ac:dyDescent="0.2"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2:11" x14ac:dyDescent="0.2"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2:11" x14ac:dyDescent="0.2"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2:11" x14ac:dyDescent="0.2"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2:11" x14ac:dyDescent="0.2"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2:11" x14ac:dyDescent="0.2"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2:11" x14ac:dyDescent="0.2"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2:11" x14ac:dyDescent="0.2"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2:11" x14ac:dyDescent="0.2"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2:11" x14ac:dyDescent="0.2"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2:11" x14ac:dyDescent="0.2"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2:11" x14ac:dyDescent="0.2"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2:11" x14ac:dyDescent="0.2"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2:11" x14ac:dyDescent="0.2"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2:11" x14ac:dyDescent="0.2"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2:11" x14ac:dyDescent="0.2"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2:11" x14ac:dyDescent="0.2"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2:11" x14ac:dyDescent="0.2"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2:11" x14ac:dyDescent="0.2"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2:11" x14ac:dyDescent="0.2"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2:11" x14ac:dyDescent="0.2"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2:11" x14ac:dyDescent="0.2"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2:11" x14ac:dyDescent="0.2"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2:11" x14ac:dyDescent="0.2"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2:11" x14ac:dyDescent="0.2"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2:11" x14ac:dyDescent="0.2"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2:11" x14ac:dyDescent="0.2"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2:11" x14ac:dyDescent="0.2"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2:11" x14ac:dyDescent="0.2"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2:11" x14ac:dyDescent="0.2"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2:11" x14ac:dyDescent="0.2"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2:11" x14ac:dyDescent="0.2"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2:11" x14ac:dyDescent="0.2"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2:11" x14ac:dyDescent="0.2"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2:11" x14ac:dyDescent="0.2"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2:11" x14ac:dyDescent="0.2"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2:11" x14ac:dyDescent="0.2"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2:11" x14ac:dyDescent="0.2"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2:11" x14ac:dyDescent="0.2"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2:11" x14ac:dyDescent="0.2"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2:11" x14ac:dyDescent="0.2"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2:11" x14ac:dyDescent="0.2"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2:11" x14ac:dyDescent="0.2"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2:11" x14ac:dyDescent="0.2"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2:11" x14ac:dyDescent="0.2"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2:11" x14ac:dyDescent="0.2"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2:11" x14ac:dyDescent="0.2"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2:11" x14ac:dyDescent="0.2"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2:11" x14ac:dyDescent="0.2"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2:11" x14ac:dyDescent="0.2"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2:11" x14ac:dyDescent="0.2"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2:11" x14ac:dyDescent="0.2"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2:11" x14ac:dyDescent="0.2"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2:11" x14ac:dyDescent="0.2"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2:11" x14ac:dyDescent="0.2"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2:11" x14ac:dyDescent="0.2"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2:11" x14ac:dyDescent="0.2"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2:11" x14ac:dyDescent="0.2"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2:11" x14ac:dyDescent="0.2"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2:11" x14ac:dyDescent="0.2"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2:11" x14ac:dyDescent="0.2"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2:11" x14ac:dyDescent="0.2"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2:11" x14ac:dyDescent="0.2"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2:11" x14ac:dyDescent="0.2"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2:11" x14ac:dyDescent="0.2"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2:11" x14ac:dyDescent="0.2"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2:11" x14ac:dyDescent="0.2"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2:11" x14ac:dyDescent="0.2"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2:11" x14ac:dyDescent="0.2"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2:11" x14ac:dyDescent="0.2"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2:11" x14ac:dyDescent="0.2"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2:11" x14ac:dyDescent="0.2"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2:11" x14ac:dyDescent="0.2"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2:11" x14ac:dyDescent="0.2"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2:11" x14ac:dyDescent="0.2"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2:11" x14ac:dyDescent="0.2"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2:11" x14ac:dyDescent="0.2"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2:11" x14ac:dyDescent="0.2"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2:11" x14ac:dyDescent="0.2"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2:11" x14ac:dyDescent="0.2"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2:11" x14ac:dyDescent="0.2"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2:11" x14ac:dyDescent="0.2"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2:11" x14ac:dyDescent="0.2"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2:11" x14ac:dyDescent="0.2"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2:11" x14ac:dyDescent="0.2"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2:11" x14ac:dyDescent="0.2"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2:11" x14ac:dyDescent="0.2"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2:11" x14ac:dyDescent="0.2"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2:11" x14ac:dyDescent="0.2"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2:11" x14ac:dyDescent="0.2"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2:11" x14ac:dyDescent="0.2"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2:11" x14ac:dyDescent="0.2"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2:11" x14ac:dyDescent="0.2">
      <c r="B988" s="23"/>
      <c r="C988" s="23"/>
      <c r="D988" s="2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8"/>
  <sheetViews>
    <sheetView workbookViewId="0">
      <selection activeCell="C30" sqref="C30"/>
    </sheetView>
  </sheetViews>
  <sheetFormatPr defaultRowHeight="11.25" x14ac:dyDescent="0.2"/>
  <cols>
    <col min="1" max="1" width="5.28515625" style="23" customWidth="1"/>
    <col min="2" max="2" width="9.140625" style="29"/>
    <col min="3" max="3" width="40.7109375" style="29" customWidth="1"/>
    <col min="4" max="4" width="13.85546875" style="29" bestFit="1" customWidth="1"/>
    <col min="5" max="9" width="9.140625" style="29"/>
    <col min="10" max="10" width="10.85546875" style="29" customWidth="1"/>
    <col min="11" max="11" width="9.140625" style="29"/>
    <col min="12" max="16384" width="9.140625" style="23"/>
  </cols>
  <sheetData>
    <row r="2" spans="1:13" ht="12.75" x14ac:dyDescent="0.2">
      <c r="C2" s="30"/>
      <c r="I2" s="31"/>
      <c r="J2" s="32"/>
    </row>
    <row r="3" spans="1:13" ht="12" x14ac:dyDescent="0.2">
      <c r="C3" s="33"/>
      <c r="D3" s="34"/>
      <c r="I3" s="31"/>
      <c r="J3" s="35"/>
      <c r="K3" s="36"/>
    </row>
    <row r="4" spans="1:13" x14ac:dyDescent="0.2">
      <c r="A4" s="37"/>
      <c r="B4" s="38" t="s">
        <v>111</v>
      </c>
      <c r="C4" s="39" t="s">
        <v>165</v>
      </c>
      <c r="D4" s="39" t="s">
        <v>154</v>
      </c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">
      <c r="A5" s="41"/>
      <c r="B5" s="42">
        <f>'Knowledge Topics'!A6</f>
        <v>1</v>
      </c>
      <c r="C5" s="43" t="str">
        <f>'Knowledge Topics'!B6</f>
        <v>Softtek</v>
      </c>
      <c r="D5" s="44">
        <f>'Knowledge Topics'!H6</f>
        <v>0.66666666666666663</v>
      </c>
      <c r="E5" s="23"/>
      <c r="F5" s="23"/>
      <c r="G5" s="23"/>
      <c r="H5" s="23"/>
      <c r="I5" s="23"/>
      <c r="J5" s="23"/>
      <c r="K5" s="23"/>
    </row>
    <row r="6" spans="1:13" x14ac:dyDescent="0.2">
      <c r="A6" s="41"/>
      <c r="B6" s="42">
        <f>'Knowledge Topics'!A17</f>
        <v>2</v>
      </c>
      <c r="C6" s="70" t="str">
        <f>'Knowledge Topics'!B17</f>
        <v>QA&amp;V</v>
      </c>
      <c r="D6" s="44">
        <f>'Knowledge Topics'!H17</f>
        <v>0.66666666666666652</v>
      </c>
      <c r="E6" s="23"/>
      <c r="F6" s="23"/>
      <c r="G6" s="23"/>
      <c r="H6" s="23"/>
      <c r="I6" s="23"/>
      <c r="J6" s="23"/>
      <c r="K6" s="23"/>
    </row>
    <row r="7" spans="1:13" x14ac:dyDescent="0.2">
      <c r="A7" s="41"/>
      <c r="B7" s="42">
        <f>'Knowledge Topics'!A24</f>
        <v>3</v>
      </c>
      <c r="C7" s="70" t="str">
        <f>'Knowledge Topics'!B24</f>
        <v>Introduction to Project</v>
      </c>
      <c r="D7" s="44">
        <f>'Knowledge Topics'!H24</f>
        <v>0.66666666666666663</v>
      </c>
      <c r="E7" s="23"/>
      <c r="F7" s="23"/>
      <c r="G7" s="23"/>
      <c r="H7" s="23"/>
      <c r="I7" s="23"/>
      <c r="J7" s="23"/>
      <c r="K7" s="23"/>
    </row>
    <row r="8" spans="1:13" x14ac:dyDescent="0.2">
      <c r="A8" s="41"/>
      <c r="B8" s="42">
        <f>'Knowledge Topics'!A30</f>
        <v>4</v>
      </c>
      <c r="C8" s="70" t="str">
        <f>'Knowledge Topics'!B30</f>
        <v>Tools - Microsoft Visual Studio</v>
      </c>
      <c r="D8" s="44">
        <f>'Knowledge Topics'!H30</f>
        <v>0.97142857142857131</v>
      </c>
      <c r="E8" s="23"/>
      <c r="F8" s="23"/>
      <c r="G8" s="23"/>
      <c r="H8" s="23"/>
      <c r="I8" s="23"/>
      <c r="J8" s="23"/>
      <c r="K8" s="23"/>
    </row>
    <row r="9" spans="1:13" x14ac:dyDescent="0.2">
      <c r="A9" s="41"/>
      <c r="B9" s="42">
        <f>'Knowledge Topics'!A42</f>
        <v>5</v>
      </c>
      <c r="C9" s="70" t="str">
        <f>'Knowledge Topics'!B42</f>
        <v>Tools - Microsoft TFS</v>
      </c>
      <c r="D9" s="44">
        <f>'Knowledge Topics'!H42</f>
        <v>0.95</v>
      </c>
      <c r="E9" s="23"/>
      <c r="F9" s="23"/>
      <c r="G9" s="23"/>
      <c r="H9" s="23"/>
      <c r="I9" s="23"/>
      <c r="J9" s="23"/>
      <c r="K9" s="23"/>
    </row>
    <row r="10" spans="1:13" x14ac:dyDescent="0.2">
      <c r="A10" s="41"/>
      <c r="B10" s="42">
        <f>'Knowledge Topics'!A51</f>
        <v>6</v>
      </c>
      <c r="C10" s="70" t="str">
        <f>'Knowledge Topics'!B51</f>
        <v>Tools - Microsoft Test Manager</v>
      </c>
      <c r="D10" s="44">
        <f>'Knowledge Topics'!H51</f>
        <v>1</v>
      </c>
      <c r="E10" s="23"/>
      <c r="F10" s="23"/>
      <c r="G10" s="23"/>
      <c r="H10" s="23"/>
      <c r="I10" s="23"/>
      <c r="J10" s="23"/>
      <c r="K10" s="23"/>
    </row>
    <row r="11" spans="1:13" x14ac:dyDescent="0.2">
      <c r="A11" s="41"/>
      <c r="B11" s="42">
        <f>'Knowledge Topics'!A58</f>
        <v>7</v>
      </c>
      <c r="C11" s="70" t="str">
        <f>'Knowledge Topics'!B58</f>
        <v>Tools - ServiceStack.Net</v>
      </c>
      <c r="D11" s="44">
        <f>'Knowledge Topics'!H58</f>
        <v>0.61904761904761907</v>
      </c>
      <c r="E11" s="23"/>
      <c r="F11" s="23"/>
      <c r="G11" s="23"/>
      <c r="H11" s="23"/>
      <c r="I11" s="23"/>
      <c r="J11" s="23"/>
      <c r="K11" s="23"/>
    </row>
    <row r="12" spans="1:13" x14ac:dyDescent="0.2">
      <c r="A12" s="41"/>
      <c r="B12" s="42">
        <f>'Knowledge Topics'!A64</f>
        <v>8</v>
      </c>
      <c r="C12" s="70" t="str">
        <f>'Knowledge Topics'!B64</f>
        <v>Tools - N Unit</v>
      </c>
      <c r="D12" s="44">
        <f>'Knowledge Topics'!H64</f>
        <v>1</v>
      </c>
      <c r="E12" s="23"/>
      <c r="F12" s="23"/>
      <c r="G12" s="23"/>
      <c r="H12" s="23"/>
      <c r="I12" s="23"/>
      <c r="J12" s="23"/>
      <c r="K12" s="23"/>
    </row>
    <row r="13" spans="1:13" x14ac:dyDescent="0.2">
      <c r="A13" s="41"/>
      <c r="B13" s="42">
        <f>'Knowledge Topics'!A72</f>
        <v>9</v>
      </c>
      <c r="C13" s="70" t="str">
        <f>'Knowledge Topics'!B72</f>
        <v>Tools - Selenium C#</v>
      </c>
      <c r="D13" s="44">
        <f>'Knowledge Topics'!H72</f>
        <v>0.64583333333333326</v>
      </c>
      <c r="E13" s="23"/>
      <c r="F13" s="23"/>
      <c r="G13" s="23"/>
      <c r="H13" s="23"/>
      <c r="I13" s="23"/>
      <c r="J13" s="23"/>
      <c r="K13" s="23"/>
    </row>
    <row r="14" spans="1:13" x14ac:dyDescent="0.2">
      <c r="A14" s="41"/>
      <c r="B14" s="42">
        <f>'Knowledge Topics'!A86</f>
        <v>10</v>
      </c>
      <c r="C14" s="70" t="str">
        <f>'Knowledge Topics'!B86</f>
        <v>Tools - SQL</v>
      </c>
      <c r="D14" s="44">
        <f>'Knowledge Topics'!H86</f>
        <v>1</v>
      </c>
      <c r="E14" s="23"/>
      <c r="F14" s="23"/>
      <c r="G14" s="23"/>
      <c r="H14" s="23"/>
      <c r="I14" s="23"/>
      <c r="J14" s="23"/>
      <c r="K14" s="23"/>
    </row>
    <row r="15" spans="1:13" x14ac:dyDescent="0.2">
      <c r="A15" s="41"/>
      <c r="B15" s="42">
        <f>'Knowledge Topics'!A95</f>
        <v>11</v>
      </c>
      <c r="C15" s="70" t="str">
        <f>'Knowledge Topics'!B95</f>
        <v>Tools - Entity Framework</v>
      </c>
      <c r="D15" s="44">
        <f>'Knowledge Topics'!H95</f>
        <v>1</v>
      </c>
      <c r="E15" s="23"/>
      <c r="F15" s="23"/>
      <c r="G15" s="23"/>
      <c r="H15" s="23"/>
      <c r="I15" s="23"/>
      <c r="J15" s="23"/>
      <c r="K15" s="23"/>
    </row>
    <row r="16" spans="1:13" x14ac:dyDescent="0.2">
      <c r="A16" s="41"/>
      <c r="B16" s="42">
        <f>'Knowledge Topics'!A104</f>
        <v>12</v>
      </c>
      <c r="C16" s="70" t="str">
        <f>'Knowledge Topics'!B104</f>
        <v>Technical - Design Patterns in C#</v>
      </c>
      <c r="D16" s="44">
        <f>'Knowledge Topics'!H104</f>
        <v>1</v>
      </c>
      <c r="E16" s="23"/>
      <c r="F16" s="23"/>
      <c r="G16" s="23"/>
      <c r="H16" s="23"/>
      <c r="I16" s="23"/>
      <c r="J16" s="23"/>
      <c r="K16" s="23"/>
    </row>
    <row r="17" spans="1:13" x14ac:dyDescent="0.2">
      <c r="A17" s="41"/>
      <c r="B17" s="42">
        <v>13</v>
      </c>
      <c r="C17" s="43" t="str">
        <f>'Knowledge Topics'!B109</f>
        <v>Technical - Web Services</v>
      </c>
      <c r="D17" s="44">
        <f>'Knowledge Topics'!H109</f>
        <v>0.65217391304347827</v>
      </c>
      <c r="E17" s="23"/>
      <c r="F17" s="23"/>
      <c r="G17" s="23"/>
      <c r="H17" s="23"/>
      <c r="I17" s="23"/>
      <c r="J17" s="23"/>
      <c r="K17" s="23"/>
    </row>
    <row r="18" spans="1:13" x14ac:dyDescent="0.2">
      <c r="A18" s="41"/>
      <c r="B18" s="42">
        <v>14</v>
      </c>
      <c r="C18" s="43" t="str">
        <f>'Knowledge Topics'!B122</f>
        <v>Technical - API Testing</v>
      </c>
      <c r="D18" s="44">
        <f>'Knowledge Topics'!H122</f>
        <v>0.91666666666666652</v>
      </c>
      <c r="E18" s="23"/>
      <c r="F18" s="23"/>
      <c r="G18" s="23"/>
      <c r="H18" s="23"/>
      <c r="I18" s="23"/>
      <c r="J18" s="23"/>
      <c r="K18" s="23"/>
    </row>
    <row r="19" spans="1:13" x14ac:dyDescent="0.2">
      <c r="A19" s="41"/>
      <c r="B19" s="42">
        <v>15</v>
      </c>
      <c r="C19" s="43" t="str">
        <f>'Knowledge Topics'!B128</f>
        <v>Technical - Automation Process</v>
      </c>
      <c r="D19" s="44">
        <f>'Knowledge Topics'!H128</f>
        <v>17.500000000000007</v>
      </c>
      <c r="E19" s="23"/>
      <c r="F19" s="23"/>
      <c r="G19" s="23"/>
      <c r="H19" s="23"/>
      <c r="I19" s="23"/>
      <c r="J19" s="23"/>
      <c r="K19" s="23"/>
    </row>
    <row r="20" spans="1:13" x14ac:dyDescent="0.2">
      <c r="B20" s="42"/>
      <c r="C20" s="43"/>
      <c r="D20" s="44"/>
      <c r="E20" s="23"/>
      <c r="F20" s="23"/>
      <c r="G20" s="23"/>
      <c r="H20" s="23"/>
      <c r="I20" s="23"/>
      <c r="J20" s="23"/>
      <c r="K20" s="23"/>
    </row>
    <row r="21" spans="1:13" x14ac:dyDescent="0.2">
      <c r="B21" s="42"/>
      <c r="C21" s="43"/>
      <c r="D21" s="44"/>
      <c r="E21" s="23"/>
      <c r="F21" s="23"/>
      <c r="G21" s="23"/>
      <c r="H21" s="23"/>
      <c r="I21" s="23"/>
      <c r="J21" s="23"/>
      <c r="K21" s="23"/>
    </row>
    <row r="22" spans="1:13" x14ac:dyDescent="0.2">
      <c r="B22" s="42"/>
      <c r="C22" s="43"/>
      <c r="D22" s="44"/>
      <c r="E22" s="23"/>
      <c r="F22" s="23"/>
      <c r="G22" s="23"/>
      <c r="H22" s="23"/>
      <c r="I22" s="23"/>
      <c r="J22" s="23"/>
      <c r="K22" s="23"/>
    </row>
    <row r="23" spans="1:13" x14ac:dyDescent="0.2">
      <c r="B23" s="42"/>
      <c r="C23" s="43"/>
      <c r="D23" s="44"/>
      <c r="E23" s="23"/>
      <c r="F23" s="23"/>
      <c r="G23" s="23"/>
      <c r="H23" s="23"/>
      <c r="I23" s="23"/>
      <c r="J23" s="23"/>
      <c r="K23" s="23"/>
    </row>
    <row r="24" spans="1:13" x14ac:dyDescent="0.2">
      <c r="B24" s="42"/>
      <c r="C24" s="43"/>
      <c r="D24" s="44"/>
      <c r="E24" s="23"/>
      <c r="F24" s="23"/>
      <c r="G24" s="23"/>
      <c r="H24" s="23"/>
      <c r="I24" s="23"/>
      <c r="J24" s="23"/>
      <c r="K24" s="23"/>
    </row>
    <row r="25" spans="1:13" x14ac:dyDescent="0.2">
      <c r="B25" s="45"/>
      <c r="C25" s="45"/>
      <c r="D25" s="45"/>
      <c r="E25" s="23"/>
      <c r="F25" s="23"/>
      <c r="G25" s="23"/>
      <c r="H25" s="23"/>
      <c r="I25" s="23"/>
      <c r="J25" s="23"/>
      <c r="K25" s="23"/>
    </row>
    <row r="26" spans="1:13" x14ac:dyDescent="0.2">
      <c r="B26" s="23"/>
      <c r="C26" s="23"/>
      <c r="D26" s="23"/>
      <c r="E26" s="40"/>
      <c r="F26" s="40"/>
      <c r="G26" s="40"/>
      <c r="H26" s="40"/>
      <c r="I26" s="40"/>
      <c r="J26" s="40"/>
      <c r="K26" s="40"/>
      <c r="L26" s="40"/>
      <c r="M26" s="40"/>
    </row>
    <row r="27" spans="1:13" x14ac:dyDescent="0.2">
      <c r="B27" s="46" t="s">
        <v>111</v>
      </c>
      <c r="C27" s="47" t="s">
        <v>166</v>
      </c>
      <c r="D27" s="47" t="s">
        <v>154</v>
      </c>
      <c r="E27" s="23"/>
      <c r="F27" s="23"/>
      <c r="G27" s="23"/>
      <c r="H27" s="23"/>
      <c r="I27" s="23"/>
      <c r="J27" s="23"/>
      <c r="K27" s="23"/>
    </row>
    <row r="28" spans="1:13" x14ac:dyDescent="0.2">
      <c r="B28" s="48">
        <v>1</v>
      </c>
      <c r="C28" s="49" t="s">
        <v>116</v>
      </c>
      <c r="D28" s="50">
        <f>'Knowledge Topics'!H6</f>
        <v>0.66666666666666663</v>
      </c>
      <c r="E28" s="23"/>
      <c r="F28" s="23"/>
      <c r="G28" s="23"/>
      <c r="H28" s="23"/>
      <c r="I28" s="23"/>
      <c r="J28" s="23"/>
      <c r="K28" s="23"/>
    </row>
    <row r="29" spans="1:13" x14ac:dyDescent="0.2">
      <c r="B29" s="48">
        <v>2</v>
      </c>
      <c r="C29" s="49" t="s">
        <v>126</v>
      </c>
      <c r="D29" s="50">
        <f>'Knowledge Topics'!H17</f>
        <v>0.66666666666666652</v>
      </c>
      <c r="E29" s="23"/>
      <c r="F29" s="23"/>
      <c r="G29" s="23"/>
      <c r="H29" s="23"/>
      <c r="I29" s="23"/>
      <c r="J29" s="23"/>
      <c r="K29" s="23"/>
    </row>
    <row r="30" spans="1:13" x14ac:dyDescent="0.2">
      <c r="B30" s="48">
        <v>3</v>
      </c>
      <c r="C30" s="49" t="s">
        <v>6</v>
      </c>
      <c r="D30" s="50">
        <f>'Knowledge Topics'!H24</f>
        <v>0.66666666666666663</v>
      </c>
      <c r="E30" s="23"/>
      <c r="F30" s="23"/>
      <c r="G30" s="23"/>
      <c r="H30" s="23"/>
      <c r="I30" s="23"/>
      <c r="J30" s="23"/>
      <c r="K30" s="23"/>
    </row>
    <row r="31" spans="1:13" x14ac:dyDescent="0.2">
      <c r="B31" s="48">
        <v>4</v>
      </c>
      <c r="C31" s="49" t="s">
        <v>151</v>
      </c>
      <c r="D31" s="50">
        <f>('Knowledge Topics'!D30*'Knowledge Topics'!H30+'Knowledge Topics'!D42*'Knowledge Topics'!H42+'Knowledge Topics'!D51*'Knowledge Topics'!H51+'Knowledge Topics'!D58*'Knowledge Topics'!H58+'Knowledge Topics'!D64*'Knowledge Topics'!H64+'Knowledge Topics'!D72*'Knowledge Topics'!H72+'Knowledge Topics'!D86*'Knowledge Topics'!H86+'Knowledge Topics'!D95*'Knowledge Topics'!H95)/('Knowledge Topics'!D30+'Knowledge Topics'!D42+'Knowledge Topics'!D51+'Knowledge Topics'!D58+'Knowledge Topics'!D64+'Knowledge Topics'!D72+'Knowledge Topics'!D86+'Knowledge Topics'!D95)</f>
        <v>0.84912280701754383</v>
      </c>
      <c r="E31" s="23"/>
      <c r="F31" s="23"/>
      <c r="G31" s="23"/>
      <c r="H31" s="23"/>
      <c r="I31" s="23"/>
      <c r="J31" s="23"/>
      <c r="K31" s="23"/>
    </row>
    <row r="32" spans="1:13" x14ac:dyDescent="0.2">
      <c r="B32" s="48">
        <v>5</v>
      </c>
      <c r="C32" s="49" t="s">
        <v>33</v>
      </c>
      <c r="D32" s="50">
        <f>('Knowledge Topics'!D104*'Knowledge Topics'!H104+'Knowledge Topics'!D109*'Knowledge Topics'!H109+'Knowledge Topics'!D122*'Knowledge Topics'!H122+'Knowledge Topics'!D128*'Knowledge Topics'!H128)/('Knowledge Topics'!D104+'Knowledge Topics'!D109+'Knowledge Topics'!D122+'Knowledge Topics'!D128)</f>
        <v>2.5917431192660563</v>
      </c>
      <c r="E32" s="23"/>
      <c r="F32" s="23"/>
      <c r="G32" s="23"/>
      <c r="H32" s="23"/>
      <c r="I32" s="23"/>
      <c r="J32" s="23"/>
      <c r="K32" s="23"/>
    </row>
    <row r="33" spans="2:11" x14ac:dyDescent="0.2">
      <c r="B33" s="48"/>
      <c r="C33" s="49"/>
      <c r="D33" s="50"/>
      <c r="E33" s="23"/>
      <c r="F33" s="23"/>
      <c r="G33" s="23"/>
      <c r="H33" s="23"/>
      <c r="I33" s="23"/>
      <c r="J33" s="23"/>
      <c r="K33" s="23"/>
    </row>
    <row r="34" spans="2:11" x14ac:dyDescent="0.2">
      <c r="B34" s="48"/>
      <c r="C34" s="49"/>
      <c r="D34" s="50"/>
      <c r="E34" s="23"/>
      <c r="F34" s="23"/>
      <c r="G34" s="23"/>
      <c r="H34" s="23"/>
      <c r="I34" s="23"/>
      <c r="J34" s="23"/>
      <c r="K34" s="23"/>
    </row>
    <row r="35" spans="2:11" x14ac:dyDescent="0.2">
      <c r="B35" s="48"/>
      <c r="C35" s="49"/>
      <c r="D35" s="50"/>
      <c r="E35" s="23"/>
      <c r="F35" s="23"/>
      <c r="G35" s="23"/>
      <c r="H35" s="23"/>
      <c r="I35" s="23"/>
      <c r="J35" s="23"/>
      <c r="K35" s="23"/>
    </row>
    <row r="36" spans="2:11" x14ac:dyDescent="0.2">
      <c r="B36" s="53"/>
      <c r="C36" s="23"/>
      <c r="D36" s="23"/>
      <c r="E36" s="23"/>
      <c r="F36" s="23"/>
      <c r="G36" s="23"/>
      <c r="H36" s="23"/>
      <c r="I36" s="23"/>
      <c r="J36" s="23"/>
      <c r="K36" s="23"/>
    </row>
    <row r="37" spans="2:11" x14ac:dyDescent="0.2">
      <c r="B37" s="54" t="s">
        <v>139</v>
      </c>
      <c r="C37" s="49" t="s">
        <v>140</v>
      </c>
      <c r="D37" s="55" t="s">
        <v>154</v>
      </c>
      <c r="E37" s="23"/>
      <c r="F37" s="23"/>
      <c r="G37" s="23"/>
      <c r="H37" s="23"/>
      <c r="I37" s="23"/>
      <c r="J37" s="23"/>
      <c r="K37" s="23"/>
    </row>
    <row r="38" spans="2:11" x14ac:dyDescent="0.2">
      <c r="B38" s="56"/>
      <c r="C38" s="57" t="s">
        <v>112</v>
      </c>
      <c r="D38" s="58">
        <f>('Knowledge Topics'!D6*'Knowledge Topics'!H6+'Knowledge Topics'!D17*'Knowledge Topics'!H17+'Knowledge Topics'!D24*'Knowledge Topics'!H24+'Knowledge Topics'!D30*'Knowledge Topics'!H30+'Knowledge Topics'!D42*'Knowledge Topics'!H42+'Knowledge Topics'!D51*'Knowledge Topics'!H51+'Knowledge Topics'!D58*'Knowledge Topics'!H58+'Knowledge Topics'!D64*'Knowledge Topics'!H64+'Knowledge Topics'!D72*'Knowledge Topics'!H72+'Knowledge Topics'!D86*'Knowledge Topics'!H86+'Knowledge Topics'!D95*'Knowledge Topics'!H95+'Knowledge Topics'!D104*'Knowledge Topics'!H104+'Knowledge Topics'!D109*'Knowledge Topics'!H109+'Knowledge Topics'!D122*'Knowledge Topics'!H122+'Knowledge Topics'!D128*'Knowledge Topics'!H128)/('Knowledge Topics'!D6+'Knowledge Topics'!D17+'Knowledge Topics'!D24+'Knowledge Topics'!D30+'Knowledge Topics'!D42+'Knowledge Topics'!D51+'Knowledge Topics'!D58+'Knowledge Topics'!D64+'Knowledge Topics'!D72+'Knowledge Topics'!D86+'Knowledge Topics'!D95+'Knowledge Topics'!D104+'Knowledge Topics'!D109+'Knowledge Topics'!D122+'Knowledge Topics'!D128)</f>
        <v>1.2672018348623857</v>
      </c>
      <c r="E38" s="23"/>
      <c r="F38" s="23"/>
      <c r="G38" s="23"/>
      <c r="H38" s="23"/>
      <c r="I38" s="23"/>
      <c r="J38" s="23"/>
      <c r="K38" s="23"/>
    </row>
    <row r="39" spans="2:11" x14ac:dyDescent="0.2">
      <c r="B39" s="56"/>
      <c r="C39" s="59" t="s">
        <v>141</v>
      </c>
      <c r="D39" s="60">
        <f>1-D38</f>
        <v>-0.26720183486238569</v>
      </c>
      <c r="E39" s="23"/>
      <c r="F39" s="23"/>
      <c r="G39" s="23"/>
      <c r="H39" s="23"/>
      <c r="I39" s="23"/>
      <c r="J39" s="23"/>
      <c r="K39" s="23"/>
    </row>
    <row r="40" spans="2:11" x14ac:dyDescent="0.2">
      <c r="B40" s="56"/>
      <c r="C40" s="61"/>
      <c r="D40" s="51"/>
      <c r="E40" s="23"/>
      <c r="F40" s="23"/>
      <c r="G40" s="23"/>
      <c r="H40" s="23"/>
      <c r="I40" s="23"/>
      <c r="J40" s="23"/>
      <c r="K40" s="23"/>
    </row>
    <row r="41" spans="2:11" x14ac:dyDescent="0.2">
      <c r="B41" s="56"/>
      <c r="C41" s="62" t="s">
        <v>142</v>
      </c>
      <c r="D41" s="63">
        <f>SUMPRODUCT(--('Knowledge Topics'!C6:C235&lt;&gt;"Tollgate"),('Knowledge Topics'!D6:D235)*ISNUMBER('Knowledge Topics'!D6:D235))</f>
        <v>218</v>
      </c>
      <c r="E41" s="23"/>
      <c r="F41" s="23"/>
      <c r="G41" s="23"/>
      <c r="H41" s="23"/>
      <c r="I41" s="23"/>
      <c r="J41" s="23"/>
      <c r="K41" s="23"/>
    </row>
    <row r="42" spans="2:11" x14ac:dyDescent="0.2">
      <c r="B42" s="56"/>
      <c r="C42" s="64" t="s">
        <v>143</v>
      </c>
      <c r="D42" s="65">
        <f>D38*D41</f>
        <v>276.25000000000006</v>
      </c>
      <c r="E42" s="23"/>
      <c r="F42" s="23"/>
      <c r="G42" s="23"/>
      <c r="H42" s="23"/>
      <c r="I42" s="23"/>
      <c r="J42" s="23"/>
      <c r="K42" s="23"/>
    </row>
    <row r="43" spans="2:11" x14ac:dyDescent="0.2">
      <c r="B43" s="56"/>
      <c r="C43" s="66" t="s">
        <v>144</v>
      </c>
      <c r="D43" s="67">
        <f>D41-D42</f>
        <v>-58.250000000000057</v>
      </c>
      <c r="E43" s="23"/>
      <c r="F43" s="23"/>
      <c r="G43" s="23"/>
      <c r="H43" s="23"/>
      <c r="I43" s="23"/>
      <c r="J43" s="23"/>
      <c r="K43" s="23"/>
    </row>
    <row r="44" spans="2:11" x14ac:dyDescent="0.2">
      <c r="B44" s="56"/>
      <c r="C44" s="61"/>
      <c r="D44" s="51"/>
      <c r="E44" s="23"/>
      <c r="F44" s="23"/>
      <c r="G44" s="23"/>
      <c r="H44" s="23"/>
      <c r="I44" s="23"/>
      <c r="J44" s="23"/>
      <c r="K44" s="23"/>
    </row>
    <row r="45" spans="2:11" x14ac:dyDescent="0.2">
      <c r="B45" s="56"/>
      <c r="C45" s="61"/>
      <c r="D45" s="51"/>
      <c r="E45" s="23"/>
      <c r="F45" s="23"/>
      <c r="G45" s="23"/>
      <c r="H45" s="23"/>
      <c r="I45" s="23"/>
      <c r="J45" s="23"/>
      <c r="K45" s="23"/>
    </row>
    <row r="46" spans="2:11" x14ac:dyDescent="0.2">
      <c r="B46" s="56"/>
      <c r="C46" s="61"/>
      <c r="D46" s="51"/>
      <c r="E46" s="23"/>
      <c r="F46" s="23"/>
      <c r="G46" s="23"/>
      <c r="H46" s="23"/>
      <c r="I46" s="23"/>
      <c r="J46" s="23"/>
      <c r="K46" s="23"/>
    </row>
    <row r="47" spans="2:11" x14ac:dyDescent="0.2">
      <c r="B47" s="56"/>
      <c r="C47" s="61"/>
      <c r="D47" s="51"/>
      <c r="E47" s="23"/>
      <c r="F47" s="23"/>
      <c r="G47" s="23"/>
      <c r="H47" s="23"/>
      <c r="I47" s="23"/>
      <c r="J47" s="23"/>
      <c r="K47" s="23"/>
    </row>
    <row r="48" spans="2:11" x14ac:dyDescent="0.2">
      <c r="B48" s="68"/>
      <c r="C48" s="69"/>
      <c r="D48" s="52"/>
      <c r="E48" s="23"/>
      <c r="F48" s="23"/>
      <c r="G48" s="23"/>
      <c r="H48" s="23"/>
      <c r="I48" s="23"/>
      <c r="J48" s="23"/>
      <c r="K48" s="23"/>
    </row>
    <row r="49" spans="2:11" x14ac:dyDescent="0.2">
      <c r="B49" s="53"/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2"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2:11" x14ac:dyDescent="0.2"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2:1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2:11" x14ac:dyDescent="0.2"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2:11" x14ac:dyDescent="0.2"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2:11" x14ac:dyDescent="0.2"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2:11" x14ac:dyDescent="0.2"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2:11" x14ac:dyDescent="0.2"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2:1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2:11" x14ac:dyDescent="0.2"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2:11" x14ac:dyDescent="0.2"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2:11" x14ac:dyDescent="0.2"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2:11" x14ac:dyDescent="0.2">
      <c r="B62" s="23"/>
      <c r="C62" s="23"/>
      <c r="D62" s="23"/>
      <c r="E62" s="23"/>
      <c r="F62" s="23"/>
      <c r="G62" s="23"/>
      <c r="H62" s="23"/>
      <c r="I62" s="23"/>
      <c r="J62" s="23"/>
      <c r="K62" s="23"/>
    </row>
    <row r="63" spans="2:11" x14ac:dyDescent="0.2"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2:11" x14ac:dyDescent="0.2"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2:11" x14ac:dyDescent="0.2"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2:11" x14ac:dyDescent="0.2"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2:11" x14ac:dyDescent="0.2">
      <c r="B67" s="23"/>
      <c r="C67" s="23"/>
      <c r="D67" s="23"/>
      <c r="E67" s="23"/>
      <c r="F67" s="23"/>
      <c r="G67" s="23"/>
      <c r="H67" s="23"/>
      <c r="I67" s="23"/>
      <c r="J67" s="23"/>
      <c r="K67" s="23"/>
    </row>
    <row r="68" spans="2:11" x14ac:dyDescent="0.2"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2:11" x14ac:dyDescent="0.2">
      <c r="B69" s="23"/>
      <c r="C69" s="23"/>
      <c r="D69" s="23"/>
      <c r="E69" s="23"/>
      <c r="F69" s="23"/>
      <c r="G69" s="23"/>
      <c r="H69" s="23"/>
      <c r="I69" s="23"/>
      <c r="J69" s="23"/>
      <c r="K69" s="23"/>
    </row>
    <row r="70" spans="2:11" x14ac:dyDescent="0.2">
      <c r="B70" s="23"/>
      <c r="C70" s="23"/>
      <c r="D70" s="23"/>
      <c r="E70" s="23"/>
      <c r="F70" s="23"/>
      <c r="G70" s="23"/>
      <c r="H70" s="23"/>
      <c r="I70" s="23"/>
      <c r="J70" s="23"/>
      <c r="K70" s="23"/>
    </row>
    <row r="71" spans="2:11" x14ac:dyDescent="0.2">
      <c r="B71" s="23"/>
      <c r="C71" s="23"/>
      <c r="D71" s="23"/>
      <c r="E71" s="23"/>
      <c r="F71" s="23"/>
      <c r="G71" s="23"/>
      <c r="H71" s="23"/>
      <c r="I71" s="23"/>
      <c r="J71" s="23"/>
      <c r="K71" s="23"/>
    </row>
    <row r="72" spans="2:11" x14ac:dyDescent="0.2"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2:11" x14ac:dyDescent="0.2"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2:11" x14ac:dyDescent="0.2">
      <c r="B74" s="23"/>
      <c r="C74" s="23"/>
      <c r="D74" s="23"/>
      <c r="E74" s="23"/>
      <c r="F74" s="23"/>
      <c r="G74" s="23"/>
      <c r="H74" s="23"/>
      <c r="I74" s="23"/>
      <c r="J74" s="23"/>
      <c r="K74" s="23"/>
    </row>
    <row r="75" spans="2:11" x14ac:dyDescent="0.2">
      <c r="B75" s="23"/>
      <c r="C75" s="23"/>
      <c r="D75" s="23"/>
      <c r="E75" s="23"/>
      <c r="F75" s="23"/>
      <c r="G75" s="23"/>
      <c r="H75" s="23"/>
      <c r="I75" s="23"/>
      <c r="J75" s="23"/>
      <c r="K75" s="23"/>
    </row>
    <row r="76" spans="2:11" x14ac:dyDescent="0.2">
      <c r="B76" s="23"/>
      <c r="C76" s="23"/>
      <c r="D76" s="23"/>
      <c r="E76" s="23"/>
      <c r="F76" s="23"/>
      <c r="G76" s="23"/>
      <c r="H76" s="23"/>
      <c r="I76" s="23"/>
      <c r="J76" s="23"/>
      <c r="K76" s="23"/>
    </row>
    <row r="77" spans="2:11" x14ac:dyDescent="0.2"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2:11" x14ac:dyDescent="0.2"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2:11" x14ac:dyDescent="0.2"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2:11" x14ac:dyDescent="0.2"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2:11" x14ac:dyDescent="0.2">
      <c r="B81" s="23"/>
      <c r="C81" s="23"/>
      <c r="D81" s="23"/>
      <c r="E81" s="23"/>
      <c r="F81" s="23"/>
      <c r="G81" s="23"/>
      <c r="H81" s="23"/>
      <c r="I81" s="23"/>
      <c r="J81" s="23"/>
      <c r="K81" s="23"/>
    </row>
    <row r="82" spans="2:11" x14ac:dyDescent="0.2">
      <c r="B82" s="23"/>
      <c r="C82" s="23"/>
      <c r="D82" s="23"/>
      <c r="E82" s="23"/>
      <c r="F82" s="23"/>
      <c r="G82" s="23"/>
      <c r="H82" s="23"/>
      <c r="I82" s="23"/>
      <c r="J82" s="23"/>
      <c r="K82" s="23"/>
    </row>
    <row r="83" spans="2:11" x14ac:dyDescent="0.2"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2:11" x14ac:dyDescent="0.2"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2:11" x14ac:dyDescent="0.2">
      <c r="B85" s="23"/>
      <c r="C85" s="23"/>
      <c r="D85" s="23"/>
      <c r="E85" s="23"/>
      <c r="F85" s="23"/>
      <c r="G85" s="23"/>
      <c r="H85" s="23"/>
      <c r="I85" s="23"/>
      <c r="J85" s="23"/>
      <c r="K85" s="23"/>
    </row>
    <row r="86" spans="2:11" x14ac:dyDescent="0.2">
      <c r="B86" s="23"/>
      <c r="C86" s="23"/>
      <c r="D86" s="23"/>
      <c r="E86" s="23"/>
      <c r="F86" s="23"/>
      <c r="G86" s="23"/>
      <c r="H86" s="23"/>
      <c r="I86" s="23"/>
      <c r="J86" s="23"/>
      <c r="K86" s="23"/>
    </row>
    <row r="87" spans="2:11" x14ac:dyDescent="0.2"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2:11" x14ac:dyDescent="0.2"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2:11" x14ac:dyDescent="0.2"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2:11" x14ac:dyDescent="0.2"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2:11" x14ac:dyDescent="0.2"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2:11" x14ac:dyDescent="0.2"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2:11" x14ac:dyDescent="0.2"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2:11" x14ac:dyDescent="0.2"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2:11" x14ac:dyDescent="0.2"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2:11" x14ac:dyDescent="0.2"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2:11" x14ac:dyDescent="0.2"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2:11" x14ac:dyDescent="0.2"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2:11" x14ac:dyDescent="0.2"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2:11" x14ac:dyDescent="0.2"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2:11" x14ac:dyDescent="0.2"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2:11" x14ac:dyDescent="0.2"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2:11" x14ac:dyDescent="0.2"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2:11" x14ac:dyDescent="0.2"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2:11" x14ac:dyDescent="0.2"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2:11" x14ac:dyDescent="0.2"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2:11" x14ac:dyDescent="0.2"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2:11" x14ac:dyDescent="0.2"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2:11" x14ac:dyDescent="0.2"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2:11" x14ac:dyDescent="0.2"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2:11" x14ac:dyDescent="0.2"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2:11" x14ac:dyDescent="0.2"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2:11" x14ac:dyDescent="0.2"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2:11" x14ac:dyDescent="0.2"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2:11" x14ac:dyDescent="0.2"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2:11" x14ac:dyDescent="0.2"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2:11" x14ac:dyDescent="0.2"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2:11" x14ac:dyDescent="0.2"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2:11" x14ac:dyDescent="0.2"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2:11" x14ac:dyDescent="0.2"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2:11" x14ac:dyDescent="0.2"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2:11" x14ac:dyDescent="0.2"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2:11" x14ac:dyDescent="0.2"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2:11" x14ac:dyDescent="0.2"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2:11" x14ac:dyDescent="0.2"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2:11" x14ac:dyDescent="0.2"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2:11" x14ac:dyDescent="0.2"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2:11" x14ac:dyDescent="0.2"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2:11" x14ac:dyDescent="0.2"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2:11" x14ac:dyDescent="0.2"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2:11" x14ac:dyDescent="0.2"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2:11" x14ac:dyDescent="0.2"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2:11" x14ac:dyDescent="0.2"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2:11" x14ac:dyDescent="0.2"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2:11" x14ac:dyDescent="0.2"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2:11" x14ac:dyDescent="0.2"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2:11" x14ac:dyDescent="0.2"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2:11" x14ac:dyDescent="0.2"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2:11" x14ac:dyDescent="0.2"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2:11" x14ac:dyDescent="0.2"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2:11" x14ac:dyDescent="0.2"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2:11" x14ac:dyDescent="0.2"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2:11" x14ac:dyDescent="0.2"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2:11" x14ac:dyDescent="0.2"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2:11" x14ac:dyDescent="0.2"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2:11" x14ac:dyDescent="0.2"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2:11" x14ac:dyDescent="0.2"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2:11" x14ac:dyDescent="0.2"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2:11" x14ac:dyDescent="0.2"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2:11" x14ac:dyDescent="0.2"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2:11" x14ac:dyDescent="0.2"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2:11" x14ac:dyDescent="0.2"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2:11" x14ac:dyDescent="0.2"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2:11" x14ac:dyDescent="0.2"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2:11" x14ac:dyDescent="0.2"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2:11" x14ac:dyDescent="0.2"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2:11" x14ac:dyDescent="0.2"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2:11" x14ac:dyDescent="0.2"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2:11" x14ac:dyDescent="0.2"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2:11" x14ac:dyDescent="0.2"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2:11" x14ac:dyDescent="0.2"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2:11" x14ac:dyDescent="0.2"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2:11" x14ac:dyDescent="0.2"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2:11" x14ac:dyDescent="0.2"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2:11" x14ac:dyDescent="0.2"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2:11" x14ac:dyDescent="0.2"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2:11" x14ac:dyDescent="0.2"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2:11" x14ac:dyDescent="0.2"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2:11" x14ac:dyDescent="0.2"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2:11" x14ac:dyDescent="0.2"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2:11" x14ac:dyDescent="0.2"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2:11" x14ac:dyDescent="0.2"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2:11" x14ac:dyDescent="0.2"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2:11" x14ac:dyDescent="0.2"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2:11" x14ac:dyDescent="0.2"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2:11" x14ac:dyDescent="0.2"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2:11" x14ac:dyDescent="0.2"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2:11" x14ac:dyDescent="0.2"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2:11" x14ac:dyDescent="0.2"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2:11" x14ac:dyDescent="0.2"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2:11" x14ac:dyDescent="0.2"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2:11" x14ac:dyDescent="0.2"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2:11" x14ac:dyDescent="0.2"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2:11" x14ac:dyDescent="0.2"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2:11" x14ac:dyDescent="0.2"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2:11" x14ac:dyDescent="0.2"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2:11" x14ac:dyDescent="0.2"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2:11" x14ac:dyDescent="0.2"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2:11" x14ac:dyDescent="0.2"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2:11" x14ac:dyDescent="0.2"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2:11" x14ac:dyDescent="0.2"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2:11" x14ac:dyDescent="0.2"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2:11" x14ac:dyDescent="0.2"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2:11" x14ac:dyDescent="0.2"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2:11" x14ac:dyDescent="0.2"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2:11" x14ac:dyDescent="0.2"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2:11" x14ac:dyDescent="0.2"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2:11" x14ac:dyDescent="0.2"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2:11" x14ac:dyDescent="0.2"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2:11" x14ac:dyDescent="0.2"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2:11" x14ac:dyDescent="0.2"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2:11" x14ac:dyDescent="0.2"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2:11" x14ac:dyDescent="0.2"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2:11" x14ac:dyDescent="0.2"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2:11" x14ac:dyDescent="0.2"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2:11" x14ac:dyDescent="0.2"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2:11" x14ac:dyDescent="0.2"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2:11" x14ac:dyDescent="0.2"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2:11" x14ac:dyDescent="0.2"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2:11" x14ac:dyDescent="0.2"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2:11" x14ac:dyDescent="0.2"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2:11" x14ac:dyDescent="0.2"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2:11" x14ac:dyDescent="0.2"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2:11" x14ac:dyDescent="0.2"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2:11" x14ac:dyDescent="0.2"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2:11" x14ac:dyDescent="0.2"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2:11" x14ac:dyDescent="0.2"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2:11" x14ac:dyDescent="0.2"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2:11" x14ac:dyDescent="0.2"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2:11" x14ac:dyDescent="0.2"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2:11" x14ac:dyDescent="0.2"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2:11" x14ac:dyDescent="0.2"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2:11" x14ac:dyDescent="0.2"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2:11" x14ac:dyDescent="0.2"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2:11" x14ac:dyDescent="0.2"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2:11" x14ac:dyDescent="0.2"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2:11" x14ac:dyDescent="0.2"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2:11" x14ac:dyDescent="0.2"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2:11" x14ac:dyDescent="0.2"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2:11" x14ac:dyDescent="0.2"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2:11" x14ac:dyDescent="0.2"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2:11" x14ac:dyDescent="0.2"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2:11" x14ac:dyDescent="0.2"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2:11" x14ac:dyDescent="0.2"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2:11" x14ac:dyDescent="0.2"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2:11" x14ac:dyDescent="0.2"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2:11" x14ac:dyDescent="0.2"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2:11" x14ac:dyDescent="0.2"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2:11" x14ac:dyDescent="0.2"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2:11" x14ac:dyDescent="0.2"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2:11" x14ac:dyDescent="0.2"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2:11" x14ac:dyDescent="0.2"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2:11" x14ac:dyDescent="0.2"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2:11" x14ac:dyDescent="0.2"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2:11" x14ac:dyDescent="0.2"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2:11" x14ac:dyDescent="0.2"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2:11" x14ac:dyDescent="0.2"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2:11" x14ac:dyDescent="0.2"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2:11" x14ac:dyDescent="0.2"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2:11" x14ac:dyDescent="0.2"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2:11" x14ac:dyDescent="0.2"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2:11" x14ac:dyDescent="0.2"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2:11" x14ac:dyDescent="0.2"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2:11" x14ac:dyDescent="0.2"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2:11" x14ac:dyDescent="0.2"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2:11" x14ac:dyDescent="0.2"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2:11" x14ac:dyDescent="0.2"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2:11" x14ac:dyDescent="0.2"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2:11" x14ac:dyDescent="0.2"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2:11" x14ac:dyDescent="0.2"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2:11" x14ac:dyDescent="0.2"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2:11" x14ac:dyDescent="0.2"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2:11" x14ac:dyDescent="0.2"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2:11" x14ac:dyDescent="0.2"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2:11" x14ac:dyDescent="0.2"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2:11" x14ac:dyDescent="0.2"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2:11" x14ac:dyDescent="0.2"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2:11" x14ac:dyDescent="0.2"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2:11" x14ac:dyDescent="0.2"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2:11" x14ac:dyDescent="0.2"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2:11" x14ac:dyDescent="0.2"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2:11" x14ac:dyDescent="0.2"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2:11" x14ac:dyDescent="0.2"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2:11" x14ac:dyDescent="0.2"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2:11" x14ac:dyDescent="0.2"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2:11" x14ac:dyDescent="0.2"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2:11" x14ac:dyDescent="0.2"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2:11" x14ac:dyDescent="0.2"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2:11" x14ac:dyDescent="0.2"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2:11" x14ac:dyDescent="0.2"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2:11" x14ac:dyDescent="0.2"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2:11" x14ac:dyDescent="0.2"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2:11" x14ac:dyDescent="0.2"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2:11" x14ac:dyDescent="0.2"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2:11" x14ac:dyDescent="0.2"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2:11" x14ac:dyDescent="0.2"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2:11" x14ac:dyDescent="0.2"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2:11" x14ac:dyDescent="0.2"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2:11" x14ac:dyDescent="0.2"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2:11" x14ac:dyDescent="0.2"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2:11" x14ac:dyDescent="0.2"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2:11" x14ac:dyDescent="0.2"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2:11" x14ac:dyDescent="0.2"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2:11" x14ac:dyDescent="0.2"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2:11" x14ac:dyDescent="0.2"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2:11" x14ac:dyDescent="0.2"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2:11" x14ac:dyDescent="0.2"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2:11" x14ac:dyDescent="0.2"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2:11" x14ac:dyDescent="0.2"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2:11" x14ac:dyDescent="0.2"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2:11" x14ac:dyDescent="0.2"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2:11" x14ac:dyDescent="0.2"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2:11" x14ac:dyDescent="0.2"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2:11" x14ac:dyDescent="0.2"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2:11" x14ac:dyDescent="0.2"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2:11" x14ac:dyDescent="0.2"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2:11" x14ac:dyDescent="0.2"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2:11" x14ac:dyDescent="0.2"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2:11" x14ac:dyDescent="0.2"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2:11" x14ac:dyDescent="0.2"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2:11" x14ac:dyDescent="0.2"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2:11" x14ac:dyDescent="0.2"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2:11" x14ac:dyDescent="0.2"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2:11" x14ac:dyDescent="0.2"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2:11" x14ac:dyDescent="0.2"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2:11" x14ac:dyDescent="0.2"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2:11" x14ac:dyDescent="0.2"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2:11" x14ac:dyDescent="0.2"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2:11" x14ac:dyDescent="0.2"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2:11" x14ac:dyDescent="0.2"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2:11" x14ac:dyDescent="0.2"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2:11" x14ac:dyDescent="0.2"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2:11" x14ac:dyDescent="0.2"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2:11" x14ac:dyDescent="0.2"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2:11" x14ac:dyDescent="0.2"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2:11" x14ac:dyDescent="0.2"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2:11" x14ac:dyDescent="0.2"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2:11" x14ac:dyDescent="0.2"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2:11" x14ac:dyDescent="0.2"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2:11" x14ac:dyDescent="0.2"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2:11" x14ac:dyDescent="0.2"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2:11" x14ac:dyDescent="0.2"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2:11" x14ac:dyDescent="0.2"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2:11" x14ac:dyDescent="0.2"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2:11" x14ac:dyDescent="0.2"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2:11" x14ac:dyDescent="0.2"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2:11" x14ac:dyDescent="0.2"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2:11" x14ac:dyDescent="0.2"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2:11" x14ac:dyDescent="0.2"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2:11" x14ac:dyDescent="0.2"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2:11" x14ac:dyDescent="0.2"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2:11" x14ac:dyDescent="0.2"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2:11" x14ac:dyDescent="0.2"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2:11" x14ac:dyDescent="0.2"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2:11" x14ac:dyDescent="0.2"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2:11" x14ac:dyDescent="0.2"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2:11" x14ac:dyDescent="0.2"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2:11" x14ac:dyDescent="0.2"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2:11" x14ac:dyDescent="0.2"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2:11" x14ac:dyDescent="0.2"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2:11" x14ac:dyDescent="0.2"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2:11" x14ac:dyDescent="0.2"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2:11" x14ac:dyDescent="0.2"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2:11" x14ac:dyDescent="0.2"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2:11" x14ac:dyDescent="0.2"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2:11" x14ac:dyDescent="0.2"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2:11" x14ac:dyDescent="0.2"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2:11" x14ac:dyDescent="0.2"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2:11" x14ac:dyDescent="0.2"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2:11" x14ac:dyDescent="0.2"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2:11" x14ac:dyDescent="0.2"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2:11" x14ac:dyDescent="0.2"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2:11" x14ac:dyDescent="0.2"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2:11" x14ac:dyDescent="0.2"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2:11" x14ac:dyDescent="0.2"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2:11" x14ac:dyDescent="0.2"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2:11" x14ac:dyDescent="0.2"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2:11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2:11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2:11" x14ac:dyDescent="0.2"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2:11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2:11" x14ac:dyDescent="0.2"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2:11" x14ac:dyDescent="0.2"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2:11" x14ac:dyDescent="0.2"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2:11" x14ac:dyDescent="0.2"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2:11" x14ac:dyDescent="0.2"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2:11" x14ac:dyDescent="0.2"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2:11" x14ac:dyDescent="0.2"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2:11" x14ac:dyDescent="0.2"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2:11" x14ac:dyDescent="0.2"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2:11" x14ac:dyDescent="0.2"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2:11" x14ac:dyDescent="0.2"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2:11" x14ac:dyDescent="0.2"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2:11" x14ac:dyDescent="0.2"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2:11" x14ac:dyDescent="0.2"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2:11" x14ac:dyDescent="0.2"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2:11" x14ac:dyDescent="0.2"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2:11" x14ac:dyDescent="0.2"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2:11" x14ac:dyDescent="0.2"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2:11" x14ac:dyDescent="0.2"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2:11" x14ac:dyDescent="0.2"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2:11" x14ac:dyDescent="0.2"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2:11" x14ac:dyDescent="0.2"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2:11" x14ac:dyDescent="0.2"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2:11" x14ac:dyDescent="0.2"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2:11" x14ac:dyDescent="0.2"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2:11" x14ac:dyDescent="0.2"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2:11" x14ac:dyDescent="0.2"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2:11" x14ac:dyDescent="0.2"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2:11" x14ac:dyDescent="0.2"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2:11" x14ac:dyDescent="0.2"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2:11" x14ac:dyDescent="0.2"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2:11" x14ac:dyDescent="0.2"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2:11" x14ac:dyDescent="0.2"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2:11" x14ac:dyDescent="0.2"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2:11" x14ac:dyDescent="0.2"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2:11" x14ac:dyDescent="0.2"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2:11" x14ac:dyDescent="0.2"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2:11" x14ac:dyDescent="0.2"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2:11" x14ac:dyDescent="0.2"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2:11" x14ac:dyDescent="0.2"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2:11" x14ac:dyDescent="0.2"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2:11" x14ac:dyDescent="0.2"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2:11" x14ac:dyDescent="0.2"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2:11" x14ac:dyDescent="0.2"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2:11" x14ac:dyDescent="0.2"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2:11" x14ac:dyDescent="0.2"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2:11" x14ac:dyDescent="0.2"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2:11" x14ac:dyDescent="0.2"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2:11" x14ac:dyDescent="0.2"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2:11" x14ac:dyDescent="0.2"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2:11" x14ac:dyDescent="0.2"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2:11" x14ac:dyDescent="0.2"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2:11" x14ac:dyDescent="0.2"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2:11" x14ac:dyDescent="0.2"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2:11" x14ac:dyDescent="0.2"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2:11" x14ac:dyDescent="0.2"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2:11" x14ac:dyDescent="0.2"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2:11" x14ac:dyDescent="0.2"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2:11" x14ac:dyDescent="0.2"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2:11" x14ac:dyDescent="0.2"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2:11" x14ac:dyDescent="0.2"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2:11" x14ac:dyDescent="0.2"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2:11" x14ac:dyDescent="0.2"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2:11" x14ac:dyDescent="0.2"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2:11" x14ac:dyDescent="0.2"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2:11" x14ac:dyDescent="0.2"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2:11" x14ac:dyDescent="0.2"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2:11" x14ac:dyDescent="0.2"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2:11" x14ac:dyDescent="0.2"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2:11" x14ac:dyDescent="0.2"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2:11" x14ac:dyDescent="0.2"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2:11" x14ac:dyDescent="0.2"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2:11" x14ac:dyDescent="0.2"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2:11" x14ac:dyDescent="0.2"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2:11" x14ac:dyDescent="0.2"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2:11" x14ac:dyDescent="0.2"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2:11" x14ac:dyDescent="0.2"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2:11" x14ac:dyDescent="0.2"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2:11" x14ac:dyDescent="0.2"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2:11" x14ac:dyDescent="0.2"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2:11" x14ac:dyDescent="0.2"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2:11" x14ac:dyDescent="0.2"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2:11" x14ac:dyDescent="0.2"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2:11" x14ac:dyDescent="0.2"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2:11" x14ac:dyDescent="0.2"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2:11" x14ac:dyDescent="0.2"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2:11" x14ac:dyDescent="0.2"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2:11" x14ac:dyDescent="0.2"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2:11" x14ac:dyDescent="0.2"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2:11" x14ac:dyDescent="0.2"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2:11" x14ac:dyDescent="0.2"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2:11" x14ac:dyDescent="0.2"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2:11" x14ac:dyDescent="0.2"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2:11" x14ac:dyDescent="0.2"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2:11" x14ac:dyDescent="0.2"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2:11" x14ac:dyDescent="0.2"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2:11" x14ac:dyDescent="0.2"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2:11" x14ac:dyDescent="0.2"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2:11" x14ac:dyDescent="0.2"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2:11" x14ac:dyDescent="0.2"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2:11" x14ac:dyDescent="0.2"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2:11" x14ac:dyDescent="0.2"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2:11" x14ac:dyDescent="0.2"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2:11" x14ac:dyDescent="0.2"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2:11" x14ac:dyDescent="0.2"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2:11" x14ac:dyDescent="0.2"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2:11" x14ac:dyDescent="0.2"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2:11" x14ac:dyDescent="0.2"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2:11" x14ac:dyDescent="0.2"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2:11" x14ac:dyDescent="0.2"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2:11" x14ac:dyDescent="0.2"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2:11" x14ac:dyDescent="0.2"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2:11" x14ac:dyDescent="0.2"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2:11" x14ac:dyDescent="0.2"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2:11" x14ac:dyDescent="0.2"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2:11" x14ac:dyDescent="0.2"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2:11" x14ac:dyDescent="0.2"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2:11" x14ac:dyDescent="0.2"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2:11" x14ac:dyDescent="0.2"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2:11" x14ac:dyDescent="0.2"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2:11" x14ac:dyDescent="0.2"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2:11" x14ac:dyDescent="0.2"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2:11" x14ac:dyDescent="0.2"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2:11" x14ac:dyDescent="0.2"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2:11" x14ac:dyDescent="0.2"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2:11" x14ac:dyDescent="0.2"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2:11" x14ac:dyDescent="0.2"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2:11" x14ac:dyDescent="0.2"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2:11" x14ac:dyDescent="0.2"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2:11" x14ac:dyDescent="0.2"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2:11" x14ac:dyDescent="0.2"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2:11" x14ac:dyDescent="0.2"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2:11" x14ac:dyDescent="0.2"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2:11" x14ac:dyDescent="0.2"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2:11" x14ac:dyDescent="0.2"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2:11" x14ac:dyDescent="0.2"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2:11" x14ac:dyDescent="0.2"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2:11" x14ac:dyDescent="0.2"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2:11" x14ac:dyDescent="0.2"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2:11" x14ac:dyDescent="0.2"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2:11" x14ac:dyDescent="0.2"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2:11" x14ac:dyDescent="0.2"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2:11" x14ac:dyDescent="0.2"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2:11" x14ac:dyDescent="0.2"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2:11" x14ac:dyDescent="0.2"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2:11" x14ac:dyDescent="0.2"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2:11" x14ac:dyDescent="0.2"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2:11" x14ac:dyDescent="0.2"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2:11" x14ac:dyDescent="0.2"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2:11" x14ac:dyDescent="0.2"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2:11" x14ac:dyDescent="0.2"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2:11" x14ac:dyDescent="0.2"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2:11" x14ac:dyDescent="0.2"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2:11" x14ac:dyDescent="0.2"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2:11" x14ac:dyDescent="0.2"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2:11" x14ac:dyDescent="0.2"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2:11" x14ac:dyDescent="0.2"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2:11" x14ac:dyDescent="0.2"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2:11" x14ac:dyDescent="0.2"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2:11" x14ac:dyDescent="0.2"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2:11" x14ac:dyDescent="0.2"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2:11" x14ac:dyDescent="0.2"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2:11" x14ac:dyDescent="0.2"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2:11" x14ac:dyDescent="0.2"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2:11" x14ac:dyDescent="0.2"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2:11" x14ac:dyDescent="0.2"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2:11" x14ac:dyDescent="0.2"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2:11" x14ac:dyDescent="0.2"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2:11" x14ac:dyDescent="0.2"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2:11" x14ac:dyDescent="0.2"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2:11" x14ac:dyDescent="0.2"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2:11" x14ac:dyDescent="0.2"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2:11" x14ac:dyDescent="0.2"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2:11" x14ac:dyDescent="0.2"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2:11" x14ac:dyDescent="0.2"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2:11" x14ac:dyDescent="0.2"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2:11" x14ac:dyDescent="0.2"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2:11" x14ac:dyDescent="0.2"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2:11" x14ac:dyDescent="0.2"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2:11" x14ac:dyDescent="0.2"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2:11" x14ac:dyDescent="0.2"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2:11" x14ac:dyDescent="0.2"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2:11" x14ac:dyDescent="0.2"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2:11" x14ac:dyDescent="0.2"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2:11" x14ac:dyDescent="0.2"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2:11" x14ac:dyDescent="0.2"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2:11" x14ac:dyDescent="0.2"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2:11" x14ac:dyDescent="0.2"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2:11" x14ac:dyDescent="0.2"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2:11" x14ac:dyDescent="0.2"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2:11" x14ac:dyDescent="0.2"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2:11" x14ac:dyDescent="0.2"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2:11" x14ac:dyDescent="0.2"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2:11" x14ac:dyDescent="0.2"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2:11" x14ac:dyDescent="0.2"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2:11" x14ac:dyDescent="0.2"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2:11" x14ac:dyDescent="0.2"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2:11" x14ac:dyDescent="0.2"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2:11" x14ac:dyDescent="0.2"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2:11" x14ac:dyDescent="0.2"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2:11" x14ac:dyDescent="0.2"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2:11" x14ac:dyDescent="0.2"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2:11" x14ac:dyDescent="0.2"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2:11" x14ac:dyDescent="0.2"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2:11" x14ac:dyDescent="0.2"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2:11" x14ac:dyDescent="0.2"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2:11" x14ac:dyDescent="0.2"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2:11" x14ac:dyDescent="0.2"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2:11" x14ac:dyDescent="0.2"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2:11" x14ac:dyDescent="0.2"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2:11" x14ac:dyDescent="0.2"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2:11" x14ac:dyDescent="0.2"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2:11" x14ac:dyDescent="0.2"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2:11" x14ac:dyDescent="0.2"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2:11" x14ac:dyDescent="0.2"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2:11" x14ac:dyDescent="0.2"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2:11" x14ac:dyDescent="0.2"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2:11" x14ac:dyDescent="0.2"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2:11" x14ac:dyDescent="0.2"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2:11" x14ac:dyDescent="0.2"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2:11" x14ac:dyDescent="0.2"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2:11" x14ac:dyDescent="0.2"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2:11" x14ac:dyDescent="0.2"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2:11" x14ac:dyDescent="0.2"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2:11" x14ac:dyDescent="0.2"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2:11" x14ac:dyDescent="0.2"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2:11" x14ac:dyDescent="0.2"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2:11" x14ac:dyDescent="0.2"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2:11" x14ac:dyDescent="0.2"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2:11" x14ac:dyDescent="0.2"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2:11" x14ac:dyDescent="0.2"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2:11" x14ac:dyDescent="0.2">
      <c r="B603" s="23"/>
      <c r="C603" s="23"/>
      <c r="D603" s="23"/>
      <c r="E603" s="23"/>
      <c r="F603" s="23"/>
      <c r="G603" s="23"/>
      <c r="H603" s="23"/>
      <c r="I603" s="23"/>
      <c r="J603" s="23"/>
      <c r="K603" s="23"/>
    </row>
    <row r="604" spans="2:11" x14ac:dyDescent="0.2">
      <c r="B604" s="23"/>
      <c r="C604" s="23"/>
      <c r="D604" s="23"/>
      <c r="E604" s="23"/>
      <c r="F604" s="23"/>
      <c r="G604" s="23"/>
      <c r="H604" s="23"/>
      <c r="I604" s="23"/>
      <c r="J604" s="23"/>
      <c r="K604" s="23"/>
    </row>
    <row r="605" spans="2:11" x14ac:dyDescent="0.2">
      <c r="B605" s="23"/>
      <c r="C605" s="23"/>
      <c r="D605" s="23"/>
      <c r="E605" s="23"/>
      <c r="F605" s="23"/>
      <c r="G605" s="23"/>
      <c r="H605" s="23"/>
      <c r="I605" s="23"/>
      <c r="J605" s="23"/>
      <c r="K605" s="23"/>
    </row>
    <row r="606" spans="2:11" x14ac:dyDescent="0.2">
      <c r="B606" s="23"/>
      <c r="C606" s="23"/>
      <c r="D606" s="23"/>
      <c r="E606" s="23"/>
      <c r="F606" s="23"/>
      <c r="G606" s="23"/>
      <c r="H606" s="23"/>
      <c r="I606" s="23"/>
      <c r="J606" s="23"/>
      <c r="K606" s="23"/>
    </row>
    <row r="607" spans="2:11" x14ac:dyDescent="0.2">
      <c r="B607" s="23"/>
      <c r="C607" s="23"/>
      <c r="D607" s="23"/>
      <c r="E607" s="23"/>
      <c r="F607" s="23"/>
      <c r="G607" s="23"/>
      <c r="H607" s="23"/>
      <c r="I607" s="23"/>
      <c r="J607" s="23"/>
      <c r="K607" s="23"/>
    </row>
    <row r="608" spans="2:11" x14ac:dyDescent="0.2">
      <c r="B608" s="23"/>
      <c r="C608" s="23"/>
      <c r="D608" s="23"/>
      <c r="E608" s="23"/>
      <c r="F608" s="23"/>
      <c r="G608" s="23"/>
      <c r="H608" s="23"/>
      <c r="I608" s="23"/>
      <c r="J608" s="23"/>
      <c r="K608" s="23"/>
    </row>
    <row r="609" spans="2:11" x14ac:dyDescent="0.2">
      <c r="B609" s="23"/>
      <c r="C609" s="23"/>
      <c r="D609" s="23"/>
      <c r="E609" s="23"/>
      <c r="F609" s="23"/>
      <c r="G609" s="23"/>
      <c r="H609" s="23"/>
      <c r="I609" s="23"/>
      <c r="J609" s="23"/>
      <c r="K609" s="23"/>
    </row>
    <row r="610" spans="2:11" x14ac:dyDescent="0.2">
      <c r="B610" s="23"/>
      <c r="C610" s="23"/>
      <c r="D610" s="23"/>
      <c r="E610" s="23"/>
      <c r="F610" s="23"/>
      <c r="G610" s="23"/>
      <c r="H610" s="23"/>
      <c r="I610" s="23"/>
      <c r="J610" s="23"/>
      <c r="K610" s="23"/>
    </row>
    <row r="611" spans="2:11" x14ac:dyDescent="0.2">
      <c r="B611" s="23"/>
      <c r="C611" s="23"/>
      <c r="D611" s="23"/>
      <c r="E611" s="23"/>
      <c r="F611" s="23"/>
      <c r="G611" s="23"/>
      <c r="H611" s="23"/>
      <c r="I611" s="23"/>
      <c r="J611" s="23"/>
      <c r="K611" s="23"/>
    </row>
    <row r="612" spans="2:11" x14ac:dyDescent="0.2">
      <c r="B612" s="23"/>
      <c r="C612" s="23"/>
      <c r="D612" s="23"/>
      <c r="E612" s="23"/>
      <c r="F612" s="23"/>
      <c r="G612" s="23"/>
      <c r="H612" s="23"/>
      <c r="I612" s="23"/>
      <c r="J612" s="23"/>
      <c r="K612" s="23"/>
    </row>
    <row r="613" spans="2:11" x14ac:dyDescent="0.2">
      <c r="B613" s="23"/>
      <c r="C613" s="23"/>
      <c r="D613" s="23"/>
      <c r="E613" s="23"/>
      <c r="F613" s="23"/>
      <c r="G613" s="23"/>
      <c r="H613" s="23"/>
      <c r="I613" s="23"/>
      <c r="J613" s="23"/>
      <c r="K613" s="23"/>
    </row>
    <row r="614" spans="2:11" x14ac:dyDescent="0.2">
      <c r="B614" s="23"/>
      <c r="C614" s="23"/>
      <c r="D614" s="23"/>
      <c r="E614" s="23"/>
      <c r="F614" s="23"/>
      <c r="G614" s="23"/>
      <c r="H614" s="23"/>
      <c r="I614" s="23"/>
      <c r="J614" s="23"/>
      <c r="K614" s="23"/>
    </row>
    <row r="615" spans="2:11" x14ac:dyDescent="0.2">
      <c r="B615" s="23"/>
      <c r="C615" s="23"/>
      <c r="D615" s="23"/>
      <c r="E615" s="23"/>
      <c r="F615" s="23"/>
      <c r="G615" s="23"/>
      <c r="H615" s="23"/>
      <c r="I615" s="23"/>
      <c r="J615" s="23"/>
      <c r="K615" s="23"/>
    </row>
    <row r="616" spans="2:11" x14ac:dyDescent="0.2">
      <c r="B616" s="23"/>
      <c r="C616" s="23"/>
      <c r="D616" s="23"/>
      <c r="E616" s="23"/>
      <c r="F616" s="23"/>
      <c r="G616" s="23"/>
      <c r="H616" s="23"/>
      <c r="I616" s="23"/>
      <c r="J616" s="23"/>
      <c r="K616" s="23"/>
    </row>
    <row r="617" spans="2:11" x14ac:dyDescent="0.2">
      <c r="B617" s="23"/>
      <c r="C617" s="23"/>
      <c r="D617" s="23"/>
      <c r="E617" s="23"/>
      <c r="F617" s="23"/>
      <c r="G617" s="23"/>
      <c r="H617" s="23"/>
      <c r="I617" s="23"/>
      <c r="J617" s="23"/>
      <c r="K617" s="23"/>
    </row>
    <row r="618" spans="2:11" x14ac:dyDescent="0.2">
      <c r="B618" s="23"/>
      <c r="C618" s="23"/>
      <c r="D618" s="23"/>
      <c r="E618" s="23"/>
      <c r="F618" s="23"/>
      <c r="G618" s="23"/>
      <c r="H618" s="23"/>
      <c r="I618" s="23"/>
      <c r="J618" s="23"/>
      <c r="K618" s="23"/>
    </row>
    <row r="619" spans="2:11" x14ac:dyDescent="0.2">
      <c r="B619" s="23"/>
      <c r="C619" s="23"/>
      <c r="D619" s="23"/>
      <c r="E619" s="23"/>
      <c r="F619" s="23"/>
      <c r="G619" s="23"/>
      <c r="H619" s="23"/>
      <c r="I619" s="23"/>
      <c r="J619" s="23"/>
      <c r="K619" s="23"/>
    </row>
    <row r="620" spans="2:11" x14ac:dyDescent="0.2">
      <c r="B620" s="23"/>
      <c r="C620" s="23"/>
      <c r="D620" s="23"/>
      <c r="E620" s="23"/>
      <c r="F620" s="23"/>
      <c r="G620" s="23"/>
      <c r="H620" s="23"/>
      <c r="I620" s="23"/>
      <c r="J620" s="23"/>
      <c r="K620" s="23"/>
    </row>
    <row r="621" spans="2:11" x14ac:dyDescent="0.2">
      <c r="B621" s="23"/>
      <c r="C621" s="23"/>
      <c r="D621" s="23"/>
      <c r="E621" s="23"/>
      <c r="F621" s="23"/>
      <c r="G621" s="23"/>
      <c r="H621" s="23"/>
      <c r="I621" s="23"/>
      <c r="J621" s="23"/>
      <c r="K621" s="23"/>
    </row>
    <row r="622" spans="2:11" x14ac:dyDescent="0.2">
      <c r="B622" s="23"/>
      <c r="C622" s="23"/>
      <c r="D622" s="23"/>
      <c r="E622" s="23"/>
      <c r="F622" s="23"/>
      <c r="G622" s="23"/>
      <c r="H622" s="23"/>
      <c r="I622" s="23"/>
      <c r="J622" s="23"/>
      <c r="K622" s="23"/>
    </row>
    <row r="623" spans="2:11" x14ac:dyDescent="0.2">
      <c r="B623" s="23"/>
      <c r="C623" s="23"/>
      <c r="D623" s="23"/>
      <c r="E623" s="23"/>
      <c r="F623" s="23"/>
      <c r="G623" s="23"/>
      <c r="H623" s="23"/>
      <c r="I623" s="23"/>
      <c r="J623" s="23"/>
      <c r="K623" s="23"/>
    </row>
    <row r="624" spans="2:11" x14ac:dyDescent="0.2">
      <c r="B624" s="23"/>
      <c r="C624" s="23"/>
      <c r="D624" s="23"/>
      <c r="E624" s="23"/>
      <c r="F624" s="23"/>
      <c r="G624" s="23"/>
      <c r="H624" s="23"/>
      <c r="I624" s="23"/>
      <c r="J624" s="23"/>
      <c r="K624" s="23"/>
    </row>
    <row r="625" spans="2:11" x14ac:dyDescent="0.2">
      <c r="B625" s="23"/>
      <c r="C625" s="23"/>
      <c r="D625" s="23"/>
      <c r="E625" s="23"/>
      <c r="F625" s="23"/>
      <c r="G625" s="23"/>
      <c r="H625" s="23"/>
      <c r="I625" s="23"/>
      <c r="J625" s="23"/>
      <c r="K625" s="23"/>
    </row>
    <row r="626" spans="2:11" x14ac:dyDescent="0.2">
      <c r="B626" s="23"/>
      <c r="C626" s="23"/>
      <c r="D626" s="23"/>
      <c r="E626" s="23"/>
      <c r="F626" s="23"/>
      <c r="G626" s="23"/>
      <c r="H626" s="23"/>
      <c r="I626" s="23"/>
      <c r="J626" s="23"/>
      <c r="K626" s="23"/>
    </row>
    <row r="627" spans="2:11" x14ac:dyDescent="0.2">
      <c r="B627" s="23"/>
      <c r="C627" s="23"/>
      <c r="D627" s="23"/>
      <c r="E627" s="23"/>
      <c r="F627" s="23"/>
      <c r="G627" s="23"/>
      <c r="H627" s="23"/>
      <c r="I627" s="23"/>
      <c r="J627" s="23"/>
      <c r="K627" s="23"/>
    </row>
    <row r="628" spans="2:11" x14ac:dyDescent="0.2">
      <c r="B628" s="23"/>
      <c r="C628" s="23"/>
      <c r="D628" s="23"/>
      <c r="E628" s="23"/>
      <c r="F628" s="23"/>
      <c r="G628" s="23"/>
      <c r="H628" s="23"/>
      <c r="I628" s="23"/>
      <c r="J628" s="23"/>
      <c r="K628" s="23"/>
    </row>
    <row r="629" spans="2:11" x14ac:dyDescent="0.2">
      <c r="B629" s="23"/>
      <c r="C629" s="23"/>
      <c r="D629" s="23"/>
      <c r="E629" s="23"/>
      <c r="F629" s="23"/>
      <c r="G629" s="23"/>
      <c r="H629" s="23"/>
      <c r="I629" s="23"/>
      <c r="J629" s="23"/>
      <c r="K629" s="23"/>
    </row>
    <row r="630" spans="2:11" x14ac:dyDescent="0.2">
      <c r="B630" s="23"/>
      <c r="C630" s="23"/>
      <c r="D630" s="23"/>
      <c r="E630" s="23"/>
      <c r="F630" s="23"/>
      <c r="G630" s="23"/>
      <c r="H630" s="23"/>
      <c r="I630" s="23"/>
      <c r="J630" s="23"/>
      <c r="K630" s="23"/>
    </row>
    <row r="631" spans="2:11" x14ac:dyDescent="0.2">
      <c r="B631" s="23"/>
      <c r="C631" s="23"/>
      <c r="D631" s="23"/>
      <c r="E631" s="23"/>
      <c r="F631" s="23"/>
      <c r="G631" s="23"/>
      <c r="H631" s="23"/>
      <c r="I631" s="23"/>
      <c r="J631" s="23"/>
      <c r="K631" s="23"/>
    </row>
    <row r="632" spans="2:11" x14ac:dyDescent="0.2">
      <c r="B632" s="23"/>
      <c r="C632" s="23"/>
      <c r="D632" s="23"/>
      <c r="E632" s="23"/>
      <c r="F632" s="23"/>
      <c r="G632" s="23"/>
      <c r="H632" s="23"/>
      <c r="I632" s="23"/>
      <c r="J632" s="23"/>
      <c r="K632" s="23"/>
    </row>
    <row r="633" spans="2:11" x14ac:dyDescent="0.2">
      <c r="B633" s="23"/>
      <c r="C633" s="23"/>
      <c r="D633" s="23"/>
      <c r="E633" s="23"/>
      <c r="F633" s="23"/>
      <c r="G633" s="23"/>
      <c r="H633" s="23"/>
      <c r="I633" s="23"/>
      <c r="J633" s="23"/>
      <c r="K633" s="23"/>
    </row>
    <row r="634" spans="2:11" x14ac:dyDescent="0.2">
      <c r="B634" s="23"/>
      <c r="C634" s="23"/>
      <c r="D634" s="23"/>
      <c r="E634" s="23"/>
      <c r="F634" s="23"/>
      <c r="G634" s="23"/>
      <c r="H634" s="23"/>
      <c r="I634" s="23"/>
      <c r="J634" s="23"/>
      <c r="K634" s="23"/>
    </row>
    <row r="635" spans="2:11" x14ac:dyDescent="0.2">
      <c r="B635" s="23"/>
      <c r="C635" s="23"/>
      <c r="D635" s="23"/>
      <c r="E635" s="23"/>
      <c r="F635" s="23"/>
      <c r="G635" s="23"/>
      <c r="H635" s="23"/>
      <c r="I635" s="23"/>
      <c r="J635" s="23"/>
      <c r="K635" s="23"/>
    </row>
    <row r="636" spans="2:11" x14ac:dyDescent="0.2">
      <c r="B636" s="23"/>
      <c r="C636" s="23"/>
      <c r="D636" s="23"/>
      <c r="E636" s="23"/>
      <c r="F636" s="23"/>
      <c r="G636" s="23"/>
      <c r="H636" s="23"/>
      <c r="I636" s="23"/>
      <c r="J636" s="23"/>
      <c r="K636" s="23"/>
    </row>
    <row r="637" spans="2:11" x14ac:dyDescent="0.2">
      <c r="B637" s="23"/>
      <c r="C637" s="23"/>
      <c r="D637" s="23"/>
      <c r="E637" s="23"/>
      <c r="F637" s="23"/>
      <c r="G637" s="23"/>
      <c r="H637" s="23"/>
      <c r="I637" s="23"/>
      <c r="J637" s="23"/>
      <c r="K637" s="23"/>
    </row>
    <row r="638" spans="2:11" x14ac:dyDescent="0.2">
      <c r="B638" s="23"/>
      <c r="C638" s="23"/>
      <c r="D638" s="23"/>
      <c r="E638" s="23"/>
      <c r="F638" s="23"/>
      <c r="G638" s="23"/>
      <c r="H638" s="23"/>
      <c r="I638" s="23"/>
      <c r="J638" s="23"/>
      <c r="K638" s="23"/>
    </row>
    <row r="639" spans="2:11" x14ac:dyDescent="0.2">
      <c r="B639" s="23"/>
      <c r="C639" s="23"/>
      <c r="D639" s="23"/>
      <c r="E639" s="23"/>
      <c r="F639" s="23"/>
      <c r="G639" s="23"/>
      <c r="H639" s="23"/>
      <c r="I639" s="23"/>
      <c r="J639" s="23"/>
      <c r="K639" s="23"/>
    </row>
    <row r="640" spans="2:11" x14ac:dyDescent="0.2">
      <c r="B640" s="23"/>
      <c r="C640" s="23"/>
      <c r="D640" s="23"/>
      <c r="E640" s="23"/>
      <c r="F640" s="23"/>
      <c r="G640" s="23"/>
      <c r="H640" s="23"/>
      <c r="I640" s="23"/>
      <c r="J640" s="23"/>
      <c r="K640" s="23"/>
    </row>
    <row r="641" spans="2:11" x14ac:dyDescent="0.2">
      <c r="B641" s="23"/>
      <c r="C641" s="23"/>
      <c r="D641" s="23"/>
      <c r="E641" s="23"/>
      <c r="F641" s="23"/>
      <c r="G641" s="23"/>
      <c r="H641" s="23"/>
      <c r="I641" s="23"/>
      <c r="J641" s="23"/>
      <c r="K641" s="23"/>
    </row>
    <row r="642" spans="2:11" x14ac:dyDescent="0.2">
      <c r="B642" s="23"/>
      <c r="C642" s="23"/>
      <c r="D642" s="23"/>
      <c r="E642" s="23"/>
      <c r="F642" s="23"/>
      <c r="G642" s="23"/>
      <c r="H642" s="23"/>
      <c r="I642" s="23"/>
      <c r="J642" s="23"/>
      <c r="K642" s="23"/>
    </row>
    <row r="643" spans="2:11" x14ac:dyDescent="0.2">
      <c r="B643" s="23"/>
      <c r="C643" s="23"/>
      <c r="D643" s="23"/>
      <c r="E643" s="23"/>
      <c r="F643" s="23"/>
      <c r="G643" s="23"/>
      <c r="H643" s="23"/>
      <c r="I643" s="23"/>
      <c r="J643" s="23"/>
      <c r="K643" s="23"/>
    </row>
    <row r="644" spans="2:11" x14ac:dyDescent="0.2">
      <c r="B644" s="23"/>
      <c r="C644" s="23"/>
      <c r="D644" s="23"/>
      <c r="E644" s="23"/>
      <c r="F644" s="23"/>
      <c r="G644" s="23"/>
      <c r="H644" s="23"/>
      <c r="I644" s="23"/>
      <c r="J644" s="23"/>
      <c r="K644" s="23"/>
    </row>
    <row r="645" spans="2:11" x14ac:dyDescent="0.2">
      <c r="B645" s="23"/>
      <c r="C645" s="23"/>
      <c r="D645" s="23"/>
      <c r="E645" s="23"/>
      <c r="F645" s="23"/>
      <c r="G645" s="23"/>
      <c r="H645" s="23"/>
      <c r="I645" s="23"/>
      <c r="J645" s="23"/>
      <c r="K645" s="23"/>
    </row>
    <row r="646" spans="2:11" x14ac:dyDescent="0.2">
      <c r="B646" s="23"/>
      <c r="C646" s="23"/>
      <c r="D646" s="23"/>
      <c r="E646" s="23"/>
      <c r="F646" s="23"/>
      <c r="G646" s="23"/>
      <c r="H646" s="23"/>
      <c r="I646" s="23"/>
      <c r="J646" s="23"/>
      <c r="K646" s="23"/>
    </row>
    <row r="647" spans="2:11" x14ac:dyDescent="0.2">
      <c r="B647" s="23"/>
      <c r="C647" s="23"/>
      <c r="D647" s="23"/>
      <c r="E647" s="23"/>
      <c r="F647" s="23"/>
      <c r="G647" s="23"/>
      <c r="H647" s="23"/>
      <c r="I647" s="23"/>
      <c r="J647" s="23"/>
      <c r="K647" s="23"/>
    </row>
    <row r="648" spans="2:11" x14ac:dyDescent="0.2">
      <c r="B648" s="23"/>
      <c r="C648" s="23"/>
      <c r="D648" s="23"/>
      <c r="E648" s="23"/>
      <c r="F648" s="23"/>
      <c r="G648" s="23"/>
      <c r="H648" s="23"/>
      <c r="I648" s="23"/>
      <c r="J648" s="23"/>
      <c r="K648" s="23"/>
    </row>
    <row r="649" spans="2:11" x14ac:dyDescent="0.2">
      <c r="B649" s="23"/>
      <c r="C649" s="23"/>
      <c r="D649" s="23"/>
      <c r="E649" s="23"/>
      <c r="F649" s="23"/>
      <c r="G649" s="23"/>
      <c r="H649" s="23"/>
      <c r="I649" s="23"/>
      <c r="J649" s="23"/>
      <c r="K649" s="23"/>
    </row>
    <row r="650" spans="2:11" x14ac:dyDescent="0.2">
      <c r="B650" s="23"/>
      <c r="C650" s="23"/>
      <c r="D650" s="23"/>
      <c r="E650" s="23"/>
      <c r="F650" s="23"/>
      <c r="G650" s="23"/>
      <c r="H650" s="23"/>
      <c r="I650" s="23"/>
      <c r="J650" s="23"/>
      <c r="K650" s="23"/>
    </row>
    <row r="651" spans="2:11" x14ac:dyDescent="0.2">
      <c r="B651" s="23"/>
      <c r="C651" s="23"/>
      <c r="D651" s="23"/>
      <c r="E651" s="23"/>
      <c r="F651" s="23"/>
      <c r="G651" s="23"/>
      <c r="H651" s="23"/>
      <c r="I651" s="23"/>
      <c r="J651" s="23"/>
      <c r="K651" s="23"/>
    </row>
    <row r="652" spans="2:11" x14ac:dyDescent="0.2">
      <c r="B652" s="23"/>
      <c r="C652" s="23"/>
      <c r="D652" s="23"/>
      <c r="E652" s="23"/>
      <c r="F652" s="23"/>
      <c r="G652" s="23"/>
      <c r="H652" s="23"/>
      <c r="I652" s="23"/>
      <c r="J652" s="23"/>
      <c r="K652" s="23"/>
    </row>
    <row r="653" spans="2:11" x14ac:dyDescent="0.2">
      <c r="B653" s="23"/>
      <c r="C653" s="23"/>
      <c r="D653" s="23"/>
      <c r="E653" s="23"/>
      <c r="F653" s="23"/>
      <c r="G653" s="23"/>
      <c r="H653" s="23"/>
      <c r="I653" s="23"/>
      <c r="J653" s="23"/>
      <c r="K653" s="23"/>
    </row>
    <row r="654" spans="2:11" x14ac:dyDescent="0.2">
      <c r="B654" s="23"/>
      <c r="C654" s="23"/>
      <c r="D654" s="23"/>
      <c r="E654" s="23"/>
      <c r="F654" s="23"/>
      <c r="G654" s="23"/>
      <c r="H654" s="23"/>
      <c r="I654" s="23"/>
      <c r="J654" s="23"/>
      <c r="K654" s="23"/>
    </row>
    <row r="655" spans="2:11" x14ac:dyDescent="0.2">
      <c r="B655" s="23"/>
      <c r="C655" s="23"/>
      <c r="D655" s="23"/>
      <c r="E655" s="23"/>
      <c r="F655" s="23"/>
      <c r="G655" s="23"/>
      <c r="H655" s="23"/>
      <c r="I655" s="23"/>
      <c r="J655" s="23"/>
      <c r="K655" s="23"/>
    </row>
    <row r="656" spans="2:11" x14ac:dyDescent="0.2">
      <c r="B656" s="23"/>
      <c r="C656" s="23"/>
      <c r="D656" s="23"/>
      <c r="E656" s="23"/>
      <c r="F656" s="23"/>
      <c r="G656" s="23"/>
      <c r="H656" s="23"/>
      <c r="I656" s="23"/>
      <c r="J656" s="23"/>
      <c r="K656" s="23"/>
    </row>
    <row r="657" spans="2:11" x14ac:dyDescent="0.2">
      <c r="B657" s="23"/>
      <c r="C657" s="23"/>
      <c r="D657" s="23"/>
      <c r="E657" s="23"/>
      <c r="F657" s="23"/>
      <c r="G657" s="23"/>
      <c r="H657" s="23"/>
      <c r="I657" s="23"/>
      <c r="J657" s="23"/>
      <c r="K657" s="23"/>
    </row>
    <row r="658" spans="2:11" x14ac:dyDescent="0.2">
      <c r="B658" s="23"/>
      <c r="C658" s="23"/>
      <c r="D658" s="23"/>
      <c r="E658" s="23"/>
      <c r="F658" s="23"/>
      <c r="G658" s="23"/>
      <c r="H658" s="23"/>
      <c r="I658" s="23"/>
      <c r="J658" s="23"/>
      <c r="K658" s="23"/>
    </row>
    <row r="659" spans="2:11" x14ac:dyDescent="0.2">
      <c r="B659" s="23"/>
      <c r="C659" s="23"/>
      <c r="D659" s="23"/>
      <c r="E659" s="23"/>
      <c r="F659" s="23"/>
      <c r="G659" s="23"/>
      <c r="H659" s="23"/>
      <c r="I659" s="23"/>
      <c r="J659" s="23"/>
      <c r="K659" s="23"/>
    </row>
    <row r="660" spans="2:11" x14ac:dyDescent="0.2">
      <c r="B660" s="23"/>
      <c r="C660" s="23"/>
      <c r="D660" s="23"/>
      <c r="E660" s="23"/>
      <c r="F660" s="23"/>
      <c r="G660" s="23"/>
      <c r="H660" s="23"/>
      <c r="I660" s="23"/>
      <c r="J660" s="23"/>
      <c r="K660" s="23"/>
    </row>
    <row r="661" spans="2:11" x14ac:dyDescent="0.2">
      <c r="B661" s="23"/>
      <c r="C661" s="23"/>
      <c r="D661" s="23"/>
      <c r="E661" s="23"/>
      <c r="F661" s="23"/>
      <c r="G661" s="23"/>
      <c r="H661" s="23"/>
      <c r="I661" s="23"/>
      <c r="J661" s="23"/>
      <c r="K661" s="23"/>
    </row>
    <row r="662" spans="2:11" x14ac:dyDescent="0.2">
      <c r="B662" s="23"/>
      <c r="C662" s="23"/>
      <c r="D662" s="23"/>
      <c r="E662" s="23"/>
      <c r="F662" s="23"/>
      <c r="G662" s="23"/>
      <c r="H662" s="23"/>
      <c r="I662" s="23"/>
      <c r="J662" s="23"/>
      <c r="K662" s="23"/>
    </row>
    <row r="663" spans="2:11" x14ac:dyDescent="0.2">
      <c r="B663" s="23"/>
      <c r="C663" s="23"/>
      <c r="D663" s="23"/>
      <c r="E663" s="23"/>
      <c r="F663" s="23"/>
      <c r="G663" s="23"/>
      <c r="H663" s="23"/>
      <c r="I663" s="23"/>
      <c r="J663" s="23"/>
      <c r="K663" s="23"/>
    </row>
    <row r="664" spans="2:11" x14ac:dyDescent="0.2">
      <c r="B664" s="23"/>
      <c r="C664" s="23"/>
      <c r="D664" s="23"/>
      <c r="E664" s="23"/>
      <c r="F664" s="23"/>
      <c r="G664" s="23"/>
      <c r="H664" s="23"/>
      <c r="I664" s="23"/>
      <c r="J664" s="23"/>
      <c r="K664" s="23"/>
    </row>
    <row r="665" spans="2:11" x14ac:dyDescent="0.2">
      <c r="B665" s="23"/>
      <c r="C665" s="23"/>
      <c r="D665" s="23"/>
      <c r="E665" s="23"/>
      <c r="F665" s="23"/>
      <c r="G665" s="23"/>
      <c r="H665" s="23"/>
      <c r="I665" s="23"/>
      <c r="J665" s="23"/>
      <c r="K665" s="23"/>
    </row>
    <row r="666" spans="2:11" x14ac:dyDescent="0.2">
      <c r="B666" s="23"/>
      <c r="C666" s="23"/>
      <c r="D666" s="23"/>
      <c r="E666" s="23"/>
      <c r="F666" s="23"/>
      <c r="G666" s="23"/>
      <c r="H666" s="23"/>
      <c r="I666" s="23"/>
      <c r="J666" s="23"/>
      <c r="K666" s="23"/>
    </row>
    <row r="667" spans="2:11" x14ac:dyDescent="0.2">
      <c r="B667" s="23"/>
      <c r="C667" s="23"/>
      <c r="D667" s="23"/>
      <c r="E667" s="23"/>
      <c r="F667" s="23"/>
      <c r="G667" s="23"/>
      <c r="H667" s="23"/>
      <c r="I667" s="23"/>
      <c r="J667" s="23"/>
      <c r="K667" s="23"/>
    </row>
    <row r="668" spans="2:11" x14ac:dyDescent="0.2">
      <c r="B668" s="23"/>
      <c r="C668" s="23"/>
      <c r="D668" s="23"/>
      <c r="E668" s="23"/>
      <c r="F668" s="23"/>
      <c r="G668" s="23"/>
      <c r="H668" s="23"/>
      <c r="I668" s="23"/>
      <c r="J668" s="23"/>
      <c r="K668" s="23"/>
    </row>
    <row r="669" spans="2:11" x14ac:dyDescent="0.2">
      <c r="B669" s="23"/>
      <c r="C669" s="23"/>
      <c r="D669" s="23"/>
      <c r="E669" s="23"/>
      <c r="F669" s="23"/>
      <c r="G669" s="23"/>
      <c r="H669" s="23"/>
      <c r="I669" s="23"/>
      <c r="J669" s="23"/>
      <c r="K669" s="23"/>
    </row>
    <row r="670" spans="2:11" x14ac:dyDescent="0.2">
      <c r="B670" s="23"/>
      <c r="C670" s="23"/>
      <c r="D670" s="23"/>
      <c r="E670" s="23"/>
      <c r="F670" s="23"/>
      <c r="G670" s="23"/>
      <c r="H670" s="23"/>
      <c r="I670" s="23"/>
      <c r="J670" s="23"/>
      <c r="K670" s="23"/>
    </row>
    <row r="671" spans="2:11" x14ac:dyDescent="0.2">
      <c r="B671" s="23"/>
      <c r="C671" s="23"/>
      <c r="D671" s="23"/>
      <c r="E671" s="23"/>
      <c r="F671" s="23"/>
      <c r="G671" s="23"/>
      <c r="H671" s="23"/>
      <c r="I671" s="23"/>
      <c r="J671" s="23"/>
      <c r="K671" s="23"/>
    </row>
    <row r="672" spans="2:11" x14ac:dyDescent="0.2">
      <c r="B672" s="23"/>
      <c r="C672" s="23"/>
      <c r="D672" s="23"/>
      <c r="E672" s="23"/>
      <c r="F672" s="23"/>
      <c r="G672" s="23"/>
      <c r="H672" s="23"/>
      <c r="I672" s="23"/>
      <c r="J672" s="23"/>
      <c r="K672" s="23"/>
    </row>
    <row r="673" spans="2:11" x14ac:dyDescent="0.2">
      <c r="B673" s="23"/>
      <c r="C673" s="23"/>
      <c r="D673" s="23"/>
      <c r="E673" s="23"/>
      <c r="F673" s="23"/>
      <c r="G673" s="23"/>
      <c r="H673" s="23"/>
      <c r="I673" s="23"/>
      <c r="J673" s="23"/>
      <c r="K673" s="23"/>
    </row>
    <row r="674" spans="2:11" x14ac:dyDescent="0.2">
      <c r="B674" s="23"/>
      <c r="C674" s="23"/>
      <c r="D674" s="23"/>
      <c r="E674" s="23"/>
      <c r="F674" s="23"/>
      <c r="G674" s="23"/>
      <c r="H674" s="23"/>
      <c r="I674" s="23"/>
      <c r="J674" s="23"/>
      <c r="K674" s="23"/>
    </row>
    <row r="675" spans="2:11" x14ac:dyDescent="0.2">
      <c r="B675" s="23"/>
      <c r="C675" s="23"/>
      <c r="D675" s="23"/>
      <c r="E675" s="23"/>
      <c r="F675" s="23"/>
      <c r="G675" s="23"/>
      <c r="H675" s="23"/>
      <c r="I675" s="23"/>
      <c r="J675" s="23"/>
      <c r="K675" s="23"/>
    </row>
    <row r="676" spans="2:11" x14ac:dyDescent="0.2">
      <c r="B676" s="23"/>
      <c r="C676" s="23"/>
      <c r="D676" s="23"/>
      <c r="E676" s="23"/>
      <c r="F676" s="23"/>
      <c r="G676" s="23"/>
      <c r="H676" s="23"/>
      <c r="I676" s="23"/>
      <c r="J676" s="23"/>
      <c r="K676" s="23"/>
    </row>
    <row r="677" spans="2:11" x14ac:dyDescent="0.2">
      <c r="B677" s="23"/>
      <c r="C677" s="23"/>
      <c r="D677" s="23"/>
      <c r="E677" s="23"/>
      <c r="F677" s="23"/>
      <c r="G677" s="23"/>
      <c r="H677" s="23"/>
      <c r="I677" s="23"/>
      <c r="J677" s="23"/>
      <c r="K677" s="23"/>
    </row>
    <row r="678" spans="2:11" x14ac:dyDescent="0.2">
      <c r="B678" s="23"/>
      <c r="C678" s="23"/>
      <c r="D678" s="23"/>
      <c r="E678" s="23"/>
      <c r="F678" s="23"/>
      <c r="G678" s="23"/>
      <c r="H678" s="23"/>
      <c r="I678" s="23"/>
      <c r="J678" s="23"/>
      <c r="K678" s="23"/>
    </row>
    <row r="679" spans="2:11" x14ac:dyDescent="0.2">
      <c r="B679" s="23"/>
      <c r="C679" s="23"/>
      <c r="D679" s="23"/>
      <c r="E679" s="23"/>
      <c r="F679" s="23"/>
      <c r="G679" s="23"/>
      <c r="H679" s="23"/>
      <c r="I679" s="23"/>
      <c r="J679" s="23"/>
      <c r="K679" s="23"/>
    </row>
    <row r="680" spans="2:11" x14ac:dyDescent="0.2">
      <c r="B680" s="23"/>
      <c r="C680" s="23"/>
      <c r="D680" s="23"/>
      <c r="E680" s="23"/>
      <c r="F680" s="23"/>
      <c r="G680" s="23"/>
      <c r="H680" s="23"/>
      <c r="I680" s="23"/>
      <c r="J680" s="23"/>
      <c r="K680" s="23"/>
    </row>
    <row r="681" spans="2:11" x14ac:dyDescent="0.2">
      <c r="B681" s="23"/>
      <c r="C681" s="23"/>
      <c r="D681" s="23"/>
      <c r="E681" s="23"/>
      <c r="F681" s="23"/>
      <c r="G681" s="23"/>
      <c r="H681" s="23"/>
      <c r="I681" s="23"/>
      <c r="J681" s="23"/>
      <c r="K681" s="23"/>
    </row>
    <row r="682" spans="2:11" x14ac:dyDescent="0.2">
      <c r="B682" s="23"/>
      <c r="C682" s="23"/>
      <c r="D682" s="23"/>
      <c r="E682" s="23"/>
      <c r="F682" s="23"/>
      <c r="G682" s="23"/>
      <c r="H682" s="23"/>
      <c r="I682" s="23"/>
      <c r="J682" s="23"/>
      <c r="K682" s="23"/>
    </row>
    <row r="683" spans="2:11" x14ac:dyDescent="0.2">
      <c r="B683" s="23"/>
      <c r="C683" s="23"/>
      <c r="D683" s="23"/>
      <c r="E683" s="23"/>
      <c r="F683" s="23"/>
      <c r="G683" s="23"/>
      <c r="H683" s="23"/>
      <c r="I683" s="23"/>
      <c r="J683" s="23"/>
      <c r="K683" s="23"/>
    </row>
    <row r="684" spans="2:11" x14ac:dyDescent="0.2">
      <c r="B684" s="23"/>
      <c r="C684" s="23"/>
      <c r="D684" s="23"/>
      <c r="E684" s="23"/>
      <c r="F684" s="23"/>
      <c r="G684" s="23"/>
      <c r="H684" s="23"/>
      <c r="I684" s="23"/>
      <c r="J684" s="23"/>
      <c r="K684" s="23"/>
    </row>
    <row r="685" spans="2:11" x14ac:dyDescent="0.2">
      <c r="B685" s="23"/>
      <c r="C685" s="23"/>
      <c r="D685" s="23"/>
      <c r="E685" s="23"/>
      <c r="F685" s="23"/>
      <c r="G685" s="23"/>
      <c r="H685" s="23"/>
      <c r="I685" s="23"/>
      <c r="J685" s="23"/>
      <c r="K685" s="23"/>
    </row>
    <row r="686" spans="2:11" x14ac:dyDescent="0.2">
      <c r="B686" s="23"/>
      <c r="C686" s="23"/>
      <c r="D686" s="23"/>
      <c r="E686" s="23"/>
      <c r="F686" s="23"/>
      <c r="G686" s="23"/>
      <c r="H686" s="23"/>
      <c r="I686" s="23"/>
      <c r="J686" s="23"/>
      <c r="K686" s="23"/>
    </row>
    <row r="687" spans="2:11" x14ac:dyDescent="0.2">
      <c r="B687" s="23"/>
      <c r="C687" s="23"/>
      <c r="D687" s="23"/>
      <c r="E687" s="23"/>
      <c r="F687" s="23"/>
      <c r="G687" s="23"/>
      <c r="H687" s="23"/>
      <c r="I687" s="23"/>
      <c r="J687" s="23"/>
      <c r="K687" s="23"/>
    </row>
    <row r="688" spans="2:11" x14ac:dyDescent="0.2">
      <c r="B688" s="23"/>
      <c r="C688" s="23"/>
      <c r="D688" s="23"/>
      <c r="E688" s="23"/>
      <c r="F688" s="23"/>
      <c r="G688" s="23"/>
      <c r="H688" s="23"/>
      <c r="I688" s="23"/>
      <c r="J688" s="23"/>
      <c r="K688" s="23"/>
    </row>
    <row r="689" spans="2:11" x14ac:dyDescent="0.2">
      <c r="B689" s="23"/>
      <c r="C689" s="23"/>
      <c r="D689" s="23"/>
      <c r="E689" s="23"/>
      <c r="F689" s="23"/>
      <c r="G689" s="23"/>
      <c r="H689" s="23"/>
      <c r="I689" s="23"/>
      <c r="J689" s="23"/>
      <c r="K689" s="23"/>
    </row>
    <row r="690" spans="2:11" x14ac:dyDescent="0.2">
      <c r="B690" s="23"/>
      <c r="C690" s="23"/>
      <c r="D690" s="23"/>
      <c r="E690" s="23"/>
      <c r="F690" s="23"/>
      <c r="G690" s="23"/>
      <c r="H690" s="23"/>
      <c r="I690" s="23"/>
      <c r="J690" s="23"/>
      <c r="K690" s="23"/>
    </row>
    <row r="691" spans="2:11" x14ac:dyDescent="0.2">
      <c r="B691" s="23"/>
      <c r="C691" s="23"/>
      <c r="D691" s="23"/>
      <c r="E691" s="23"/>
      <c r="F691" s="23"/>
      <c r="G691" s="23"/>
      <c r="H691" s="23"/>
      <c r="I691" s="23"/>
      <c r="J691" s="23"/>
      <c r="K691" s="23"/>
    </row>
    <row r="692" spans="2:11" x14ac:dyDescent="0.2">
      <c r="B692" s="23"/>
      <c r="C692" s="23"/>
      <c r="D692" s="23"/>
      <c r="E692" s="23"/>
      <c r="F692" s="23"/>
      <c r="G692" s="23"/>
      <c r="H692" s="23"/>
      <c r="I692" s="23"/>
      <c r="J692" s="23"/>
      <c r="K692" s="23"/>
    </row>
    <row r="693" spans="2:11" x14ac:dyDescent="0.2">
      <c r="B693" s="23"/>
      <c r="C693" s="23"/>
      <c r="D693" s="23"/>
      <c r="E693" s="23"/>
      <c r="F693" s="23"/>
      <c r="G693" s="23"/>
      <c r="H693" s="23"/>
      <c r="I693" s="23"/>
      <c r="J693" s="23"/>
      <c r="K693" s="23"/>
    </row>
    <row r="694" spans="2:11" x14ac:dyDescent="0.2">
      <c r="B694" s="23"/>
      <c r="C694" s="23"/>
      <c r="D694" s="23"/>
      <c r="E694" s="23"/>
      <c r="F694" s="23"/>
      <c r="G694" s="23"/>
      <c r="H694" s="23"/>
      <c r="I694" s="23"/>
      <c r="J694" s="23"/>
      <c r="K694" s="23"/>
    </row>
    <row r="695" spans="2:11" x14ac:dyDescent="0.2">
      <c r="B695" s="23"/>
      <c r="C695" s="23"/>
      <c r="D695" s="23"/>
      <c r="E695" s="23"/>
      <c r="F695" s="23"/>
      <c r="G695" s="23"/>
      <c r="H695" s="23"/>
      <c r="I695" s="23"/>
      <c r="J695" s="23"/>
      <c r="K695" s="23"/>
    </row>
    <row r="696" spans="2:11" x14ac:dyDescent="0.2">
      <c r="B696" s="23"/>
      <c r="C696" s="23"/>
      <c r="D696" s="23"/>
      <c r="E696" s="23"/>
      <c r="F696" s="23"/>
      <c r="G696" s="23"/>
      <c r="H696" s="23"/>
      <c r="I696" s="23"/>
      <c r="J696" s="23"/>
      <c r="K696" s="23"/>
    </row>
    <row r="697" spans="2:11" x14ac:dyDescent="0.2">
      <c r="B697" s="23"/>
      <c r="C697" s="23"/>
      <c r="D697" s="23"/>
      <c r="E697" s="23"/>
      <c r="F697" s="23"/>
      <c r="G697" s="23"/>
      <c r="H697" s="23"/>
      <c r="I697" s="23"/>
      <c r="J697" s="23"/>
      <c r="K697" s="23"/>
    </row>
    <row r="698" spans="2:11" x14ac:dyDescent="0.2">
      <c r="B698" s="23"/>
      <c r="C698" s="23"/>
      <c r="D698" s="23"/>
      <c r="E698" s="23"/>
      <c r="F698" s="23"/>
      <c r="G698" s="23"/>
      <c r="H698" s="23"/>
      <c r="I698" s="23"/>
      <c r="J698" s="23"/>
      <c r="K698" s="23"/>
    </row>
    <row r="699" spans="2:11" x14ac:dyDescent="0.2">
      <c r="B699" s="23"/>
      <c r="C699" s="23"/>
      <c r="D699" s="23"/>
      <c r="E699" s="23"/>
      <c r="F699" s="23"/>
      <c r="G699" s="23"/>
      <c r="H699" s="23"/>
      <c r="I699" s="23"/>
      <c r="J699" s="23"/>
      <c r="K699" s="23"/>
    </row>
    <row r="700" spans="2:11" x14ac:dyDescent="0.2">
      <c r="B700" s="23"/>
      <c r="C700" s="23"/>
      <c r="D700" s="23"/>
      <c r="E700" s="23"/>
      <c r="F700" s="23"/>
      <c r="G700" s="23"/>
      <c r="H700" s="23"/>
      <c r="I700" s="23"/>
      <c r="J700" s="23"/>
      <c r="K700" s="23"/>
    </row>
    <row r="701" spans="2:11" x14ac:dyDescent="0.2">
      <c r="B701" s="23"/>
      <c r="C701" s="23"/>
      <c r="D701" s="23"/>
      <c r="E701" s="23"/>
      <c r="F701" s="23"/>
      <c r="G701" s="23"/>
      <c r="H701" s="23"/>
      <c r="I701" s="23"/>
      <c r="J701" s="23"/>
      <c r="K701" s="23"/>
    </row>
    <row r="702" spans="2:11" x14ac:dyDescent="0.2">
      <c r="B702" s="23"/>
      <c r="C702" s="23"/>
      <c r="D702" s="23"/>
      <c r="E702" s="23"/>
      <c r="F702" s="23"/>
      <c r="G702" s="23"/>
      <c r="H702" s="23"/>
      <c r="I702" s="23"/>
      <c r="J702" s="23"/>
      <c r="K702" s="23"/>
    </row>
    <row r="703" spans="2:11" x14ac:dyDescent="0.2">
      <c r="B703" s="23"/>
      <c r="C703" s="23"/>
      <c r="D703" s="23"/>
      <c r="E703" s="23"/>
      <c r="F703" s="23"/>
      <c r="G703" s="23"/>
      <c r="H703" s="23"/>
      <c r="I703" s="23"/>
      <c r="J703" s="23"/>
      <c r="K703" s="23"/>
    </row>
    <row r="704" spans="2:11" x14ac:dyDescent="0.2">
      <c r="B704" s="23"/>
      <c r="C704" s="23"/>
      <c r="D704" s="23"/>
      <c r="E704" s="23"/>
      <c r="F704" s="23"/>
      <c r="G704" s="23"/>
      <c r="H704" s="23"/>
      <c r="I704" s="23"/>
      <c r="J704" s="23"/>
      <c r="K704" s="23"/>
    </row>
    <row r="705" spans="2:11" x14ac:dyDescent="0.2">
      <c r="B705" s="23"/>
      <c r="C705" s="23"/>
      <c r="D705" s="23"/>
      <c r="E705" s="23"/>
      <c r="F705" s="23"/>
      <c r="G705" s="23"/>
      <c r="H705" s="23"/>
      <c r="I705" s="23"/>
      <c r="J705" s="23"/>
      <c r="K705" s="23"/>
    </row>
    <row r="706" spans="2:11" x14ac:dyDescent="0.2">
      <c r="B706" s="23"/>
      <c r="C706" s="23"/>
      <c r="D706" s="23"/>
      <c r="E706" s="23"/>
      <c r="F706" s="23"/>
      <c r="G706" s="23"/>
      <c r="H706" s="23"/>
      <c r="I706" s="23"/>
      <c r="J706" s="23"/>
      <c r="K706" s="23"/>
    </row>
    <row r="707" spans="2:11" x14ac:dyDescent="0.2">
      <c r="B707" s="23"/>
      <c r="C707" s="23"/>
      <c r="D707" s="23"/>
      <c r="E707" s="23"/>
      <c r="F707" s="23"/>
      <c r="G707" s="23"/>
      <c r="H707" s="23"/>
      <c r="I707" s="23"/>
      <c r="J707" s="23"/>
      <c r="K707" s="23"/>
    </row>
    <row r="708" spans="2:11" x14ac:dyDescent="0.2">
      <c r="B708" s="23"/>
      <c r="C708" s="23"/>
      <c r="D708" s="23"/>
      <c r="E708" s="23"/>
      <c r="F708" s="23"/>
      <c r="G708" s="23"/>
      <c r="H708" s="23"/>
      <c r="I708" s="23"/>
      <c r="J708" s="23"/>
      <c r="K708" s="23"/>
    </row>
    <row r="709" spans="2:11" x14ac:dyDescent="0.2">
      <c r="B709" s="23"/>
      <c r="C709" s="23"/>
      <c r="D709" s="23"/>
      <c r="E709" s="23"/>
      <c r="F709" s="23"/>
      <c r="G709" s="23"/>
      <c r="H709" s="23"/>
      <c r="I709" s="23"/>
      <c r="J709" s="23"/>
      <c r="K709" s="23"/>
    </row>
    <row r="710" spans="2:11" x14ac:dyDescent="0.2">
      <c r="B710" s="23"/>
      <c r="C710" s="23"/>
      <c r="D710" s="23"/>
      <c r="E710" s="23"/>
      <c r="F710" s="23"/>
      <c r="G710" s="23"/>
      <c r="H710" s="23"/>
      <c r="I710" s="23"/>
      <c r="J710" s="23"/>
      <c r="K710" s="23"/>
    </row>
    <row r="711" spans="2:11" x14ac:dyDescent="0.2">
      <c r="B711" s="23"/>
      <c r="C711" s="23"/>
      <c r="D711" s="23"/>
      <c r="E711" s="23"/>
      <c r="F711" s="23"/>
      <c r="G711" s="23"/>
      <c r="H711" s="23"/>
      <c r="I711" s="23"/>
      <c r="J711" s="23"/>
      <c r="K711" s="23"/>
    </row>
    <row r="712" spans="2:11" x14ac:dyDescent="0.2">
      <c r="B712" s="23"/>
      <c r="C712" s="23"/>
      <c r="D712" s="23"/>
      <c r="E712" s="23"/>
      <c r="F712" s="23"/>
      <c r="G712" s="23"/>
      <c r="H712" s="23"/>
      <c r="I712" s="23"/>
      <c r="J712" s="23"/>
      <c r="K712" s="23"/>
    </row>
    <row r="713" spans="2:11" x14ac:dyDescent="0.2"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2:11" x14ac:dyDescent="0.2">
      <c r="B714" s="23"/>
      <c r="C714" s="23"/>
      <c r="D714" s="23"/>
      <c r="E714" s="23"/>
      <c r="F714" s="23"/>
      <c r="G714" s="23"/>
      <c r="H714" s="23"/>
      <c r="I714" s="23"/>
      <c r="J714" s="23"/>
      <c r="K714" s="23"/>
    </row>
    <row r="715" spans="2:11" x14ac:dyDescent="0.2">
      <c r="B715" s="23"/>
      <c r="C715" s="23"/>
      <c r="D715" s="23"/>
      <c r="E715" s="23"/>
      <c r="F715" s="23"/>
      <c r="G715" s="23"/>
      <c r="H715" s="23"/>
      <c r="I715" s="23"/>
      <c r="J715" s="23"/>
      <c r="K715" s="23"/>
    </row>
    <row r="716" spans="2:11" x14ac:dyDescent="0.2"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2:11" x14ac:dyDescent="0.2">
      <c r="B717" s="23"/>
      <c r="C717" s="23"/>
      <c r="D717" s="23"/>
      <c r="E717" s="23"/>
      <c r="F717" s="23"/>
      <c r="G717" s="23"/>
      <c r="H717" s="23"/>
      <c r="I717" s="23"/>
      <c r="J717" s="23"/>
      <c r="K717" s="23"/>
    </row>
    <row r="718" spans="2:11" x14ac:dyDescent="0.2">
      <c r="B718" s="23"/>
      <c r="C718" s="23"/>
      <c r="D718" s="23"/>
      <c r="E718" s="23"/>
      <c r="F718" s="23"/>
      <c r="G718" s="23"/>
      <c r="H718" s="23"/>
      <c r="I718" s="23"/>
      <c r="J718" s="23"/>
      <c r="K718" s="23"/>
    </row>
    <row r="719" spans="2:11" x14ac:dyDescent="0.2"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2:11" x14ac:dyDescent="0.2">
      <c r="B720" s="23"/>
      <c r="C720" s="23"/>
      <c r="D720" s="23"/>
      <c r="E720" s="23"/>
      <c r="F720" s="23"/>
      <c r="G720" s="23"/>
      <c r="H720" s="23"/>
      <c r="I720" s="23"/>
      <c r="J720" s="23"/>
      <c r="K720" s="23"/>
    </row>
    <row r="721" spans="2:11" x14ac:dyDescent="0.2">
      <c r="B721" s="23"/>
      <c r="C721" s="23"/>
      <c r="D721" s="23"/>
      <c r="E721" s="23"/>
      <c r="F721" s="23"/>
      <c r="G721" s="23"/>
      <c r="H721" s="23"/>
      <c r="I721" s="23"/>
      <c r="J721" s="23"/>
      <c r="K721" s="23"/>
    </row>
    <row r="722" spans="2:11" x14ac:dyDescent="0.2"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2:11" x14ac:dyDescent="0.2">
      <c r="B723" s="23"/>
      <c r="C723" s="23"/>
      <c r="D723" s="23"/>
      <c r="E723" s="23"/>
      <c r="F723" s="23"/>
      <c r="G723" s="23"/>
      <c r="H723" s="23"/>
      <c r="I723" s="23"/>
      <c r="J723" s="23"/>
      <c r="K723" s="23"/>
    </row>
    <row r="724" spans="2:11" x14ac:dyDescent="0.2">
      <c r="B724" s="23"/>
      <c r="C724" s="23"/>
      <c r="D724" s="23"/>
      <c r="E724" s="23"/>
      <c r="F724" s="23"/>
      <c r="G724" s="23"/>
      <c r="H724" s="23"/>
      <c r="I724" s="23"/>
      <c r="J724" s="23"/>
      <c r="K724" s="23"/>
    </row>
    <row r="725" spans="2:11" x14ac:dyDescent="0.2"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2:11" x14ac:dyDescent="0.2">
      <c r="B726" s="23"/>
      <c r="C726" s="23"/>
      <c r="D726" s="23"/>
      <c r="E726" s="23"/>
      <c r="F726" s="23"/>
      <c r="G726" s="23"/>
      <c r="H726" s="23"/>
      <c r="I726" s="23"/>
      <c r="J726" s="23"/>
      <c r="K726" s="23"/>
    </row>
    <row r="727" spans="2:11" x14ac:dyDescent="0.2">
      <c r="B727" s="23"/>
      <c r="C727" s="23"/>
      <c r="D727" s="23"/>
      <c r="E727" s="23"/>
      <c r="F727" s="23"/>
      <c r="G727" s="23"/>
      <c r="H727" s="23"/>
      <c r="I727" s="23"/>
      <c r="J727" s="23"/>
      <c r="K727" s="23"/>
    </row>
    <row r="728" spans="2:11" x14ac:dyDescent="0.2"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2:11" x14ac:dyDescent="0.2">
      <c r="B729" s="23"/>
      <c r="C729" s="23"/>
      <c r="D729" s="23"/>
      <c r="E729" s="23"/>
      <c r="F729" s="23"/>
      <c r="G729" s="23"/>
      <c r="H729" s="23"/>
      <c r="I729" s="23"/>
      <c r="J729" s="23"/>
      <c r="K729" s="23"/>
    </row>
    <row r="730" spans="2:11" x14ac:dyDescent="0.2">
      <c r="B730" s="23"/>
      <c r="C730" s="23"/>
      <c r="D730" s="23"/>
      <c r="E730" s="23"/>
      <c r="F730" s="23"/>
      <c r="G730" s="23"/>
      <c r="H730" s="23"/>
      <c r="I730" s="23"/>
      <c r="J730" s="23"/>
      <c r="K730" s="23"/>
    </row>
    <row r="731" spans="2:11" x14ac:dyDescent="0.2">
      <c r="B731" s="23"/>
      <c r="C731" s="23"/>
      <c r="D731" s="23"/>
      <c r="E731" s="23"/>
      <c r="F731" s="23"/>
      <c r="G731" s="23"/>
      <c r="H731" s="23"/>
      <c r="I731" s="23"/>
      <c r="J731" s="23"/>
      <c r="K731" s="23"/>
    </row>
    <row r="732" spans="2:11" x14ac:dyDescent="0.2">
      <c r="B732" s="23"/>
      <c r="C732" s="23"/>
      <c r="D732" s="23"/>
      <c r="E732" s="23"/>
      <c r="F732" s="23"/>
      <c r="G732" s="23"/>
      <c r="H732" s="23"/>
      <c r="I732" s="23"/>
      <c r="J732" s="23"/>
      <c r="K732" s="23"/>
    </row>
    <row r="733" spans="2:11" x14ac:dyDescent="0.2">
      <c r="B733" s="23"/>
      <c r="C733" s="23"/>
      <c r="D733" s="23"/>
      <c r="E733" s="23"/>
      <c r="F733" s="23"/>
      <c r="G733" s="23"/>
      <c r="H733" s="23"/>
      <c r="I733" s="23"/>
      <c r="J733" s="23"/>
      <c r="K733" s="23"/>
    </row>
    <row r="734" spans="2:11" x14ac:dyDescent="0.2">
      <c r="B734" s="23"/>
      <c r="C734" s="23"/>
      <c r="D734" s="23"/>
      <c r="E734" s="23"/>
      <c r="F734" s="23"/>
      <c r="G734" s="23"/>
      <c r="H734" s="23"/>
      <c r="I734" s="23"/>
      <c r="J734" s="23"/>
      <c r="K734" s="23"/>
    </row>
    <row r="735" spans="2:11" x14ac:dyDescent="0.2">
      <c r="B735" s="23"/>
      <c r="C735" s="23"/>
      <c r="D735" s="23"/>
      <c r="E735" s="23"/>
      <c r="F735" s="23"/>
      <c r="G735" s="23"/>
      <c r="H735" s="23"/>
      <c r="I735" s="23"/>
      <c r="J735" s="23"/>
      <c r="K735" s="23"/>
    </row>
    <row r="736" spans="2:11" x14ac:dyDescent="0.2">
      <c r="B736" s="23"/>
      <c r="C736" s="23"/>
      <c r="D736" s="23"/>
      <c r="E736" s="23"/>
      <c r="F736" s="23"/>
      <c r="G736" s="23"/>
      <c r="H736" s="23"/>
      <c r="I736" s="23"/>
      <c r="J736" s="23"/>
      <c r="K736" s="23"/>
    </row>
    <row r="737" spans="2:11" x14ac:dyDescent="0.2">
      <c r="B737" s="23"/>
      <c r="C737" s="23"/>
      <c r="D737" s="23"/>
      <c r="E737" s="23"/>
      <c r="F737" s="23"/>
      <c r="G737" s="23"/>
      <c r="H737" s="23"/>
      <c r="I737" s="23"/>
      <c r="J737" s="23"/>
      <c r="K737" s="23"/>
    </row>
    <row r="738" spans="2:11" x14ac:dyDescent="0.2">
      <c r="B738" s="23"/>
      <c r="C738" s="23"/>
      <c r="D738" s="23"/>
      <c r="E738" s="23"/>
      <c r="F738" s="23"/>
      <c r="G738" s="23"/>
      <c r="H738" s="23"/>
      <c r="I738" s="23"/>
      <c r="J738" s="23"/>
      <c r="K738" s="23"/>
    </row>
    <row r="739" spans="2:11" x14ac:dyDescent="0.2">
      <c r="B739" s="23"/>
      <c r="C739" s="23"/>
      <c r="D739" s="23"/>
      <c r="E739" s="23"/>
      <c r="F739" s="23"/>
      <c r="G739" s="23"/>
      <c r="H739" s="23"/>
      <c r="I739" s="23"/>
      <c r="J739" s="23"/>
      <c r="K739" s="23"/>
    </row>
    <row r="740" spans="2:11" x14ac:dyDescent="0.2">
      <c r="B740" s="23"/>
      <c r="C740" s="23"/>
      <c r="D740" s="23"/>
      <c r="E740" s="23"/>
      <c r="F740" s="23"/>
      <c r="G740" s="23"/>
      <c r="H740" s="23"/>
      <c r="I740" s="23"/>
      <c r="J740" s="23"/>
      <c r="K740" s="23"/>
    </row>
    <row r="741" spans="2:11" x14ac:dyDescent="0.2">
      <c r="B741" s="23"/>
      <c r="C741" s="23"/>
      <c r="D741" s="23"/>
      <c r="E741" s="23"/>
      <c r="F741" s="23"/>
      <c r="G741" s="23"/>
      <c r="H741" s="23"/>
      <c r="I741" s="23"/>
      <c r="J741" s="23"/>
      <c r="K741" s="23"/>
    </row>
    <row r="742" spans="2:11" x14ac:dyDescent="0.2">
      <c r="B742" s="23"/>
      <c r="C742" s="23"/>
      <c r="D742" s="23"/>
      <c r="E742" s="23"/>
      <c r="F742" s="23"/>
      <c r="G742" s="23"/>
      <c r="H742" s="23"/>
      <c r="I742" s="23"/>
      <c r="J742" s="23"/>
      <c r="K742" s="23"/>
    </row>
    <row r="743" spans="2:11" x14ac:dyDescent="0.2">
      <c r="B743" s="23"/>
      <c r="C743" s="23"/>
      <c r="D743" s="23"/>
      <c r="E743" s="23"/>
      <c r="F743" s="23"/>
      <c r="G743" s="23"/>
      <c r="H743" s="23"/>
      <c r="I743" s="23"/>
      <c r="J743" s="23"/>
      <c r="K743" s="23"/>
    </row>
    <row r="744" spans="2:11" x14ac:dyDescent="0.2">
      <c r="B744" s="23"/>
      <c r="C744" s="23"/>
      <c r="D744" s="23"/>
      <c r="E744" s="23"/>
      <c r="F744" s="23"/>
      <c r="G744" s="23"/>
      <c r="H744" s="23"/>
      <c r="I744" s="23"/>
      <c r="J744" s="23"/>
      <c r="K744" s="23"/>
    </row>
    <row r="745" spans="2:11" x14ac:dyDescent="0.2">
      <c r="B745" s="23"/>
      <c r="C745" s="23"/>
      <c r="D745" s="23"/>
      <c r="E745" s="23"/>
      <c r="F745" s="23"/>
      <c r="G745" s="23"/>
      <c r="H745" s="23"/>
      <c r="I745" s="23"/>
      <c r="J745" s="23"/>
      <c r="K745" s="23"/>
    </row>
    <row r="746" spans="2:11" x14ac:dyDescent="0.2">
      <c r="B746" s="23"/>
      <c r="C746" s="23"/>
      <c r="D746" s="23"/>
      <c r="E746" s="23"/>
      <c r="F746" s="23"/>
      <c r="G746" s="23"/>
      <c r="H746" s="23"/>
      <c r="I746" s="23"/>
      <c r="J746" s="23"/>
      <c r="K746" s="23"/>
    </row>
    <row r="747" spans="2:11" x14ac:dyDescent="0.2">
      <c r="B747" s="23"/>
      <c r="C747" s="23"/>
      <c r="D747" s="23"/>
      <c r="E747" s="23"/>
      <c r="F747" s="23"/>
      <c r="G747" s="23"/>
      <c r="H747" s="23"/>
      <c r="I747" s="23"/>
      <c r="J747" s="23"/>
      <c r="K747" s="23"/>
    </row>
    <row r="748" spans="2:11" x14ac:dyDescent="0.2">
      <c r="B748" s="23"/>
      <c r="C748" s="23"/>
      <c r="D748" s="23"/>
      <c r="E748" s="23"/>
      <c r="F748" s="23"/>
      <c r="G748" s="23"/>
      <c r="H748" s="23"/>
      <c r="I748" s="23"/>
      <c r="J748" s="23"/>
      <c r="K748" s="23"/>
    </row>
    <row r="749" spans="2:11" x14ac:dyDescent="0.2">
      <c r="B749" s="23"/>
      <c r="C749" s="23"/>
      <c r="D749" s="23"/>
      <c r="E749" s="23"/>
      <c r="F749" s="23"/>
      <c r="G749" s="23"/>
      <c r="H749" s="23"/>
      <c r="I749" s="23"/>
      <c r="J749" s="23"/>
      <c r="K749" s="23"/>
    </row>
    <row r="750" spans="2:11" x14ac:dyDescent="0.2">
      <c r="B750" s="23"/>
      <c r="C750" s="23"/>
      <c r="D750" s="23"/>
      <c r="E750" s="23"/>
      <c r="F750" s="23"/>
      <c r="G750" s="23"/>
      <c r="H750" s="23"/>
      <c r="I750" s="23"/>
      <c r="J750" s="23"/>
      <c r="K750" s="23"/>
    </row>
    <row r="751" spans="2:11" x14ac:dyDescent="0.2">
      <c r="B751" s="23"/>
      <c r="C751" s="23"/>
      <c r="D751" s="23"/>
      <c r="E751" s="23"/>
      <c r="F751" s="23"/>
      <c r="G751" s="23"/>
      <c r="H751" s="23"/>
      <c r="I751" s="23"/>
      <c r="J751" s="23"/>
      <c r="K751" s="23"/>
    </row>
    <row r="752" spans="2:11" x14ac:dyDescent="0.2">
      <c r="B752" s="23"/>
      <c r="C752" s="23"/>
      <c r="D752" s="23"/>
      <c r="E752" s="23"/>
      <c r="F752" s="23"/>
      <c r="G752" s="23"/>
      <c r="H752" s="23"/>
      <c r="I752" s="23"/>
      <c r="J752" s="23"/>
      <c r="K752" s="23"/>
    </row>
    <row r="753" spans="2:11" x14ac:dyDescent="0.2">
      <c r="B753" s="23"/>
      <c r="C753" s="23"/>
      <c r="D753" s="23"/>
      <c r="E753" s="23"/>
      <c r="F753" s="23"/>
      <c r="G753" s="23"/>
      <c r="H753" s="23"/>
      <c r="I753" s="23"/>
      <c r="J753" s="23"/>
      <c r="K753" s="23"/>
    </row>
    <row r="754" spans="2:11" x14ac:dyDescent="0.2">
      <c r="B754" s="23"/>
      <c r="C754" s="23"/>
      <c r="D754" s="23"/>
      <c r="E754" s="23"/>
      <c r="F754" s="23"/>
      <c r="G754" s="23"/>
      <c r="H754" s="23"/>
      <c r="I754" s="23"/>
      <c r="J754" s="23"/>
      <c r="K754" s="23"/>
    </row>
    <row r="755" spans="2:11" x14ac:dyDescent="0.2">
      <c r="B755" s="23"/>
      <c r="C755" s="23"/>
      <c r="D755" s="23"/>
      <c r="E755" s="23"/>
      <c r="F755" s="23"/>
      <c r="G755" s="23"/>
      <c r="H755" s="23"/>
      <c r="I755" s="23"/>
      <c r="J755" s="23"/>
      <c r="K755" s="23"/>
    </row>
    <row r="756" spans="2:11" x14ac:dyDescent="0.2">
      <c r="B756" s="23"/>
      <c r="C756" s="23"/>
      <c r="D756" s="23"/>
      <c r="E756" s="23"/>
      <c r="F756" s="23"/>
      <c r="G756" s="23"/>
      <c r="H756" s="23"/>
      <c r="I756" s="23"/>
      <c r="J756" s="23"/>
      <c r="K756" s="23"/>
    </row>
    <row r="757" spans="2:11" x14ac:dyDescent="0.2">
      <c r="B757" s="23"/>
      <c r="C757" s="23"/>
      <c r="D757" s="23"/>
      <c r="E757" s="23"/>
      <c r="F757" s="23"/>
      <c r="G757" s="23"/>
      <c r="H757" s="23"/>
      <c r="I757" s="23"/>
      <c r="J757" s="23"/>
      <c r="K757" s="23"/>
    </row>
    <row r="758" spans="2:11" x14ac:dyDescent="0.2">
      <c r="B758" s="23"/>
      <c r="C758" s="23"/>
      <c r="D758" s="23"/>
      <c r="E758" s="23"/>
      <c r="F758" s="23"/>
      <c r="G758" s="23"/>
      <c r="H758" s="23"/>
      <c r="I758" s="23"/>
      <c r="J758" s="23"/>
      <c r="K758" s="23"/>
    </row>
    <row r="759" spans="2:11" x14ac:dyDescent="0.2">
      <c r="B759" s="23"/>
      <c r="C759" s="23"/>
      <c r="D759" s="23"/>
      <c r="E759" s="23"/>
      <c r="F759" s="23"/>
      <c r="G759" s="23"/>
      <c r="H759" s="23"/>
      <c r="I759" s="23"/>
      <c r="J759" s="23"/>
      <c r="K759" s="23"/>
    </row>
    <row r="760" spans="2:11" x14ac:dyDescent="0.2">
      <c r="B760" s="23"/>
      <c r="C760" s="23"/>
      <c r="D760" s="23"/>
      <c r="E760" s="23"/>
      <c r="F760" s="23"/>
      <c r="G760" s="23"/>
      <c r="H760" s="23"/>
      <c r="I760" s="23"/>
      <c r="J760" s="23"/>
      <c r="K760" s="23"/>
    </row>
    <row r="761" spans="2:11" x14ac:dyDescent="0.2">
      <c r="B761" s="23"/>
      <c r="C761" s="23"/>
      <c r="D761" s="23"/>
      <c r="E761" s="23"/>
      <c r="F761" s="23"/>
      <c r="G761" s="23"/>
      <c r="H761" s="23"/>
      <c r="I761" s="23"/>
      <c r="J761" s="23"/>
      <c r="K761" s="23"/>
    </row>
    <row r="762" spans="2:11" x14ac:dyDescent="0.2">
      <c r="B762" s="23"/>
      <c r="C762" s="23"/>
      <c r="D762" s="23"/>
      <c r="E762" s="23"/>
      <c r="F762" s="23"/>
      <c r="G762" s="23"/>
      <c r="H762" s="23"/>
      <c r="I762" s="23"/>
      <c r="J762" s="23"/>
      <c r="K762" s="23"/>
    </row>
    <row r="763" spans="2:11" x14ac:dyDescent="0.2">
      <c r="B763" s="23"/>
      <c r="C763" s="23"/>
      <c r="D763" s="23"/>
      <c r="E763" s="23"/>
      <c r="F763" s="23"/>
      <c r="G763" s="23"/>
      <c r="H763" s="23"/>
      <c r="I763" s="23"/>
      <c r="J763" s="23"/>
      <c r="K763" s="23"/>
    </row>
    <row r="764" spans="2:11" x14ac:dyDescent="0.2">
      <c r="B764" s="23"/>
      <c r="C764" s="23"/>
      <c r="D764" s="23"/>
      <c r="E764" s="23"/>
      <c r="F764" s="23"/>
      <c r="G764" s="23"/>
      <c r="H764" s="23"/>
      <c r="I764" s="23"/>
      <c r="J764" s="23"/>
      <c r="K764" s="23"/>
    </row>
    <row r="765" spans="2:11" x14ac:dyDescent="0.2">
      <c r="B765" s="23"/>
      <c r="C765" s="23"/>
      <c r="D765" s="23"/>
      <c r="E765" s="23"/>
      <c r="F765" s="23"/>
      <c r="G765" s="23"/>
      <c r="H765" s="23"/>
      <c r="I765" s="23"/>
      <c r="J765" s="23"/>
      <c r="K765" s="23"/>
    </row>
    <row r="766" spans="2:11" x14ac:dyDescent="0.2">
      <c r="B766" s="23"/>
      <c r="C766" s="23"/>
      <c r="D766" s="23"/>
      <c r="E766" s="23"/>
      <c r="F766" s="23"/>
      <c r="G766" s="23"/>
      <c r="H766" s="23"/>
      <c r="I766" s="23"/>
      <c r="J766" s="23"/>
      <c r="K766" s="23"/>
    </row>
    <row r="767" spans="2:11" x14ac:dyDescent="0.2">
      <c r="B767" s="23"/>
      <c r="C767" s="23"/>
      <c r="D767" s="23"/>
      <c r="E767" s="23"/>
      <c r="F767" s="23"/>
      <c r="G767" s="23"/>
      <c r="H767" s="23"/>
      <c r="I767" s="23"/>
      <c r="J767" s="23"/>
      <c r="K767" s="23"/>
    </row>
    <row r="768" spans="2:11" x14ac:dyDescent="0.2">
      <c r="B768" s="23"/>
      <c r="C768" s="23"/>
      <c r="D768" s="23"/>
      <c r="E768" s="23"/>
      <c r="F768" s="23"/>
      <c r="G768" s="23"/>
      <c r="H768" s="23"/>
      <c r="I768" s="23"/>
      <c r="J768" s="23"/>
      <c r="K768" s="23"/>
    </row>
    <row r="769" spans="2:11" x14ac:dyDescent="0.2">
      <c r="B769" s="23"/>
      <c r="C769" s="23"/>
      <c r="D769" s="23"/>
      <c r="E769" s="23"/>
      <c r="F769" s="23"/>
      <c r="G769" s="23"/>
      <c r="H769" s="23"/>
      <c r="I769" s="23"/>
      <c r="J769" s="23"/>
      <c r="K769" s="23"/>
    </row>
    <row r="770" spans="2:11" x14ac:dyDescent="0.2">
      <c r="B770" s="23"/>
      <c r="C770" s="23"/>
      <c r="D770" s="23"/>
      <c r="E770" s="23"/>
      <c r="F770" s="23"/>
      <c r="G770" s="23"/>
      <c r="H770" s="23"/>
      <c r="I770" s="23"/>
      <c r="J770" s="23"/>
      <c r="K770" s="23"/>
    </row>
    <row r="771" spans="2:11" x14ac:dyDescent="0.2">
      <c r="B771" s="23"/>
      <c r="C771" s="23"/>
      <c r="D771" s="23"/>
      <c r="E771" s="23"/>
      <c r="F771" s="23"/>
      <c r="G771" s="23"/>
      <c r="H771" s="23"/>
      <c r="I771" s="23"/>
      <c r="J771" s="23"/>
      <c r="K771" s="23"/>
    </row>
    <row r="772" spans="2:11" x14ac:dyDescent="0.2">
      <c r="B772" s="23"/>
      <c r="C772" s="23"/>
      <c r="D772" s="23"/>
      <c r="E772" s="23"/>
      <c r="F772" s="23"/>
      <c r="G772" s="23"/>
      <c r="H772" s="23"/>
      <c r="I772" s="23"/>
      <c r="J772" s="23"/>
      <c r="K772" s="23"/>
    </row>
    <row r="773" spans="2:11" x14ac:dyDescent="0.2">
      <c r="B773" s="23"/>
      <c r="C773" s="23"/>
      <c r="D773" s="23"/>
      <c r="E773" s="23"/>
      <c r="F773" s="23"/>
      <c r="G773" s="23"/>
      <c r="H773" s="23"/>
      <c r="I773" s="23"/>
      <c r="J773" s="23"/>
      <c r="K773" s="23"/>
    </row>
    <row r="774" spans="2:11" x14ac:dyDescent="0.2">
      <c r="B774" s="23"/>
      <c r="C774" s="23"/>
      <c r="D774" s="23"/>
      <c r="E774" s="23"/>
      <c r="F774" s="23"/>
      <c r="G774" s="23"/>
      <c r="H774" s="23"/>
      <c r="I774" s="23"/>
      <c r="J774" s="23"/>
      <c r="K774" s="23"/>
    </row>
    <row r="775" spans="2:11" x14ac:dyDescent="0.2">
      <c r="B775" s="23"/>
      <c r="C775" s="23"/>
      <c r="D775" s="23"/>
      <c r="E775" s="23"/>
      <c r="F775" s="23"/>
      <c r="G775" s="23"/>
      <c r="H775" s="23"/>
      <c r="I775" s="23"/>
      <c r="J775" s="23"/>
      <c r="K775" s="23"/>
    </row>
    <row r="776" spans="2:11" x14ac:dyDescent="0.2">
      <c r="B776" s="23"/>
      <c r="C776" s="23"/>
      <c r="D776" s="23"/>
      <c r="E776" s="23"/>
      <c r="F776" s="23"/>
      <c r="G776" s="23"/>
      <c r="H776" s="23"/>
      <c r="I776" s="23"/>
      <c r="J776" s="23"/>
      <c r="K776" s="23"/>
    </row>
    <row r="777" spans="2:11" x14ac:dyDescent="0.2">
      <c r="B777" s="23"/>
      <c r="C777" s="23"/>
      <c r="D777" s="23"/>
      <c r="E777" s="23"/>
      <c r="F777" s="23"/>
      <c r="G777" s="23"/>
      <c r="H777" s="23"/>
      <c r="I777" s="23"/>
      <c r="J777" s="23"/>
      <c r="K777" s="23"/>
    </row>
    <row r="778" spans="2:11" x14ac:dyDescent="0.2">
      <c r="B778" s="23"/>
      <c r="C778" s="23"/>
      <c r="D778" s="23"/>
      <c r="E778" s="23"/>
      <c r="F778" s="23"/>
      <c r="G778" s="23"/>
      <c r="H778" s="23"/>
      <c r="I778" s="23"/>
      <c r="J778" s="23"/>
      <c r="K778" s="23"/>
    </row>
    <row r="779" spans="2:11" x14ac:dyDescent="0.2">
      <c r="B779" s="23"/>
      <c r="C779" s="23"/>
      <c r="D779" s="23"/>
      <c r="E779" s="23"/>
      <c r="F779" s="23"/>
      <c r="G779" s="23"/>
      <c r="H779" s="23"/>
      <c r="I779" s="23"/>
      <c r="J779" s="23"/>
      <c r="K779" s="23"/>
    </row>
    <row r="780" spans="2:11" x14ac:dyDescent="0.2">
      <c r="B780" s="23"/>
      <c r="C780" s="23"/>
      <c r="D780" s="23"/>
      <c r="E780" s="23"/>
      <c r="F780" s="23"/>
      <c r="G780" s="23"/>
      <c r="H780" s="23"/>
      <c r="I780" s="23"/>
      <c r="J780" s="23"/>
      <c r="K780" s="23"/>
    </row>
    <row r="781" spans="2:11" x14ac:dyDescent="0.2">
      <c r="B781" s="23"/>
      <c r="C781" s="23"/>
      <c r="D781" s="23"/>
      <c r="E781" s="23"/>
      <c r="F781" s="23"/>
      <c r="G781" s="23"/>
      <c r="H781" s="23"/>
      <c r="I781" s="23"/>
      <c r="J781" s="23"/>
      <c r="K781" s="23"/>
    </row>
    <row r="782" spans="2:11" x14ac:dyDescent="0.2">
      <c r="B782" s="23"/>
      <c r="C782" s="23"/>
      <c r="D782" s="23"/>
      <c r="E782" s="23"/>
      <c r="F782" s="23"/>
      <c r="G782" s="23"/>
      <c r="H782" s="23"/>
      <c r="I782" s="23"/>
      <c r="J782" s="23"/>
      <c r="K782" s="23"/>
    </row>
    <row r="783" spans="2:11" x14ac:dyDescent="0.2">
      <c r="B783" s="23"/>
      <c r="C783" s="23"/>
      <c r="D783" s="23"/>
      <c r="E783" s="23"/>
      <c r="F783" s="23"/>
      <c r="G783" s="23"/>
      <c r="H783" s="23"/>
      <c r="I783" s="23"/>
      <c r="J783" s="23"/>
      <c r="K783" s="23"/>
    </row>
    <row r="784" spans="2:11" x14ac:dyDescent="0.2">
      <c r="B784" s="23"/>
      <c r="C784" s="23"/>
      <c r="D784" s="23"/>
      <c r="E784" s="23"/>
      <c r="F784" s="23"/>
      <c r="G784" s="23"/>
      <c r="H784" s="23"/>
      <c r="I784" s="23"/>
      <c r="J784" s="23"/>
      <c r="K784" s="23"/>
    </row>
    <row r="785" spans="2:11" x14ac:dyDescent="0.2">
      <c r="B785" s="23"/>
      <c r="C785" s="23"/>
      <c r="D785" s="23"/>
      <c r="E785" s="23"/>
      <c r="F785" s="23"/>
      <c r="G785" s="23"/>
      <c r="H785" s="23"/>
      <c r="I785" s="23"/>
      <c r="J785" s="23"/>
      <c r="K785" s="23"/>
    </row>
    <row r="786" spans="2:11" x14ac:dyDescent="0.2">
      <c r="B786" s="23"/>
      <c r="C786" s="23"/>
      <c r="D786" s="23"/>
      <c r="E786" s="23"/>
      <c r="F786" s="23"/>
      <c r="G786" s="23"/>
      <c r="H786" s="23"/>
      <c r="I786" s="23"/>
      <c r="J786" s="23"/>
      <c r="K786" s="23"/>
    </row>
    <row r="787" spans="2:11" x14ac:dyDescent="0.2">
      <c r="B787" s="23"/>
      <c r="C787" s="23"/>
      <c r="D787" s="23"/>
      <c r="E787" s="23"/>
      <c r="F787" s="23"/>
      <c r="G787" s="23"/>
      <c r="H787" s="23"/>
      <c r="I787" s="23"/>
      <c r="J787" s="23"/>
      <c r="K787" s="23"/>
    </row>
    <row r="788" spans="2:11" x14ac:dyDescent="0.2">
      <c r="B788" s="23"/>
      <c r="C788" s="23"/>
      <c r="D788" s="23"/>
      <c r="E788" s="23"/>
      <c r="F788" s="23"/>
      <c r="G788" s="23"/>
      <c r="H788" s="23"/>
      <c r="I788" s="23"/>
      <c r="J788" s="23"/>
      <c r="K788" s="23"/>
    </row>
    <row r="789" spans="2:11" x14ac:dyDescent="0.2">
      <c r="B789" s="23"/>
      <c r="C789" s="23"/>
      <c r="D789" s="23"/>
      <c r="E789" s="23"/>
      <c r="F789" s="23"/>
      <c r="G789" s="23"/>
      <c r="H789" s="23"/>
      <c r="I789" s="23"/>
      <c r="J789" s="23"/>
      <c r="K789" s="23"/>
    </row>
    <row r="790" spans="2:11" x14ac:dyDescent="0.2">
      <c r="B790" s="23"/>
      <c r="C790" s="23"/>
      <c r="D790" s="23"/>
      <c r="E790" s="23"/>
      <c r="F790" s="23"/>
      <c r="G790" s="23"/>
      <c r="H790" s="23"/>
      <c r="I790" s="23"/>
      <c r="J790" s="23"/>
      <c r="K790" s="23"/>
    </row>
    <row r="791" spans="2:11" x14ac:dyDescent="0.2">
      <c r="B791" s="23"/>
      <c r="C791" s="23"/>
      <c r="D791" s="23"/>
      <c r="E791" s="23"/>
      <c r="F791" s="23"/>
      <c r="G791" s="23"/>
      <c r="H791" s="23"/>
      <c r="I791" s="23"/>
      <c r="J791" s="23"/>
      <c r="K791" s="23"/>
    </row>
    <row r="792" spans="2:11" x14ac:dyDescent="0.2">
      <c r="B792" s="23"/>
      <c r="C792" s="23"/>
      <c r="D792" s="23"/>
      <c r="E792" s="23"/>
      <c r="F792" s="23"/>
      <c r="G792" s="23"/>
      <c r="H792" s="23"/>
      <c r="I792" s="23"/>
      <c r="J792" s="23"/>
      <c r="K792" s="23"/>
    </row>
    <row r="793" spans="2:11" x14ac:dyDescent="0.2">
      <c r="B793" s="23"/>
      <c r="C793" s="23"/>
      <c r="D793" s="23"/>
      <c r="E793" s="23"/>
      <c r="F793" s="23"/>
      <c r="G793" s="23"/>
      <c r="H793" s="23"/>
      <c r="I793" s="23"/>
      <c r="J793" s="23"/>
      <c r="K793" s="23"/>
    </row>
    <row r="794" spans="2:11" x14ac:dyDescent="0.2">
      <c r="B794" s="23"/>
      <c r="C794" s="23"/>
      <c r="D794" s="23"/>
      <c r="E794" s="23"/>
      <c r="F794" s="23"/>
      <c r="G794" s="23"/>
      <c r="H794" s="23"/>
      <c r="I794" s="23"/>
      <c r="J794" s="23"/>
      <c r="K794" s="23"/>
    </row>
    <row r="795" spans="2:11" x14ac:dyDescent="0.2">
      <c r="B795" s="23"/>
      <c r="C795" s="23"/>
      <c r="D795" s="23"/>
      <c r="E795" s="23"/>
      <c r="F795" s="23"/>
      <c r="G795" s="23"/>
      <c r="H795" s="23"/>
      <c r="I795" s="23"/>
      <c r="J795" s="23"/>
      <c r="K795" s="23"/>
    </row>
    <row r="796" spans="2:11" x14ac:dyDescent="0.2">
      <c r="B796" s="23"/>
      <c r="C796" s="23"/>
      <c r="D796" s="23"/>
      <c r="E796" s="23"/>
      <c r="F796" s="23"/>
      <c r="G796" s="23"/>
      <c r="H796" s="23"/>
      <c r="I796" s="23"/>
      <c r="J796" s="23"/>
      <c r="K796" s="23"/>
    </row>
    <row r="797" spans="2:11" x14ac:dyDescent="0.2">
      <c r="B797" s="23"/>
      <c r="C797" s="23"/>
      <c r="D797" s="23"/>
      <c r="E797" s="23"/>
      <c r="F797" s="23"/>
      <c r="G797" s="23"/>
      <c r="H797" s="23"/>
      <c r="I797" s="23"/>
      <c r="J797" s="23"/>
      <c r="K797" s="23"/>
    </row>
    <row r="798" spans="2:11" x14ac:dyDescent="0.2">
      <c r="B798" s="23"/>
      <c r="C798" s="23"/>
      <c r="D798" s="23"/>
      <c r="E798" s="23"/>
      <c r="F798" s="23"/>
      <c r="G798" s="23"/>
      <c r="H798" s="23"/>
      <c r="I798" s="23"/>
      <c r="J798" s="23"/>
      <c r="K798" s="23"/>
    </row>
    <row r="799" spans="2:11" x14ac:dyDescent="0.2">
      <c r="B799" s="23"/>
      <c r="C799" s="23"/>
      <c r="D799" s="23"/>
      <c r="E799" s="23"/>
      <c r="F799" s="23"/>
      <c r="G799" s="23"/>
      <c r="H799" s="23"/>
      <c r="I799" s="23"/>
      <c r="J799" s="23"/>
      <c r="K799" s="23"/>
    </row>
    <row r="800" spans="2:11" x14ac:dyDescent="0.2">
      <c r="B800" s="23"/>
      <c r="C800" s="23"/>
      <c r="D800" s="23"/>
      <c r="E800" s="23"/>
      <c r="F800" s="23"/>
      <c r="G800" s="23"/>
      <c r="H800" s="23"/>
      <c r="I800" s="23"/>
      <c r="J800" s="23"/>
      <c r="K800" s="23"/>
    </row>
    <row r="801" spans="2:11" x14ac:dyDescent="0.2">
      <c r="B801" s="23"/>
      <c r="C801" s="23"/>
      <c r="D801" s="23"/>
      <c r="E801" s="23"/>
      <c r="F801" s="23"/>
      <c r="G801" s="23"/>
      <c r="H801" s="23"/>
      <c r="I801" s="23"/>
      <c r="J801" s="23"/>
      <c r="K801" s="23"/>
    </row>
    <row r="802" spans="2:11" x14ac:dyDescent="0.2">
      <c r="B802" s="23"/>
      <c r="C802" s="23"/>
      <c r="D802" s="23"/>
      <c r="E802" s="23"/>
      <c r="F802" s="23"/>
      <c r="G802" s="23"/>
      <c r="H802" s="23"/>
      <c r="I802" s="23"/>
      <c r="J802" s="23"/>
      <c r="K802" s="23"/>
    </row>
    <row r="803" spans="2:11" x14ac:dyDescent="0.2">
      <c r="B803" s="23"/>
      <c r="C803" s="23"/>
      <c r="D803" s="23"/>
      <c r="E803" s="23"/>
      <c r="F803" s="23"/>
      <c r="G803" s="23"/>
      <c r="H803" s="23"/>
      <c r="I803" s="23"/>
      <c r="J803" s="23"/>
      <c r="K803" s="23"/>
    </row>
    <row r="804" spans="2:11" x14ac:dyDescent="0.2">
      <c r="B804" s="23"/>
      <c r="C804" s="23"/>
      <c r="D804" s="23"/>
      <c r="E804" s="23"/>
      <c r="F804" s="23"/>
      <c r="G804" s="23"/>
      <c r="H804" s="23"/>
      <c r="I804" s="23"/>
      <c r="J804" s="23"/>
      <c r="K804" s="23"/>
    </row>
    <row r="805" spans="2:11" x14ac:dyDescent="0.2">
      <c r="B805" s="23"/>
      <c r="C805" s="23"/>
      <c r="D805" s="23"/>
      <c r="E805" s="23"/>
      <c r="F805" s="23"/>
      <c r="G805" s="23"/>
      <c r="H805" s="23"/>
      <c r="I805" s="23"/>
      <c r="J805" s="23"/>
      <c r="K805" s="23"/>
    </row>
    <row r="806" spans="2:11" x14ac:dyDescent="0.2">
      <c r="B806" s="23"/>
      <c r="C806" s="23"/>
      <c r="D806" s="23"/>
      <c r="E806" s="23"/>
      <c r="F806" s="23"/>
      <c r="G806" s="23"/>
      <c r="H806" s="23"/>
      <c r="I806" s="23"/>
      <c r="J806" s="23"/>
      <c r="K806" s="23"/>
    </row>
    <row r="807" spans="2:11" x14ac:dyDescent="0.2">
      <c r="B807" s="23"/>
      <c r="C807" s="23"/>
      <c r="D807" s="23"/>
      <c r="E807" s="23"/>
      <c r="F807" s="23"/>
      <c r="G807" s="23"/>
      <c r="H807" s="23"/>
      <c r="I807" s="23"/>
      <c r="J807" s="23"/>
      <c r="K807" s="23"/>
    </row>
    <row r="808" spans="2:11" x14ac:dyDescent="0.2">
      <c r="B808" s="23"/>
      <c r="C808" s="23"/>
      <c r="D808" s="23"/>
      <c r="E808" s="23"/>
      <c r="F808" s="23"/>
      <c r="G808" s="23"/>
      <c r="H808" s="23"/>
      <c r="I808" s="23"/>
      <c r="J808" s="23"/>
      <c r="K808" s="23"/>
    </row>
    <row r="809" spans="2:11" x14ac:dyDescent="0.2">
      <c r="B809" s="23"/>
      <c r="C809" s="23"/>
      <c r="D809" s="23"/>
      <c r="E809" s="23"/>
      <c r="F809" s="23"/>
      <c r="G809" s="23"/>
      <c r="H809" s="23"/>
      <c r="I809" s="23"/>
      <c r="J809" s="23"/>
      <c r="K809" s="23"/>
    </row>
    <row r="810" spans="2:11" x14ac:dyDescent="0.2">
      <c r="B810" s="23"/>
      <c r="C810" s="23"/>
      <c r="D810" s="23"/>
      <c r="E810" s="23"/>
      <c r="F810" s="23"/>
      <c r="G810" s="23"/>
      <c r="H810" s="23"/>
      <c r="I810" s="23"/>
      <c r="J810" s="23"/>
      <c r="K810" s="23"/>
    </row>
    <row r="811" spans="2:11" x14ac:dyDescent="0.2">
      <c r="B811" s="23"/>
      <c r="C811" s="23"/>
      <c r="D811" s="23"/>
      <c r="E811" s="23"/>
      <c r="F811" s="23"/>
      <c r="G811" s="23"/>
      <c r="H811" s="23"/>
      <c r="I811" s="23"/>
      <c r="J811" s="23"/>
      <c r="K811" s="23"/>
    </row>
    <row r="812" spans="2:11" x14ac:dyDescent="0.2">
      <c r="B812" s="23"/>
      <c r="C812" s="23"/>
      <c r="D812" s="23"/>
      <c r="E812" s="23"/>
      <c r="F812" s="23"/>
      <c r="G812" s="23"/>
      <c r="H812" s="23"/>
      <c r="I812" s="23"/>
      <c r="J812" s="23"/>
      <c r="K812" s="23"/>
    </row>
    <row r="813" spans="2:11" x14ac:dyDescent="0.2">
      <c r="B813" s="23"/>
      <c r="C813" s="23"/>
      <c r="D813" s="23"/>
      <c r="E813" s="23"/>
      <c r="F813" s="23"/>
      <c r="G813" s="23"/>
      <c r="H813" s="23"/>
      <c r="I813" s="23"/>
      <c r="J813" s="23"/>
      <c r="K813" s="23"/>
    </row>
    <row r="814" spans="2:11" x14ac:dyDescent="0.2">
      <c r="B814" s="23"/>
      <c r="C814" s="23"/>
      <c r="D814" s="23"/>
      <c r="E814" s="23"/>
      <c r="F814" s="23"/>
      <c r="G814" s="23"/>
      <c r="H814" s="23"/>
      <c r="I814" s="23"/>
      <c r="J814" s="23"/>
      <c r="K814" s="23"/>
    </row>
    <row r="815" spans="2:11" x14ac:dyDescent="0.2">
      <c r="B815" s="23"/>
      <c r="C815" s="23"/>
      <c r="D815" s="23"/>
      <c r="E815" s="23"/>
      <c r="F815" s="23"/>
      <c r="G815" s="23"/>
      <c r="H815" s="23"/>
      <c r="I815" s="23"/>
      <c r="J815" s="23"/>
      <c r="K815" s="23"/>
    </row>
    <row r="816" spans="2:11" x14ac:dyDescent="0.2">
      <c r="B816" s="23"/>
      <c r="C816" s="23"/>
      <c r="D816" s="23"/>
      <c r="E816" s="23"/>
      <c r="F816" s="23"/>
      <c r="G816" s="23"/>
      <c r="H816" s="23"/>
      <c r="I816" s="23"/>
      <c r="J816" s="23"/>
      <c r="K816" s="23"/>
    </row>
    <row r="817" spans="2:11" x14ac:dyDescent="0.2">
      <c r="B817" s="23"/>
      <c r="C817" s="23"/>
      <c r="D817" s="23"/>
      <c r="E817" s="23"/>
      <c r="F817" s="23"/>
      <c r="G817" s="23"/>
      <c r="H817" s="23"/>
      <c r="I817" s="23"/>
      <c r="J817" s="23"/>
      <c r="K817" s="23"/>
    </row>
    <row r="818" spans="2:11" x14ac:dyDescent="0.2">
      <c r="B818" s="23"/>
      <c r="C818" s="23"/>
      <c r="D818" s="23"/>
      <c r="E818" s="23"/>
      <c r="F818" s="23"/>
      <c r="G818" s="23"/>
      <c r="H818" s="23"/>
      <c r="I818" s="23"/>
      <c r="J818" s="23"/>
      <c r="K818" s="23"/>
    </row>
    <row r="819" spans="2:11" x14ac:dyDescent="0.2">
      <c r="B819" s="23"/>
      <c r="C819" s="23"/>
      <c r="D819" s="23"/>
      <c r="E819" s="23"/>
      <c r="F819" s="23"/>
      <c r="G819" s="23"/>
      <c r="H819" s="23"/>
      <c r="I819" s="23"/>
      <c r="J819" s="23"/>
      <c r="K819" s="23"/>
    </row>
    <row r="820" spans="2:11" x14ac:dyDescent="0.2">
      <c r="B820" s="23"/>
      <c r="C820" s="23"/>
      <c r="D820" s="23"/>
      <c r="E820" s="23"/>
      <c r="F820" s="23"/>
      <c r="G820" s="23"/>
      <c r="H820" s="23"/>
      <c r="I820" s="23"/>
      <c r="J820" s="23"/>
      <c r="K820" s="23"/>
    </row>
    <row r="821" spans="2:11" x14ac:dyDescent="0.2">
      <c r="B821" s="23"/>
      <c r="C821" s="23"/>
      <c r="D821" s="23"/>
      <c r="E821" s="23"/>
      <c r="F821" s="23"/>
      <c r="G821" s="23"/>
      <c r="H821" s="23"/>
      <c r="I821" s="23"/>
      <c r="J821" s="23"/>
      <c r="K821" s="23"/>
    </row>
    <row r="822" spans="2:11" x14ac:dyDescent="0.2">
      <c r="B822" s="23"/>
      <c r="C822" s="23"/>
      <c r="D822" s="23"/>
      <c r="E822" s="23"/>
      <c r="F822" s="23"/>
      <c r="G822" s="23"/>
      <c r="H822" s="23"/>
      <c r="I822" s="23"/>
      <c r="J822" s="23"/>
      <c r="K822" s="23"/>
    </row>
    <row r="823" spans="2:11" x14ac:dyDescent="0.2">
      <c r="B823" s="23"/>
      <c r="C823" s="23"/>
      <c r="D823" s="23"/>
      <c r="E823" s="23"/>
      <c r="F823" s="23"/>
      <c r="G823" s="23"/>
      <c r="H823" s="23"/>
      <c r="I823" s="23"/>
      <c r="J823" s="23"/>
      <c r="K823" s="23"/>
    </row>
    <row r="824" spans="2:11" x14ac:dyDescent="0.2">
      <c r="B824" s="23"/>
      <c r="C824" s="23"/>
      <c r="D824" s="23"/>
      <c r="E824" s="23"/>
      <c r="F824" s="23"/>
      <c r="G824" s="23"/>
      <c r="H824" s="23"/>
      <c r="I824" s="23"/>
      <c r="J824" s="23"/>
      <c r="K824" s="23"/>
    </row>
    <row r="825" spans="2:11" x14ac:dyDescent="0.2">
      <c r="B825" s="23"/>
      <c r="C825" s="23"/>
      <c r="D825" s="23"/>
      <c r="E825" s="23"/>
      <c r="F825" s="23"/>
      <c r="G825" s="23"/>
      <c r="H825" s="23"/>
      <c r="I825" s="23"/>
      <c r="J825" s="23"/>
      <c r="K825" s="23"/>
    </row>
    <row r="826" spans="2:11" x14ac:dyDescent="0.2">
      <c r="B826" s="23"/>
      <c r="C826" s="23"/>
      <c r="D826" s="23"/>
      <c r="E826" s="23"/>
      <c r="F826" s="23"/>
      <c r="G826" s="23"/>
      <c r="H826" s="23"/>
      <c r="I826" s="23"/>
      <c r="J826" s="23"/>
      <c r="K826" s="23"/>
    </row>
    <row r="827" spans="2:11" x14ac:dyDescent="0.2">
      <c r="B827" s="23"/>
      <c r="C827" s="23"/>
      <c r="D827" s="23"/>
      <c r="E827" s="23"/>
      <c r="F827" s="23"/>
      <c r="G827" s="23"/>
      <c r="H827" s="23"/>
      <c r="I827" s="23"/>
      <c r="J827" s="23"/>
      <c r="K827" s="23"/>
    </row>
    <row r="828" spans="2:11" x14ac:dyDescent="0.2">
      <c r="B828" s="23"/>
      <c r="C828" s="23"/>
      <c r="D828" s="23"/>
      <c r="E828" s="23"/>
      <c r="F828" s="23"/>
      <c r="G828" s="23"/>
      <c r="H828" s="23"/>
      <c r="I828" s="23"/>
      <c r="J828" s="23"/>
      <c r="K828" s="23"/>
    </row>
    <row r="829" spans="2:11" x14ac:dyDescent="0.2">
      <c r="B829" s="23"/>
      <c r="C829" s="23"/>
      <c r="D829" s="23"/>
      <c r="E829" s="23"/>
      <c r="F829" s="23"/>
      <c r="G829" s="23"/>
      <c r="H829" s="23"/>
      <c r="I829" s="23"/>
      <c r="J829" s="23"/>
      <c r="K829" s="23"/>
    </row>
    <row r="830" spans="2:11" x14ac:dyDescent="0.2">
      <c r="B830" s="23"/>
      <c r="C830" s="23"/>
      <c r="D830" s="23"/>
      <c r="E830" s="23"/>
      <c r="F830" s="23"/>
      <c r="G830" s="23"/>
      <c r="H830" s="23"/>
      <c r="I830" s="23"/>
      <c r="J830" s="23"/>
      <c r="K830" s="23"/>
    </row>
    <row r="831" spans="2:11" x14ac:dyDescent="0.2">
      <c r="B831" s="23"/>
      <c r="C831" s="23"/>
      <c r="D831" s="23"/>
      <c r="E831" s="23"/>
      <c r="F831" s="23"/>
      <c r="G831" s="23"/>
      <c r="H831" s="23"/>
      <c r="I831" s="23"/>
      <c r="J831" s="23"/>
      <c r="K831" s="23"/>
    </row>
    <row r="832" spans="2:11" x14ac:dyDescent="0.2">
      <c r="B832" s="23"/>
      <c r="C832" s="23"/>
      <c r="D832" s="23"/>
      <c r="E832" s="23"/>
      <c r="F832" s="23"/>
      <c r="G832" s="23"/>
      <c r="H832" s="23"/>
      <c r="I832" s="23"/>
      <c r="J832" s="23"/>
      <c r="K832" s="23"/>
    </row>
    <row r="833" spans="2:11" x14ac:dyDescent="0.2">
      <c r="B833" s="23"/>
      <c r="C833" s="23"/>
      <c r="D833" s="23"/>
      <c r="E833" s="23"/>
      <c r="F833" s="23"/>
      <c r="G833" s="23"/>
      <c r="H833" s="23"/>
      <c r="I833" s="23"/>
      <c r="J833" s="23"/>
      <c r="K833" s="23"/>
    </row>
    <row r="834" spans="2:11" x14ac:dyDescent="0.2">
      <c r="B834" s="23"/>
      <c r="C834" s="23"/>
      <c r="D834" s="23"/>
      <c r="E834" s="23"/>
      <c r="F834" s="23"/>
      <c r="G834" s="23"/>
      <c r="H834" s="23"/>
      <c r="I834" s="23"/>
      <c r="J834" s="23"/>
      <c r="K834" s="23"/>
    </row>
    <row r="835" spans="2:11" x14ac:dyDescent="0.2">
      <c r="B835" s="23"/>
      <c r="C835" s="23"/>
      <c r="D835" s="23"/>
      <c r="E835" s="23"/>
      <c r="F835" s="23"/>
      <c r="G835" s="23"/>
      <c r="H835" s="23"/>
      <c r="I835" s="23"/>
      <c r="J835" s="23"/>
      <c r="K835" s="23"/>
    </row>
    <row r="836" spans="2:11" x14ac:dyDescent="0.2">
      <c r="B836" s="23"/>
      <c r="C836" s="23"/>
      <c r="D836" s="23"/>
      <c r="E836" s="23"/>
      <c r="F836" s="23"/>
      <c r="G836" s="23"/>
      <c r="H836" s="23"/>
      <c r="I836" s="23"/>
      <c r="J836" s="23"/>
      <c r="K836" s="23"/>
    </row>
    <row r="837" spans="2:11" x14ac:dyDescent="0.2">
      <c r="B837" s="23"/>
      <c r="C837" s="23"/>
      <c r="D837" s="23"/>
      <c r="E837" s="23"/>
      <c r="F837" s="23"/>
      <c r="G837" s="23"/>
      <c r="H837" s="23"/>
      <c r="I837" s="23"/>
      <c r="J837" s="23"/>
      <c r="K837" s="23"/>
    </row>
    <row r="838" spans="2:11" x14ac:dyDescent="0.2">
      <c r="B838" s="23"/>
      <c r="C838" s="23"/>
      <c r="D838" s="23"/>
      <c r="E838" s="23"/>
      <c r="F838" s="23"/>
      <c r="G838" s="23"/>
      <c r="H838" s="23"/>
      <c r="I838" s="23"/>
      <c r="J838" s="23"/>
      <c r="K838" s="23"/>
    </row>
    <row r="839" spans="2:11" x14ac:dyDescent="0.2">
      <c r="B839" s="23"/>
      <c r="C839" s="23"/>
      <c r="D839" s="23"/>
      <c r="E839" s="23"/>
      <c r="F839" s="23"/>
      <c r="G839" s="23"/>
      <c r="H839" s="23"/>
      <c r="I839" s="23"/>
      <c r="J839" s="23"/>
      <c r="K839" s="23"/>
    </row>
    <row r="840" spans="2:11" x14ac:dyDescent="0.2">
      <c r="B840" s="23"/>
      <c r="C840" s="23"/>
      <c r="D840" s="23"/>
      <c r="E840" s="23"/>
      <c r="F840" s="23"/>
      <c r="G840" s="23"/>
      <c r="H840" s="23"/>
      <c r="I840" s="23"/>
      <c r="J840" s="23"/>
      <c r="K840" s="23"/>
    </row>
    <row r="841" spans="2:11" x14ac:dyDescent="0.2">
      <c r="B841" s="23"/>
      <c r="C841" s="23"/>
      <c r="D841" s="23"/>
      <c r="E841" s="23"/>
      <c r="F841" s="23"/>
      <c r="G841" s="23"/>
      <c r="H841" s="23"/>
      <c r="I841" s="23"/>
      <c r="J841" s="23"/>
      <c r="K841" s="23"/>
    </row>
    <row r="842" spans="2:11" x14ac:dyDescent="0.2">
      <c r="B842" s="23"/>
      <c r="C842" s="23"/>
      <c r="D842" s="23"/>
      <c r="E842" s="23"/>
      <c r="F842" s="23"/>
      <c r="G842" s="23"/>
      <c r="H842" s="23"/>
      <c r="I842" s="23"/>
      <c r="J842" s="23"/>
      <c r="K842" s="23"/>
    </row>
    <row r="843" spans="2:11" x14ac:dyDescent="0.2">
      <c r="B843" s="23"/>
      <c r="C843" s="23"/>
      <c r="D843" s="23"/>
      <c r="E843" s="23"/>
      <c r="F843" s="23"/>
      <c r="G843" s="23"/>
      <c r="H843" s="23"/>
      <c r="I843" s="23"/>
      <c r="J843" s="23"/>
      <c r="K843" s="23"/>
    </row>
    <row r="844" spans="2:11" x14ac:dyDescent="0.2">
      <c r="B844" s="23"/>
      <c r="C844" s="23"/>
      <c r="D844" s="23"/>
      <c r="E844" s="23"/>
      <c r="F844" s="23"/>
      <c r="G844" s="23"/>
      <c r="H844" s="23"/>
      <c r="I844" s="23"/>
      <c r="J844" s="23"/>
      <c r="K844" s="23"/>
    </row>
    <row r="845" spans="2:11" x14ac:dyDescent="0.2">
      <c r="B845" s="23"/>
      <c r="C845" s="23"/>
      <c r="D845" s="23"/>
      <c r="E845" s="23"/>
      <c r="F845" s="23"/>
      <c r="G845" s="23"/>
      <c r="H845" s="23"/>
      <c r="I845" s="23"/>
      <c r="J845" s="23"/>
      <c r="K845" s="23"/>
    </row>
    <row r="846" spans="2:11" x14ac:dyDescent="0.2">
      <c r="B846" s="23"/>
      <c r="C846" s="23"/>
      <c r="D846" s="23"/>
      <c r="E846" s="23"/>
      <c r="F846" s="23"/>
      <c r="G846" s="23"/>
      <c r="H846" s="23"/>
      <c r="I846" s="23"/>
      <c r="J846" s="23"/>
      <c r="K846" s="23"/>
    </row>
    <row r="847" spans="2:11" x14ac:dyDescent="0.2">
      <c r="B847" s="23"/>
      <c r="C847" s="23"/>
      <c r="D847" s="23"/>
      <c r="E847" s="23"/>
      <c r="F847" s="23"/>
      <c r="G847" s="23"/>
      <c r="H847" s="23"/>
      <c r="I847" s="23"/>
      <c r="J847" s="23"/>
      <c r="K847" s="23"/>
    </row>
    <row r="848" spans="2:11" x14ac:dyDescent="0.2">
      <c r="B848" s="23"/>
      <c r="C848" s="23"/>
      <c r="D848" s="23"/>
      <c r="E848" s="23"/>
      <c r="F848" s="23"/>
      <c r="G848" s="23"/>
      <c r="H848" s="23"/>
      <c r="I848" s="23"/>
      <c r="J848" s="23"/>
      <c r="K848" s="23"/>
    </row>
    <row r="849" spans="2:11" x14ac:dyDescent="0.2">
      <c r="B849" s="23"/>
      <c r="C849" s="23"/>
      <c r="D849" s="23"/>
      <c r="E849" s="23"/>
      <c r="F849" s="23"/>
      <c r="G849" s="23"/>
      <c r="H849" s="23"/>
      <c r="I849" s="23"/>
      <c r="J849" s="23"/>
      <c r="K849" s="23"/>
    </row>
    <row r="850" spans="2:11" x14ac:dyDescent="0.2">
      <c r="B850" s="23"/>
      <c r="C850" s="23"/>
      <c r="D850" s="23"/>
      <c r="E850" s="23"/>
      <c r="F850" s="23"/>
      <c r="G850" s="23"/>
      <c r="H850" s="23"/>
      <c r="I850" s="23"/>
      <c r="J850" s="23"/>
      <c r="K850" s="23"/>
    </row>
    <row r="851" spans="2:11" x14ac:dyDescent="0.2">
      <c r="B851" s="23"/>
      <c r="C851" s="23"/>
      <c r="D851" s="23"/>
      <c r="E851" s="23"/>
      <c r="F851" s="23"/>
      <c r="G851" s="23"/>
      <c r="H851" s="23"/>
      <c r="I851" s="23"/>
      <c r="J851" s="23"/>
      <c r="K851" s="23"/>
    </row>
    <row r="852" spans="2:11" x14ac:dyDescent="0.2">
      <c r="B852" s="23"/>
      <c r="C852" s="23"/>
      <c r="D852" s="23"/>
      <c r="E852" s="23"/>
      <c r="F852" s="23"/>
      <c r="G852" s="23"/>
      <c r="H852" s="23"/>
      <c r="I852" s="23"/>
      <c r="J852" s="23"/>
      <c r="K852" s="23"/>
    </row>
    <row r="853" spans="2:11" x14ac:dyDescent="0.2">
      <c r="B853" s="23"/>
      <c r="C853" s="23"/>
      <c r="D853" s="23"/>
      <c r="E853" s="23"/>
      <c r="F853" s="23"/>
      <c r="G853" s="23"/>
      <c r="H853" s="23"/>
      <c r="I853" s="23"/>
      <c r="J853" s="23"/>
      <c r="K853" s="23"/>
    </row>
    <row r="854" spans="2:11" x14ac:dyDescent="0.2">
      <c r="B854" s="23"/>
      <c r="C854" s="23"/>
      <c r="D854" s="23"/>
      <c r="E854" s="23"/>
      <c r="F854" s="23"/>
      <c r="G854" s="23"/>
      <c r="H854" s="23"/>
      <c r="I854" s="23"/>
      <c r="J854" s="23"/>
      <c r="K854" s="23"/>
    </row>
    <row r="855" spans="2:11" x14ac:dyDescent="0.2">
      <c r="B855" s="23"/>
      <c r="C855" s="23"/>
      <c r="D855" s="23"/>
      <c r="E855" s="23"/>
      <c r="F855" s="23"/>
      <c r="G855" s="23"/>
      <c r="H855" s="23"/>
      <c r="I855" s="23"/>
      <c r="J855" s="23"/>
      <c r="K855" s="23"/>
    </row>
    <row r="856" spans="2:11" x14ac:dyDescent="0.2">
      <c r="B856" s="23"/>
      <c r="C856" s="23"/>
      <c r="D856" s="23"/>
      <c r="E856" s="23"/>
      <c r="F856" s="23"/>
      <c r="G856" s="23"/>
      <c r="H856" s="23"/>
      <c r="I856" s="23"/>
      <c r="J856" s="23"/>
      <c r="K856" s="23"/>
    </row>
    <row r="857" spans="2:11" x14ac:dyDescent="0.2">
      <c r="B857" s="23"/>
      <c r="C857" s="23"/>
      <c r="D857" s="23"/>
      <c r="E857" s="23"/>
      <c r="F857" s="23"/>
      <c r="G857" s="23"/>
      <c r="H857" s="23"/>
      <c r="I857" s="23"/>
      <c r="J857" s="23"/>
      <c r="K857" s="23"/>
    </row>
    <row r="858" spans="2:11" x14ac:dyDescent="0.2">
      <c r="B858" s="23"/>
      <c r="C858" s="23"/>
      <c r="D858" s="23"/>
      <c r="E858" s="23"/>
      <c r="F858" s="23"/>
      <c r="G858" s="23"/>
      <c r="H858" s="23"/>
      <c r="I858" s="23"/>
      <c r="J858" s="23"/>
      <c r="K858" s="23"/>
    </row>
    <row r="859" spans="2:11" x14ac:dyDescent="0.2">
      <c r="B859" s="23"/>
      <c r="C859" s="23"/>
      <c r="D859" s="23"/>
      <c r="E859" s="23"/>
      <c r="F859" s="23"/>
      <c r="G859" s="23"/>
      <c r="H859" s="23"/>
      <c r="I859" s="23"/>
      <c r="J859" s="23"/>
      <c r="K859" s="23"/>
    </row>
    <row r="860" spans="2:11" x14ac:dyDescent="0.2">
      <c r="B860" s="23"/>
      <c r="C860" s="23"/>
      <c r="D860" s="23"/>
      <c r="E860" s="23"/>
      <c r="F860" s="23"/>
      <c r="G860" s="23"/>
      <c r="H860" s="23"/>
      <c r="I860" s="23"/>
      <c r="J860" s="23"/>
      <c r="K860" s="23"/>
    </row>
    <row r="861" spans="2:11" x14ac:dyDescent="0.2">
      <c r="B861" s="23"/>
      <c r="C861" s="23"/>
      <c r="D861" s="23"/>
      <c r="E861" s="23"/>
      <c r="F861" s="23"/>
      <c r="G861" s="23"/>
      <c r="H861" s="23"/>
      <c r="I861" s="23"/>
      <c r="J861" s="23"/>
      <c r="K861" s="23"/>
    </row>
    <row r="862" spans="2:11" x14ac:dyDescent="0.2">
      <c r="B862" s="23"/>
      <c r="C862" s="23"/>
      <c r="D862" s="23"/>
      <c r="E862" s="23"/>
      <c r="F862" s="23"/>
      <c r="G862" s="23"/>
      <c r="H862" s="23"/>
      <c r="I862" s="23"/>
      <c r="J862" s="23"/>
      <c r="K862" s="23"/>
    </row>
    <row r="863" spans="2:11" x14ac:dyDescent="0.2">
      <c r="B863" s="23"/>
      <c r="C863" s="23"/>
      <c r="D863" s="23"/>
      <c r="E863" s="23"/>
      <c r="F863" s="23"/>
      <c r="G863" s="23"/>
      <c r="H863" s="23"/>
      <c r="I863" s="23"/>
      <c r="J863" s="23"/>
      <c r="K863" s="23"/>
    </row>
    <row r="864" spans="2:11" x14ac:dyDescent="0.2">
      <c r="B864" s="23"/>
      <c r="C864" s="23"/>
      <c r="D864" s="23"/>
      <c r="E864" s="23"/>
      <c r="F864" s="23"/>
      <c r="G864" s="23"/>
      <c r="H864" s="23"/>
      <c r="I864" s="23"/>
      <c r="J864" s="23"/>
      <c r="K864" s="23"/>
    </row>
    <row r="865" spans="2:11" x14ac:dyDescent="0.2">
      <c r="B865" s="23"/>
      <c r="C865" s="23"/>
      <c r="D865" s="23"/>
      <c r="E865" s="23"/>
      <c r="F865" s="23"/>
      <c r="G865" s="23"/>
      <c r="H865" s="23"/>
      <c r="I865" s="23"/>
      <c r="J865" s="23"/>
      <c r="K865" s="23"/>
    </row>
    <row r="866" spans="2:11" x14ac:dyDescent="0.2">
      <c r="B866" s="23"/>
      <c r="C866" s="23"/>
      <c r="D866" s="23"/>
      <c r="E866" s="23"/>
      <c r="F866" s="23"/>
      <c r="G866" s="23"/>
      <c r="H866" s="23"/>
      <c r="I866" s="23"/>
      <c r="J866" s="23"/>
      <c r="K866" s="23"/>
    </row>
    <row r="867" spans="2:11" x14ac:dyDescent="0.2">
      <c r="B867" s="23"/>
      <c r="C867" s="23"/>
      <c r="D867" s="23"/>
      <c r="E867" s="23"/>
      <c r="F867" s="23"/>
      <c r="G867" s="23"/>
      <c r="H867" s="23"/>
      <c r="I867" s="23"/>
      <c r="J867" s="23"/>
      <c r="K867" s="23"/>
    </row>
    <row r="868" spans="2:11" x14ac:dyDescent="0.2">
      <c r="B868" s="23"/>
      <c r="C868" s="23"/>
      <c r="D868" s="23"/>
      <c r="E868" s="23"/>
      <c r="F868" s="23"/>
      <c r="G868" s="23"/>
      <c r="H868" s="23"/>
      <c r="I868" s="23"/>
      <c r="J868" s="23"/>
      <c r="K868" s="23"/>
    </row>
    <row r="869" spans="2:11" x14ac:dyDescent="0.2">
      <c r="B869" s="23"/>
      <c r="C869" s="23"/>
      <c r="D869" s="23"/>
      <c r="E869" s="23"/>
      <c r="F869" s="23"/>
      <c r="G869" s="23"/>
      <c r="H869" s="23"/>
      <c r="I869" s="23"/>
      <c r="J869" s="23"/>
      <c r="K869" s="23"/>
    </row>
    <row r="870" spans="2:11" x14ac:dyDescent="0.2">
      <c r="B870" s="23"/>
      <c r="C870" s="23"/>
      <c r="D870" s="23"/>
      <c r="E870" s="23"/>
      <c r="F870" s="23"/>
      <c r="G870" s="23"/>
      <c r="H870" s="23"/>
      <c r="I870" s="23"/>
      <c r="J870" s="23"/>
      <c r="K870" s="23"/>
    </row>
    <row r="871" spans="2:11" x14ac:dyDescent="0.2">
      <c r="B871" s="23"/>
      <c r="C871" s="23"/>
      <c r="D871" s="23"/>
      <c r="E871" s="23"/>
      <c r="F871" s="23"/>
      <c r="G871" s="23"/>
      <c r="H871" s="23"/>
      <c r="I871" s="23"/>
      <c r="J871" s="23"/>
      <c r="K871" s="23"/>
    </row>
    <row r="872" spans="2:11" x14ac:dyDescent="0.2">
      <c r="B872" s="23"/>
      <c r="C872" s="23"/>
      <c r="D872" s="23"/>
      <c r="E872" s="23"/>
      <c r="F872" s="23"/>
      <c r="G872" s="23"/>
      <c r="H872" s="23"/>
      <c r="I872" s="23"/>
      <c r="J872" s="23"/>
      <c r="K872" s="23"/>
    </row>
    <row r="873" spans="2:11" x14ac:dyDescent="0.2">
      <c r="B873" s="23"/>
      <c r="C873" s="23"/>
      <c r="D873" s="23"/>
      <c r="E873" s="23"/>
      <c r="F873" s="23"/>
      <c r="G873" s="23"/>
      <c r="H873" s="23"/>
      <c r="I873" s="23"/>
      <c r="J873" s="23"/>
      <c r="K873" s="23"/>
    </row>
    <row r="874" spans="2:11" x14ac:dyDescent="0.2">
      <c r="B874" s="23"/>
      <c r="C874" s="23"/>
      <c r="D874" s="23"/>
      <c r="E874" s="23"/>
      <c r="F874" s="23"/>
      <c r="G874" s="23"/>
      <c r="H874" s="23"/>
      <c r="I874" s="23"/>
      <c r="J874" s="23"/>
      <c r="K874" s="23"/>
    </row>
    <row r="875" spans="2:11" x14ac:dyDescent="0.2">
      <c r="B875" s="23"/>
      <c r="C875" s="23"/>
      <c r="D875" s="23"/>
      <c r="E875" s="23"/>
      <c r="F875" s="23"/>
      <c r="G875" s="23"/>
      <c r="H875" s="23"/>
      <c r="I875" s="23"/>
      <c r="J875" s="23"/>
      <c r="K875" s="23"/>
    </row>
    <row r="876" spans="2:11" x14ac:dyDescent="0.2">
      <c r="B876" s="23"/>
      <c r="C876" s="23"/>
      <c r="D876" s="23"/>
      <c r="E876" s="23"/>
      <c r="F876" s="23"/>
      <c r="G876" s="23"/>
      <c r="H876" s="23"/>
      <c r="I876" s="23"/>
      <c r="J876" s="23"/>
      <c r="K876" s="23"/>
    </row>
    <row r="877" spans="2:11" x14ac:dyDescent="0.2">
      <c r="B877" s="23"/>
      <c r="C877" s="23"/>
      <c r="D877" s="23"/>
      <c r="E877" s="23"/>
      <c r="F877" s="23"/>
      <c r="G877" s="23"/>
      <c r="H877" s="23"/>
      <c r="I877" s="23"/>
      <c r="J877" s="23"/>
      <c r="K877" s="23"/>
    </row>
    <row r="878" spans="2:11" x14ac:dyDescent="0.2">
      <c r="B878" s="23"/>
      <c r="C878" s="23"/>
      <c r="D878" s="23"/>
      <c r="E878" s="23"/>
      <c r="F878" s="23"/>
      <c r="G878" s="23"/>
      <c r="H878" s="23"/>
      <c r="I878" s="23"/>
      <c r="J878" s="23"/>
      <c r="K878" s="23"/>
    </row>
    <row r="879" spans="2:11" x14ac:dyDescent="0.2">
      <c r="B879" s="23"/>
      <c r="C879" s="23"/>
      <c r="D879" s="23"/>
      <c r="E879" s="23"/>
      <c r="F879" s="23"/>
      <c r="G879" s="23"/>
      <c r="H879" s="23"/>
      <c r="I879" s="23"/>
      <c r="J879" s="23"/>
      <c r="K879" s="23"/>
    </row>
    <row r="880" spans="2:11" x14ac:dyDescent="0.2">
      <c r="B880" s="23"/>
      <c r="C880" s="23"/>
      <c r="D880" s="23"/>
      <c r="E880" s="23"/>
      <c r="F880" s="23"/>
      <c r="G880" s="23"/>
      <c r="H880" s="23"/>
      <c r="I880" s="23"/>
      <c r="J880" s="23"/>
      <c r="K880" s="23"/>
    </row>
    <row r="881" spans="2:11" x14ac:dyDescent="0.2">
      <c r="B881" s="23"/>
      <c r="C881" s="23"/>
      <c r="D881" s="23"/>
      <c r="E881" s="23"/>
      <c r="F881" s="23"/>
      <c r="G881" s="23"/>
      <c r="H881" s="23"/>
      <c r="I881" s="23"/>
      <c r="J881" s="23"/>
      <c r="K881" s="23"/>
    </row>
    <row r="882" spans="2:11" x14ac:dyDescent="0.2">
      <c r="B882" s="23"/>
      <c r="C882" s="23"/>
      <c r="D882" s="23"/>
      <c r="E882" s="23"/>
      <c r="F882" s="23"/>
      <c r="G882" s="23"/>
      <c r="H882" s="23"/>
      <c r="I882" s="23"/>
      <c r="J882" s="23"/>
      <c r="K882" s="23"/>
    </row>
    <row r="883" spans="2:11" x14ac:dyDescent="0.2">
      <c r="B883" s="23"/>
      <c r="C883" s="23"/>
      <c r="D883" s="23"/>
      <c r="E883" s="23"/>
      <c r="F883" s="23"/>
      <c r="G883" s="23"/>
      <c r="H883" s="23"/>
      <c r="I883" s="23"/>
      <c r="J883" s="23"/>
      <c r="K883" s="23"/>
    </row>
    <row r="884" spans="2:11" x14ac:dyDescent="0.2">
      <c r="B884" s="23"/>
      <c r="C884" s="23"/>
      <c r="D884" s="23"/>
      <c r="E884" s="23"/>
      <c r="F884" s="23"/>
      <c r="G884" s="23"/>
      <c r="H884" s="23"/>
      <c r="I884" s="23"/>
      <c r="J884" s="23"/>
      <c r="K884" s="23"/>
    </row>
    <row r="885" spans="2:11" x14ac:dyDescent="0.2">
      <c r="B885" s="23"/>
      <c r="C885" s="23"/>
      <c r="D885" s="23"/>
      <c r="E885" s="23"/>
      <c r="F885" s="23"/>
      <c r="G885" s="23"/>
      <c r="H885" s="23"/>
      <c r="I885" s="23"/>
      <c r="J885" s="23"/>
      <c r="K885" s="23"/>
    </row>
    <row r="886" spans="2:11" x14ac:dyDescent="0.2">
      <c r="B886" s="23"/>
      <c r="C886" s="23"/>
      <c r="D886" s="23"/>
      <c r="E886" s="23"/>
      <c r="F886" s="23"/>
      <c r="G886" s="23"/>
      <c r="H886" s="23"/>
      <c r="I886" s="23"/>
      <c r="J886" s="23"/>
      <c r="K886" s="23"/>
    </row>
    <row r="887" spans="2:11" x14ac:dyDescent="0.2">
      <c r="B887" s="23"/>
      <c r="C887" s="23"/>
      <c r="D887" s="23"/>
      <c r="E887" s="23"/>
      <c r="F887" s="23"/>
      <c r="G887" s="23"/>
      <c r="H887" s="23"/>
      <c r="I887" s="23"/>
      <c r="J887" s="23"/>
      <c r="K887" s="23"/>
    </row>
    <row r="888" spans="2:11" x14ac:dyDescent="0.2">
      <c r="B888" s="23"/>
      <c r="C888" s="23"/>
      <c r="D888" s="23"/>
      <c r="E888" s="23"/>
      <c r="F888" s="23"/>
      <c r="G888" s="23"/>
      <c r="H888" s="23"/>
      <c r="I888" s="23"/>
      <c r="J888" s="23"/>
      <c r="K888" s="23"/>
    </row>
    <row r="889" spans="2:11" x14ac:dyDescent="0.2">
      <c r="B889" s="23"/>
      <c r="C889" s="23"/>
      <c r="D889" s="23"/>
      <c r="E889" s="23"/>
      <c r="F889" s="23"/>
      <c r="G889" s="23"/>
      <c r="H889" s="23"/>
      <c r="I889" s="23"/>
      <c r="J889" s="23"/>
      <c r="K889" s="23"/>
    </row>
    <row r="890" spans="2:11" x14ac:dyDescent="0.2">
      <c r="B890" s="23"/>
      <c r="C890" s="23"/>
      <c r="D890" s="23"/>
      <c r="E890" s="23"/>
      <c r="F890" s="23"/>
      <c r="G890" s="23"/>
      <c r="H890" s="23"/>
      <c r="I890" s="23"/>
      <c r="J890" s="23"/>
      <c r="K890" s="23"/>
    </row>
    <row r="891" spans="2:11" x14ac:dyDescent="0.2">
      <c r="B891" s="23"/>
      <c r="C891" s="23"/>
      <c r="D891" s="23"/>
      <c r="E891" s="23"/>
      <c r="F891" s="23"/>
      <c r="G891" s="23"/>
      <c r="H891" s="23"/>
      <c r="I891" s="23"/>
      <c r="J891" s="23"/>
      <c r="K891" s="23"/>
    </row>
    <row r="892" spans="2:11" x14ac:dyDescent="0.2">
      <c r="B892" s="23"/>
      <c r="C892" s="23"/>
      <c r="D892" s="23"/>
      <c r="E892" s="23"/>
      <c r="F892" s="23"/>
      <c r="G892" s="23"/>
      <c r="H892" s="23"/>
      <c r="I892" s="23"/>
      <c r="J892" s="23"/>
      <c r="K892" s="23"/>
    </row>
    <row r="893" spans="2:11" x14ac:dyDescent="0.2">
      <c r="B893" s="23"/>
      <c r="C893" s="23"/>
      <c r="D893" s="23"/>
      <c r="E893" s="23"/>
      <c r="F893" s="23"/>
      <c r="G893" s="23"/>
      <c r="H893" s="23"/>
      <c r="I893" s="23"/>
      <c r="J893" s="23"/>
      <c r="K893" s="23"/>
    </row>
    <row r="894" spans="2:11" x14ac:dyDescent="0.2">
      <c r="B894" s="23"/>
      <c r="C894" s="23"/>
      <c r="D894" s="23"/>
      <c r="E894" s="23"/>
      <c r="F894" s="23"/>
      <c r="G894" s="23"/>
      <c r="H894" s="23"/>
      <c r="I894" s="23"/>
      <c r="J894" s="23"/>
      <c r="K894" s="23"/>
    </row>
    <row r="895" spans="2:11" x14ac:dyDescent="0.2">
      <c r="B895" s="23"/>
      <c r="C895" s="23"/>
      <c r="D895" s="23"/>
      <c r="E895" s="23"/>
      <c r="F895" s="23"/>
      <c r="G895" s="23"/>
      <c r="H895" s="23"/>
      <c r="I895" s="23"/>
      <c r="J895" s="23"/>
      <c r="K895" s="23"/>
    </row>
    <row r="896" spans="2:11" x14ac:dyDescent="0.2">
      <c r="B896" s="23"/>
      <c r="C896" s="23"/>
      <c r="D896" s="23"/>
      <c r="E896" s="23"/>
      <c r="F896" s="23"/>
      <c r="G896" s="23"/>
      <c r="H896" s="23"/>
      <c r="I896" s="23"/>
      <c r="J896" s="23"/>
      <c r="K896" s="23"/>
    </row>
    <row r="897" spans="2:11" x14ac:dyDescent="0.2">
      <c r="B897" s="23"/>
      <c r="C897" s="23"/>
      <c r="D897" s="23"/>
      <c r="E897" s="23"/>
      <c r="F897" s="23"/>
      <c r="G897" s="23"/>
      <c r="H897" s="23"/>
      <c r="I897" s="23"/>
      <c r="J897" s="23"/>
      <c r="K897" s="23"/>
    </row>
    <row r="898" spans="2:11" x14ac:dyDescent="0.2">
      <c r="B898" s="23"/>
      <c r="C898" s="23"/>
      <c r="D898" s="23"/>
      <c r="E898" s="23"/>
      <c r="F898" s="23"/>
      <c r="G898" s="23"/>
      <c r="H898" s="23"/>
      <c r="I898" s="23"/>
      <c r="J898" s="23"/>
      <c r="K898" s="23"/>
    </row>
    <row r="899" spans="2:11" x14ac:dyDescent="0.2">
      <c r="B899" s="23"/>
      <c r="C899" s="23"/>
      <c r="D899" s="23"/>
      <c r="E899" s="23"/>
      <c r="F899" s="23"/>
      <c r="G899" s="23"/>
      <c r="H899" s="23"/>
      <c r="I899" s="23"/>
      <c r="J899" s="23"/>
      <c r="K899" s="23"/>
    </row>
    <row r="900" spans="2:11" x14ac:dyDescent="0.2">
      <c r="B900" s="23"/>
      <c r="C900" s="23"/>
      <c r="D900" s="23"/>
      <c r="E900" s="23"/>
      <c r="F900" s="23"/>
      <c r="G900" s="23"/>
      <c r="H900" s="23"/>
      <c r="I900" s="23"/>
      <c r="J900" s="23"/>
      <c r="K900" s="23"/>
    </row>
    <row r="901" spans="2:11" x14ac:dyDescent="0.2">
      <c r="B901" s="23"/>
      <c r="C901" s="23"/>
      <c r="D901" s="23"/>
      <c r="E901" s="23"/>
      <c r="F901" s="23"/>
      <c r="G901" s="23"/>
      <c r="H901" s="23"/>
      <c r="I901" s="23"/>
      <c r="J901" s="23"/>
      <c r="K901" s="23"/>
    </row>
    <row r="902" spans="2:11" x14ac:dyDescent="0.2">
      <c r="B902" s="23"/>
      <c r="C902" s="23"/>
      <c r="D902" s="23"/>
      <c r="E902" s="23"/>
      <c r="F902" s="23"/>
      <c r="G902" s="23"/>
      <c r="H902" s="23"/>
      <c r="I902" s="23"/>
      <c r="J902" s="23"/>
      <c r="K902" s="23"/>
    </row>
    <row r="903" spans="2:11" x14ac:dyDescent="0.2">
      <c r="B903" s="23"/>
      <c r="C903" s="23"/>
      <c r="D903" s="23"/>
      <c r="E903" s="23"/>
      <c r="F903" s="23"/>
      <c r="G903" s="23"/>
      <c r="H903" s="23"/>
      <c r="I903" s="23"/>
      <c r="J903" s="23"/>
      <c r="K903" s="23"/>
    </row>
    <row r="904" spans="2:11" x14ac:dyDescent="0.2">
      <c r="B904" s="23"/>
      <c r="C904" s="23"/>
      <c r="D904" s="23"/>
      <c r="E904" s="23"/>
      <c r="F904" s="23"/>
      <c r="G904" s="23"/>
      <c r="H904" s="23"/>
      <c r="I904" s="23"/>
      <c r="J904" s="23"/>
      <c r="K904" s="23"/>
    </row>
    <row r="905" spans="2:11" x14ac:dyDescent="0.2">
      <c r="B905" s="23"/>
      <c r="C905" s="23"/>
      <c r="D905" s="23"/>
      <c r="E905" s="23"/>
      <c r="F905" s="23"/>
      <c r="G905" s="23"/>
      <c r="H905" s="23"/>
      <c r="I905" s="23"/>
      <c r="J905" s="23"/>
      <c r="K905" s="23"/>
    </row>
    <row r="906" spans="2:11" x14ac:dyDescent="0.2">
      <c r="B906" s="23"/>
      <c r="C906" s="23"/>
      <c r="D906" s="23"/>
      <c r="E906" s="23"/>
      <c r="F906" s="23"/>
      <c r="G906" s="23"/>
      <c r="H906" s="23"/>
      <c r="I906" s="23"/>
      <c r="J906" s="23"/>
      <c r="K906" s="23"/>
    </row>
    <row r="907" spans="2:11" x14ac:dyDescent="0.2">
      <c r="B907" s="23"/>
      <c r="C907" s="23"/>
      <c r="D907" s="23"/>
      <c r="E907" s="23"/>
      <c r="F907" s="23"/>
      <c r="G907" s="23"/>
      <c r="H907" s="23"/>
      <c r="I907" s="23"/>
      <c r="J907" s="23"/>
      <c r="K907" s="23"/>
    </row>
    <row r="908" spans="2:11" x14ac:dyDescent="0.2">
      <c r="B908" s="23"/>
      <c r="C908" s="23"/>
      <c r="D908" s="23"/>
      <c r="E908" s="23"/>
      <c r="F908" s="23"/>
      <c r="G908" s="23"/>
      <c r="H908" s="23"/>
      <c r="I908" s="23"/>
      <c r="J908" s="23"/>
      <c r="K908" s="23"/>
    </row>
    <row r="909" spans="2:11" x14ac:dyDescent="0.2">
      <c r="B909" s="23"/>
      <c r="C909" s="23"/>
      <c r="D909" s="23"/>
      <c r="E909" s="23"/>
      <c r="F909" s="23"/>
      <c r="G909" s="23"/>
      <c r="H909" s="23"/>
      <c r="I909" s="23"/>
      <c r="J909" s="23"/>
      <c r="K909" s="23"/>
    </row>
    <row r="910" spans="2:11" x14ac:dyDescent="0.2">
      <c r="B910" s="23"/>
      <c r="C910" s="23"/>
      <c r="D910" s="23"/>
      <c r="E910" s="23"/>
      <c r="F910" s="23"/>
      <c r="G910" s="23"/>
      <c r="H910" s="23"/>
      <c r="I910" s="23"/>
      <c r="J910" s="23"/>
      <c r="K910" s="23"/>
    </row>
    <row r="911" spans="2:11" x14ac:dyDescent="0.2">
      <c r="B911" s="23"/>
      <c r="C911" s="23"/>
      <c r="D911" s="23"/>
      <c r="E911" s="23"/>
      <c r="F911" s="23"/>
      <c r="G911" s="23"/>
      <c r="H911" s="23"/>
      <c r="I911" s="23"/>
      <c r="J911" s="23"/>
      <c r="K911" s="23"/>
    </row>
    <row r="912" spans="2:11" x14ac:dyDescent="0.2">
      <c r="B912" s="23"/>
      <c r="C912" s="23"/>
      <c r="D912" s="23"/>
      <c r="E912" s="23"/>
      <c r="F912" s="23"/>
      <c r="G912" s="23"/>
      <c r="H912" s="23"/>
      <c r="I912" s="23"/>
      <c r="J912" s="23"/>
      <c r="K912" s="23"/>
    </row>
    <row r="913" spans="2:11" x14ac:dyDescent="0.2">
      <c r="B913" s="23"/>
      <c r="C913" s="23"/>
      <c r="D913" s="23"/>
      <c r="E913" s="23"/>
      <c r="F913" s="23"/>
      <c r="G913" s="23"/>
      <c r="H913" s="23"/>
      <c r="I913" s="23"/>
      <c r="J913" s="23"/>
      <c r="K913" s="23"/>
    </row>
    <row r="914" spans="2:11" x14ac:dyDescent="0.2">
      <c r="B914" s="23"/>
      <c r="C914" s="23"/>
      <c r="D914" s="23"/>
      <c r="E914" s="23"/>
      <c r="F914" s="23"/>
      <c r="G914" s="23"/>
      <c r="H914" s="23"/>
      <c r="I914" s="23"/>
      <c r="J914" s="23"/>
      <c r="K914" s="23"/>
    </row>
    <row r="915" spans="2:11" x14ac:dyDescent="0.2">
      <c r="B915" s="23"/>
      <c r="C915" s="23"/>
      <c r="D915" s="23"/>
      <c r="E915" s="23"/>
      <c r="F915" s="23"/>
      <c r="G915" s="23"/>
      <c r="H915" s="23"/>
      <c r="I915" s="23"/>
      <c r="J915" s="23"/>
      <c r="K915" s="23"/>
    </row>
    <row r="916" spans="2:11" x14ac:dyDescent="0.2">
      <c r="B916" s="23"/>
      <c r="C916" s="23"/>
      <c r="D916" s="23"/>
      <c r="E916" s="23"/>
      <c r="F916" s="23"/>
      <c r="G916" s="23"/>
      <c r="H916" s="23"/>
      <c r="I916" s="23"/>
      <c r="J916" s="23"/>
      <c r="K916" s="23"/>
    </row>
    <row r="917" spans="2:11" x14ac:dyDescent="0.2">
      <c r="B917" s="23"/>
      <c r="C917" s="23"/>
      <c r="D917" s="23"/>
      <c r="E917" s="23"/>
      <c r="F917" s="23"/>
      <c r="G917" s="23"/>
      <c r="H917" s="23"/>
      <c r="I917" s="23"/>
      <c r="J917" s="23"/>
      <c r="K917" s="23"/>
    </row>
    <row r="918" spans="2:11" x14ac:dyDescent="0.2">
      <c r="B918" s="23"/>
      <c r="C918" s="23"/>
      <c r="D918" s="23"/>
      <c r="E918" s="23"/>
      <c r="F918" s="23"/>
      <c r="G918" s="23"/>
      <c r="H918" s="23"/>
      <c r="I918" s="23"/>
      <c r="J918" s="23"/>
      <c r="K918" s="23"/>
    </row>
    <row r="919" spans="2:11" x14ac:dyDescent="0.2">
      <c r="B919" s="23"/>
      <c r="C919" s="23"/>
      <c r="D919" s="23"/>
      <c r="E919" s="23"/>
      <c r="F919" s="23"/>
      <c r="G919" s="23"/>
      <c r="H919" s="23"/>
      <c r="I919" s="23"/>
      <c r="J919" s="23"/>
      <c r="K919" s="23"/>
    </row>
    <row r="920" spans="2:11" x14ac:dyDescent="0.2">
      <c r="B920" s="23"/>
      <c r="C920" s="23"/>
      <c r="D920" s="23"/>
      <c r="E920" s="23"/>
      <c r="F920" s="23"/>
      <c r="G920" s="23"/>
      <c r="H920" s="23"/>
      <c r="I920" s="23"/>
      <c r="J920" s="23"/>
      <c r="K920" s="23"/>
    </row>
    <row r="921" spans="2:11" x14ac:dyDescent="0.2">
      <c r="B921" s="23"/>
      <c r="C921" s="23"/>
      <c r="D921" s="23"/>
      <c r="E921" s="23"/>
      <c r="F921" s="23"/>
      <c r="G921" s="23"/>
      <c r="H921" s="23"/>
      <c r="I921" s="23"/>
      <c r="J921" s="23"/>
      <c r="K921" s="23"/>
    </row>
    <row r="922" spans="2:11" x14ac:dyDescent="0.2">
      <c r="B922" s="23"/>
      <c r="C922" s="23"/>
      <c r="D922" s="23"/>
      <c r="E922" s="23"/>
      <c r="F922" s="23"/>
      <c r="G922" s="23"/>
      <c r="H922" s="23"/>
      <c r="I922" s="23"/>
      <c r="J922" s="23"/>
      <c r="K922" s="23"/>
    </row>
    <row r="923" spans="2:11" x14ac:dyDescent="0.2">
      <c r="B923" s="23"/>
      <c r="C923" s="23"/>
      <c r="D923" s="23"/>
      <c r="E923" s="23"/>
      <c r="F923" s="23"/>
      <c r="G923" s="23"/>
      <c r="H923" s="23"/>
      <c r="I923" s="23"/>
      <c r="J923" s="23"/>
      <c r="K923" s="23"/>
    </row>
    <row r="924" spans="2:11" x14ac:dyDescent="0.2">
      <c r="B924" s="23"/>
      <c r="C924" s="23"/>
      <c r="D924" s="23"/>
      <c r="E924" s="23"/>
      <c r="F924" s="23"/>
      <c r="G924" s="23"/>
      <c r="H924" s="23"/>
      <c r="I924" s="23"/>
      <c r="J924" s="23"/>
      <c r="K924" s="23"/>
    </row>
    <row r="925" spans="2:11" x14ac:dyDescent="0.2">
      <c r="B925" s="23"/>
      <c r="C925" s="23"/>
      <c r="D925" s="23"/>
      <c r="E925" s="23"/>
      <c r="F925" s="23"/>
      <c r="G925" s="23"/>
      <c r="H925" s="23"/>
      <c r="I925" s="23"/>
      <c r="J925" s="23"/>
      <c r="K925" s="23"/>
    </row>
    <row r="926" spans="2:11" x14ac:dyDescent="0.2">
      <c r="B926" s="23"/>
      <c r="C926" s="23"/>
      <c r="D926" s="23"/>
      <c r="E926" s="23"/>
      <c r="F926" s="23"/>
      <c r="G926" s="23"/>
      <c r="H926" s="23"/>
      <c r="I926" s="23"/>
      <c r="J926" s="23"/>
      <c r="K926" s="23"/>
    </row>
    <row r="927" spans="2:11" x14ac:dyDescent="0.2">
      <c r="B927" s="23"/>
      <c r="C927" s="23"/>
      <c r="D927" s="23"/>
      <c r="E927" s="23"/>
      <c r="F927" s="23"/>
      <c r="G927" s="23"/>
      <c r="H927" s="23"/>
      <c r="I927" s="23"/>
      <c r="J927" s="23"/>
      <c r="K927" s="23"/>
    </row>
    <row r="928" spans="2:11" x14ac:dyDescent="0.2">
      <c r="B928" s="23"/>
      <c r="C928" s="23"/>
      <c r="D928" s="23"/>
      <c r="E928" s="23"/>
      <c r="F928" s="23"/>
      <c r="G928" s="23"/>
      <c r="H928" s="23"/>
      <c r="I928" s="23"/>
      <c r="J928" s="23"/>
      <c r="K928" s="23"/>
    </row>
    <row r="929" spans="2:11" x14ac:dyDescent="0.2">
      <c r="B929" s="23"/>
      <c r="C929" s="23"/>
      <c r="D929" s="23"/>
      <c r="E929" s="23"/>
      <c r="F929" s="23"/>
      <c r="G929" s="23"/>
      <c r="H929" s="23"/>
      <c r="I929" s="23"/>
      <c r="J929" s="23"/>
      <c r="K929" s="23"/>
    </row>
    <row r="930" spans="2:11" x14ac:dyDescent="0.2">
      <c r="B930" s="23"/>
      <c r="C930" s="23"/>
      <c r="D930" s="23"/>
      <c r="E930" s="23"/>
      <c r="F930" s="23"/>
      <c r="G930" s="23"/>
      <c r="H930" s="23"/>
      <c r="I930" s="23"/>
      <c r="J930" s="23"/>
      <c r="K930" s="23"/>
    </row>
    <row r="931" spans="2:11" x14ac:dyDescent="0.2">
      <c r="B931" s="23"/>
      <c r="C931" s="23"/>
      <c r="D931" s="23"/>
      <c r="E931" s="23"/>
      <c r="F931" s="23"/>
      <c r="G931" s="23"/>
      <c r="H931" s="23"/>
      <c r="I931" s="23"/>
      <c r="J931" s="23"/>
      <c r="K931" s="23"/>
    </row>
    <row r="932" spans="2:11" x14ac:dyDescent="0.2">
      <c r="B932" s="23"/>
      <c r="C932" s="23"/>
      <c r="D932" s="23"/>
      <c r="E932" s="23"/>
      <c r="F932" s="23"/>
      <c r="G932" s="23"/>
      <c r="H932" s="23"/>
      <c r="I932" s="23"/>
      <c r="J932" s="23"/>
      <c r="K932" s="23"/>
    </row>
    <row r="933" spans="2:11" x14ac:dyDescent="0.2">
      <c r="B933" s="23"/>
      <c r="C933" s="23"/>
      <c r="D933" s="23"/>
      <c r="E933" s="23"/>
      <c r="F933" s="23"/>
      <c r="G933" s="23"/>
      <c r="H933" s="23"/>
      <c r="I933" s="23"/>
      <c r="J933" s="23"/>
      <c r="K933" s="23"/>
    </row>
    <row r="934" spans="2:11" x14ac:dyDescent="0.2">
      <c r="B934" s="23"/>
      <c r="C934" s="23"/>
      <c r="D934" s="23"/>
      <c r="E934" s="23"/>
      <c r="F934" s="23"/>
      <c r="G934" s="23"/>
      <c r="H934" s="23"/>
      <c r="I934" s="23"/>
      <c r="J934" s="23"/>
      <c r="K934" s="23"/>
    </row>
    <row r="935" spans="2:11" x14ac:dyDescent="0.2">
      <c r="B935" s="23"/>
      <c r="C935" s="23"/>
      <c r="D935" s="23"/>
      <c r="E935" s="23"/>
      <c r="F935" s="23"/>
      <c r="G935" s="23"/>
      <c r="H935" s="23"/>
      <c r="I935" s="23"/>
      <c r="J935" s="23"/>
      <c r="K935" s="23"/>
    </row>
    <row r="936" spans="2:11" x14ac:dyDescent="0.2">
      <c r="B936" s="23"/>
      <c r="C936" s="23"/>
      <c r="D936" s="23"/>
      <c r="E936" s="23"/>
      <c r="F936" s="23"/>
      <c r="G936" s="23"/>
      <c r="H936" s="23"/>
      <c r="I936" s="23"/>
      <c r="J936" s="23"/>
      <c r="K936" s="23"/>
    </row>
    <row r="937" spans="2:11" x14ac:dyDescent="0.2">
      <c r="B937" s="23"/>
      <c r="C937" s="23"/>
      <c r="D937" s="23"/>
      <c r="E937" s="23"/>
      <c r="F937" s="23"/>
      <c r="G937" s="23"/>
      <c r="H937" s="23"/>
      <c r="I937" s="23"/>
      <c r="J937" s="23"/>
      <c r="K937" s="23"/>
    </row>
    <row r="938" spans="2:11" x14ac:dyDescent="0.2">
      <c r="B938" s="23"/>
      <c r="C938" s="23"/>
      <c r="D938" s="23"/>
      <c r="E938" s="23"/>
      <c r="F938" s="23"/>
      <c r="G938" s="23"/>
      <c r="H938" s="23"/>
      <c r="I938" s="23"/>
      <c r="J938" s="23"/>
      <c r="K938" s="23"/>
    </row>
    <row r="939" spans="2:11" x14ac:dyDescent="0.2">
      <c r="B939" s="23"/>
      <c r="C939" s="23"/>
      <c r="D939" s="23"/>
      <c r="E939" s="23"/>
      <c r="F939" s="23"/>
      <c r="G939" s="23"/>
      <c r="H939" s="23"/>
      <c r="I939" s="23"/>
      <c r="J939" s="23"/>
      <c r="K939" s="23"/>
    </row>
    <row r="940" spans="2:11" x14ac:dyDescent="0.2">
      <c r="B940" s="23"/>
      <c r="C940" s="23"/>
      <c r="D940" s="23"/>
      <c r="E940" s="23"/>
      <c r="F940" s="23"/>
      <c r="G940" s="23"/>
      <c r="H940" s="23"/>
      <c r="I940" s="23"/>
      <c r="J940" s="23"/>
      <c r="K940" s="23"/>
    </row>
    <row r="941" spans="2:11" x14ac:dyDescent="0.2">
      <c r="B941" s="23"/>
      <c r="C941" s="23"/>
      <c r="D941" s="23"/>
      <c r="E941" s="23"/>
      <c r="F941" s="23"/>
      <c r="G941" s="23"/>
      <c r="H941" s="23"/>
      <c r="I941" s="23"/>
      <c r="J941" s="23"/>
      <c r="K941" s="23"/>
    </row>
    <row r="942" spans="2:11" x14ac:dyDescent="0.2">
      <c r="B942" s="23"/>
      <c r="C942" s="23"/>
      <c r="D942" s="23"/>
      <c r="E942" s="23"/>
      <c r="F942" s="23"/>
      <c r="G942" s="23"/>
      <c r="H942" s="23"/>
      <c r="I942" s="23"/>
      <c r="J942" s="23"/>
      <c r="K942" s="23"/>
    </row>
    <row r="943" spans="2:11" x14ac:dyDescent="0.2">
      <c r="B943" s="23"/>
      <c r="C943" s="23"/>
      <c r="D943" s="23"/>
      <c r="E943" s="23"/>
      <c r="F943" s="23"/>
      <c r="G943" s="23"/>
      <c r="H943" s="23"/>
      <c r="I943" s="23"/>
      <c r="J943" s="23"/>
      <c r="K943" s="23"/>
    </row>
    <row r="944" spans="2:11" x14ac:dyDescent="0.2">
      <c r="B944" s="23"/>
      <c r="C944" s="23"/>
      <c r="D944" s="23"/>
      <c r="E944" s="23"/>
      <c r="F944" s="23"/>
      <c r="G944" s="23"/>
      <c r="H944" s="23"/>
      <c r="I944" s="23"/>
      <c r="J944" s="23"/>
      <c r="K944" s="23"/>
    </row>
    <row r="945" spans="2:11" x14ac:dyDescent="0.2">
      <c r="B945" s="23"/>
      <c r="C945" s="23"/>
      <c r="D945" s="23"/>
      <c r="E945" s="23"/>
      <c r="F945" s="23"/>
      <c r="G945" s="23"/>
      <c r="H945" s="23"/>
      <c r="I945" s="23"/>
      <c r="J945" s="23"/>
      <c r="K945" s="23"/>
    </row>
    <row r="946" spans="2:11" x14ac:dyDescent="0.2">
      <c r="B946" s="23"/>
      <c r="C946" s="23"/>
      <c r="D946" s="23"/>
      <c r="E946" s="23"/>
      <c r="F946" s="23"/>
      <c r="G946" s="23"/>
      <c r="H946" s="23"/>
      <c r="I946" s="23"/>
      <c r="J946" s="23"/>
      <c r="K946" s="23"/>
    </row>
    <row r="947" spans="2:11" x14ac:dyDescent="0.2">
      <c r="B947" s="23"/>
      <c r="C947" s="23"/>
      <c r="D947" s="23"/>
      <c r="E947" s="23"/>
      <c r="F947" s="23"/>
      <c r="G947" s="23"/>
      <c r="H947" s="23"/>
      <c r="I947" s="23"/>
      <c r="J947" s="23"/>
      <c r="K947" s="23"/>
    </row>
    <row r="948" spans="2:11" x14ac:dyDescent="0.2">
      <c r="B948" s="23"/>
      <c r="C948" s="23"/>
      <c r="D948" s="23"/>
      <c r="E948" s="23"/>
      <c r="F948" s="23"/>
      <c r="G948" s="23"/>
      <c r="H948" s="23"/>
      <c r="I948" s="23"/>
      <c r="J948" s="23"/>
      <c r="K948" s="23"/>
    </row>
    <row r="949" spans="2:11" x14ac:dyDescent="0.2">
      <c r="B949" s="23"/>
      <c r="C949" s="23"/>
      <c r="D949" s="23"/>
      <c r="E949" s="23"/>
      <c r="F949" s="23"/>
      <c r="G949" s="23"/>
      <c r="H949" s="23"/>
      <c r="I949" s="23"/>
      <c r="J949" s="23"/>
      <c r="K949" s="23"/>
    </row>
    <row r="950" spans="2:11" x14ac:dyDescent="0.2">
      <c r="B950" s="23"/>
      <c r="C950" s="23"/>
      <c r="D950" s="23"/>
      <c r="E950" s="23"/>
      <c r="F950" s="23"/>
      <c r="G950" s="23"/>
      <c r="H950" s="23"/>
      <c r="I950" s="23"/>
      <c r="J950" s="23"/>
      <c r="K950" s="23"/>
    </row>
    <row r="951" spans="2:11" x14ac:dyDescent="0.2">
      <c r="B951" s="23"/>
      <c r="C951" s="23"/>
      <c r="D951" s="23"/>
      <c r="E951" s="23"/>
      <c r="F951" s="23"/>
      <c r="G951" s="23"/>
      <c r="H951" s="23"/>
      <c r="I951" s="23"/>
      <c r="J951" s="23"/>
      <c r="K951" s="23"/>
    </row>
    <row r="952" spans="2:11" x14ac:dyDescent="0.2">
      <c r="B952" s="23"/>
      <c r="C952" s="23"/>
      <c r="D952" s="23"/>
      <c r="E952" s="23"/>
      <c r="F952" s="23"/>
      <c r="G952" s="23"/>
      <c r="H952" s="23"/>
      <c r="I952" s="23"/>
      <c r="J952" s="23"/>
      <c r="K952" s="23"/>
    </row>
    <row r="953" spans="2:11" x14ac:dyDescent="0.2">
      <c r="B953" s="23"/>
      <c r="C953" s="23"/>
      <c r="D953" s="23"/>
      <c r="E953" s="23"/>
      <c r="F953" s="23"/>
      <c r="G953" s="23"/>
      <c r="H953" s="23"/>
      <c r="I953" s="23"/>
      <c r="J953" s="23"/>
      <c r="K953" s="23"/>
    </row>
    <row r="954" spans="2:11" x14ac:dyDescent="0.2">
      <c r="B954" s="23"/>
      <c r="C954" s="23"/>
      <c r="D954" s="23"/>
      <c r="E954" s="23"/>
      <c r="F954" s="23"/>
      <c r="G954" s="23"/>
      <c r="H954" s="23"/>
      <c r="I954" s="23"/>
      <c r="J954" s="23"/>
      <c r="K954" s="23"/>
    </row>
    <row r="955" spans="2:11" x14ac:dyDescent="0.2">
      <c r="B955" s="23"/>
      <c r="C955" s="23"/>
      <c r="D955" s="23"/>
      <c r="E955" s="23"/>
      <c r="F955" s="23"/>
      <c r="G955" s="23"/>
      <c r="H955" s="23"/>
      <c r="I955" s="23"/>
      <c r="J955" s="23"/>
      <c r="K955" s="23"/>
    </row>
    <row r="956" spans="2:11" x14ac:dyDescent="0.2">
      <c r="B956" s="23"/>
      <c r="C956" s="23"/>
      <c r="D956" s="23"/>
      <c r="E956" s="23"/>
      <c r="F956" s="23"/>
      <c r="G956" s="23"/>
      <c r="H956" s="23"/>
      <c r="I956" s="23"/>
      <c r="J956" s="23"/>
      <c r="K956" s="23"/>
    </row>
    <row r="957" spans="2:11" x14ac:dyDescent="0.2">
      <c r="B957" s="23"/>
      <c r="C957" s="23"/>
      <c r="D957" s="23"/>
      <c r="E957" s="23"/>
      <c r="F957" s="23"/>
      <c r="G957" s="23"/>
      <c r="H957" s="23"/>
      <c r="I957" s="23"/>
      <c r="J957" s="23"/>
      <c r="K957" s="23"/>
    </row>
    <row r="958" spans="2:11" x14ac:dyDescent="0.2">
      <c r="B958" s="23"/>
      <c r="C958" s="23"/>
      <c r="D958" s="23"/>
      <c r="E958" s="23"/>
      <c r="F958" s="23"/>
      <c r="G958" s="23"/>
      <c r="H958" s="23"/>
      <c r="I958" s="23"/>
      <c r="J958" s="23"/>
      <c r="K958" s="23"/>
    </row>
    <row r="959" spans="2:11" x14ac:dyDescent="0.2">
      <c r="B959" s="23"/>
      <c r="C959" s="23"/>
      <c r="D959" s="23"/>
      <c r="E959" s="23"/>
      <c r="F959" s="23"/>
      <c r="G959" s="23"/>
      <c r="H959" s="23"/>
      <c r="I959" s="23"/>
      <c r="J959" s="23"/>
      <c r="K959" s="23"/>
    </row>
    <row r="960" spans="2:11" x14ac:dyDescent="0.2">
      <c r="B960" s="23"/>
      <c r="C960" s="23"/>
      <c r="D960" s="23"/>
      <c r="E960" s="23"/>
      <c r="F960" s="23"/>
      <c r="G960" s="23"/>
      <c r="H960" s="23"/>
      <c r="I960" s="23"/>
      <c r="J960" s="23"/>
      <c r="K960" s="23"/>
    </row>
    <row r="961" spans="2:11" x14ac:dyDescent="0.2">
      <c r="B961" s="23"/>
      <c r="C961" s="23"/>
      <c r="D961" s="23"/>
      <c r="E961" s="23"/>
      <c r="F961" s="23"/>
      <c r="G961" s="23"/>
      <c r="H961" s="23"/>
      <c r="I961" s="23"/>
      <c r="J961" s="23"/>
      <c r="K961" s="23"/>
    </row>
    <row r="962" spans="2:11" x14ac:dyDescent="0.2">
      <c r="B962" s="23"/>
      <c r="C962" s="23"/>
      <c r="D962" s="23"/>
      <c r="E962" s="23"/>
      <c r="F962" s="23"/>
      <c r="G962" s="23"/>
      <c r="H962" s="23"/>
      <c r="I962" s="23"/>
      <c r="J962" s="23"/>
      <c r="K962" s="23"/>
    </row>
    <row r="963" spans="2:11" x14ac:dyDescent="0.2">
      <c r="B963" s="23"/>
      <c r="C963" s="23"/>
      <c r="D963" s="23"/>
      <c r="E963" s="23"/>
      <c r="F963" s="23"/>
      <c r="G963" s="23"/>
      <c r="H963" s="23"/>
      <c r="I963" s="23"/>
      <c r="J963" s="23"/>
      <c r="K963" s="23"/>
    </row>
    <row r="964" spans="2:11" x14ac:dyDescent="0.2">
      <c r="B964" s="23"/>
      <c r="C964" s="23"/>
      <c r="D964" s="23"/>
      <c r="E964" s="23"/>
      <c r="F964" s="23"/>
      <c r="G964" s="23"/>
      <c r="H964" s="23"/>
      <c r="I964" s="23"/>
      <c r="J964" s="23"/>
      <c r="K964" s="23"/>
    </row>
    <row r="965" spans="2:11" x14ac:dyDescent="0.2">
      <c r="B965" s="23"/>
      <c r="C965" s="23"/>
      <c r="D965" s="23"/>
      <c r="E965" s="23"/>
      <c r="F965" s="23"/>
      <c r="G965" s="23"/>
      <c r="H965" s="23"/>
      <c r="I965" s="23"/>
      <c r="J965" s="23"/>
      <c r="K965" s="23"/>
    </row>
    <row r="966" spans="2:11" x14ac:dyDescent="0.2">
      <c r="B966" s="23"/>
      <c r="C966" s="23"/>
      <c r="D966" s="23"/>
      <c r="E966" s="23"/>
      <c r="F966" s="23"/>
      <c r="G966" s="23"/>
      <c r="H966" s="23"/>
      <c r="I966" s="23"/>
      <c r="J966" s="23"/>
      <c r="K966" s="23"/>
    </row>
    <row r="967" spans="2:11" x14ac:dyDescent="0.2">
      <c r="B967" s="23"/>
      <c r="C967" s="23"/>
      <c r="D967" s="23"/>
      <c r="E967" s="23"/>
      <c r="F967" s="23"/>
      <c r="G967" s="23"/>
      <c r="H967" s="23"/>
      <c r="I967" s="23"/>
      <c r="J967" s="23"/>
      <c r="K967" s="23"/>
    </row>
    <row r="968" spans="2:11" x14ac:dyDescent="0.2">
      <c r="B968" s="23"/>
      <c r="C968" s="23"/>
      <c r="D968" s="23"/>
      <c r="E968" s="23"/>
      <c r="F968" s="23"/>
      <c r="G968" s="23"/>
      <c r="H968" s="23"/>
      <c r="I968" s="23"/>
      <c r="J968" s="23"/>
      <c r="K968" s="23"/>
    </row>
    <row r="969" spans="2:11" x14ac:dyDescent="0.2">
      <c r="B969" s="23"/>
      <c r="C969" s="23"/>
      <c r="D969" s="23"/>
      <c r="E969" s="23"/>
      <c r="F969" s="23"/>
      <c r="G969" s="23"/>
      <c r="H969" s="23"/>
      <c r="I969" s="23"/>
      <c r="J969" s="23"/>
      <c r="K969" s="23"/>
    </row>
    <row r="970" spans="2:11" x14ac:dyDescent="0.2">
      <c r="B970" s="23"/>
      <c r="C970" s="23"/>
      <c r="D970" s="23"/>
      <c r="E970" s="23"/>
      <c r="F970" s="23"/>
      <c r="G970" s="23"/>
      <c r="H970" s="23"/>
      <c r="I970" s="23"/>
      <c r="J970" s="23"/>
      <c r="K970" s="23"/>
    </row>
    <row r="971" spans="2:11" x14ac:dyDescent="0.2">
      <c r="B971" s="23"/>
      <c r="C971" s="23"/>
      <c r="D971" s="23"/>
      <c r="E971" s="23"/>
      <c r="F971" s="23"/>
      <c r="G971" s="23"/>
      <c r="H971" s="23"/>
      <c r="I971" s="23"/>
      <c r="J971" s="23"/>
      <c r="K971" s="23"/>
    </row>
    <row r="972" spans="2:11" x14ac:dyDescent="0.2">
      <c r="B972" s="23"/>
      <c r="C972" s="23"/>
      <c r="D972" s="23"/>
      <c r="E972" s="23"/>
      <c r="F972" s="23"/>
      <c r="G972" s="23"/>
      <c r="H972" s="23"/>
      <c r="I972" s="23"/>
      <c r="J972" s="23"/>
      <c r="K972" s="23"/>
    </row>
    <row r="973" spans="2:11" x14ac:dyDescent="0.2">
      <c r="B973" s="23"/>
      <c r="C973" s="23"/>
      <c r="D973" s="23"/>
      <c r="E973" s="23"/>
      <c r="F973" s="23"/>
      <c r="G973" s="23"/>
      <c r="H973" s="23"/>
      <c r="I973" s="23"/>
      <c r="J973" s="23"/>
      <c r="K973" s="23"/>
    </row>
    <row r="974" spans="2:11" x14ac:dyDescent="0.2">
      <c r="B974" s="23"/>
      <c r="C974" s="23"/>
      <c r="D974" s="23"/>
      <c r="E974" s="23"/>
      <c r="F974" s="23"/>
      <c r="G974" s="23"/>
      <c r="H974" s="23"/>
      <c r="I974" s="23"/>
      <c r="J974" s="23"/>
      <c r="K974" s="23"/>
    </row>
    <row r="975" spans="2:11" x14ac:dyDescent="0.2">
      <c r="B975" s="23"/>
      <c r="C975" s="23"/>
      <c r="D975" s="23"/>
      <c r="E975" s="23"/>
      <c r="F975" s="23"/>
      <c r="G975" s="23"/>
      <c r="H975" s="23"/>
      <c r="I975" s="23"/>
      <c r="J975" s="23"/>
      <c r="K975" s="23"/>
    </row>
    <row r="976" spans="2:11" x14ac:dyDescent="0.2">
      <c r="B976" s="23"/>
      <c r="C976" s="23"/>
      <c r="D976" s="23"/>
      <c r="E976" s="23"/>
      <c r="F976" s="23"/>
      <c r="G976" s="23"/>
      <c r="H976" s="23"/>
      <c r="I976" s="23"/>
      <c r="J976" s="23"/>
      <c r="K976" s="23"/>
    </row>
    <row r="977" spans="2:11" x14ac:dyDescent="0.2">
      <c r="B977" s="23"/>
      <c r="C977" s="23"/>
      <c r="D977" s="23"/>
      <c r="E977" s="23"/>
      <c r="F977" s="23"/>
      <c r="G977" s="23"/>
      <c r="H977" s="23"/>
      <c r="I977" s="23"/>
      <c r="J977" s="23"/>
      <c r="K977" s="23"/>
    </row>
    <row r="978" spans="2:11" x14ac:dyDescent="0.2">
      <c r="B978" s="23"/>
      <c r="C978" s="23"/>
      <c r="D978" s="23"/>
      <c r="E978" s="23"/>
      <c r="F978" s="23"/>
      <c r="G978" s="23"/>
      <c r="H978" s="23"/>
      <c r="I978" s="23"/>
      <c r="J978" s="23"/>
      <c r="K978" s="23"/>
    </row>
    <row r="979" spans="2:11" x14ac:dyDescent="0.2">
      <c r="B979" s="23"/>
      <c r="C979" s="23"/>
      <c r="D979" s="23"/>
      <c r="E979" s="23"/>
      <c r="F979" s="23"/>
      <c r="G979" s="23"/>
      <c r="H979" s="23"/>
      <c r="I979" s="23"/>
      <c r="J979" s="23"/>
      <c r="K979" s="23"/>
    </row>
    <row r="980" spans="2:11" x14ac:dyDescent="0.2">
      <c r="B980" s="23"/>
      <c r="C980" s="23"/>
      <c r="D980" s="23"/>
      <c r="E980" s="23"/>
      <c r="F980" s="23"/>
      <c r="G980" s="23"/>
      <c r="H980" s="23"/>
      <c r="I980" s="23"/>
      <c r="J980" s="23"/>
      <c r="K980" s="23"/>
    </row>
    <row r="981" spans="2:11" x14ac:dyDescent="0.2">
      <c r="B981" s="23"/>
      <c r="C981" s="23"/>
      <c r="D981" s="23"/>
      <c r="E981" s="23"/>
      <c r="F981" s="23"/>
      <c r="G981" s="23"/>
      <c r="H981" s="23"/>
      <c r="I981" s="23"/>
      <c r="J981" s="23"/>
      <c r="K981" s="23"/>
    </row>
    <row r="982" spans="2:11" x14ac:dyDescent="0.2">
      <c r="B982" s="23"/>
      <c r="C982" s="23"/>
      <c r="D982" s="23"/>
      <c r="E982" s="23"/>
      <c r="F982" s="23"/>
      <c r="G982" s="23"/>
      <c r="H982" s="23"/>
      <c r="I982" s="23"/>
      <c r="J982" s="23"/>
      <c r="K982" s="23"/>
    </row>
    <row r="983" spans="2:11" x14ac:dyDescent="0.2">
      <c r="B983" s="23"/>
      <c r="C983" s="23"/>
      <c r="D983" s="23"/>
      <c r="E983" s="23"/>
      <c r="F983" s="23"/>
      <c r="G983" s="23"/>
      <c r="H983" s="23"/>
      <c r="I983" s="23"/>
      <c r="J983" s="23"/>
      <c r="K983" s="23"/>
    </row>
    <row r="984" spans="2:11" x14ac:dyDescent="0.2">
      <c r="B984" s="23"/>
      <c r="C984" s="23"/>
      <c r="D984" s="23"/>
      <c r="E984" s="23"/>
      <c r="F984" s="23"/>
      <c r="G984" s="23"/>
      <c r="H984" s="23"/>
      <c r="I984" s="23"/>
      <c r="J984" s="23"/>
      <c r="K984" s="23"/>
    </row>
    <row r="985" spans="2:11" x14ac:dyDescent="0.2">
      <c r="B985" s="23"/>
      <c r="C985" s="23"/>
      <c r="D985" s="23"/>
      <c r="E985" s="23"/>
      <c r="F985" s="23"/>
      <c r="G985" s="23"/>
      <c r="H985" s="23"/>
      <c r="I985" s="23"/>
      <c r="J985" s="23"/>
      <c r="K985" s="23"/>
    </row>
    <row r="986" spans="2:11" x14ac:dyDescent="0.2">
      <c r="B986" s="23"/>
      <c r="C986" s="23"/>
      <c r="D986" s="23"/>
      <c r="E986" s="23"/>
      <c r="F986" s="23"/>
      <c r="G986" s="23"/>
      <c r="H986" s="23"/>
      <c r="I986" s="23"/>
      <c r="J986" s="23"/>
      <c r="K986" s="23"/>
    </row>
    <row r="987" spans="2:11" x14ac:dyDescent="0.2">
      <c r="B987" s="23"/>
      <c r="C987" s="23"/>
      <c r="D987" s="23"/>
      <c r="E987" s="23"/>
      <c r="F987" s="23"/>
      <c r="G987" s="23"/>
      <c r="H987" s="23"/>
      <c r="I987" s="23"/>
      <c r="J987" s="23"/>
      <c r="K987" s="23"/>
    </row>
    <row r="988" spans="2:11" x14ac:dyDescent="0.2">
      <c r="B988" s="23"/>
      <c r="C988" s="23"/>
      <c r="D988" s="23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Disclosure</vt:lpstr>
      <vt:lpstr>Knowledge Topics</vt:lpstr>
      <vt:lpstr>Edy Progress</vt:lpstr>
      <vt:lpstr>Yairo Progress</vt:lpstr>
      <vt:lpstr>Eduardo Progress</vt:lpstr>
      <vt:lpstr>Alain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Elohim Espinoza Olivas</dc:creator>
  <cp:lastModifiedBy>Teclo Alain Lozano Martinez</cp:lastModifiedBy>
  <dcterms:created xsi:type="dcterms:W3CDTF">2016-06-22T18:24:01Z</dcterms:created>
  <dcterms:modified xsi:type="dcterms:W3CDTF">2016-07-20T18:51:23Z</dcterms:modified>
</cp:coreProperties>
</file>