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mba/kral2/Boxcryptor/Dropbox/Running/"/>
    </mc:Choice>
  </mc:AlternateContent>
  <bookViews>
    <workbookView xWindow="280" yWindow="460" windowWidth="22900" windowHeight="15060" xr2:uid="{00000000-000D-0000-FFFF-FFFF00000000}"/>
  </bookViews>
  <sheets>
    <sheet name="Predicteur" sheetId="1" r:id="rId1"/>
    <sheet name="Changel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26" i="1" l="1"/>
  <c r="G27" i="1"/>
  <c r="G28" i="1"/>
  <c r="G29" i="1"/>
  <c r="G30" i="1"/>
  <c r="G31" i="1"/>
  <c r="G32" i="1"/>
  <c r="G33" i="1"/>
  <c r="G34" i="1"/>
  <c r="G35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B7" i="1"/>
  <c r="I3" i="1"/>
  <c r="K3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E8" i="1"/>
  <c r="B8" i="1"/>
  <c r="E9" i="1"/>
  <c r="B9" i="1" s="1"/>
  <c r="E10" i="1"/>
  <c r="B10" i="1"/>
  <c r="E11" i="1"/>
  <c r="B11" i="1" s="1"/>
  <c r="E12" i="1"/>
  <c r="B12" i="1"/>
  <c r="E13" i="1"/>
  <c r="B13" i="1" s="1"/>
  <c r="E14" i="1"/>
  <c r="B14" i="1"/>
  <c r="E15" i="1"/>
  <c r="B15" i="1" s="1"/>
  <c r="E16" i="1"/>
  <c r="B16" i="1"/>
  <c r="E17" i="1"/>
  <c r="B17" i="1" s="1"/>
  <c r="E18" i="1"/>
  <c r="B18" i="1"/>
  <c r="E19" i="1"/>
  <c r="B19" i="1" s="1"/>
  <c r="E20" i="1"/>
  <c r="B20" i="1"/>
  <c r="E21" i="1"/>
  <c r="B21" i="1" s="1"/>
  <c r="E22" i="1"/>
  <c r="B22" i="1"/>
  <c r="E23" i="1"/>
  <c r="B23" i="1" s="1"/>
  <c r="E24" i="1"/>
  <c r="B24" i="1"/>
  <c r="E25" i="1"/>
  <c r="B25" i="1" s="1"/>
</calcChain>
</file>

<file path=xl/sharedStrings.xml><?xml version="1.0" encoding="utf-8"?>
<sst xmlns="http://schemas.openxmlformats.org/spreadsheetml/2006/main" count="13" uniqueCount="10">
  <si>
    <t>Distance (km)</t>
  </si>
  <si>
    <t>Distance (KM)</t>
  </si>
  <si>
    <t>Durée (HH:mm)</t>
  </si>
  <si>
    <t>Vitesse (Km/H)</t>
  </si>
  <si>
    <t>Allure (min/Km)</t>
  </si>
  <si>
    <t>Date</t>
  </si>
  <si>
    <t>Inverse l'ordre des colonnes Vitesse/Allure</t>
  </si>
  <si>
    <t>Commentaires</t>
  </si>
  <si>
    <t>Message</t>
  </si>
  <si>
    <t>Distance * Durée donne une vitesse
Durée * Distance donne une allure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</si>
</sst>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4" borderId="0" xfId="0" applyFont="1" applyFill="1"/>
    <xf numFmtId="21" fontId="5" fillId="3" borderId="0" xfId="0" applyNumberFormat="1" applyFont="1" applyFill="1"/>
    <xf numFmtId="2" fontId="5" fillId="5" borderId="0" xfId="0" applyNumberFormat="1" applyFont="1" applyFill="1"/>
    <xf numFmtId="0" fontId="2" fillId="2" borderId="0" xfId="0" applyFont="1" applyFill="1"/>
    <xf numFmtId="0" fontId="2" fillId="4" borderId="0" xfId="0" applyFont="1" applyFill="1"/>
    <xf numFmtId="0" fontId="1" fillId="6" borderId="0" xfId="0" applyFont="1" applyFill="1"/>
    <xf numFmtId="2" fontId="3" fillId="7" borderId="0" xfId="0" applyNumberFormat="1" applyFont="1" applyFill="1"/>
    <xf numFmtId="45" fontId="3" fillId="7" borderId="0" xfId="0" applyNumberFormat="1" applyFont="1" applyFill="1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3" fillId="3" borderId="0" xfId="0" applyFont="1" applyFill="1" applyAlignment="1" applyProtection="1">
      <alignment horizontal="center"/>
      <protection locked="0"/>
    </xf>
    <xf numFmtId="20" fontId="3" fillId="5" borderId="0" xfId="0" applyNumberFormat="1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21" fontId="5" fillId="0" borderId="0" xfId="0" applyNumberFormat="1" applyFont="1" applyFill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6" formatCode="hh:mm:ss"/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</dxf>
    <dxf>
      <numFmt numFmtId="28" formatCode="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536860</xdr:colOff>
      <xdr:row>3</xdr:row>
      <xdr:rowOff>12700</xdr:rowOff>
    </xdr:from>
    <xdr:to>
      <xdr:col>1</xdr:col>
      <xdr:colOff>905160</xdr:colOff>
      <xdr:row>4</xdr:row>
      <xdr:rowOff>190500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id="{BE07D9EB-3719-A349-8A5C-3A515004125C}"/>
            </a:ext>
          </a:extLst>
        </xdr:cNvPr>
        <xdr:cNvSpPr/>
      </xdr:nvSpPr>
      <xdr:spPr>
        <a:xfrm>
          <a:off x="883224" y="763155"/>
          <a:ext cx="368300" cy="38561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504535</xdr:colOff>
      <xdr:row>3</xdr:row>
      <xdr:rowOff>12700</xdr:rowOff>
    </xdr:from>
    <xdr:to>
      <xdr:col>6</xdr:col>
      <xdr:colOff>872835</xdr:colOff>
      <xdr:row>4</xdr:row>
      <xdr:rowOff>190500</xdr:rowOff>
    </xdr:to>
    <xdr:sp macro="" textlink="">
      <xdr:nvSpPr>
        <xdr:cNvPr id="3" name="Flèche vers le bas 2">
          <a:extLst>
            <a:ext uri="{FF2B5EF4-FFF2-40B4-BE49-F238E27FC236}">
              <a16:creationId xmlns:a16="http://schemas.microsoft.com/office/drawing/2014/main" id="{7FC15F03-6396-7648-B703-D3F12EF8B59F}"/>
            </a:ext>
          </a:extLst>
        </xdr:cNvPr>
        <xdr:cNvSpPr/>
      </xdr:nvSpPr>
      <xdr:spPr>
        <a:xfrm>
          <a:off x="6242626" y="763155"/>
          <a:ext cx="368300" cy="38561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1143000</xdr:colOff>
      <xdr:row>1</xdr:row>
      <xdr:rowOff>127000</xdr:rowOff>
    </xdr:from>
    <xdr:to>
      <xdr:col>4</xdr:col>
      <xdr:colOff>203200</xdr:colOff>
      <xdr:row>2</xdr:row>
      <xdr:rowOff>292100</xdr:rowOff>
    </xdr:to>
    <xdr:sp macro="" textlink="">
      <xdr:nvSpPr>
        <xdr:cNvPr id="4" name="Plus 3">
          <a:extLst>
            <a:ext uri="{FF2B5EF4-FFF2-40B4-BE49-F238E27FC236}">
              <a16:creationId xmlns:a16="http://schemas.microsoft.com/office/drawing/2014/main" id="{BAEE77C4-A21C-8844-A77E-3EAE34752150}"/>
            </a:ext>
          </a:extLst>
        </xdr:cNvPr>
        <xdr:cNvSpPr/>
      </xdr:nvSpPr>
      <xdr:spPr>
        <a:xfrm>
          <a:off x="2628900" y="330200"/>
          <a:ext cx="444500" cy="368300"/>
        </a:xfrm>
        <a:prstGeom prst="mathPlus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75049</xdr:colOff>
      <xdr:row>1</xdr:row>
      <xdr:rowOff>171450</xdr:rowOff>
    </xdr:from>
    <xdr:to>
      <xdr:col>7</xdr:col>
      <xdr:colOff>354449</xdr:colOff>
      <xdr:row>2</xdr:row>
      <xdr:rowOff>247650</xdr:rowOff>
    </xdr:to>
    <xdr:sp macro="" textlink="">
      <xdr:nvSpPr>
        <xdr:cNvPr id="5" name="Égal 4">
          <a:extLst>
            <a:ext uri="{FF2B5EF4-FFF2-40B4-BE49-F238E27FC236}">
              <a16:creationId xmlns:a16="http://schemas.microsoft.com/office/drawing/2014/main" id="{858B2E4E-018A-F548-A153-8DC3F6ED9132}"/>
            </a:ext>
          </a:extLst>
        </xdr:cNvPr>
        <xdr:cNvSpPr/>
      </xdr:nvSpPr>
      <xdr:spPr>
        <a:xfrm>
          <a:off x="7256322" y="379268"/>
          <a:ext cx="279400" cy="284018"/>
        </a:xfrm>
        <a:prstGeom prst="mathEqual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137394</xdr:colOff>
      <xdr:row>1</xdr:row>
      <xdr:rowOff>168275</xdr:rowOff>
    </xdr:from>
    <xdr:to>
      <xdr:col>9</xdr:col>
      <xdr:colOff>708894</xdr:colOff>
      <xdr:row>2</xdr:row>
      <xdr:rowOff>244475</xdr:rowOff>
    </xdr:to>
    <xdr:sp macro="" textlink="">
      <xdr:nvSpPr>
        <xdr:cNvPr id="6" name="Double flèche horizontale 5">
          <a:extLst>
            <a:ext uri="{FF2B5EF4-FFF2-40B4-BE49-F238E27FC236}">
              <a16:creationId xmlns:a16="http://schemas.microsoft.com/office/drawing/2014/main" id="{2C69BA98-01B3-F442-8851-0187688684DB}"/>
            </a:ext>
          </a:extLst>
        </xdr:cNvPr>
        <xdr:cNvSpPr/>
      </xdr:nvSpPr>
      <xdr:spPr>
        <a:xfrm>
          <a:off x="8854212" y="376093"/>
          <a:ext cx="571500" cy="284018"/>
        </a:xfrm>
        <a:prstGeom prst="leftRightArrow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3271</xdr:colOff>
      <xdr:row>5</xdr:row>
      <xdr:rowOff>22321</xdr:rowOff>
    </xdr:from>
    <xdr:to>
      <xdr:col>5</xdr:col>
      <xdr:colOff>555720</xdr:colOff>
      <xdr:row>6</xdr:row>
      <xdr:rowOff>11737</xdr:rowOff>
    </xdr:to>
    <xdr:sp macro="" textlink="">
      <xdr:nvSpPr>
        <xdr:cNvPr id="8" name="Flèche vers le bas 7">
          <a:extLst>
            <a:ext uri="{FF2B5EF4-FFF2-40B4-BE49-F238E27FC236}">
              <a16:creationId xmlns:a16="http://schemas.microsoft.com/office/drawing/2014/main" id="{88390957-3E9E-3B47-8A40-44EE58C37DC2}"/>
            </a:ext>
          </a:extLst>
        </xdr:cNvPr>
        <xdr:cNvSpPr/>
      </xdr:nvSpPr>
      <xdr:spPr>
        <a:xfrm rot="5400000">
          <a:off x="5324379" y="1028122"/>
          <a:ext cx="231870" cy="552449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18665</xdr:colOff>
      <xdr:row>5</xdr:row>
      <xdr:rowOff>22321</xdr:rowOff>
    </xdr:from>
    <xdr:to>
      <xdr:col>2</xdr:col>
      <xdr:colOff>571114</xdr:colOff>
      <xdr:row>6</xdr:row>
      <xdr:rowOff>11737</xdr:rowOff>
    </xdr:to>
    <xdr:sp macro="" textlink="">
      <xdr:nvSpPr>
        <xdr:cNvPr id="9" name="Flèche vers le bas 8">
          <a:extLst>
            <a:ext uri="{FF2B5EF4-FFF2-40B4-BE49-F238E27FC236}">
              <a16:creationId xmlns:a16="http://schemas.microsoft.com/office/drawing/2014/main" id="{AB71A155-33C9-914C-BE98-3E8F47B6FAD3}"/>
            </a:ext>
          </a:extLst>
        </xdr:cNvPr>
        <xdr:cNvSpPr/>
      </xdr:nvSpPr>
      <xdr:spPr>
        <a:xfrm rot="16200000">
          <a:off x="1991591" y="1028122"/>
          <a:ext cx="231870" cy="552449"/>
        </a:xfrm>
        <a:prstGeom prst="down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nvertSpeedToPace" displayName="ConvertSpeedToPace" ref="D6:E35" totalsRowShown="0" headerRowDxfId="9" dataDxfId="8">
  <autoFilter ref="D6:E35" xr:uid="{00000000-0009-0000-0100-000003000000}"/>
  <tableColumns count="2">
    <tableColumn id="1" xr3:uid="{00000000-0010-0000-0000-000001000000}" name="Vitesse (Km/H)" dataDxfId="0"/>
    <tableColumn id="2" xr3:uid="{00000000-0010-0000-0000-000002000000}" name="Allure (min/Km)" dataDxfId="7">
      <calculatedColumnFormula>(60/D7)/1440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istanceToDuration" displayName="DistanceToDuration" ref="B6:B35" totalsRowShown="0" headerRowDxfId="6" dataDxfId="5">
  <autoFilter ref="B6:B35" xr:uid="{00000000-0009-0000-0100-000004000000}"/>
  <tableColumns count="1">
    <tableColumn id="1" xr3:uid="{00000000-0010-0000-0100-000001000000}" name="Durée (HH:mm)" dataDxfId="4">
      <calculatedColumnFormula>$B$3*E7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DurationToDistance" displayName="DurationToDistance" ref="G6:G35" totalsRowShown="0" headerRowDxfId="3" dataDxfId="2">
  <autoFilter ref="G6:G35" xr:uid="{00000000-0009-0000-0100-000006000000}"/>
  <tableColumns count="1">
    <tableColumn id="1" xr3:uid="{00000000-0010-0000-0200-000001000000}" name="Distance (km)" dataDxfId="1">
      <calculatedColumnFormula>$G$3*D7*24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tabSelected="1" zoomScale="110" zoomScaleNormal="110" workbookViewId="0">
      <pane xSplit="12" ySplit="6" topLeftCell="M7" activePane="bottomRight" state="frozen"/>
      <selection pane="topRight" activeCell="J1" sqref="J1"/>
      <selection pane="bottomLeft" activeCell="A7" sqref="A7"/>
      <selection pane="bottomRight" activeCell="I14" sqref="I14"/>
    </sheetView>
  </sheetViews>
  <sheetFormatPr baseColWidth="10" defaultColWidth="11.1640625" defaultRowHeight="16" x14ac:dyDescent="0.2"/>
  <cols>
    <col min="1" max="1" width="4.5" customWidth="1"/>
    <col min="2" max="2" width="19.1640625" bestFit="1" customWidth="1"/>
    <col min="3" max="3" width="7.5" style="15" customWidth="1"/>
    <col min="4" max="4" width="18.1640625" bestFit="1" customWidth="1"/>
    <col min="5" max="5" width="18.1640625" style="10" bestFit="1" customWidth="1"/>
    <col min="6" max="6" width="7.5" style="10" customWidth="1"/>
    <col min="7" max="7" width="19" style="10" bestFit="1" customWidth="1"/>
    <col min="8" max="8" width="6.1640625" customWidth="1"/>
    <col min="9" max="9" width="14" bestFit="1" customWidth="1"/>
    <col min="10" max="10" width="10.6640625" customWidth="1"/>
    <col min="11" max="11" width="14.33203125" customWidth="1"/>
    <col min="12" max="12" width="4.1640625" customWidth="1"/>
  </cols>
  <sheetData>
    <row r="1" spans="2:11" x14ac:dyDescent="0.2">
      <c r="D1" s="10"/>
      <c r="G1"/>
    </row>
    <row r="2" spans="2:11" x14ac:dyDescent="0.2">
      <c r="B2" s="1" t="s">
        <v>1</v>
      </c>
      <c r="C2" s="16"/>
      <c r="D2" s="10"/>
      <c r="G2" s="2" t="s">
        <v>2</v>
      </c>
      <c r="I2" s="7" t="s">
        <v>3</v>
      </c>
      <c r="K2" s="7" t="s">
        <v>4</v>
      </c>
    </row>
    <row r="3" spans="2:11" ht="26" x14ac:dyDescent="0.3">
      <c r="B3" s="13">
        <v>42.195</v>
      </c>
      <c r="C3" s="18"/>
      <c r="D3" s="10"/>
      <c r="G3" s="14">
        <v>0.22916666666666666</v>
      </c>
      <c r="I3" s="8">
        <f>B3/(G3*24)</f>
        <v>7.6718181818181819</v>
      </c>
      <c r="K3" s="9">
        <f>(60/I3)/1440</f>
        <v>5.4311332306355414E-3</v>
      </c>
    </row>
    <row r="4" spans="2:11" x14ac:dyDescent="0.2">
      <c r="D4" s="10"/>
      <c r="G4"/>
    </row>
    <row r="5" spans="2:11" x14ac:dyDescent="0.2">
      <c r="D5" s="10"/>
      <c r="G5"/>
    </row>
    <row r="6" spans="2:11" ht="19" x14ac:dyDescent="0.25">
      <c r="B6" s="5" t="s">
        <v>2</v>
      </c>
      <c r="C6" s="17"/>
      <c r="D6" s="12" t="s">
        <v>3</v>
      </c>
      <c r="E6" s="12" t="s">
        <v>4</v>
      </c>
      <c r="F6" s="12"/>
      <c r="G6" s="6" t="s">
        <v>0</v>
      </c>
    </row>
    <row r="7" spans="2:11" ht="19" x14ac:dyDescent="0.25">
      <c r="B7" s="3">
        <f t="shared" ref="B7:B35" si="0">$B$3*E7</f>
        <v>0.35162500000000002</v>
      </c>
      <c r="C7" s="18"/>
      <c r="D7" s="10">
        <v>5</v>
      </c>
      <c r="E7" s="11">
        <f>(60/D7)/1440</f>
        <v>8.3333333333333332E-3</v>
      </c>
      <c r="F7" s="11"/>
      <c r="G7" s="4">
        <f>$G$3*D7*24</f>
        <v>27.5</v>
      </c>
    </row>
    <row r="8" spans="2:11" ht="19" x14ac:dyDescent="0.25">
      <c r="B8" s="3">
        <f t="shared" si="0"/>
        <v>0.29302083333333334</v>
      </c>
      <c r="C8" s="18"/>
      <c r="D8" s="10">
        <v>6</v>
      </c>
      <c r="E8" s="11">
        <f>(60/D8)/1440</f>
        <v>6.9444444444444441E-3</v>
      </c>
      <c r="F8" s="11"/>
      <c r="G8" s="4">
        <f>$G$3*D8*24</f>
        <v>33</v>
      </c>
    </row>
    <row r="9" spans="2:11" ht="19" x14ac:dyDescent="0.25">
      <c r="B9" s="3">
        <f t="shared" si="0"/>
        <v>0.25116071428571429</v>
      </c>
      <c r="C9" s="18"/>
      <c r="D9" s="10">
        <v>7</v>
      </c>
      <c r="E9" s="11">
        <f>(60/D9)/1440</f>
        <v>5.9523809523809521E-3</v>
      </c>
      <c r="F9" s="11"/>
      <c r="G9" s="4">
        <f>$G$3*D9*24</f>
        <v>38.5</v>
      </c>
    </row>
    <row r="10" spans="2:11" ht="19" x14ac:dyDescent="0.25">
      <c r="B10" s="3">
        <f t="shared" si="0"/>
        <v>0.23441666666666669</v>
      </c>
      <c r="C10" s="18"/>
      <c r="D10" s="10">
        <v>7.5</v>
      </c>
      <c r="E10" s="11">
        <f>(60/D10)/1440</f>
        <v>5.5555555555555558E-3</v>
      </c>
      <c r="F10" s="11"/>
      <c r="G10" s="4">
        <f>$G$3*D10*24</f>
        <v>41.25</v>
      </c>
    </row>
    <row r="11" spans="2:11" ht="19" x14ac:dyDescent="0.25">
      <c r="B11" s="3">
        <f t="shared" si="0"/>
        <v>0.21976562499999999</v>
      </c>
      <c r="C11" s="18"/>
      <c r="D11" s="10">
        <v>8</v>
      </c>
      <c r="E11" s="11">
        <f>(60/D11)/1440</f>
        <v>5.208333333333333E-3</v>
      </c>
      <c r="F11" s="11"/>
      <c r="G11" s="4">
        <f>$G$3*D11*24</f>
        <v>44</v>
      </c>
    </row>
    <row r="12" spans="2:11" ht="19" x14ac:dyDescent="0.25">
      <c r="B12" s="3">
        <f t="shared" si="0"/>
        <v>0.20683823529411766</v>
      </c>
      <c r="C12" s="18"/>
      <c r="D12" s="10">
        <v>8.5</v>
      </c>
      <c r="E12" s="11">
        <f>(60/D12)/1440</f>
        <v>4.9019607843137254E-3</v>
      </c>
      <c r="F12" s="11"/>
      <c r="G12" s="4">
        <f>$G$3*D12*24</f>
        <v>46.75</v>
      </c>
    </row>
    <row r="13" spans="2:11" ht="19" x14ac:dyDescent="0.25">
      <c r="B13" s="3">
        <f t="shared" si="0"/>
        <v>0.19534722222222226</v>
      </c>
      <c r="C13" s="18"/>
      <c r="D13" s="10">
        <v>9</v>
      </c>
      <c r="E13" s="11">
        <f>(60/D13)/1440</f>
        <v>4.6296296296296302E-3</v>
      </c>
      <c r="F13" s="11"/>
      <c r="G13" s="4">
        <f>$G$3*D13*24</f>
        <v>49.5</v>
      </c>
    </row>
    <row r="14" spans="2:11" ht="19" x14ac:dyDescent="0.25">
      <c r="B14" s="3">
        <f t="shared" si="0"/>
        <v>0.18506578947368421</v>
      </c>
      <c r="C14" s="18"/>
      <c r="D14" s="10">
        <v>9.5</v>
      </c>
      <c r="E14" s="11">
        <f>(60/D14)/1440</f>
        <v>4.3859649122807015E-3</v>
      </c>
      <c r="F14" s="11"/>
      <c r="G14" s="4">
        <f>$G$3*D14*24</f>
        <v>52.249999999999993</v>
      </c>
    </row>
    <row r="15" spans="2:11" ht="19" x14ac:dyDescent="0.25">
      <c r="B15" s="3">
        <f t="shared" si="0"/>
        <v>0.17581250000000001</v>
      </c>
      <c r="C15" s="18"/>
      <c r="D15" s="10">
        <v>10</v>
      </c>
      <c r="E15" s="11">
        <f>(60/D15)/1440</f>
        <v>4.1666666666666666E-3</v>
      </c>
      <c r="F15" s="11"/>
      <c r="G15" s="4">
        <f>$G$3*D15*24</f>
        <v>55</v>
      </c>
    </row>
    <row r="16" spans="2:11" ht="19" x14ac:dyDescent="0.25">
      <c r="B16" s="3">
        <f t="shared" si="0"/>
        <v>0.1674404761904762</v>
      </c>
      <c r="C16" s="18"/>
      <c r="D16" s="10">
        <v>10.5</v>
      </c>
      <c r="E16" s="11">
        <f>(60/D16)/1440</f>
        <v>3.968253968253968E-3</v>
      </c>
      <c r="F16" s="11"/>
      <c r="G16" s="4">
        <f>$G$3*D16*24</f>
        <v>57.75</v>
      </c>
    </row>
    <row r="17" spans="2:7" ht="19" x14ac:dyDescent="0.25">
      <c r="B17" s="3">
        <f t="shared" si="0"/>
        <v>0.15982954545454545</v>
      </c>
      <c r="C17" s="18"/>
      <c r="D17" s="10">
        <v>11</v>
      </c>
      <c r="E17" s="11">
        <f>(60/D17)/1440</f>
        <v>3.7878787878787876E-3</v>
      </c>
      <c r="F17" s="11"/>
      <c r="G17" s="4">
        <f>$G$3*D17*24</f>
        <v>60.499999999999993</v>
      </c>
    </row>
    <row r="18" spans="2:7" ht="19" x14ac:dyDescent="0.25">
      <c r="B18" s="3">
        <f t="shared" si="0"/>
        <v>0.15288043478260871</v>
      </c>
      <c r="C18" s="18"/>
      <c r="D18" s="10">
        <v>11.5</v>
      </c>
      <c r="E18" s="11">
        <f>(60/D18)/1440</f>
        <v>3.6231884057971015E-3</v>
      </c>
      <c r="F18" s="11"/>
      <c r="G18" s="4">
        <f>$G$3*D18*24</f>
        <v>63.25</v>
      </c>
    </row>
    <row r="19" spans="2:7" ht="19" x14ac:dyDescent="0.25">
      <c r="B19" s="3">
        <f t="shared" si="0"/>
        <v>0.14651041666666667</v>
      </c>
      <c r="C19" s="18"/>
      <c r="D19" s="10">
        <v>12</v>
      </c>
      <c r="E19" s="11">
        <f>(60/D19)/1440</f>
        <v>3.472222222222222E-3</v>
      </c>
      <c r="F19" s="11"/>
      <c r="G19" s="4">
        <f>$G$3*D19*24</f>
        <v>66</v>
      </c>
    </row>
    <row r="20" spans="2:7" ht="19" x14ac:dyDescent="0.25">
      <c r="B20" s="3">
        <f t="shared" si="0"/>
        <v>0.14065</v>
      </c>
      <c r="C20" s="18"/>
      <c r="D20" s="10">
        <v>12.5</v>
      </c>
      <c r="E20" s="11">
        <f>(60/D20)/1440</f>
        <v>3.3333333333333331E-3</v>
      </c>
      <c r="F20" s="11"/>
      <c r="G20" s="4">
        <f>$G$3*D20*24</f>
        <v>68.75</v>
      </c>
    </row>
    <row r="21" spans="2:7" ht="19" x14ac:dyDescent="0.25">
      <c r="B21" s="3">
        <f t="shared" si="0"/>
        <v>0.13524038461538462</v>
      </c>
      <c r="C21" s="18"/>
      <c r="D21" s="10">
        <v>13</v>
      </c>
      <c r="E21" s="11">
        <f>(60/D21)/1440</f>
        <v>3.205128205128205E-3</v>
      </c>
      <c r="F21" s="11"/>
      <c r="G21" s="4">
        <f>$G$3*D21*24</f>
        <v>71.5</v>
      </c>
    </row>
    <row r="22" spans="2:7" ht="19" x14ac:dyDescent="0.25">
      <c r="B22" s="3">
        <f t="shared" si="0"/>
        <v>0.1302314814814815</v>
      </c>
      <c r="C22" s="18"/>
      <c r="D22" s="10">
        <v>13.5</v>
      </c>
      <c r="E22" s="11">
        <f>(60/D22)/1440</f>
        <v>3.08641975308642E-3</v>
      </c>
      <c r="F22" s="11"/>
      <c r="G22" s="4">
        <f>$G$3*D22*24</f>
        <v>74.25</v>
      </c>
    </row>
    <row r="23" spans="2:7" ht="19" x14ac:dyDescent="0.25">
      <c r="B23" s="3">
        <f t="shared" si="0"/>
        <v>0.12558035714285715</v>
      </c>
      <c r="C23" s="18"/>
      <c r="D23" s="10">
        <v>14</v>
      </c>
      <c r="E23" s="11">
        <f>(60/D23)/1440</f>
        <v>2.976190476190476E-3</v>
      </c>
      <c r="F23" s="11"/>
      <c r="G23" s="4">
        <f>$G$3*D23*24</f>
        <v>77</v>
      </c>
    </row>
    <row r="24" spans="2:7" ht="19" x14ac:dyDescent="0.25">
      <c r="B24" s="3">
        <f t="shared" si="0"/>
        <v>0.12125000000000001</v>
      </c>
      <c r="C24" s="18"/>
      <c r="D24" s="10">
        <v>14.5</v>
      </c>
      <c r="E24" s="11">
        <f>(60/D24)/1440</f>
        <v>2.873563218390805E-3</v>
      </c>
      <c r="F24" s="11"/>
      <c r="G24" s="4">
        <f>$G$3*D24*24</f>
        <v>79.75</v>
      </c>
    </row>
    <row r="25" spans="2:7" ht="19" x14ac:dyDescent="0.25">
      <c r="B25" s="3">
        <f t="shared" si="0"/>
        <v>0.11720833333333334</v>
      </c>
      <c r="C25" s="18"/>
      <c r="D25" s="10">
        <v>15</v>
      </c>
      <c r="E25" s="11">
        <f>(60/D25)/1440</f>
        <v>2.7777777777777779E-3</v>
      </c>
      <c r="F25" s="11"/>
      <c r="G25" s="4">
        <f>$G$3*D25*24</f>
        <v>82.5</v>
      </c>
    </row>
    <row r="26" spans="2:7" ht="19" x14ac:dyDescent="0.25">
      <c r="B26" s="3">
        <f t="shared" si="0"/>
        <v>0.11342741935483872</v>
      </c>
      <c r="C26" s="18"/>
      <c r="D26" s="10">
        <v>15.5</v>
      </c>
      <c r="E26" s="11">
        <f>(60/D26)/1440</f>
        <v>2.6881720430107529E-3</v>
      </c>
      <c r="F26" s="11"/>
      <c r="G26" s="4">
        <f>$G$3*D26*24</f>
        <v>85.25</v>
      </c>
    </row>
    <row r="27" spans="2:7" ht="19" x14ac:dyDescent="0.25">
      <c r="B27" s="3">
        <f t="shared" si="0"/>
        <v>0.1098828125</v>
      </c>
      <c r="C27" s="18"/>
      <c r="D27" s="10">
        <v>16</v>
      </c>
      <c r="E27" s="11">
        <f>(60/D27)/1440</f>
        <v>2.6041666666666665E-3</v>
      </c>
      <c r="F27" s="11"/>
      <c r="G27" s="4">
        <f>$G$3*D27*24</f>
        <v>88</v>
      </c>
    </row>
    <row r="28" spans="2:7" ht="19" x14ac:dyDescent="0.25">
      <c r="B28" s="3">
        <f t="shared" si="0"/>
        <v>0.10655303030303029</v>
      </c>
      <c r="C28" s="18"/>
      <c r="D28" s="10">
        <v>16.5</v>
      </c>
      <c r="E28" s="11">
        <f>(60/D28)/1440</f>
        <v>2.525252525252525E-3</v>
      </c>
      <c r="F28" s="11"/>
      <c r="G28" s="4">
        <f>$G$3*D28*24</f>
        <v>90.75</v>
      </c>
    </row>
    <row r="29" spans="2:7" ht="19" x14ac:dyDescent="0.25">
      <c r="B29" s="3">
        <f t="shared" si="0"/>
        <v>0.10341911764705883</v>
      </c>
      <c r="C29" s="18"/>
      <c r="D29" s="10">
        <v>17</v>
      </c>
      <c r="E29" s="11">
        <f>(60/D29)/1440</f>
        <v>2.4509803921568627E-3</v>
      </c>
      <c r="F29" s="11"/>
      <c r="G29" s="4">
        <f>$G$3*D29*24</f>
        <v>93.5</v>
      </c>
    </row>
    <row r="30" spans="2:7" ht="19" x14ac:dyDescent="0.25">
      <c r="B30" s="3">
        <f t="shared" si="0"/>
        <v>0.1004642857142857</v>
      </c>
      <c r="C30" s="18"/>
      <c r="D30" s="10">
        <v>17.5</v>
      </c>
      <c r="E30" s="11">
        <f>(60/D30)/1440</f>
        <v>2.3809523809523807E-3</v>
      </c>
      <c r="F30" s="11"/>
      <c r="G30" s="4">
        <f>$G$3*D30*24</f>
        <v>96.249999999999986</v>
      </c>
    </row>
    <row r="31" spans="2:7" ht="19" x14ac:dyDescent="0.25">
      <c r="B31" s="3">
        <f t="shared" si="0"/>
        <v>9.7673611111111128E-2</v>
      </c>
      <c r="C31" s="18"/>
      <c r="D31" s="10">
        <v>18</v>
      </c>
      <c r="E31" s="11">
        <f>(60/D31)/1440</f>
        <v>2.3148148148148151E-3</v>
      </c>
      <c r="F31" s="11"/>
      <c r="G31" s="4">
        <f>$G$3*D31*24</f>
        <v>99</v>
      </c>
    </row>
    <row r="32" spans="2:7" ht="19" x14ac:dyDescent="0.25">
      <c r="B32" s="3">
        <f t="shared" si="0"/>
        <v>9.5033783783783785E-2</v>
      </c>
      <c r="C32" s="18"/>
      <c r="D32" s="10">
        <v>18.5</v>
      </c>
      <c r="E32" s="11">
        <f>(60/D32)/1440</f>
        <v>2.2522522522522522E-3</v>
      </c>
      <c r="F32" s="11"/>
      <c r="G32" s="4">
        <f>$G$3*D32*24</f>
        <v>101.75</v>
      </c>
    </row>
    <row r="33" spans="2:7" ht="19" x14ac:dyDescent="0.25">
      <c r="B33" s="3">
        <f t="shared" si="0"/>
        <v>9.2532894736842106E-2</v>
      </c>
      <c r="C33" s="18"/>
      <c r="D33" s="10">
        <v>19</v>
      </c>
      <c r="E33" s="11">
        <f>(60/D33)/1440</f>
        <v>2.1929824561403508E-3</v>
      </c>
      <c r="F33" s="11"/>
      <c r="G33" s="4">
        <f>$G$3*D33*24</f>
        <v>104.49999999999999</v>
      </c>
    </row>
    <row r="34" spans="2:7" ht="19" x14ac:dyDescent="0.25">
      <c r="B34" s="3">
        <f t="shared" si="0"/>
        <v>9.016025641025642E-2</v>
      </c>
      <c r="C34" s="18"/>
      <c r="D34" s="10">
        <v>19.5</v>
      </c>
      <c r="E34" s="11">
        <f>(60/D34)/1440</f>
        <v>2.136752136752137E-3</v>
      </c>
      <c r="F34" s="11"/>
      <c r="G34" s="4">
        <f>$G$3*D34*24</f>
        <v>107.25</v>
      </c>
    </row>
    <row r="35" spans="2:7" ht="19" x14ac:dyDescent="0.25">
      <c r="B35" s="3">
        <f t="shared" si="0"/>
        <v>8.7906250000000005E-2</v>
      </c>
      <c r="C35" s="18"/>
      <c r="D35" s="10">
        <v>20</v>
      </c>
      <c r="E35" s="11">
        <f>(60/D35)/1440</f>
        <v>2.0833333333333333E-3</v>
      </c>
      <c r="F35" s="11"/>
      <c r="G35" s="4">
        <f>$G$3*D35*24</f>
        <v>110</v>
      </c>
    </row>
  </sheetData>
  <dataValidations count="4">
    <dataValidation type="list" allowBlank="1" showInputMessage="1" promptTitle="Distance de course:" prompt="Sélectionner la distance de course, ou entrer une distance (en Km)._x000a_" sqref="B3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5,10,"21,097","42,195"</x12ac:list>
        </mc:Choice>
        <mc:Fallback>
          <formula1>"5,10,21,097,42,195"</formula1>
        </mc:Fallback>
      </mc:AlternateContent>
    </dataValidation>
    <dataValidation type="list" allowBlank="1" showInputMessage="1" promptTitle="Temps de course:" prompt="Sélectionner le temps de course visé (format HH:mm)." sqref="G3" xr:uid="{00000000-0002-0000-0000-000001000000}">
      <formula1>"--,00:30,01:00,02:00,02:30,03:00,03:30,04:00,04:30,05:00,05:30,06:00,06:30"</formula1>
    </dataValidation>
    <dataValidation allowBlank="1" showInputMessage="1" showErrorMessage="1" promptTitle="Vitesse cible:" prompt="Vitesse à maintenir pour terminer la course dans le temps visé." sqref="I3" xr:uid="{00000000-0002-0000-0000-000002000000}"/>
    <dataValidation allowBlank="1" showInputMessage="1" showErrorMessage="1" promptTitle="Allure cible:" prompt="Allure à maintenir pour terminer la course dans le temps visé." sqref="K3" xr:uid="{00000000-0002-0000-0000-000003000000}"/>
  </dataValidations>
  <pageMargins left="0" right="0" top="0" bottom="0" header="0" footer="0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4E34-1274-894B-9C63-D4C82E52E0ED}">
  <dimension ref="A3:C4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2" max="2" width="36.6640625" bestFit="1" customWidth="1"/>
    <col min="3" max="3" width="46.5" customWidth="1"/>
  </cols>
  <sheetData>
    <row r="3" spans="1:3" x14ac:dyDescent="0.2">
      <c r="A3" t="s">
        <v>5</v>
      </c>
      <c r="B3" t="s">
        <v>8</v>
      </c>
      <c r="C3" t="s">
        <v>7</v>
      </c>
    </row>
    <row r="4" spans="1:3" ht="32" x14ac:dyDescent="0.2">
      <c r="A4" s="19">
        <v>43191</v>
      </c>
      <c r="B4" t="s">
        <v>6</v>
      </c>
      <c r="C4" s="20" t="s">
        <v>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Predicteur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Çetin Ardal</dc:creator>
  <cp:lastModifiedBy>Çetin Ardal</cp:lastModifiedBy>
  <dcterms:created xsi:type="dcterms:W3CDTF">2018-03-29T19:08:08Z</dcterms:created>
  <dcterms:modified xsi:type="dcterms:W3CDTF">2018-04-01T15:10:04Z</dcterms:modified>
</cp:coreProperties>
</file>