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rmma\OneDrive\Desktop\"/>
    </mc:Choice>
  </mc:AlternateContent>
  <xr:revisionPtr revIDLastSave="0" documentId="8_{64513FAE-0F3C-4001-AE46-9DE91085465A}" xr6:coauthVersionLast="47" xr6:coauthVersionMax="47" xr10:uidLastSave="{00000000-0000-0000-0000-000000000000}"/>
  <bookViews>
    <workbookView xWindow="-108" yWindow="-108" windowWidth="23256" windowHeight="12456" xr2:uid="{F6D206C5-F311-40FB-B724-B9841EA53CE1}"/>
  </bookViews>
  <sheets>
    <sheet name="Sheet2" sheetId="3" r:id="rId1"/>
    <sheet name="cc_data" sheetId="2" r:id="rId2"/>
  </sheets>
  <definedNames>
    <definedName name="ExternalData_1" localSheetId="1" hidden="1">cc_data!$A$4:$H$388</definedName>
    <definedName name="Slicer_Card_Owner">#N/A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2" l="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32A643-BBB4-4E2A-98BA-C1B625EDF38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D099A0DF-5C8B-4904-A7D8-09CA709F4EB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104412CA-466B-4B87-921C-0032121BD2A3}" keepAlive="1" name="Query - Sample Files" description="Connection to the 'Sample Files' query in the workbook." type="5" refreshedVersion="8" background="1" saveData="1">
    <dbPr connection="Provider=Microsoft.Mashup.OleDb.1;Data Source=$Workbook$;Location=&quot;Sample Files&quot;;Extended Properties=&quot;&quot;" command="SELECT * FROM [Sample Files]"/>
  </connection>
  <connection id="4" xr16:uid="{F82B5A33-9A73-4E78-B831-0F24B510B72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09A5362-72C2-4517-A7E2-BF2E7CDB54E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<sst xmlns="http://schemas.openxmlformats.org/spreadsheetml/2006/main" count="1224" uniqueCount="343">
  <si>
    <t>Source.Name</t>
  </si>
  <si>
    <t>Card</t>
  </si>
  <si>
    <t>Date of Transaction</t>
  </si>
  <si>
    <t>Transaction Detail</t>
  </si>
  <si>
    <t>Text After Delimiter</t>
  </si>
  <si>
    <t>Text Before Delimiter</t>
  </si>
  <si>
    <t>CC-August-2024.pdf</t>
  </si>
  <si>
    <t>Amazon Vide Amazon.com WA AUCK Westfield</t>
  </si>
  <si>
    <t>Amazon Vide</t>
  </si>
  <si>
    <t>Village Vets ND CP DL</t>
  </si>
  <si>
    <t>Village Vets</t>
  </si>
  <si>
    <t>Woolworths Nz 9547 Txn12 9012hhhu Z*@</t>
  </si>
  <si>
    <t>Woolworths Nz</t>
  </si>
  <si>
    <t>City Green Food and 6032</t>
  </si>
  <si>
    <t>City Green</t>
  </si>
  <si>
    <t>Trademe L420 Ping NZ nz Visa Preapp - Authcode</t>
  </si>
  <si>
    <t>Trademe L420</t>
  </si>
  <si>
    <t>The Café CHCH fsjk3 78812</t>
  </si>
  <si>
    <t>The Café</t>
  </si>
  <si>
    <t>Google Youtubepremium Auckland 6032</t>
  </si>
  <si>
    <t>Google Youtubepremium</t>
  </si>
  <si>
    <t>Johnsonville Dental Ce WLG jMall</t>
  </si>
  <si>
    <t>Johnsonville Dental</t>
  </si>
  <si>
    <t>Openai *Chatgpt Subscr CHCH fsjk3 78812</t>
  </si>
  <si>
    <t>Openai *Chatgpt</t>
  </si>
  <si>
    <t>Pak N Save WLG jMall</t>
  </si>
  <si>
    <t>Pak N</t>
  </si>
  <si>
    <t>Hell Pizza Napier Hbay AUCK Westfield</t>
  </si>
  <si>
    <t>Hell Pizza</t>
  </si>
  <si>
    <t>Knownhost.Com West Palm Visa Preapp - Authcode</t>
  </si>
  <si>
    <t>Knownhost.Com West</t>
  </si>
  <si>
    <t>Scholastic NZ Visa Preapp - Authcode</t>
  </si>
  <si>
    <t>Scholastic NZ</t>
  </si>
  <si>
    <t>Z Petrol &amp; Diesel Txn12 9012hhhu Z*@</t>
  </si>
  <si>
    <t>Z Petrol</t>
  </si>
  <si>
    <t>Openai *Chatgpt Subscr Txn12 9012hhhu Z*@</t>
  </si>
  <si>
    <t>Amazon Prime Video ND CP DL</t>
  </si>
  <si>
    <t>Amazon Prime</t>
  </si>
  <si>
    <t>One Nz Prepay AUCK Westfield</t>
  </si>
  <si>
    <t>One Nz</t>
  </si>
  <si>
    <t>Village Vets CHCH fsjk3 78812</t>
  </si>
  <si>
    <t>Paymypark Wellington Wel WLG jMall</t>
  </si>
  <si>
    <t>Paymypark Wellington</t>
  </si>
  <si>
    <t>Cabcharge Asia Pte CHCH fsjk3 78812</t>
  </si>
  <si>
    <t>Cabcharge Asia</t>
  </si>
  <si>
    <t>Google Youtubepremium Auckland CHCH fsjk3 78812</t>
  </si>
  <si>
    <t>New World Newlands Visa Preapp - Authcode</t>
  </si>
  <si>
    <t>New World</t>
  </si>
  <si>
    <t>Tower Insurance Ltd 01237427842 ND CP DL</t>
  </si>
  <si>
    <t>Tower Insurance</t>
  </si>
  <si>
    <t>Event Cinemas Queensga Txn12 9012hhhu Z*@</t>
  </si>
  <si>
    <t>Event Cinemas</t>
  </si>
  <si>
    <t>Buntings Co - Petone Visa Preapp - Authcode</t>
  </si>
  <si>
    <t>Buntings Co</t>
  </si>
  <si>
    <t>The Warehouse CHCH fsjk3 78812</t>
  </si>
  <si>
    <t>The Warehouse</t>
  </si>
  <si>
    <t>BurgerFuel - SH1 trwo 6032 6032</t>
  </si>
  <si>
    <t>BurgerFuel -</t>
  </si>
  <si>
    <t>Knownhost.Com West Palm 6032</t>
  </si>
  <si>
    <t>Digitalocean.Com Amsterdam Nh 6.90 AUCK Westfield</t>
  </si>
  <si>
    <t>Digitalocean.Com Amsterdam</t>
  </si>
  <si>
    <t>Countdown Matamata ND CP DL</t>
  </si>
  <si>
    <t>Countdown Matamata</t>
  </si>
  <si>
    <t>Knownhost.Com West Palm WLG jMall</t>
  </si>
  <si>
    <t>BurgerFuel - SH1 trwo 6032 CHCH fsjk3 78812</t>
  </si>
  <si>
    <t>Hell Pizza Napier Hbay Visa Preapp - Authcode</t>
  </si>
  <si>
    <t>New World Newlands 6032</t>
  </si>
  <si>
    <t>Airbnb Airbnb.com Txn12 9012hhhu Z*@</t>
  </si>
  <si>
    <t>Airbnb Airbnb.com</t>
  </si>
  <si>
    <t>Johnsonville Dental Ce Txn12 9012hhhu Z*@</t>
  </si>
  <si>
    <t>Toyworld Megastore Dover ND CP DL</t>
  </si>
  <si>
    <t>Toyworld Megastore</t>
  </si>
  <si>
    <t>2Degrees Mobile Auckland Visa Preapp - Authcode</t>
  </si>
  <si>
    <t>2Degrees Mobile</t>
  </si>
  <si>
    <t>Hell Pizza Napier Hbay Txn12 9012hhhu Z*@</t>
  </si>
  <si>
    <t>Adobe Adobe.Ly/Enauirl 52.99 Aud ND CP DL</t>
  </si>
  <si>
    <t>Adobe Adobe.Ly/Enauirl</t>
  </si>
  <si>
    <t>Event Cinemas Queensga AUCK Westfield</t>
  </si>
  <si>
    <t>Walmart Super - Col Txn12 9012hhhu Z*@</t>
  </si>
  <si>
    <t>Walmart Super</t>
  </si>
  <si>
    <t>Ruapehu Alpine Lifts WLG jMall</t>
  </si>
  <si>
    <t>Ruapehu Alpine</t>
  </si>
  <si>
    <t>Countdown Matamata CHCH fsjk3 78812</t>
  </si>
  <si>
    <t>Openai *Chatgpt Subscr Visa Preapp - Authcode</t>
  </si>
  <si>
    <t>BurgerFuel - SH1 trwo 6032 AUCK Westfield</t>
  </si>
  <si>
    <t>City Green Food and AUCK Westfield</t>
  </si>
  <si>
    <t>Walmart Super - Col CHCH fsjk3 78812</t>
  </si>
  <si>
    <t>Woolworths Nz 9547 6032</t>
  </si>
  <si>
    <t>New World Churton WLG jMall</t>
  </si>
  <si>
    <t>Lowes CHCH fsjk3 78812</t>
  </si>
  <si>
    <t>Lowes CHCH</t>
  </si>
  <si>
    <t>Tower Insurance Ltd 01237427842 Txn12 9012hhhu Z*@</t>
  </si>
  <si>
    <t>Hell Pizza Napier Hbay WLG jMall</t>
  </si>
  <si>
    <t>Toyworld Megastore Dover WLG jMall</t>
  </si>
  <si>
    <t>Liberated Syndication 4126210902 AUCK Westfield</t>
  </si>
  <si>
    <t>Liberated Syndication</t>
  </si>
  <si>
    <t>Woolworths Nz 9547 WLG jMall</t>
  </si>
  <si>
    <t>Tower Insurance Ltd 01237427842 6032</t>
  </si>
  <si>
    <t>2Degrees Mobile Auckland ND CP DL</t>
  </si>
  <si>
    <t>City Green Food and Txn12 9012hhhu Z*@</t>
  </si>
  <si>
    <t>Knownhost.Com West Palm ND CP DL</t>
  </si>
  <si>
    <t>Airbnb Airbnb.com Visa Preapp - Authcode</t>
  </si>
  <si>
    <t>Buntings Co - Petone WLG jMall</t>
  </si>
  <si>
    <t>Openai *Chatgpt Subscr WLG jMall</t>
  </si>
  <si>
    <t>Event Cinemas Queensga CHCH fsjk3 78812</t>
  </si>
  <si>
    <t>Village Vets Txn12 9012hhhu Z*@</t>
  </si>
  <si>
    <t>Vodafone Prepay Visa MC WLG jMall</t>
  </si>
  <si>
    <t>Vodafone Prepay</t>
  </si>
  <si>
    <t>Commonsense Organics 6032</t>
  </si>
  <si>
    <t>Commonsense Organics</t>
  </si>
  <si>
    <t>Paymypark Wellington Wel ND CP DL</t>
  </si>
  <si>
    <t>Countdown Matamata WLG jMall</t>
  </si>
  <si>
    <t>2Degrees Mobile Auckland Txn12 9012hhhu Z*@</t>
  </si>
  <si>
    <t>Patel's Grocery and Essentials AUCK Westfield</t>
  </si>
  <si>
    <t>Patel's Grocery</t>
  </si>
  <si>
    <t>Liberated Syndication 4126210902 6032</t>
  </si>
  <si>
    <t>Uber *Trip Help.Uber.C ND CP DL</t>
  </si>
  <si>
    <t>Uber *Trip</t>
  </si>
  <si>
    <t>Apple.Com/Bill Sydney Aus AUCK Westfield</t>
  </si>
  <si>
    <t>Apple.Com/Bill Sydney</t>
  </si>
  <si>
    <t>Buntings Co - Petone AUCK Westfield</t>
  </si>
  <si>
    <t>Lowes 6032</t>
  </si>
  <si>
    <t>Google Youtubepremium Auckland AUCK Westfield</t>
  </si>
  <si>
    <t>Amazon Prime Video WLG jMall</t>
  </si>
  <si>
    <t>Event Cinemas Queensga WLG jMall</t>
  </si>
  <si>
    <t>Ruapehu Alpine Lifts 6032</t>
  </si>
  <si>
    <t>Lowes ND CP DL</t>
  </si>
  <si>
    <t>Lowes ND</t>
  </si>
  <si>
    <t>CC-July-2024.pdf</t>
  </si>
  <si>
    <t>Cabcharge Asia Pte WLG jMall</t>
  </si>
  <si>
    <t>Woolworths Nz 9547 Visa Preapp - Authcode</t>
  </si>
  <si>
    <t>Paymypark Wellington Wel 6032</t>
  </si>
  <si>
    <t>Kmart Txn12 9012hhhu Z*@</t>
  </si>
  <si>
    <t>Kmart Txn12</t>
  </si>
  <si>
    <t>Pak N Save ND CP DL</t>
  </si>
  <si>
    <t>Google Youtubepremium Auckland Txn12 9012hhhu Z*@</t>
  </si>
  <si>
    <t>Walmart Super - Col AUCK Westfield</t>
  </si>
  <si>
    <t>Adobe Adobe.Ly/Enauirl 52.99 Aud Txn12 9012hhhu Z*@</t>
  </si>
  <si>
    <t>Kmart WLG jMall</t>
  </si>
  <si>
    <t>Kmart WLG</t>
  </si>
  <si>
    <t>Patel's Grocery and Essentials WLG jMall</t>
  </si>
  <si>
    <t>Commonsense Organics CHCH fsjk3 78812</t>
  </si>
  <si>
    <t>Tower Insurance Ltd 01237427842 Visa Preapp - Authcod</t>
  </si>
  <si>
    <t>Event Cinemas Queensga 6032</t>
  </si>
  <si>
    <t>Johnsonville Dental Ce AUCK Westfield</t>
  </si>
  <si>
    <t>Village Vets 6032</t>
  </si>
  <si>
    <t>Walmart Super - Col ND CP DL</t>
  </si>
  <si>
    <t>Cabcharge Asia Pte Txn12 9012hhhu Z*@</t>
  </si>
  <si>
    <t>The Warehouse AUCK Westfield</t>
  </si>
  <si>
    <t>Digitalocean.Com Amsterdam Nh 6.90 ND CP DL</t>
  </si>
  <si>
    <t>Trademe L420 Ping NZ nz AUCK Westfield</t>
  </si>
  <si>
    <t>Pak N Save Txn12 9012hhhu Z*@</t>
  </si>
  <si>
    <t>Z Petrol &amp; Diesel AUCK Westfield</t>
  </si>
  <si>
    <t>Trademe L420 Ping NZ nz Txn12 9012hhhu Z*@</t>
  </si>
  <si>
    <t>AMC Entertainment Co Txn12 9012hhhu Z*@</t>
  </si>
  <si>
    <t>AMC Entertainment</t>
  </si>
  <si>
    <t>Commonsense Organics WLG jMall</t>
  </si>
  <si>
    <t>Cabcharge Asia Pte ND CP DL</t>
  </si>
  <si>
    <t>Cabcharge Asia Pte 6032</t>
  </si>
  <si>
    <t>Pak N Save 6032</t>
  </si>
  <si>
    <t>Paymypark Wellington Wel CHCH fsjk3 78812</t>
  </si>
  <si>
    <t>Vodafone Prepay Visa MC Visa Preapp - Authcode</t>
  </si>
  <si>
    <t>Apple.Com/Bill Sydney Aus Visa Preapp - Authcode</t>
  </si>
  <si>
    <t>Tower Insurance Ltd 01237427842 CHCH fsjk3 78812</t>
  </si>
  <si>
    <t>Pak N Save Visa Preapp - Authcode</t>
  </si>
  <si>
    <t>Amazon Vide Amazon.com WA WLG jMall</t>
  </si>
  <si>
    <t>Commonsense Organics Txn12 9012hhhu Z*@</t>
  </si>
  <si>
    <t>Woolworths Nz 9547 AUCK Westfield</t>
  </si>
  <si>
    <t>Adobe Adobe.Ly/Enauirl 52.99 Aud 6032</t>
  </si>
  <si>
    <t>New World 6032</t>
  </si>
  <si>
    <t>Ruapehu Alpine Lifts ND CP DL</t>
  </si>
  <si>
    <t>Woolworths Nz 9547 CHCH fsjk3 78812</t>
  </si>
  <si>
    <t>BurgerFuel - SH1 trwo 6032 WLG jMall</t>
  </si>
  <si>
    <t>Event Cinemas Queensga ND CP DL</t>
  </si>
  <si>
    <t>New World ND CP DL</t>
  </si>
  <si>
    <t>Liberated Syndication 4126210902 WLG jMall</t>
  </si>
  <si>
    <t>Buntings Co - Petone ND CP DL</t>
  </si>
  <si>
    <t>The Warehouse 6032</t>
  </si>
  <si>
    <t>Ruapehu Alpine Lifts Txn12 9012hhhu Z*@</t>
  </si>
  <si>
    <t>Patel's Grocery and Essentials ND CP DL</t>
  </si>
  <si>
    <t>Google Youtubepremium Auckland ND CP DL</t>
  </si>
  <si>
    <t>The Warehouse WLG jMall</t>
  </si>
  <si>
    <t>City Green Food and CHCH fsjk3 78812</t>
  </si>
  <si>
    <t>Scholastic NZ ND CP DL</t>
  </si>
  <si>
    <t>New World Churton CHCH fsjk3 78812</t>
  </si>
  <si>
    <t>Amazon Web Services AUCK Westfield</t>
  </si>
  <si>
    <t>Amazon Web</t>
  </si>
  <si>
    <t>Amazon Web Services ND CP DL</t>
  </si>
  <si>
    <t>Uber *Trip Help.Uber.C Txn12 9012hhhu Z*@</t>
  </si>
  <si>
    <t>Kmart 6032</t>
  </si>
  <si>
    <t>One Nz Prepay WLG jMall</t>
  </si>
  <si>
    <t>AMC Entertainment Co WLG jMall</t>
  </si>
  <si>
    <t>Adobe Adobe.Ly/Enauirl 52.99 Aud AUCK Westfield</t>
  </si>
  <si>
    <t>Adobe Adobe.Ly/Enauirl 52.99 Aud Visa Preapp - Authcod</t>
  </si>
  <si>
    <t>CC-June-2024.pdf</t>
  </si>
  <si>
    <t>Amazon Vide Amazon.com WA 6032</t>
  </si>
  <si>
    <t>Hell Pizza Napier Hbay ND CP DL</t>
  </si>
  <si>
    <t>Lowes AUCK Westfield</t>
  </si>
  <si>
    <t>Lowes AUCK</t>
  </si>
  <si>
    <t>Hell Pizza Napier Hbay CHCH fsjk3 78812</t>
  </si>
  <si>
    <t>Vodafone Prepay Visa MC 6032</t>
  </si>
  <si>
    <t>Paymypark Wellington Wel Visa Preapp - Authcode</t>
  </si>
  <si>
    <t>New World AUCK Westfield</t>
  </si>
  <si>
    <t>Airbnb Airbnb.com CHCH fsjk3 78812</t>
  </si>
  <si>
    <t>Vodafone Prepay Visa MC ND CP DL</t>
  </si>
  <si>
    <t>Amazon Web Services Visa Preapp - Authcode</t>
  </si>
  <si>
    <t>Pak N Save AUCK Westfield</t>
  </si>
  <si>
    <t>One Nz Prepay Txn12 9012hhhu Z*@</t>
  </si>
  <si>
    <t>New World Visa Preapp - Authcode</t>
  </si>
  <si>
    <t>New World Churton Txn12 9012hhhu Z*@</t>
  </si>
  <si>
    <t>Google Youtubepremium Auckland Visa Preapp - Authco</t>
  </si>
  <si>
    <t>Walmart Super - Col WLG jMall</t>
  </si>
  <si>
    <t>Lowes Visa Preapp - Authcode</t>
  </si>
  <si>
    <t>Lowes Visa</t>
  </si>
  <si>
    <t>New World Txn12 9012hhhu Z*@</t>
  </si>
  <si>
    <t>Tower Insurance Ltd 01237427842 WLG jMall</t>
  </si>
  <si>
    <t>Kmart CHCH fsjk3 78812</t>
  </si>
  <si>
    <t>Kmart CHCH</t>
  </si>
  <si>
    <t>Digitalocean.Com Amsterdam Nh 6.90 Visa Preapp - Auth</t>
  </si>
  <si>
    <t>Uber *Trip Help.Uber.C AUCK Westfield</t>
  </si>
  <si>
    <t>Uber *Trip Help.Uber.C Visa Preapp - Authcode</t>
  </si>
  <si>
    <t>Amazon Vide Amazon.com WA CHCH fsjk3 78812</t>
  </si>
  <si>
    <t>Z Petrol &amp; Diesel WLG jMall</t>
  </si>
  <si>
    <t>Pak N Save CHCH fsjk3 78812</t>
  </si>
  <si>
    <t>Johnsonville Dental Ce Visa Preapp - Authcode</t>
  </si>
  <si>
    <t>Commonsense Organics ND CP DL</t>
  </si>
  <si>
    <t>Trademe L420 Ping NZ nz WLG jMall</t>
  </si>
  <si>
    <t>Village Vets Visa Preapp - Authcode</t>
  </si>
  <si>
    <t>New World WLG jMall</t>
  </si>
  <si>
    <t>New World CHCH fsjk3 78812</t>
  </si>
  <si>
    <t>Amazon Prime Video CHCH fsjk3 78812</t>
  </si>
  <si>
    <t>Buntings Co - Petone 6032</t>
  </si>
  <si>
    <t>AMC Entertainment Co CHCH fsjk3 78812</t>
  </si>
  <si>
    <t>The Café WLG jMall</t>
  </si>
  <si>
    <t>Openai *Chatgpt Subscr ND CP DL</t>
  </si>
  <si>
    <t>Countdown Matamata AUCK Westfield</t>
  </si>
  <si>
    <t>Ruapehu Alpine Lifts Visa Preapp - Authcode</t>
  </si>
  <si>
    <t>BurgerFuel - SH1 trwo 6032 Txn12 9012hhhu Z*@</t>
  </si>
  <si>
    <t>Liberated Syndication 4126210902 Txn12 9012hhhu Z*@</t>
  </si>
  <si>
    <t>AMC Entertainment Co ND CP DL</t>
  </si>
  <si>
    <t>Paymypark Wellington Wel AUCK Westfield</t>
  </si>
  <si>
    <t>CC-September-2024.pdf</t>
  </si>
  <si>
    <t>Z Petrol &amp; Diesel CHCH fsjk3 78812</t>
  </si>
  <si>
    <t>Johnsonville Dental Ce ND CP DL</t>
  </si>
  <si>
    <t>New World Churton ND CP DL</t>
  </si>
  <si>
    <t>Airbnb Airbnb.com AUCK Westfield</t>
  </si>
  <si>
    <t>Scholastic NZ 6032</t>
  </si>
  <si>
    <t>AMC Entertainment Co Visa Preapp - Authcode</t>
  </si>
  <si>
    <t>New World Churton 6032</t>
  </si>
  <si>
    <t>Amazon Prime Video Txn12 9012hhhu Z*@</t>
  </si>
  <si>
    <t>The Café 6032</t>
  </si>
  <si>
    <t>The Café Txn12 9012hhhu Z*@</t>
  </si>
  <si>
    <t>Z Petrol &amp; Diesel ND CP DL</t>
  </si>
  <si>
    <t>Toyworld Megastore Dover Txn12 9012hhhu Z*@</t>
  </si>
  <si>
    <t>Village Vets WLG jMall</t>
  </si>
  <si>
    <t>Ruapehu Alpine Lifts AUCK Westfield</t>
  </si>
  <si>
    <t>Countdown Matamata 6032</t>
  </si>
  <si>
    <t>Amazon Web Services CHCH fsjk3 78812</t>
  </si>
  <si>
    <t>One Nz Prepay Visa Preapp - Authcode</t>
  </si>
  <si>
    <t>2Degrees Mobile Auckland AUCK Westfield</t>
  </si>
  <si>
    <t>Lowes Txn12 9012hhhu Z*@</t>
  </si>
  <si>
    <t>Lowes Txn12</t>
  </si>
  <si>
    <t>Patel's Grocery and Essentials CHCH fsjk3 78812</t>
  </si>
  <si>
    <t>Liberated Syndication 4126210902 ND CP DL</t>
  </si>
  <si>
    <t>AMC Entertainment Co AUCK Westfield</t>
  </si>
  <si>
    <t>Apple.Com/Bill Sydney Aus ND CP DL</t>
  </si>
  <si>
    <t>Amazon Prime Video AUCK Westfield</t>
  </si>
  <si>
    <t>Knownhost.Com West Palm AUCK Westfield</t>
  </si>
  <si>
    <t>Scholastic NZ AUCK Westfield</t>
  </si>
  <si>
    <t>Airbnb Airbnb.com ND CP DL</t>
  </si>
  <si>
    <t>Openai *Chatgpt Subscr AUCK Westfield</t>
  </si>
  <si>
    <t>New World Newlands WLG jMall</t>
  </si>
  <si>
    <t>Uber *Trip Help.Uber.C WLG jMall</t>
  </si>
  <si>
    <t>Amazon Vide Amazon.com WA ND CP DL</t>
  </si>
  <si>
    <t>Apple.Com/Bill Sydney Aus CHCH fsjk3 78812</t>
  </si>
  <si>
    <t>Toyworld Megastore Dover CHCH fsjk3 78812</t>
  </si>
  <si>
    <t>New World Churton AUCK Westfield</t>
  </si>
  <si>
    <t>Adobe Adobe.Ly/Enauirl 52.99 Aud CHCH fsjk3 78812</t>
  </si>
  <si>
    <t>2Degrees Mobile Auckland WLG jMall</t>
  </si>
  <si>
    <t>New World Newlands ND CP DL</t>
  </si>
  <si>
    <t>AMC Entertainment Co 6032</t>
  </si>
  <si>
    <t>Card Owner</t>
  </si>
  <si>
    <t>Day of Month</t>
  </si>
  <si>
    <t>Total</t>
  </si>
  <si>
    <t>Row Labels</t>
  </si>
  <si>
    <t>Grand Total</t>
  </si>
  <si>
    <t>Jun</t>
  </si>
  <si>
    <t>Jul</t>
  </si>
  <si>
    <t>Aug</t>
  </si>
  <si>
    <t>Sep</t>
  </si>
  <si>
    <t>Column Labels</t>
  </si>
  <si>
    <t>Sum of Amount</t>
  </si>
  <si>
    <t>First N Words</t>
  </si>
  <si>
    <t>new world</t>
  </si>
  <si>
    <t>openai chatgpt</t>
  </si>
  <si>
    <t>amazon vide</t>
  </si>
  <si>
    <t>kmart wlg</t>
  </si>
  <si>
    <t>the café</t>
  </si>
  <si>
    <t>ruapehu alpine</t>
  </si>
  <si>
    <t>buntings co</t>
  </si>
  <si>
    <t>pak n</t>
  </si>
  <si>
    <t>liberated syndication</t>
  </si>
  <si>
    <t>amc entertainment</t>
  </si>
  <si>
    <t>paymypark wellington</t>
  </si>
  <si>
    <t>patel's grocery</t>
  </si>
  <si>
    <t>airbnb airbnb.com</t>
  </si>
  <si>
    <t>city green</t>
  </si>
  <si>
    <t>tower insurance</t>
  </si>
  <si>
    <t>one nz</t>
  </si>
  <si>
    <t>apple.com/bill sydney</t>
  </si>
  <si>
    <t>the warehouse</t>
  </si>
  <si>
    <t>toyworld megastore</t>
  </si>
  <si>
    <t>cabcharge asia</t>
  </si>
  <si>
    <t>amazon prime</t>
  </si>
  <si>
    <t>lowes 6032</t>
  </si>
  <si>
    <t>vodafone prepay</t>
  </si>
  <si>
    <t>hell pizza</t>
  </si>
  <si>
    <t>walmart super</t>
  </si>
  <si>
    <t>countdown matamata</t>
  </si>
  <si>
    <t>2degrees mobile</t>
  </si>
  <si>
    <t>google youtubepremium</t>
  </si>
  <si>
    <t>adobe adobe.ly/enauirl</t>
  </si>
  <si>
    <t>woolworths nz</t>
  </si>
  <si>
    <t>village vets</t>
  </si>
  <si>
    <t>knownhost.com west</t>
  </si>
  <si>
    <t>uber trip</t>
  </si>
  <si>
    <t>digitalocean.com amsterdam</t>
  </si>
  <si>
    <t>scholastic nz</t>
  </si>
  <si>
    <t>amazon web</t>
  </si>
  <si>
    <t>z petrol</t>
  </si>
  <si>
    <t>event cinemas</t>
  </si>
  <si>
    <t>commonsense organics</t>
  </si>
  <si>
    <t>lowes chch</t>
  </si>
  <si>
    <t>trademe l420</t>
  </si>
  <si>
    <t>burgerfuel</t>
  </si>
  <si>
    <t>johnsonville dental</t>
  </si>
  <si>
    <t>kmart chch</t>
  </si>
  <si>
    <t>kmart txn12</t>
  </si>
  <si>
    <t>lowes nd</t>
  </si>
  <si>
    <t>lowes auck</t>
  </si>
  <si>
    <t>kmart 6032</t>
  </si>
  <si>
    <t>lowes visa</t>
  </si>
  <si>
    <t>lowes txn12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</si>
</sst>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theme="1"/>
      <name val="Calibri"/>
      <family val="2"/>
    </font>
  </fonts>
  <fills count="2">
    <fill>
      <patternFill patternType="none"/>
    </fill>
    <fill>
      <patternFill patternType="gray125"/>
    </fill>
  </fills>
  <borders count="3">
    <border>
      <left/>
      <right/>
      <top/>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s>
  <cellStyleXfs count="1">
    <xf numFmtId="0" fontId="0" fillId="0" borderId="0"/>
  </cellStyleXfs>
  <cellXfs count="6">
    <xf numFmtId="0" fontId="0" fillId="0" borderId="0" xfId="0"/>
    <xf numFmtId="14" fontId="0" fillId="0" borderId="0" xfId="0" applyNumberFormat="1"/>
    <xf numFmtId="0" fontId="1" fillId="0" borderId="1" xfId="0" applyFont="1" applyBorder="1"/>
    <xf numFmtId="0" fontId="1" fillId="0" borderId="2" xfId="0" applyFont="1" applyBorder="1"/>
    <xf numFmtId="0" fontId="0" fillId="0" borderId="0" xfId="0" pivotButton="1"/>
    <xf numFmtId="0" fontId="0" fillId="0" borderId="0" xfId="0" applyAlignment="1">
      <alignment horizontal="left"/>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Card Spend Analysis In Excel.xlsx]Sheet2!PivotTable7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Jun</c:v>
                </c:pt>
              </c:strCache>
            </c:strRef>
          </c:tx>
          <c:spPr>
            <a:ln w="28575" cap="rnd">
              <a:solidFill>
                <a:schemeClr val="accent1"/>
              </a:solidFill>
              <a:round/>
            </a:ln>
            <a:effectLst/>
          </c:spPr>
          <c:marker>
            <c:symbol val="none"/>
          </c:marker>
          <c:cat>
            <c:strRef>
              <c:f>Sheet2!$A$5:$A$35</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Sheet2!$B$5:$B$35</c:f>
              <c:numCache>
                <c:formatCode>General</c:formatCode>
                <c:ptCount val="30"/>
                <c:pt idx="0">
                  <c:v>596.8900000000001</c:v>
                </c:pt>
                <c:pt idx="1">
                  <c:v>734.18000000000006</c:v>
                </c:pt>
                <c:pt idx="2">
                  <c:v>1061.71</c:v>
                </c:pt>
                <c:pt idx="3">
                  <c:v>1324.1</c:v>
                </c:pt>
                <c:pt idx="4">
                  <c:v>1482.56</c:v>
                </c:pt>
                <c:pt idx="5">
                  <c:v>1680.6499999999999</c:v>
                </c:pt>
                <c:pt idx="6">
                  <c:v>1973.7199999999998</c:v>
                </c:pt>
                <c:pt idx="7">
                  <c:v>2006.3199999999997</c:v>
                </c:pt>
                <c:pt idx="8">
                  <c:v>2127.58</c:v>
                </c:pt>
                <c:pt idx="9">
                  <c:v>2208.4499999999998</c:v>
                </c:pt>
                <c:pt idx="10">
                  <c:v>2209.98</c:v>
                </c:pt>
                <c:pt idx="11">
                  <c:v>2220.1799999999998</c:v>
                </c:pt>
                <c:pt idx="12">
                  <c:v>2726.18</c:v>
                </c:pt>
                <c:pt idx="13">
                  <c:v>3102.75</c:v>
                </c:pt>
                <c:pt idx="14">
                  <c:v>3109.39</c:v>
                </c:pt>
                <c:pt idx="15">
                  <c:v>3231.08</c:v>
                </c:pt>
                <c:pt idx="16">
                  <c:v>3242.21</c:v>
                </c:pt>
                <c:pt idx="17">
                  <c:v>4151.55</c:v>
                </c:pt>
                <c:pt idx="18">
                  <c:v>5973.8</c:v>
                </c:pt>
                <c:pt idx="19">
                  <c:v>6242.54</c:v>
                </c:pt>
                <c:pt idx="20">
                  <c:v>6336.98</c:v>
                </c:pt>
                <c:pt idx="21">
                  <c:v>6749.7199999999993</c:v>
                </c:pt>
                <c:pt idx="22">
                  <c:v>7380.7599999999993</c:v>
                </c:pt>
                <c:pt idx="23">
                  <c:v>7526.7599999999993</c:v>
                </c:pt>
                <c:pt idx="24">
                  <c:v>7712.0599999999995</c:v>
                </c:pt>
                <c:pt idx="25">
                  <c:v>7720.2699999999995</c:v>
                </c:pt>
                <c:pt idx="26">
                  <c:v>7947.62</c:v>
                </c:pt>
                <c:pt idx="27">
                  <c:v>7947.62</c:v>
                </c:pt>
                <c:pt idx="28">
                  <c:v>7949.72</c:v>
                </c:pt>
                <c:pt idx="29">
                  <c:v>8044.58</c:v>
                </c:pt>
              </c:numCache>
            </c:numRef>
          </c:val>
          <c:smooth val="0"/>
          <c:extLst>
            <c:ext xmlns:c16="http://schemas.microsoft.com/office/drawing/2014/chart" uri="{C3380CC4-5D6E-409C-BE32-E72D297353CC}">
              <c16:uniqueId val="{00000000-797A-4379-9C90-A45BA097F134}"/>
            </c:ext>
          </c:extLst>
        </c:ser>
        <c:ser>
          <c:idx val="1"/>
          <c:order val="1"/>
          <c:tx>
            <c:strRef>
              <c:f>Sheet2!$C$3:$C$4</c:f>
              <c:strCache>
                <c:ptCount val="1"/>
                <c:pt idx="0">
                  <c:v>Jul</c:v>
                </c:pt>
              </c:strCache>
            </c:strRef>
          </c:tx>
          <c:spPr>
            <a:ln w="28575" cap="rnd">
              <a:solidFill>
                <a:schemeClr val="accent2"/>
              </a:solidFill>
              <a:round/>
            </a:ln>
            <a:effectLst/>
          </c:spPr>
          <c:marker>
            <c:symbol val="none"/>
          </c:marker>
          <c:cat>
            <c:strRef>
              <c:f>Sheet2!$A$5:$A$35</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Sheet2!$C$5:$C$35</c:f>
              <c:numCache>
                <c:formatCode>General</c:formatCode>
                <c:ptCount val="30"/>
                <c:pt idx="0">
                  <c:v>671.66000000000008</c:v>
                </c:pt>
                <c:pt idx="1">
                  <c:v>1677.73</c:v>
                </c:pt>
                <c:pt idx="2">
                  <c:v>1824.24</c:v>
                </c:pt>
                <c:pt idx="3">
                  <c:v>2057.19</c:v>
                </c:pt>
                <c:pt idx="4">
                  <c:v>2720.4300000000003</c:v>
                </c:pt>
                <c:pt idx="5">
                  <c:v>2875.7000000000003</c:v>
                </c:pt>
                <c:pt idx="6">
                  <c:v>2915.55</c:v>
                </c:pt>
                <c:pt idx="7">
                  <c:v>3361.44</c:v>
                </c:pt>
                <c:pt idx="8">
                  <c:v>3881.0299999999997</c:v>
                </c:pt>
                <c:pt idx="9">
                  <c:v>4107.92</c:v>
                </c:pt>
                <c:pt idx="10">
                  <c:v>4689.91</c:v>
                </c:pt>
                <c:pt idx="11">
                  <c:v>4777.22</c:v>
                </c:pt>
                <c:pt idx="12">
                  <c:v>5069.43</c:v>
                </c:pt>
                <c:pt idx="13">
                  <c:v>5190.37</c:v>
                </c:pt>
                <c:pt idx="14">
                  <c:v>5433.92</c:v>
                </c:pt>
                <c:pt idx="15">
                  <c:v>5509</c:v>
                </c:pt>
                <c:pt idx="16">
                  <c:v>6740.11</c:v>
                </c:pt>
                <c:pt idx="17">
                  <c:v>6755.73</c:v>
                </c:pt>
                <c:pt idx="18">
                  <c:v>7170.2199999999993</c:v>
                </c:pt>
                <c:pt idx="19">
                  <c:v>7762.0899999999992</c:v>
                </c:pt>
                <c:pt idx="20">
                  <c:v>7774.0899999999992</c:v>
                </c:pt>
                <c:pt idx="21">
                  <c:v>7907.6799999999994</c:v>
                </c:pt>
                <c:pt idx="22">
                  <c:v>7996.6799999999994</c:v>
                </c:pt>
                <c:pt idx="23">
                  <c:v>8062.19</c:v>
                </c:pt>
                <c:pt idx="24">
                  <c:v>8314.42</c:v>
                </c:pt>
                <c:pt idx="25">
                  <c:v>8801</c:v>
                </c:pt>
                <c:pt idx="26">
                  <c:v>8998.4599999999991</c:v>
                </c:pt>
                <c:pt idx="27">
                  <c:v>9085.07</c:v>
                </c:pt>
                <c:pt idx="28">
                  <c:v>10205.9</c:v>
                </c:pt>
                <c:pt idx="29">
                  <c:v>11608.49</c:v>
                </c:pt>
              </c:numCache>
            </c:numRef>
          </c:val>
          <c:smooth val="0"/>
          <c:extLst>
            <c:ext xmlns:c16="http://schemas.microsoft.com/office/drawing/2014/chart" uri="{C3380CC4-5D6E-409C-BE32-E72D297353CC}">
              <c16:uniqueId val="{00000001-797A-4379-9C90-A45BA097F134}"/>
            </c:ext>
          </c:extLst>
        </c:ser>
        <c:ser>
          <c:idx val="2"/>
          <c:order val="2"/>
          <c:tx>
            <c:strRef>
              <c:f>Sheet2!$D$3:$D$4</c:f>
              <c:strCache>
                <c:ptCount val="1"/>
                <c:pt idx="0">
                  <c:v>Aug</c:v>
                </c:pt>
              </c:strCache>
            </c:strRef>
          </c:tx>
          <c:spPr>
            <a:ln w="28575" cap="rnd">
              <a:solidFill>
                <a:schemeClr val="accent3"/>
              </a:solidFill>
              <a:round/>
            </a:ln>
            <a:effectLst/>
          </c:spPr>
          <c:marker>
            <c:symbol val="none"/>
          </c:marker>
          <c:cat>
            <c:strRef>
              <c:f>Sheet2!$A$5:$A$35</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Sheet2!$D$5:$D$35</c:f>
              <c:numCache>
                <c:formatCode>General</c:formatCode>
                <c:ptCount val="30"/>
                <c:pt idx="0">
                  <c:v>224.03000000000003</c:v>
                </c:pt>
                <c:pt idx="1">
                  <c:v>331.71000000000004</c:v>
                </c:pt>
                <c:pt idx="2">
                  <c:v>1184.69</c:v>
                </c:pt>
                <c:pt idx="3">
                  <c:v>1475.43</c:v>
                </c:pt>
                <c:pt idx="4">
                  <c:v>1510.5600000000002</c:v>
                </c:pt>
                <c:pt idx="5">
                  <c:v>1626.5000000000002</c:v>
                </c:pt>
                <c:pt idx="6">
                  <c:v>1756.6400000000003</c:v>
                </c:pt>
                <c:pt idx="7">
                  <c:v>2061.4000000000005</c:v>
                </c:pt>
                <c:pt idx="8">
                  <c:v>2263.0500000000006</c:v>
                </c:pt>
                <c:pt idx="9">
                  <c:v>2305.3700000000008</c:v>
                </c:pt>
                <c:pt idx="10">
                  <c:v>2320.9900000000007</c:v>
                </c:pt>
                <c:pt idx="11">
                  <c:v>2430.9200000000005</c:v>
                </c:pt>
                <c:pt idx="12">
                  <c:v>2729.3000000000006</c:v>
                </c:pt>
                <c:pt idx="13">
                  <c:v>3064.0300000000007</c:v>
                </c:pt>
                <c:pt idx="14">
                  <c:v>3476.7700000000004</c:v>
                </c:pt>
                <c:pt idx="15">
                  <c:v>3487.7700000000004</c:v>
                </c:pt>
                <c:pt idx="16">
                  <c:v>3549.1200000000003</c:v>
                </c:pt>
                <c:pt idx="17">
                  <c:v>3748.82</c:v>
                </c:pt>
                <c:pt idx="18">
                  <c:v>4124.99</c:v>
                </c:pt>
                <c:pt idx="19">
                  <c:v>4220.04</c:v>
                </c:pt>
                <c:pt idx="20">
                  <c:v>4303.33</c:v>
                </c:pt>
                <c:pt idx="21">
                  <c:v>4322.3</c:v>
                </c:pt>
                <c:pt idx="22">
                  <c:v>5063.55</c:v>
                </c:pt>
                <c:pt idx="23">
                  <c:v>5103.0200000000004</c:v>
                </c:pt>
                <c:pt idx="24">
                  <c:v>5165</c:v>
                </c:pt>
                <c:pt idx="25">
                  <c:v>5531.9</c:v>
                </c:pt>
                <c:pt idx="26">
                  <c:v>5710.9</c:v>
                </c:pt>
                <c:pt idx="27">
                  <c:v>6175.1299999999992</c:v>
                </c:pt>
                <c:pt idx="28">
                  <c:v>6522.44</c:v>
                </c:pt>
                <c:pt idx="29">
                  <c:v>6600.66</c:v>
                </c:pt>
              </c:numCache>
            </c:numRef>
          </c:val>
          <c:smooth val="0"/>
          <c:extLst>
            <c:ext xmlns:c16="http://schemas.microsoft.com/office/drawing/2014/chart" uri="{C3380CC4-5D6E-409C-BE32-E72D297353CC}">
              <c16:uniqueId val="{00000002-797A-4379-9C90-A45BA097F134}"/>
            </c:ext>
          </c:extLst>
        </c:ser>
        <c:ser>
          <c:idx val="3"/>
          <c:order val="3"/>
          <c:tx>
            <c:strRef>
              <c:f>Sheet2!$E$3:$E$4</c:f>
              <c:strCache>
                <c:ptCount val="1"/>
                <c:pt idx="0">
                  <c:v>Sep</c:v>
                </c:pt>
              </c:strCache>
            </c:strRef>
          </c:tx>
          <c:spPr>
            <a:ln w="28575" cap="rnd">
              <a:solidFill>
                <a:schemeClr val="accent4"/>
              </a:solidFill>
              <a:round/>
            </a:ln>
            <a:effectLst/>
          </c:spPr>
          <c:marker>
            <c:symbol val="none"/>
          </c:marker>
          <c:cat>
            <c:strRef>
              <c:f>Sheet2!$A$5:$A$35</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Sheet2!$E$5:$E$35</c:f>
              <c:numCache>
                <c:formatCode>General</c:formatCode>
                <c:ptCount val="30"/>
                <c:pt idx="0">
                  <c:v>32.92</c:v>
                </c:pt>
                <c:pt idx="1">
                  <c:v>598.24999999999989</c:v>
                </c:pt>
                <c:pt idx="2">
                  <c:v>837.61999999999989</c:v>
                </c:pt>
                <c:pt idx="3">
                  <c:v>1086.6599999999999</c:v>
                </c:pt>
                <c:pt idx="4">
                  <c:v>1357.2499999999998</c:v>
                </c:pt>
                <c:pt idx="5">
                  <c:v>1859.4099999999999</c:v>
                </c:pt>
                <c:pt idx="6">
                  <c:v>3432.4799999999996</c:v>
                </c:pt>
                <c:pt idx="7">
                  <c:v>3689.1099999999997</c:v>
                </c:pt>
                <c:pt idx="8">
                  <c:v>3703.2899999999995</c:v>
                </c:pt>
                <c:pt idx="9">
                  <c:v>4025.3999999999996</c:v>
                </c:pt>
                <c:pt idx="10">
                  <c:v>4060.6899999999996</c:v>
                </c:pt>
                <c:pt idx="11">
                  <c:v>4569.83</c:v>
                </c:pt>
                <c:pt idx="12">
                  <c:v>5167.67</c:v>
                </c:pt>
                <c:pt idx="13">
                  <c:v>5759.17</c:v>
                </c:pt>
                <c:pt idx="14">
                  <c:v>5782.6</c:v>
                </c:pt>
                <c:pt idx="15">
                  <c:v>6395.56</c:v>
                </c:pt>
                <c:pt idx="16">
                  <c:v>6745.35</c:v>
                </c:pt>
                <c:pt idx="17">
                  <c:v>6840.96</c:v>
                </c:pt>
                <c:pt idx="18">
                  <c:v>7149.4400000000005</c:v>
                </c:pt>
                <c:pt idx="19">
                  <c:v>8117.9000000000005</c:v>
                </c:pt>
                <c:pt idx="20">
                  <c:v>8630.9000000000015</c:v>
                </c:pt>
                <c:pt idx="21">
                  <c:v>8830.11</c:v>
                </c:pt>
                <c:pt idx="22">
                  <c:v>8923.34</c:v>
                </c:pt>
                <c:pt idx="23">
                  <c:v>9543.26</c:v>
                </c:pt>
                <c:pt idx="24">
                  <c:v>9723.7000000000007</c:v>
                </c:pt>
                <c:pt idx="25">
                  <c:v>9941.7300000000014</c:v>
                </c:pt>
                <c:pt idx="26">
                  <c:v>10689.04</c:v>
                </c:pt>
                <c:pt idx="27">
                  <c:v>10847.060000000001</c:v>
                </c:pt>
                <c:pt idx="28">
                  <c:v>10870.050000000001</c:v>
                </c:pt>
                <c:pt idx="29">
                  <c:v>11093.86</c:v>
                </c:pt>
              </c:numCache>
            </c:numRef>
          </c:val>
          <c:smooth val="0"/>
          <c:extLst>
            <c:ext xmlns:c16="http://schemas.microsoft.com/office/drawing/2014/chart" uri="{C3380CC4-5D6E-409C-BE32-E72D297353CC}">
              <c16:uniqueId val="{00000003-797A-4379-9C90-A45BA097F134}"/>
            </c:ext>
          </c:extLst>
        </c:ser>
        <c:dLbls>
          <c:showLegendKey val="0"/>
          <c:showVal val="0"/>
          <c:showCatName val="0"/>
          <c:showSerName val="0"/>
          <c:showPercent val="0"/>
          <c:showBubbleSize val="0"/>
        </c:dLbls>
        <c:smooth val="0"/>
        <c:axId val="836974128"/>
        <c:axId val="836975088"/>
      </c:lineChart>
      <c:catAx>
        <c:axId val="8369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5088"/>
        <c:crosses val="autoZero"/>
        <c:auto val="1"/>
        <c:lblAlgn val="ctr"/>
        <c:lblOffset val="100"/>
        <c:noMultiLvlLbl val="0"/>
      </c:catAx>
      <c:valAx>
        <c:axId val="83697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731520</xdr:colOff>
      <xdr:row>3</xdr:row>
      <xdr:rowOff>148590</xdr:rowOff>
    </xdr:from>
    <xdr:to>
      <xdr:col>15</xdr:col>
      <xdr:colOff>266700</xdr:colOff>
      <xdr:row>25</xdr:row>
      <xdr:rowOff>167640</xdr:rowOff>
    </xdr:to>
    <xdr:graphicFrame macro="">
      <xdr:nvGraphicFramePr>
        <xdr:cNvPr id="2" name="Chart 1">
          <a:extLst>
            <a:ext uri="{FF2B5EF4-FFF2-40B4-BE49-F238E27FC236}">
              <a16:creationId xmlns:a16="http://schemas.microsoft.com/office/drawing/2014/main" id="{7DE2F087-D253-44DD-398E-BFECD7893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26</xdr:row>
      <xdr:rowOff>53341</xdr:rowOff>
    </xdr:from>
    <xdr:to>
      <xdr:col>8</xdr:col>
      <xdr:colOff>403860</xdr:colOff>
      <xdr:row>30</xdr:row>
      <xdr:rowOff>83820</xdr:rowOff>
    </xdr:to>
    <mc:AlternateContent xmlns:mc="http://schemas.openxmlformats.org/markup-compatibility/2006" xmlns:a14="http://schemas.microsoft.com/office/drawing/2010/main">
      <mc:Choice Requires="a14">
        <xdr:graphicFrame macro="">
          <xdr:nvGraphicFramePr>
            <xdr:cNvPr id="3" name="Card Owner">
              <a:extLst>
                <a:ext uri="{FF2B5EF4-FFF2-40B4-BE49-F238E27FC236}">
                  <a16:creationId xmlns:a16="http://schemas.microsoft.com/office/drawing/2014/main" id="{1B52D221-5C06-1B79-1E4E-5F3295DE15B2}"/>
                </a:ext>
              </a:extLst>
            </xdr:cNvPr>
            <xdr:cNvGraphicFramePr/>
          </xdr:nvGraphicFramePr>
          <xdr:xfrm>
            <a:off x="0" y="0"/>
            <a:ext cx="0" cy="0"/>
          </xdr:xfrm>
          <a:graphic>
            <a:graphicData uri="http://schemas.microsoft.com/office/drawing/2010/slicer">
              <sle:slicer xmlns:sle="http://schemas.microsoft.com/office/drawing/2010/slicer" name="Card Owner"/>
            </a:graphicData>
          </a:graphic>
        </xdr:graphicFrame>
      </mc:Choice>
      <mc:Fallback xmlns="">
        <xdr:sp macro="" textlink="">
          <xdr:nvSpPr>
            <xdr:cNvPr id="0" name=""/>
            <xdr:cNvSpPr>
              <a:spLocks noTextEdit="1"/>
            </xdr:cNvSpPr>
          </xdr:nvSpPr>
          <xdr:spPr>
            <a:xfrm>
              <a:off x="5265420" y="4808221"/>
              <a:ext cx="158496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antikumar" refreshedDate="45569.894890972224" createdVersion="8" refreshedVersion="8" minRefreshableVersion="3" recordCount="384" xr:uid="{A63AD152-E1F1-46DE-A963-66F3ECDFD211}">
  <cacheSource type="worksheet">
    <worksheetSource name="Sample_Files"/>
  </cacheSource>
  <cacheFields count="11">
    <cacheField name="Source.Name" numFmtId="0">
      <sharedItems/>
    </cacheField>
    <cacheField name="Card" numFmtId="0">
      <sharedItems containsSemiMixedTypes="0" containsString="0" containsNumber="1" containsInteger="1" minValue="1234" maxValue="1467"/>
    </cacheField>
    <cacheField name="Date of Transaction" numFmtId="14">
      <sharedItems containsSemiMixedTypes="0" containsNonDate="0" containsDate="1" containsString="0" minDate="2024-06-01T00:00:00" maxDate="2024-10-01T00:00:00" count="119">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9T00:00:00"/>
        <d v="2024-06-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fieldGroup par="10"/>
    </cacheField>
    <cacheField name="Transaction Detail" numFmtId="0">
      <sharedItems/>
    </cacheField>
    <cacheField name="Amount" numFmtId="0">
      <sharedItems containsSemiMixedTypes="0" containsString="0" containsNumber="1" minValue="0.54" maxValue="1698"/>
    </cacheField>
    <cacheField name="Card Owner" numFmtId="0">
      <sharedItems count="2">
        <s v="Chandoo"/>
        <s v="Jo"/>
      </sharedItems>
    </cacheField>
    <cacheField name="Day of Month"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Text Before Delimiter" numFmtId="0">
      <sharedItems/>
    </cacheField>
    <cacheField name="First N Words" numFmtId="0">
      <sharedItems count="53">
        <s v="amazon vide"/>
        <s v="village vets"/>
        <s v="woolworths nz"/>
        <s v="city green"/>
        <s v="trademe l420"/>
        <s v="the café"/>
        <s v="google youtubepremium"/>
        <s v="johnsonville dental"/>
        <s v="openai chatgpt"/>
        <s v="pak n"/>
        <s v="hell pizza"/>
        <s v="knownhost.com west"/>
        <s v="scholastic nz"/>
        <s v="z petrol"/>
        <s v="amazon prime"/>
        <s v="one nz"/>
        <s v="paymypark wellington"/>
        <s v="cabcharge asia"/>
        <s v="new world"/>
        <s v="tower insurance"/>
        <s v="event cinemas"/>
        <s v="buntings co"/>
        <s v="the warehouse"/>
        <s v="burgerfuel"/>
        <s v="digitalocean.com amsterdam"/>
        <s v="countdown matamata"/>
        <s v="airbnb airbnb.com"/>
        <s v="toyworld megastore"/>
        <s v="2degrees mobile"/>
        <s v="adobe adobe.ly/enauirl"/>
        <s v="walmart super"/>
        <s v="ruapehu alpine"/>
        <s v="lowes chch"/>
        <s v="liberated syndication"/>
        <s v="vodafone prepay"/>
        <s v="commonsense organics"/>
        <s v="patel's grocery"/>
        <s v="uber trip"/>
        <s v="apple.com/bill sydney"/>
        <s v="lowes 6032"/>
        <s v="lowes nd"/>
        <s v="kmart txn12"/>
        <s v="kmart wlg"/>
        <s v="amc entertainment"/>
        <s v="amazon web"/>
        <s v="kmart 6032"/>
        <s v="lowes auck"/>
        <s v="lowes visa"/>
        <s v="kmart chch"/>
        <s v="lowes txn12"/>
        <s v="Openai *Chatgpt" u="1"/>
        <s v="BurgerFuel -" u="1"/>
        <s v="Uber *Trip" u="1"/>
      </sharedItems>
    </cacheField>
    <cacheField name="Days (Date of Transaction)" numFmtId="0" databaseField="0">
      <fieldGroup base="2">
        <rangePr groupBy="days" startDate="2024-06-01T00:00:00" endDate="2024-10-01T00:00:00"/>
        <groupItems count="368">
          <s v="&lt;01-06-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24"/>
        </groupItems>
      </fieldGroup>
    </cacheField>
    <cacheField name="Months (Date of Transaction)" numFmtId="0" databaseField="0">
      <fieldGroup base="2">
        <rangePr groupBy="months" startDate="2024-06-01T00:00:00" endDate="2024-10-01T00:00:00"/>
        <groupItems count="14">
          <s v="&lt;01-06-2024"/>
          <s v="Jan"/>
          <s v="Feb"/>
          <s v="Mar"/>
          <s v="Apr"/>
          <s v="May"/>
          <s v="Jun"/>
          <s v="Jul"/>
          <s v="Aug"/>
          <s v="Sep"/>
          <s v="Oct"/>
          <s v="Nov"/>
          <s v="Dec"/>
          <s v="&gt;01-10-2024"/>
        </groupItems>
      </fieldGroup>
    </cacheField>
  </cacheFields>
  <extLst>
    <ext xmlns:x14="http://schemas.microsoft.com/office/spreadsheetml/2009/9/main" uri="{725AE2AE-9491-48be-B2B4-4EB974FC3084}">
      <x14:pivotCacheDefinition pivotCacheId="931852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s v="CC-August-2024.pdf"/>
    <n v="1234"/>
    <x v="0"/>
    <s v="Amazon Vide Amazon.com WA AUCK Westfield"/>
    <n v="9.9600000000000009"/>
    <x v="0"/>
    <x v="0"/>
    <s v="Amazon Vide"/>
    <x v="0"/>
  </r>
  <r>
    <s v="CC-August-2024.pdf"/>
    <n v="1234"/>
    <x v="0"/>
    <s v="Village Vets ND CP DL"/>
    <n v="162.80000000000001"/>
    <x v="0"/>
    <x v="0"/>
    <s v="Village Vets"/>
    <x v="1"/>
  </r>
  <r>
    <s v="CC-August-2024.pdf"/>
    <n v="1467"/>
    <x v="0"/>
    <s v="Woolworths Nz 9547 Txn12 9012hhhu Z*@"/>
    <n v="39.47"/>
    <x v="1"/>
    <x v="0"/>
    <s v="Woolworths Nz"/>
    <x v="2"/>
  </r>
  <r>
    <s v="CC-August-2024.pdf"/>
    <n v="1467"/>
    <x v="0"/>
    <s v="City Green Food and 6032"/>
    <n v="11.8"/>
    <x v="1"/>
    <x v="0"/>
    <s v="City Green"/>
    <x v="3"/>
  </r>
  <r>
    <s v="CC-August-2024.pdf"/>
    <n v="1467"/>
    <x v="1"/>
    <s v="Trademe L420 Ping NZ nz Visa Preapp - Authcode"/>
    <n v="85.68"/>
    <x v="1"/>
    <x v="1"/>
    <s v="Trademe L420"/>
    <x v="4"/>
  </r>
  <r>
    <s v="CC-August-2024.pdf"/>
    <n v="1234"/>
    <x v="1"/>
    <s v="The Café CHCH fsjk3 78812"/>
    <n v="11"/>
    <x v="0"/>
    <x v="1"/>
    <s v="The Café"/>
    <x v="5"/>
  </r>
  <r>
    <s v="CC-August-2024.pdf"/>
    <n v="1234"/>
    <x v="1"/>
    <s v="Google Youtubepremium Auckland 6032"/>
    <n v="11"/>
    <x v="0"/>
    <x v="1"/>
    <s v="Google Youtubepremium"/>
    <x v="6"/>
  </r>
  <r>
    <s v="CC-August-2024.pdf"/>
    <n v="1234"/>
    <x v="2"/>
    <s v="Johnsonville Dental Ce WLG jMall"/>
    <n v="87.97"/>
    <x v="0"/>
    <x v="2"/>
    <s v="Johnsonville Dental"/>
    <x v="7"/>
  </r>
  <r>
    <s v="CC-August-2024.pdf"/>
    <n v="1234"/>
    <x v="2"/>
    <s v="Openai *Chatgpt Subscr CHCH fsjk3 78812"/>
    <n v="765.01"/>
    <x v="0"/>
    <x v="2"/>
    <s v="Openai *Chatgpt"/>
    <x v="8"/>
  </r>
  <r>
    <s v="CC-August-2024.pdf"/>
    <n v="1234"/>
    <x v="3"/>
    <s v="Pak N Save WLG jMall"/>
    <n v="169.99"/>
    <x v="0"/>
    <x v="3"/>
    <s v="Pak N"/>
    <x v="9"/>
  </r>
  <r>
    <s v="CC-August-2024.pdf"/>
    <n v="1234"/>
    <x v="3"/>
    <s v="Hell Pizza Napier Hbay AUCK Westfield"/>
    <n v="106"/>
    <x v="0"/>
    <x v="3"/>
    <s v="Hell Pizza"/>
    <x v="10"/>
  </r>
  <r>
    <s v="CC-August-2024.pdf"/>
    <n v="1234"/>
    <x v="3"/>
    <s v="Knownhost.Com West Palm Visa Preapp - Authcode"/>
    <n v="14.75"/>
    <x v="0"/>
    <x v="3"/>
    <s v="Knownhost.Com West"/>
    <x v="11"/>
  </r>
  <r>
    <s v="CC-August-2024.pdf"/>
    <n v="1234"/>
    <x v="4"/>
    <s v="Scholastic NZ Visa Preapp - Authcode"/>
    <n v="35.130000000000003"/>
    <x v="0"/>
    <x v="4"/>
    <s v="Scholastic NZ"/>
    <x v="12"/>
  </r>
  <r>
    <s v="CC-August-2024.pdf"/>
    <n v="1234"/>
    <x v="5"/>
    <s v="Z Petrol &amp; Diesel Txn12 9012hhhu Z*@"/>
    <n v="6"/>
    <x v="0"/>
    <x v="5"/>
    <s v="Z Petrol"/>
    <x v="13"/>
  </r>
  <r>
    <s v="CC-August-2024.pdf"/>
    <n v="1467"/>
    <x v="5"/>
    <s v="Openai *Chatgpt Subscr Txn12 9012hhhu Z*@"/>
    <n v="4.9000000000000004"/>
    <x v="1"/>
    <x v="5"/>
    <s v="Openai *Chatgpt"/>
    <x v="8"/>
  </r>
  <r>
    <s v="CC-August-2024.pdf"/>
    <n v="1234"/>
    <x v="5"/>
    <s v="Amazon Prime Video ND CP DL"/>
    <n v="6"/>
    <x v="0"/>
    <x v="5"/>
    <s v="Amazon Prime"/>
    <x v="14"/>
  </r>
  <r>
    <s v="CC-August-2024.pdf"/>
    <n v="1234"/>
    <x v="5"/>
    <s v="One Nz Prepay AUCK Westfield"/>
    <n v="32.770000000000003"/>
    <x v="0"/>
    <x v="5"/>
    <s v="One Nz"/>
    <x v="15"/>
  </r>
  <r>
    <s v="CC-August-2024.pdf"/>
    <n v="1467"/>
    <x v="5"/>
    <s v="Village Vets CHCH fsjk3 78812"/>
    <n v="66.27"/>
    <x v="1"/>
    <x v="5"/>
    <s v="Village Vets"/>
    <x v="1"/>
  </r>
  <r>
    <s v="CC-August-2024.pdf"/>
    <n v="1234"/>
    <x v="6"/>
    <s v="Paymypark Wellington Wel WLG jMall"/>
    <n v="15.62"/>
    <x v="0"/>
    <x v="6"/>
    <s v="Paymypark Wellington"/>
    <x v="16"/>
  </r>
  <r>
    <s v="CC-August-2024.pdf"/>
    <n v="1234"/>
    <x v="6"/>
    <s v="Cabcharge Asia Pte CHCH fsjk3 78812"/>
    <n v="114.52"/>
    <x v="0"/>
    <x v="6"/>
    <s v="Cabcharge Asia"/>
    <x v="17"/>
  </r>
  <r>
    <s v="CC-August-2024.pdf"/>
    <n v="1467"/>
    <x v="7"/>
    <s v="Google Youtubepremium Auckland CHCH fsjk3 78812"/>
    <n v="110.71"/>
    <x v="1"/>
    <x v="7"/>
    <s v="Google Youtubepremium"/>
    <x v="6"/>
  </r>
  <r>
    <s v="CC-August-2024.pdf"/>
    <n v="1234"/>
    <x v="7"/>
    <s v="New World Newlands Visa Preapp - Authcode"/>
    <n v="1.8"/>
    <x v="0"/>
    <x v="7"/>
    <s v="New World"/>
    <x v="18"/>
  </r>
  <r>
    <s v="CC-August-2024.pdf"/>
    <n v="1467"/>
    <x v="7"/>
    <s v="Tower Insurance Ltd 01237427842 ND CP DL"/>
    <n v="190.45"/>
    <x v="1"/>
    <x v="7"/>
    <s v="Tower Insurance"/>
    <x v="19"/>
  </r>
  <r>
    <s v="CC-August-2024.pdf"/>
    <n v="1467"/>
    <x v="7"/>
    <s v="Trademe L420 Ping NZ nz Visa Preapp - Authcode"/>
    <n v="1.8"/>
    <x v="1"/>
    <x v="7"/>
    <s v="Trademe L420"/>
    <x v="4"/>
  </r>
  <r>
    <s v="CC-August-2024.pdf"/>
    <n v="1467"/>
    <x v="8"/>
    <s v="Event Cinemas Queensga Txn12 9012hhhu Z*@"/>
    <n v="39.15"/>
    <x v="1"/>
    <x v="8"/>
    <s v="Event Cinemas"/>
    <x v="20"/>
  </r>
  <r>
    <s v="CC-August-2024.pdf"/>
    <n v="1234"/>
    <x v="8"/>
    <s v="Buntings Co - Petone Visa Preapp - Authcode"/>
    <n v="2.1"/>
    <x v="0"/>
    <x v="8"/>
    <s v="Buntings Co"/>
    <x v="21"/>
  </r>
  <r>
    <s v="CC-August-2024.pdf"/>
    <n v="1234"/>
    <x v="8"/>
    <s v="The Warehouse CHCH fsjk3 78812"/>
    <n v="1.65"/>
    <x v="0"/>
    <x v="8"/>
    <s v="The Warehouse"/>
    <x v="22"/>
  </r>
  <r>
    <s v="CC-August-2024.pdf"/>
    <n v="1234"/>
    <x v="8"/>
    <s v="BurgerFuel - SH1 trwo 6032 6032"/>
    <n v="31"/>
    <x v="0"/>
    <x v="8"/>
    <s v="BurgerFuel -"/>
    <x v="23"/>
  </r>
  <r>
    <s v="CC-August-2024.pdf"/>
    <n v="1467"/>
    <x v="8"/>
    <s v="Knownhost.Com West Palm 6032"/>
    <n v="12"/>
    <x v="1"/>
    <x v="8"/>
    <s v="Knownhost.Com West"/>
    <x v="11"/>
  </r>
  <r>
    <s v="CC-August-2024.pdf"/>
    <n v="1234"/>
    <x v="8"/>
    <s v="Digitalocean.Com Amsterdam Nh 6.90 AUCK Westfield"/>
    <n v="115.75"/>
    <x v="0"/>
    <x v="8"/>
    <s v="Digitalocean.Com Amsterdam"/>
    <x v="24"/>
  </r>
  <r>
    <s v="CC-August-2024.pdf"/>
    <n v="1234"/>
    <x v="9"/>
    <s v="Countdown Matamata ND CP DL"/>
    <n v="42.32"/>
    <x v="0"/>
    <x v="9"/>
    <s v="Countdown Matamata"/>
    <x v="25"/>
  </r>
  <r>
    <s v="CC-August-2024.pdf"/>
    <n v="1234"/>
    <x v="10"/>
    <s v="Scholastic NZ Visa Preapp - Authcode"/>
    <n v="15.62"/>
    <x v="0"/>
    <x v="10"/>
    <s v="Scholastic NZ"/>
    <x v="12"/>
  </r>
  <r>
    <s v="CC-August-2024.pdf"/>
    <n v="1234"/>
    <x v="11"/>
    <s v="Knownhost.Com West Palm WLG jMall"/>
    <n v="109.93"/>
    <x v="0"/>
    <x v="11"/>
    <s v="Knownhost.Com West"/>
    <x v="11"/>
  </r>
  <r>
    <s v="CC-August-2024.pdf"/>
    <n v="1234"/>
    <x v="12"/>
    <s v="BurgerFuel - SH1 trwo 6032 CHCH fsjk3 78812"/>
    <n v="4.5"/>
    <x v="0"/>
    <x v="12"/>
    <s v="BurgerFuel -"/>
    <x v="23"/>
  </r>
  <r>
    <s v="CC-August-2024.pdf"/>
    <n v="1234"/>
    <x v="12"/>
    <s v="Hell Pizza Napier Hbay Visa Preapp - Authcode"/>
    <n v="115.88"/>
    <x v="0"/>
    <x v="12"/>
    <s v="Hell Pizza"/>
    <x v="10"/>
  </r>
  <r>
    <s v="CC-August-2024.pdf"/>
    <n v="1467"/>
    <x v="12"/>
    <s v="New World Newlands 6032"/>
    <n v="178"/>
    <x v="1"/>
    <x v="12"/>
    <s v="New World"/>
    <x v="18"/>
  </r>
  <r>
    <s v="CC-August-2024.pdf"/>
    <n v="1467"/>
    <x v="13"/>
    <s v="Tower Insurance Ltd 01237427842 ND CP DL"/>
    <n v="1.74"/>
    <x v="1"/>
    <x v="13"/>
    <s v="Tower Insurance"/>
    <x v="19"/>
  </r>
  <r>
    <s v="CC-August-2024.pdf"/>
    <n v="1234"/>
    <x v="13"/>
    <s v="Airbnb Airbnb.com Txn12 9012hhhu Z*@"/>
    <n v="39.85"/>
    <x v="0"/>
    <x v="13"/>
    <s v="Airbnb Airbnb.com"/>
    <x v="26"/>
  </r>
  <r>
    <s v="CC-August-2024.pdf"/>
    <n v="1234"/>
    <x v="13"/>
    <s v="Johnsonville Dental Ce Txn12 9012hhhu Z*@"/>
    <n v="30.75"/>
    <x v="0"/>
    <x v="13"/>
    <s v="Johnsonville Dental"/>
    <x v="7"/>
  </r>
  <r>
    <s v="CC-August-2024.pdf"/>
    <n v="1467"/>
    <x v="13"/>
    <s v="Toyworld Megastore Dover ND CP DL"/>
    <n v="262.39"/>
    <x v="1"/>
    <x v="13"/>
    <s v="Toyworld Megastore"/>
    <x v="27"/>
  </r>
  <r>
    <s v="CC-August-2024.pdf"/>
    <n v="1234"/>
    <x v="14"/>
    <s v="New World Newlands Visa Preapp - Authcode"/>
    <n v="412.74"/>
    <x v="0"/>
    <x v="14"/>
    <s v="New World"/>
    <x v="18"/>
  </r>
  <r>
    <s v="CC-August-2024.pdf"/>
    <n v="1234"/>
    <x v="15"/>
    <s v="2Degrees Mobile Auckland Visa Preapp - Authcode"/>
    <n v="11"/>
    <x v="0"/>
    <x v="15"/>
    <s v="2Degrees Mobile"/>
    <x v="28"/>
  </r>
  <r>
    <s v="CC-August-2024.pdf"/>
    <n v="1234"/>
    <x v="16"/>
    <s v="Hell Pizza Napier Hbay Txn12 9012hhhu Z*@"/>
    <n v="8.67"/>
    <x v="0"/>
    <x v="16"/>
    <s v="Hell Pizza"/>
    <x v="10"/>
  </r>
  <r>
    <s v="CC-August-2024.pdf"/>
    <n v="1234"/>
    <x v="16"/>
    <s v="Adobe Adobe.Ly/Enauirl 52.99 Aud ND CP DL"/>
    <n v="52.68"/>
    <x v="0"/>
    <x v="16"/>
    <s v="Adobe Adobe.Ly/Enauirl"/>
    <x v="29"/>
  </r>
  <r>
    <s v="CC-August-2024.pdf"/>
    <n v="1234"/>
    <x v="17"/>
    <s v="Event Cinemas Queensga AUCK Westfield"/>
    <n v="2.19"/>
    <x v="0"/>
    <x v="17"/>
    <s v="Event Cinemas"/>
    <x v="20"/>
  </r>
  <r>
    <s v="CC-August-2024.pdf"/>
    <n v="1234"/>
    <x v="17"/>
    <s v="Walmart Super - Col Txn12 9012hhhu Z*@"/>
    <n v="197.51"/>
    <x v="0"/>
    <x v="17"/>
    <s v="Walmart Super"/>
    <x v="30"/>
  </r>
  <r>
    <s v="CC-August-2024.pdf"/>
    <n v="1234"/>
    <x v="18"/>
    <s v="Ruapehu Alpine Lifts WLG jMall"/>
    <n v="29.5"/>
    <x v="0"/>
    <x v="18"/>
    <s v="Ruapehu Alpine"/>
    <x v="31"/>
  </r>
  <r>
    <s v="CC-August-2024.pdf"/>
    <n v="1234"/>
    <x v="18"/>
    <s v="Countdown Matamata CHCH fsjk3 78812"/>
    <n v="16.68"/>
    <x v="0"/>
    <x v="18"/>
    <s v="Countdown Matamata"/>
    <x v="25"/>
  </r>
  <r>
    <s v="CC-August-2024.pdf"/>
    <n v="1467"/>
    <x v="18"/>
    <s v="Openai *Chatgpt Subscr Visa Preapp - Authcode"/>
    <n v="66.27"/>
    <x v="1"/>
    <x v="18"/>
    <s v="Openai *Chatgpt"/>
    <x v="8"/>
  </r>
  <r>
    <s v="CC-August-2024.pdf"/>
    <n v="1234"/>
    <x v="18"/>
    <s v="BurgerFuel - SH1 trwo 6032 AUCK Westfield"/>
    <n v="16.09"/>
    <x v="0"/>
    <x v="18"/>
    <s v="BurgerFuel -"/>
    <x v="23"/>
  </r>
  <r>
    <s v="CC-August-2024.pdf"/>
    <n v="1234"/>
    <x v="18"/>
    <s v="City Green Food and AUCK Westfield"/>
    <n v="247.63"/>
    <x v="0"/>
    <x v="18"/>
    <s v="City Green"/>
    <x v="3"/>
  </r>
  <r>
    <s v="CC-August-2024.pdf"/>
    <n v="1234"/>
    <x v="19"/>
    <s v="Walmart Super - Col CHCH fsjk3 78812"/>
    <n v="2.1"/>
    <x v="0"/>
    <x v="19"/>
    <s v="Walmart Super"/>
    <x v="30"/>
  </r>
  <r>
    <s v="CC-August-2024.pdf"/>
    <n v="1467"/>
    <x v="19"/>
    <s v="Woolworths Nz 9547 6032"/>
    <n v="29.78"/>
    <x v="1"/>
    <x v="19"/>
    <s v="Woolworths Nz"/>
    <x v="2"/>
  </r>
  <r>
    <s v="CC-August-2024.pdf"/>
    <n v="1234"/>
    <x v="19"/>
    <s v="New World Churton WLG jMall"/>
    <n v="63.17"/>
    <x v="0"/>
    <x v="19"/>
    <s v="New World"/>
    <x v="18"/>
  </r>
  <r>
    <s v="CC-August-2024.pdf"/>
    <n v="1234"/>
    <x v="20"/>
    <s v="Openai *Chatgpt Subscr Visa Preapp - Authcode"/>
    <n v="2.19"/>
    <x v="0"/>
    <x v="20"/>
    <s v="Openai *Chatgpt"/>
    <x v="8"/>
  </r>
  <r>
    <s v="CC-August-2024.pdf"/>
    <n v="1234"/>
    <x v="20"/>
    <s v="Walmart Super - Col Txn12 9012hhhu Z*@"/>
    <n v="76"/>
    <x v="0"/>
    <x v="20"/>
    <s v="Walmart Super"/>
    <x v="30"/>
  </r>
  <r>
    <s v="CC-August-2024.pdf"/>
    <n v="1234"/>
    <x v="20"/>
    <s v="Lowes CHCH fsjk3 78812"/>
    <n v="5.0999999999999996"/>
    <x v="0"/>
    <x v="20"/>
    <s v="Lowes CHCH"/>
    <x v="32"/>
  </r>
  <r>
    <s v="CC-August-2024.pdf"/>
    <n v="1234"/>
    <x v="21"/>
    <s v="Tower Insurance Ltd 01237427842 Txn12 9012hhhu Z*@"/>
    <n v="11.07"/>
    <x v="0"/>
    <x v="21"/>
    <s v="Tower Insurance"/>
    <x v="19"/>
  </r>
  <r>
    <s v="CC-August-2024.pdf"/>
    <n v="1234"/>
    <x v="21"/>
    <s v="Hell Pizza Napier Hbay WLG jMall"/>
    <n v="7.9"/>
    <x v="0"/>
    <x v="21"/>
    <s v="Hell Pizza"/>
    <x v="10"/>
  </r>
  <r>
    <s v="CC-August-2024.pdf"/>
    <n v="1467"/>
    <x v="22"/>
    <s v="Toyworld Megastore Dover WLG jMall"/>
    <n v="8.0500000000000007"/>
    <x v="1"/>
    <x v="22"/>
    <s v="Toyworld Megastore"/>
    <x v="27"/>
  </r>
  <r>
    <s v="CC-August-2024.pdf"/>
    <n v="1234"/>
    <x v="22"/>
    <s v="Liberated Syndication 4126210902 AUCK Westfield"/>
    <n v="115.75"/>
    <x v="0"/>
    <x v="22"/>
    <s v="Liberated Syndication"/>
    <x v="33"/>
  </r>
  <r>
    <s v="CC-August-2024.pdf"/>
    <n v="1234"/>
    <x v="22"/>
    <s v="Woolworths Nz 9547 WLG jMall"/>
    <n v="99"/>
    <x v="0"/>
    <x v="22"/>
    <s v="Woolworths Nz"/>
    <x v="2"/>
  </r>
  <r>
    <s v="CC-August-2024.pdf"/>
    <n v="1234"/>
    <x v="22"/>
    <s v="New World Newlands 6032"/>
    <n v="500"/>
    <x v="0"/>
    <x v="22"/>
    <s v="New World"/>
    <x v="18"/>
  </r>
  <r>
    <s v="CC-August-2024.pdf"/>
    <n v="1467"/>
    <x v="22"/>
    <s v="Airbnb Airbnb.com Txn12 9012hhhu Z*@"/>
    <n v="18.45"/>
    <x v="1"/>
    <x v="22"/>
    <s v="Airbnb Airbnb.com"/>
    <x v="26"/>
  </r>
  <r>
    <s v="CC-August-2024.pdf"/>
    <n v="1467"/>
    <x v="23"/>
    <s v="Tower Insurance Ltd 01237427842 6032"/>
    <n v="39.47"/>
    <x v="1"/>
    <x v="23"/>
    <s v="Tower Insurance"/>
    <x v="19"/>
  </r>
  <r>
    <s v="CC-August-2024.pdf"/>
    <n v="1467"/>
    <x v="24"/>
    <s v="2Degrees Mobile Auckland ND CP DL"/>
    <n v="16.66"/>
    <x v="1"/>
    <x v="24"/>
    <s v="2Degrees Mobile"/>
    <x v="28"/>
  </r>
  <r>
    <s v="CC-August-2024.pdf"/>
    <n v="1467"/>
    <x v="24"/>
    <s v="City Green Food and Txn12 9012hhhu Z*@"/>
    <n v="3"/>
    <x v="1"/>
    <x v="24"/>
    <s v="City Green"/>
    <x v="3"/>
  </r>
  <r>
    <s v="CC-August-2024.pdf"/>
    <n v="1467"/>
    <x v="24"/>
    <s v="Knownhost.Com West Palm ND CP DL"/>
    <n v="33.83"/>
    <x v="1"/>
    <x v="24"/>
    <s v="Knownhost.Com West"/>
    <x v="11"/>
  </r>
  <r>
    <s v="CC-August-2024.pdf"/>
    <n v="1234"/>
    <x v="24"/>
    <s v="Airbnb Airbnb.com Visa Preapp - Authcode"/>
    <n v="8.49"/>
    <x v="0"/>
    <x v="24"/>
    <s v="Airbnb Airbnb.com"/>
    <x v="26"/>
  </r>
  <r>
    <s v="CC-August-2024.pdf"/>
    <n v="1234"/>
    <x v="25"/>
    <s v="Buntings Co - Petone WLG jMall"/>
    <n v="94.13"/>
    <x v="0"/>
    <x v="25"/>
    <s v="Buntings Co"/>
    <x v="21"/>
  </r>
  <r>
    <s v="CC-August-2024.pdf"/>
    <n v="1234"/>
    <x v="25"/>
    <s v="Openai *Chatgpt Subscr WLG jMall"/>
    <n v="80.14"/>
    <x v="0"/>
    <x v="25"/>
    <s v="Openai *Chatgpt"/>
    <x v="8"/>
  </r>
  <r>
    <s v="CC-August-2024.pdf"/>
    <n v="1467"/>
    <x v="25"/>
    <s v="Event Cinemas Queensga CHCH fsjk3 78812"/>
    <n v="39.33"/>
    <x v="1"/>
    <x v="25"/>
    <s v="Event Cinemas"/>
    <x v="20"/>
  </r>
  <r>
    <s v="CC-August-2024.pdf"/>
    <n v="1467"/>
    <x v="25"/>
    <s v="Village Vets Txn12 9012hhhu Z*@"/>
    <n v="9.44"/>
    <x v="1"/>
    <x v="25"/>
    <s v="Village Vets"/>
    <x v="1"/>
  </r>
  <r>
    <s v="CC-August-2024.pdf"/>
    <n v="1467"/>
    <x v="25"/>
    <s v="Vodafone Prepay Visa MC WLG jMall"/>
    <n v="24.37"/>
    <x v="1"/>
    <x v="25"/>
    <s v="Vodafone Prepay"/>
    <x v="34"/>
  </r>
  <r>
    <s v="CC-August-2024.pdf"/>
    <n v="1467"/>
    <x v="25"/>
    <s v="Commonsense Organics 6032"/>
    <n v="119.49"/>
    <x v="1"/>
    <x v="25"/>
    <s v="Commonsense Organics"/>
    <x v="35"/>
  </r>
  <r>
    <s v="CC-August-2024.pdf"/>
    <n v="1234"/>
    <x v="26"/>
    <s v="Openai *Chatgpt Subscr Visa Preapp - Authcode"/>
    <n v="179"/>
    <x v="0"/>
    <x v="26"/>
    <s v="Openai *Chatgpt"/>
    <x v="8"/>
  </r>
  <r>
    <s v="CC-August-2024.pdf"/>
    <n v="1467"/>
    <x v="27"/>
    <s v="Toyworld Megastore Dover WLG jMall"/>
    <n v="165.24"/>
    <x v="1"/>
    <x v="27"/>
    <s v="Toyworld Megastore"/>
    <x v="27"/>
  </r>
  <r>
    <s v="CC-August-2024.pdf"/>
    <n v="1234"/>
    <x v="27"/>
    <s v="Paymypark Wellington Wel ND CP DL"/>
    <n v="8.52"/>
    <x v="0"/>
    <x v="27"/>
    <s v="Paymypark Wellington"/>
    <x v="16"/>
  </r>
  <r>
    <s v="CC-August-2024.pdf"/>
    <n v="1467"/>
    <x v="27"/>
    <s v="Countdown Matamata WLG jMall"/>
    <n v="262.39"/>
    <x v="1"/>
    <x v="27"/>
    <s v="Countdown Matamata"/>
    <x v="25"/>
  </r>
  <r>
    <s v="CC-August-2024.pdf"/>
    <n v="1234"/>
    <x v="27"/>
    <s v="2Degrees Mobile Auckland Txn12 9012hhhu Z*@"/>
    <n v="11.4"/>
    <x v="0"/>
    <x v="27"/>
    <s v="2Degrees Mobile"/>
    <x v="28"/>
  </r>
  <r>
    <s v="CC-August-2024.pdf"/>
    <n v="1234"/>
    <x v="27"/>
    <s v="Village Vets CHCH fsjk3 78812"/>
    <n v="16.68"/>
    <x v="0"/>
    <x v="27"/>
    <s v="Village Vets"/>
    <x v="1"/>
  </r>
  <r>
    <s v="CC-August-2024.pdf"/>
    <n v="1234"/>
    <x v="28"/>
    <s v="Patel's Grocery and Essentials AUCK Westfield"/>
    <n v="25.83"/>
    <x v="0"/>
    <x v="28"/>
    <s v="Patel's Grocery"/>
    <x v="36"/>
  </r>
  <r>
    <s v="CC-August-2024.pdf"/>
    <n v="1467"/>
    <x v="28"/>
    <s v="Liberated Syndication 4126210902 6032"/>
    <n v="11.8"/>
    <x v="1"/>
    <x v="28"/>
    <s v="Liberated Syndication"/>
    <x v="33"/>
  </r>
  <r>
    <s v="CC-August-2024.pdf"/>
    <n v="1234"/>
    <x v="28"/>
    <s v="Uber *Trip Help.Uber.C ND CP DL"/>
    <n v="76"/>
    <x v="0"/>
    <x v="28"/>
    <s v="Uber *Trip"/>
    <x v="37"/>
  </r>
  <r>
    <s v="CC-August-2024.pdf"/>
    <n v="1234"/>
    <x v="28"/>
    <s v="Apple.Com/Bill Sydney Aus AUCK Westfield"/>
    <n v="12"/>
    <x v="0"/>
    <x v="28"/>
    <s v="Apple.Com/Bill Sydney"/>
    <x v="38"/>
  </r>
  <r>
    <s v="CC-August-2024.pdf"/>
    <n v="1234"/>
    <x v="28"/>
    <s v="Buntings Co - Petone AUCK Westfield"/>
    <n v="30"/>
    <x v="0"/>
    <x v="28"/>
    <s v="Buntings Co"/>
    <x v="21"/>
  </r>
  <r>
    <s v="CC-August-2024.pdf"/>
    <n v="1467"/>
    <x v="28"/>
    <s v="Lowes 6032"/>
    <n v="106"/>
    <x v="1"/>
    <x v="28"/>
    <s v="Lowes 6032"/>
    <x v="39"/>
  </r>
  <r>
    <s v="CC-August-2024.pdf"/>
    <n v="1234"/>
    <x v="28"/>
    <s v="Google Youtubepremium Auckland AUCK Westfield"/>
    <n v="85.68"/>
    <x v="0"/>
    <x v="28"/>
    <s v="Google Youtubepremium"/>
    <x v="6"/>
  </r>
  <r>
    <s v="CC-August-2024.pdf"/>
    <n v="1234"/>
    <x v="29"/>
    <s v="Amazon Prime Video WLG jMall"/>
    <n v="29.12"/>
    <x v="0"/>
    <x v="29"/>
    <s v="Amazon Prime"/>
    <x v="14"/>
  </r>
  <r>
    <s v="CC-August-2024.pdf"/>
    <n v="1234"/>
    <x v="29"/>
    <s v="Event Cinemas Queensga WLG jMall"/>
    <n v="11.4"/>
    <x v="0"/>
    <x v="29"/>
    <s v="Event Cinemas"/>
    <x v="20"/>
  </r>
  <r>
    <s v="CC-August-2024.pdf"/>
    <n v="1234"/>
    <x v="29"/>
    <s v="Ruapehu Alpine Lifts 6032"/>
    <n v="11.72"/>
    <x v="0"/>
    <x v="29"/>
    <s v="Ruapehu Alpine"/>
    <x v="31"/>
  </r>
  <r>
    <s v="CC-August-2024.pdf"/>
    <n v="1467"/>
    <x v="29"/>
    <s v="Lowes ND CP DL"/>
    <n v="25.98"/>
    <x v="1"/>
    <x v="29"/>
    <s v="Lowes ND"/>
    <x v="40"/>
  </r>
  <r>
    <s v="CC-July-2024.pdf"/>
    <n v="1234"/>
    <x v="30"/>
    <s v="Cabcharge Asia Pte WLG jMall"/>
    <n v="3.99"/>
    <x v="0"/>
    <x v="0"/>
    <s v="Cabcharge Asia"/>
    <x v="17"/>
  </r>
  <r>
    <s v="CC-July-2024.pdf"/>
    <n v="1234"/>
    <x v="30"/>
    <s v="Openai *Chatgpt Subscr Visa Preapp - Authcode"/>
    <n v="26.28"/>
    <x v="0"/>
    <x v="0"/>
    <s v="Openai *Chatgpt"/>
    <x v="8"/>
  </r>
  <r>
    <s v="CC-July-2024.pdf"/>
    <n v="1234"/>
    <x v="30"/>
    <s v="Woolworths Nz 9547 Visa Preapp - Authcode"/>
    <n v="42.32"/>
    <x v="0"/>
    <x v="0"/>
    <s v="Woolworths Nz"/>
    <x v="2"/>
  </r>
  <r>
    <s v="CC-July-2024.pdf"/>
    <n v="1234"/>
    <x v="30"/>
    <s v="Paymypark Wellington Wel 6032"/>
    <n v="145.96"/>
    <x v="0"/>
    <x v="0"/>
    <s v="Paymypark Wellington"/>
    <x v="16"/>
  </r>
  <r>
    <s v="CC-July-2024.pdf"/>
    <n v="1234"/>
    <x v="30"/>
    <s v="Kmart Txn12 9012hhhu Z*@"/>
    <n v="89"/>
    <x v="0"/>
    <x v="0"/>
    <s v="Kmart Txn12"/>
    <x v="41"/>
  </r>
  <r>
    <s v="CC-July-2024.pdf"/>
    <n v="1234"/>
    <x v="30"/>
    <s v="Pak N Save ND CP DL"/>
    <n v="364.11"/>
    <x v="0"/>
    <x v="0"/>
    <s v="Pak N"/>
    <x v="9"/>
  </r>
  <r>
    <s v="CC-July-2024.pdf"/>
    <n v="1234"/>
    <x v="31"/>
    <s v="Google Youtubepremium Auckland Txn12 9012hhhu Z*@"/>
    <n v="10.99"/>
    <x v="0"/>
    <x v="1"/>
    <s v="Google Youtubepremium"/>
    <x v="6"/>
  </r>
  <r>
    <s v="CC-July-2024.pdf"/>
    <n v="1467"/>
    <x v="31"/>
    <s v="Walmart Super - Col AUCK Westfield"/>
    <n v="96.45"/>
    <x v="1"/>
    <x v="1"/>
    <s v="Walmart Super"/>
    <x v="30"/>
  </r>
  <r>
    <s v="CC-July-2024.pdf"/>
    <n v="1234"/>
    <x v="31"/>
    <s v="Z Petrol &amp; Diesel Txn12 9012hhhu Z*@"/>
    <n v="96.45"/>
    <x v="0"/>
    <x v="1"/>
    <s v="Z Petrol"/>
    <x v="13"/>
  </r>
  <r>
    <s v="CC-July-2024.pdf"/>
    <n v="1234"/>
    <x v="31"/>
    <s v="Adobe Adobe.Ly/Enauirl 52.99 Aud Txn12 9012hhhu Z*@"/>
    <n v="16.5"/>
    <x v="0"/>
    <x v="1"/>
    <s v="Adobe Adobe.Ly/Enauirl"/>
    <x v="29"/>
  </r>
  <r>
    <s v="CC-July-2024.pdf"/>
    <n v="1467"/>
    <x v="31"/>
    <s v="Kmart WLG jMall"/>
    <n v="8.67"/>
    <x v="1"/>
    <x v="1"/>
    <s v="Kmart WLG"/>
    <x v="42"/>
  </r>
  <r>
    <s v="CC-July-2024.pdf"/>
    <n v="1234"/>
    <x v="31"/>
    <s v="Patel's Grocery and Essentials WLG jMall"/>
    <n v="765.01"/>
    <x v="0"/>
    <x v="1"/>
    <s v="Patel's Grocery"/>
    <x v="36"/>
  </r>
  <r>
    <s v="CC-July-2024.pdf"/>
    <n v="1234"/>
    <x v="31"/>
    <s v="Commonsense Organics CHCH fsjk3 78812"/>
    <n v="12"/>
    <x v="0"/>
    <x v="1"/>
    <s v="Commonsense Organics"/>
    <x v="35"/>
  </r>
  <r>
    <s v="CC-July-2024.pdf"/>
    <n v="1234"/>
    <x v="32"/>
    <s v="Tower Insurance Ltd 01237427842 Visa Preapp - Authcod"/>
    <n v="146.51"/>
    <x v="0"/>
    <x v="2"/>
    <s v="Tower Insurance"/>
    <x v="19"/>
  </r>
  <r>
    <s v="CC-July-2024.pdf"/>
    <n v="1234"/>
    <x v="33"/>
    <s v="Event Cinemas Queensga 6032"/>
    <n v="39.47"/>
    <x v="0"/>
    <x v="3"/>
    <s v="Event Cinemas"/>
    <x v="20"/>
  </r>
  <r>
    <s v="CC-July-2024.pdf"/>
    <n v="1234"/>
    <x v="33"/>
    <s v="Toyworld Megastore Dover ND CP DL"/>
    <n v="172.49"/>
    <x v="0"/>
    <x v="3"/>
    <s v="Toyworld Megastore"/>
    <x v="27"/>
  </r>
  <r>
    <s v="CC-July-2024.pdf"/>
    <n v="1234"/>
    <x v="33"/>
    <s v="Ruapehu Alpine Lifts 6032"/>
    <n v="10.99"/>
    <x v="0"/>
    <x v="3"/>
    <s v="Ruapehu Alpine"/>
    <x v="31"/>
  </r>
  <r>
    <s v="CC-July-2024.pdf"/>
    <n v="1234"/>
    <x v="33"/>
    <s v="Johnsonville Dental Ce AUCK Westfield"/>
    <n v="10"/>
    <x v="0"/>
    <x v="3"/>
    <s v="Johnsonville Dental"/>
    <x v="7"/>
  </r>
  <r>
    <s v="CC-July-2024.pdf"/>
    <n v="1234"/>
    <x v="34"/>
    <s v="Lowes 6032"/>
    <n v="630.19000000000005"/>
    <x v="0"/>
    <x v="4"/>
    <s v="Lowes 6032"/>
    <x v="39"/>
  </r>
  <r>
    <s v="CC-July-2024.pdf"/>
    <n v="1234"/>
    <x v="34"/>
    <s v="Village Vets 6032"/>
    <n v="31.5"/>
    <x v="0"/>
    <x v="4"/>
    <s v="Village Vets"/>
    <x v="1"/>
  </r>
  <r>
    <s v="CC-July-2024.pdf"/>
    <n v="1234"/>
    <x v="34"/>
    <s v="Walmart Super - Col ND CP DL"/>
    <n v="1.55"/>
    <x v="0"/>
    <x v="4"/>
    <s v="Walmart Super"/>
    <x v="30"/>
  </r>
  <r>
    <s v="CC-July-2024.pdf"/>
    <n v="1234"/>
    <x v="35"/>
    <s v="Cabcharge Asia Pte Txn12 9012hhhu Z*@"/>
    <n v="66.27"/>
    <x v="0"/>
    <x v="5"/>
    <s v="Cabcharge Asia"/>
    <x v="17"/>
  </r>
  <r>
    <s v="CC-July-2024.pdf"/>
    <n v="1467"/>
    <x v="35"/>
    <s v="Knownhost.Com West Palm 6032"/>
    <n v="89"/>
    <x v="1"/>
    <x v="5"/>
    <s v="Knownhost.Com West"/>
    <x v="11"/>
  </r>
  <r>
    <s v="CC-July-2024.pdf"/>
    <n v="1467"/>
    <x v="36"/>
    <s v="The Warehouse AUCK Westfield"/>
    <n v="3"/>
    <x v="1"/>
    <x v="6"/>
    <s v="The Warehouse"/>
    <x v="22"/>
  </r>
  <r>
    <s v="CC-July-2024.pdf"/>
    <n v="1467"/>
    <x v="36"/>
    <s v="Apple.Com/Bill Sydney Aus AUCK Westfield"/>
    <n v="36.85"/>
    <x v="1"/>
    <x v="6"/>
    <s v="Apple.Com/Bill Sydney"/>
    <x v="38"/>
  </r>
  <r>
    <s v="CC-July-2024.pdf"/>
    <n v="1467"/>
    <x v="37"/>
    <s v="Digitalocean.Com Amsterdam Nh 6.90 ND CP DL"/>
    <n v="31.29"/>
    <x v="1"/>
    <x v="7"/>
    <s v="Digitalocean.Com Amsterdam"/>
    <x v="24"/>
  </r>
  <r>
    <s v="CC-July-2024.pdf"/>
    <n v="1234"/>
    <x v="37"/>
    <s v="Tower Insurance Ltd 01237427842 6032"/>
    <n v="45.5"/>
    <x v="0"/>
    <x v="7"/>
    <s v="Tower Insurance"/>
    <x v="19"/>
  </r>
  <r>
    <s v="CC-July-2024.pdf"/>
    <n v="1234"/>
    <x v="37"/>
    <s v="Trademe L420 Ping NZ nz AUCK Westfield"/>
    <n v="25"/>
    <x v="0"/>
    <x v="7"/>
    <s v="Trademe L420"/>
    <x v="4"/>
  </r>
  <r>
    <s v="CC-July-2024.pdf"/>
    <n v="1234"/>
    <x v="37"/>
    <s v="Pak N Save Txn12 9012hhhu Z*@"/>
    <n v="246"/>
    <x v="0"/>
    <x v="7"/>
    <s v="Pak N"/>
    <x v="9"/>
  </r>
  <r>
    <s v="CC-July-2024.pdf"/>
    <n v="1234"/>
    <x v="37"/>
    <s v="Z Petrol &amp; Diesel AUCK Westfield"/>
    <n v="98.1"/>
    <x v="0"/>
    <x v="7"/>
    <s v="Z Petrol"/>
    <x v="13"/>
  </r>
  <r>
    <s v="CC-July-2024.pdf"/>
    <n v="1234"/>
    <x v="38"/>
    <s v="Trademe L420 Ping NZ nz Txn12 9012hhhu Z*@"/>
    <n v="42.32"/>
    <x v="0"/>
    <x v="8"/>
    <s v="Trademe L420"/>
    <x v="4"/>
  </r>
  <r>
    <s v="CC-July-2024.pdf"/>
    <n v="1234"/>
    <x v="38"/>
    <s v="AMC Entertainment Co Txn12 9012hhhu Z*@"/>
    <n v="8.52"/>
    <x v="0"/>
    <x v="8"/>
    <s v="AMC Entertainment"/>
    <x v="43"/>
  </r>
  <r>
    <s v="CC-July-2024.pdf"/>
    <n v="1467"/>
    <x v="38"/>
    <s v="Commonsense Organics WLG jMall"/>
    <n v="93.79"/>
    <x v="1"/>
    <x v="8"/>
    <s v="Commonsense Organics"/>
    <x v="35"/>
  </r>
  <r>
    <s v="CC-July-2024.pdf"/>
    <n v="1467"/>
    <x v="38"/>
    <s v="Cabcharge Asia Pte ND CP DL"/>
    <n v="374.96"/>
    <x v="1"/>
    <x v="8"/>
    <s v="Cabcharge Asia"/>
    <x v="17"/>
  </r>
  <r>
    <s v="CC-July-2024.pdf"/>
    <n v="1234"/>
    <x v="39"/>
    <s v="Woolworths Nz 9547 Visa Preapp - Authcode"/>
    <n v="16.5"/>
    <x v="0"/>
    <x v="9"/>
    <s v="Woolworths Nz"/>
    <x v="2"/>
  </r>
  <r>
    <s v="CC-July-2024.pdf"/>
    <n v="1234"/>
    <x v="39"/>
    <s v="Walmart Super - Col ND CP DL"/>
    <n v="114.52"/>
    <x v="0"/>
    <x v="9"/>
    <s v="Walmart Super"/>
    <x v="30"/>
  </r>
  <r>
    <s v="CC-July-2024.pdf"/>
    <n v="1234"/>
    <x v="39"/>
    <s v="Cabcharge Asia Pte 6032"/>
    <n v="87.97"/>
    <x v="0"/>
    <x v="9"/>
    <s v="Cabcharge Asia"/>
    <x v="17"/>
  </r>
  <r>
    <s v="CC-July-2024.pdf"/>
    <n v="1467"/>
    <x v="39"/>
    <s v="Pak N Save 6032"/>
    <n v="7.9"/>
    <x v="1"/>
    <x v="9"/>
    <s v="Pak N"/>
    <x v="9"/>
  </r>
  <r>
    <s v="CC-July-2024.pdf"/>
    <n v="1234"/>
    <x v="40"/>
    <s v="Paymypark Wellington Wel CHCH fsjk3 78812"/>
    <n v="173.53"/>
    <x v="0"/>
    <x v="10"/>
    <s v="Paymypark Wellington"/>
    <x v="16"/>
  </r>
  <r>
    <s v="CC-July-2024.pdf"/>
    <n v="1467"/>
    <x v="40"/>
    <s v="Countdown Matamata WLG jMall"/>
    <n v="179"/>
    <x v="1"/>
    <x v="10"/>
    <s v="Countdown Matamata"/>
    <x v="25"/>
  </r>
  <r>
    <s v="CC-July-2024.pdf"/>
    <n v="1234"/>
    <x v="40"/>
    <s v="Vodafone Prepay Visa MC Visa Preapp - Authcode"/>
    <n v="109.97"/>
    <x v="0"/>
    <x v="10"/>
    <s v="Vodafone Prepay"/>
    <x v="34"/>
  </r>
  <r>
    <s v="CC-July-2024.pdf"/>
    <n v="1234"/>
    <x v="40"/>
    <s v="Apple.Com/Bill Sydney Aus Visa Preapp - Authcode"/>
    <n v="119.49"/>
    <x v="0"/>
    <x v="10"/>
    <s v="Apple.Com/Bill Sydney"/>
    <x v="38"/>
  </r>
  <r>
    <s v="CC-July-2024.pdf"/>
    <n v="1467"/>
    <x v="41"/>
    <s v="Tower Insurance Ltd 01237427842 CHCH fsjk3 78812"/>
    <n v="3"/>
    <x v="1"/>
    <x v="11"/>
    <s v="Tower Insurance"/>
    <x v="19"/>
  </r>
  <r>
    <s v="CC-July-2024.pdf"/>
    <n v="1234"/>
    <x v="41"/>
    <s v="Pak N Save Visa Preapp - Authcode"/>
    <n v="4.5"/>
    <x v="0"/>
    <x v="11"/>
    <s v="Pak N"/>
    <x v="9"/>
  </r>
  <r>
    <s v="CC-July-2024.pdf"/>
    <n v="1467"/>
    <x v="41"/>
    <s v="Paymypark Wellington Wel WLG jMall"/>
    <n v="2.1"/>
    <x v="1"/>
    <x v="11"/>
    <s v="Paymypark Wellington"/>
    <x v="16"/>
  </r>
  <r>
    <s v="CC-July-2024.pdf"/>
    <n v="1234"/>
    <x v="41"/>
    <s v="Amazon Vide Amazon.com WA WLG jMall"/>
    <n v="28.25"/>
    <x v="0"/>
    <x v="11"/>
    <s v="Amazon Vide"/>
    <x v="0"/>
  </r>
  <r>
    <s v="CC-July-2024.pdf"/>
    <n v="1234"/>
    <x v="41"/>
    <s v="Adobe Adobe.Ly/Enauirl 52.99 Aud Txn12 9012hhhu Z*@"/>
    <n v="37.46"/>
    <x v="0"/>
    <x v="11"/>
    <s v="Adobe Adobe.Ly/Enauirl"/>
    <x v="29"/>
  </r>
  <r>
    <s v="CC-July-2024.pdf"/>
    <n v="1234"/>
    <x v="41"/>
    <s v="Commonsense Organics Txn12 9012hhhu Z*@"/>
    <n v="12"/>
    <x v="0"/>
    <x v="11"/>
    <s v="Commonsense Organics"/>
    <x v="35"/>
  </r>
  <r>
    <s v="CC-July-2024.pdf"/>
    <n v="1234"/>
    <x v="42"/>
    <s v="Woolworths Nz 9547 AUCK Westfield"/>
    <n v="45.5"/>
    <x v="0"/>
    <x v="12"/>
    <s v="Woolworths Nz"/>
    <x v="2"/>
  </r>
  <r>
    <s v="CC-July-2024.pdf"/>
    <n v="1467"/>
    <x v="42"/>
    <s v="Adobe Adobe.Ly/Enauirl 52.99 Aud 6032"/>
    <n v="89"/>
    <x v="1"/>
    <x v="12"/>
    <s v="Adobe Adobe.Ly/Enauirl"/>
    <x v="29"/>
  </r>
  <r>
    <s v="CC-July-2024.pdf"/>
    <n v="1234"/>
    <x v="42"/>
    <s v="Openai *Chatgpt Subscr WLG jMall"/>
    <n v="157.71"/>
    <x v="0"/>
    <x v="12"/>
    <s v="Openai *Chatgpt"/>
    <x v="8"/>
  </r>
  <r>
    <s v="CC-July-2024.pdf"/>
    <n v="1234"/>
    <x v="43"/>
    <s v="New World 6032"/>
    <n v="26.28"/>
    <x v="0"/>
    <x v="13"/>
    <s v="New World"/>
    <x v="18"/>
  </r>
  <r>
    <s v="CC-July-2024.pdf"/>
    <n v="1234"/>
    <x v="43"/>
    <s v="Ruapehu Alpine Lifts ND CP DL"/>
    <n v="57.2"/>
    <x v="0"/>
    <x v="13"/>
    <s v="Ruapehu Alpine"/>
    <x v="31"/>
  </r>
  <r>
    <s v="CC-July-2024.pdf"/>
    <n v="1234"/>
    <x v="43"/>
    <s v="Cabcharge Asia Pte ND CP DL"/>
    <n v="37.46"/>
    <x v="0"/>
    <x v="13"/>
    <s v="Cabcharge Asia"/>
    <x v="17"/>
  </r>
  <r>
    <s v="CC-July-2024.pdf"/>
    <n v="1467"/>
    <x v="44"/>
    <s v="Woolworths Nz 9547 CHCH fsjk3 78812"/>
    <n v="119.21"/>
    <x v="1"/>
    <x v="14"/>
    <s v="Woolworths Nz"/>
    <x v="2"/>
  </r>
  <r>
    <s v="CC-July-2024.pdf"/>
    <n v="1467"/>
    <x v="44"/>
    <s v="Lowes CHCH fsjk3 78812"/>
    <n v="66.27"/>
    <x v="1"/>
    <x v="14"/>
    <s v="Lowes CHCH"/>
    <x v="32"/>
  </r>
  <r>
    <s v="CC-July-2024.pdf"/>
    <n v="1467"/>
    <x v="44"/>
    <s v="BurgerFuel - SH1 trwo 6032 WLG jMall"/>
    <n v="25.28"/>
    <x v="1"/>
    <x v="14"/>
    <s v="BurgerFuel -"/>
    <x v="23"/>
  </r>
  <r>
    <s v="CC-July-2024.pdf"/>
    <n v="1234"/>
    <x v="44"/>
    <s v="Event Cinemas Queensga ND CP DL"/>
    <n v="28.29"/>
    <x v="0"/>
    <x v="14"/>
    <s v="Event Cinemas"/>
    <x v="20"/>
  </r>
  <r>
    <s v="CC-July-2024.pdf"/>
    <n v="1234"/>
    <x v="44"/>
    <s v="New World ND CP DL"/>
    <n v="4.5"/>
    <x v="0"/>
    <x v="14"/>
    <s v="New World"/>
    <x v="18"/>
  </r>
  <r>
    <s v="CC-July-2024.pdf"/>
    <n v="1467"/>
    <x v="45"/>
    <s v="Liberated Syndication 4126210902 WLG jMall"/>
    <n v="30.05"/>
    <x v="1"/>
    <x v="15"/>
    <s v="Liberated Syndication"/>
    <x v="33"/>
  </r>
  <r>
    <s v="CC-July-2024.pdf"/>
    <n v="1234"/>
    <x v="45"/>
    <s v="Lowes CHCH fsjk3 78812"/>
    <n v="45.03"/>
    <x v="0"/>
    <x v="15"/>
    <s v="Lowes CHCH"/>
    <x v="32"/>
  </r>
  <r>
    <s v="CC-July-2024.pdf"/>
    <n v="1234"/>
    <x v="46"/>
    <s v="Buntings Co - Petone ND CP DL"/>
    <n v="1196.52"/>
    <x v="0"/>
    <x v="16"/>
    <s v="Buntings Co"/>
    <x v="21"/>
  </r>
  <r>
    <s v="CC-July-2024.pdf"/>
    <n v="1234"/>
    <x v="46"/>
    <s v="The Warehouse 6032"/>
    <n v="14.75"/>
    <x v="0"/>
    <x v="16"/>
    <s v="The Warehouse"/>
    <x v="22"/>
  </r>
  <r>
    <s v="CC-July-2024.pdf"/>
    <n v="1467"/>
    <x v="46"/>
    <s v="Ruapehu Alpine Lifts Txn12 9012hhhu Z*@"/>
    <n v="16.34"/>
    <x v="1"/>
    <x v="16"/>
    <s v="Ruapehu Alpine"/>
    <x v="31"/>
  </r>
  <r>
    <s v="CC-July-2024.pdf"/>
    <n v="1234"/>
    <x v="46"/>
    <s v="Patel's Grocery and Essentials ND CP DL"/>
    <n v="3.5"/>
    <x v="0"/>
    <x v="16"/>
    <s v="Patel's Grocery"/>
    <x v="36"/>
  </r>
  <r>
    <s v="CC-July-2024.pdf"/>
    <n v="1234"/>
    <x v="47"/>
    <s v="Hell Pizza Napier Hbay Txn12 9012hhhu Z*@"/>
    <n v="15.62"/>
    <x v="0"/>
    <x v="17"/>
    <s v="Hell Pizza"/>
    <x v="10"/>
  </r>
  <r>
    <s v="CC-July-2024.pdf"/>
    <n v="1234"/>
    <x v="48"/>
    <s v="Cabcharge Asia Pte WLG jMall"/>
    <n v="39.31"/>
    <x v="0"/>
    <x v="18"/>
    <s v="Cabcharge Asia"/>
    <x v="17"/>
  </r>
  <r>
    <s v="CC-July-2024.pdf"/>
    <n v="1234"/>
    <x v="48"/>
    <s v="Google Youtubepremium Auckland ND CP DL"/>
    <n v="11.07"/>
    <x v="0"/>
    <x v="18"/>
    <s v="Google Youtubepremium"/>
    <x v="6"/>
  </r>
  <r>
    <s v="CC-July-2024.pdf"/>
    <n v="1234"/>
    <x v="48"/>
    <s v="The Warehouse WLG jMall"/>
    <n v="364.11"/>
    <x v="0"/>
    <x v="18"/>
    <s v="The Warehouse"/>
    <x v="22"/>
  </r>
  <r>
    <s v="CC-July-2024.pdf"/>
    <n v="1234"/>
    <x v="49"/>
    <s v="Z Petrol &amp; Diesel Txn12 9012hhhu Z*@"/>
    <n v="2.5499999999999998"/>
    <x v="0"/>
    <x v="19"/>
    <s v="Z Petrol"/>
    <x v="13"/>
  </r>
  <r>
    <s v="CC-July-2024.pdf"/>
    <n v="1234"/>
    <x v="49"/>
    <s v="City Green Food and CHCH fsjk3 78812"/>
    <n v="589.32000000000005"/>
    <x v="0"/>
    <x v="19"/>
    <s v="City Green"/>
    <x v="3"/>
  </r>
  <r>
    <s v="CC-July-2024.pdf"/>
    <n v="1234"/>
    <x v="50"/>
    <s v="Pak N Save Txn12 9012hhhu Z*@"/>
    <n v="12"/>
    <x v="0"/>
    <x v="20"/>
    <s v="Pak N"/>
    <x v="9"/>
  </r>
  <r>
    <s v="CC-July-2024.pdf"/>
    <n v="1467"/>
    <x v="51"/>
    <s v="Liberated Syndication 4126210902 AUCK Westfield"/>
    <n v="133.59"/>
    <x v="1"/>
    <x v="21"/>
    <s v="Liberated Syndication"/>
    <x v="33"/>
  </r>
  <r>
    <s v="CC-July-2024.pdf"/>
    <n v="1467"/>
    <x v="52"/>
    <s v="Scholastic NZ ND CP DL"/>
    <n v="89"/>
    <x v="1"/>
    <x v="22"/>
    <s v="Scholastic NZ"/>
    <x v="12"/>
  </r>
  <r>
    <s v="CC-July-2024.pdf"/>
    <n v="1234"/>
    <x v="53"/>
    <s v="Event Cinemas Queensga 6032"/>
    <n v="31"/>
    <x v="0"/>
    <x v="23"/>
    <s v="Event Cinemas"/>
    <x v="20"/>
  </r>
  <r>
    <s v="CC-July-2024.pdf"/>
    <n v="1467"/>
    <x v="53"/>
    <s v="Hell Pizza Napier Hbay AUCK Westfield"/>
    <n v="32.770000000000003"/>
    <x v="1"/>
    <x v="23"/>
    <s v="Hell Pizza"/>
    <x v="10"/>
  </r>
  <r>
    <s v="CC-July-2024.pdf"/>
    <n v="1234"/>
    <x v="53"/>
    <s v="Tower Insurance Ltd 01237427842 ND CP DL"/>
    <n v="1.74"/>
    <x v="0"/>
    <x v="23"/>
    <s v="Tower Insurance"/>
    <x v="19"/>
  </r>
  <r>
    <s v="CC-July-2024.pdf"/>
    <n v="1467"/>
    <x v="54"/>
    <s v="New World Churton CHCH fsjk3 78812"/>
    <n v="252.23"/>
    <x v="1"/>
    <x v="24"/>
    <s v="New World"/>
    <x v="18"/>
  </r>
  <r>
    <s v="CC-July-2024.pdf"/>
    <n v="1234"/>
    <x v="55"/>
    <s v="Amazon Web Services AUCK Westfield"/>
    <n v="54.25"/>
    <x v="0"/>
    <x v="25"/>
    <s v="Amazon Web"/>
    <x v="44"/>
  </r>
  <r>
    <s v="CC-July-2024.pdf"/>
    <n v="1234"/>
    <x v="55"/>
    <s v="Woolworths Nz 9547 CHCH fsjk3 78812"/>
    <n v="10"/>
    <x v="0"/>
    <x v="25"/>
    <s v="Woolworths Nz"/>
    <x v="2"/>
  </r>
  <r>
    <s v="CC-July-2024.pdf"/>
    <n v="1467"/>
    <x v="55"/>
    <s v="Toyworld Megastore Dover WLG jMall"/>
    <n v="13.99"/>
    <x v="1"/>
    <x v="25"/>
    <s v="Toyworld Megastore"/>
    <x v="27"/>
  </r>
  <r>
    <s v="CC-July-2024.pdf"/>
    <n v="1234"/>
    <x v="55"/>
    <s v="Paymypark Wellington Wel WLG jMall"/>
    <n v="408.34"/>
    <x v="0"/>
    <x v="25"/>
    <s v="Paymypark Wellington"/>
    <x v="16"/>
  </r>
  <r>
    <s v="CC-July-2024.pdf"/>
    <n v="1467"/>
    <x v="56"/>
    <s v="New World 6032"/>
    <n v="81.650000000000006"/>
    <x v="1"/>
    <x v="26"/>
    <s v="New World"/>
    <x v="18"/>
  </r>
  <r>
    <s v="CC-July-2024.pdf"/>
    <n v="1234"/>
    <x v="56"/>
    <s v="Amazon Web Services ND CP DL"/>
    <n v="39.85"/>
    <x v="0"/>
    <x v="26"/>
    <s v="Amazon Web"/>
    <x v="44"/>
  </r>
  <r>
    <s v="CC-July-2024.pdf"/>
    <n v="1234"/>
    <x v="56"/>
    <s v="Woolworths Nz 9547 Txn12 9012hhhu Z*@"/>
    <n v="7.03"/>
    <x v="0"/>
    <x v="26"/>
    <s v="Woolworths Nz"/>
    <x v="2"/>
  </r>
  <r>
    <s v="CC-July-2024.pdf"/>
    <n v="1234"/>
    <x v="56"/>
    <s v="Apple.Com/Bill Sydney Aus Visa Preapp - Authcode"/>
    <n v="29.78"/>
    <x v="0"/>
    <x v="26"/>
    <s v="Apple.Com/Bill Sydney"/>
    <x v="38"/>
  </r>
  <r>
    <s v="CC-July-2024.pdf"/>
    <n v="1467"/>
    <x v="56"/>
    <s v="Uber *Trip Help.Uber.C Txn12 9012hhhu Z*@"/>
    <n v="39.15"/>
    <x v="1"/>
    <x v="26"/>
    <s v="Uber *Trip"/>
    <x v="37"/>
  </r>
  <r>
    <s v="CC-July-2024.pdf"/>
    <n v="1234"/>
    <x v="57"/>
    <s v="Kmart 6032"/>
    <n v="45.63"/>
    <x v="0"/>
    <x v="27"/>
    <s v="Kmart 6032"/>
    <x v="45"/>
  </r>
  <r>
    <s v="CC-July-2024.pdf"/>
    <n v="1234"/>
    <x v="57"/>
    <s v="One Nz Prepay WLG jMall"/>
    <n v="40.98"/>
    <x v="0"/>
    <x v="27"/>
    <s v="One Nz"/>
    <x v="15"/>
  </r>
  <r>
    <s v="CC-July-2024.pdf"/>
    <n v="1467"/>
    <x v="58"/>
    <s v="One Nz Prepay AUCK Westfield"/>
    <n v="810.75"/>
    <x v="1"/>
    <x v="28"/>
    <s v="One Nz"/>
    <x v="15"/>
  </r>
  <r>
    <s v="CC-July-2024.pdf"/>
    <n v="1234"/>
    <x v="58"/>
    <s v="AMC Entertainment Co WLG jMall"/>
    <n v="16.09"/>
    <x v="0"/>
    <x v="28"/>
    <s v="AMC Entertainment"/>
    <x v="43"/>
  </r>
  <r>
    <s v="CC-July-2024.pdf"/>
    <n v="1234"/>
    <x v="58"/>
    <s v="Adobe Adobe.Ly/Enauirl 52.99 Aud AUCK Westfield"/>
    <n v="93.79"/>
    <x v="0"/>
    <x v="28"/>
    <s v="Adobe Adobe.Ly/Enauirl"/>
    <x v="29"/>
  </r>
  <r>
    <s v="CC-July-2024.pdf"/>
    <n v="1234"/>
    <x v="58"/>
    <s v="Adobe Adobe.Ly/Enauirl 52.99 Aud Visa Preapp - Authcod"/>
    <n v="8.26"/>
    <x v="0"/>
    <x v="28"/>
    <s v="Adobe Adobe.Ly/Enauirl"/>
    <x v="29"/>
  </r>
  <r>
    <s v="CC-July-2024.pdf"/>
    <n v="1467"/>
    <x v="58"/>
    <s v="City Green Food and 6032"/>
    <n v="11.39"/>
    <x v="1"/>
    <x v="28"/>
    <s v="City Green"/>
    <x v="3"/>
  </r>
  <r>
    <s v="CC-July-2024.pdf"/>
    <n v="1467"/>
    <x v="58"/>
    <s v="Patel's Grocery and Essentials ND CP DL"/>
    <n v="179"/>
    <x v="1"/>
    <x v="28"/>
    <s v="Patel's Grocery"/>
    <x v="36"/>
  </r>
  <r>
    <s v="CC-July-2024.pdf"/>
    <n v="1234"/>
    <x v="58"/>
    <s v="Woolworths Nz 9547 Txn12 9012hhhu Z*@"/>
    <n v="1.55"/>
    <x v="0"/>
    <x v="28"/>
    <s v="Woolworths Nz"/>
    <x v="2"/>
  </r>
  <r>
    <s v="CC-July-2024.pdf"/>
    <n v="1467"/>
    <x v="59"/>
    <s v="Ruapehu Alpine Lifts WLG jMall"/>
    <n v="1196.52"/>
    <x v="1"/>
    <x v="29"/>
    <s v="Ruapehu Alpine"/>
    <x v="31"/>
  </r>
  <r>
    <s v="CC-July-2024.pdf"/>
    <n v="1234"/>
    <x v="59"/>
    <s v="Google Youtubepremium Auckland Txn12 9012hhhu Z*@"/>
    <n v="143.83000000000001"/>
    <x v="0"/>
    <x v="29"/>
    <s v="Google Youtubepremium"/>
    <x v="6"/>
  </r>
  <r>
    <s v="CC-July-2024.pdf"/>
    <n v="1234"/>
    <x v="59"/>
    <s v="Digitalocean.Com Amsterdam Nh 6.90 ND CP DL"/>
    <n v="36.96"/>
    <x v="0"/>
    <x v="29"/>
    <s v="Digitalocean.Com Amsterdam"/>
    <x v="24"/>
  </r>
  <r>
    <s v="CC-July-2024.pdf"/>
    <n v="1467"/>
    <x v="59"/>
    <s v="Scholastic NZ ND CP DL"/>
    <n v="25.28"/>
    <x v="1"/>
    <x v="29"/>
    <s v="Scholastic NZ"/>
    <x v="12"/>
  </r>
  <r>
    <s v="CC-June-2024.pdf"/>
    <n v="1234"/>
    <x v="60"/>
    <s v="Amazon Vide Amazon.com WA 6032"/>
    <n v="589.32000000000005"/>
    <x v="0"/>
    <x v="0"/>
    <s v="Amazon Vide"/>
    <x v="0"/>
  </r>
  <r>
    <s v="CC-June-2024.pdf"/>
    <n v="1234"/>
    <x v="60"/>
    <s v="City Green Food and AUCK Westfield"/>
    <n v="7.57"/>
    <x v="0"/>
    <x v="0"/>
    <s v="City Green"/>
    <x v="3"/>
  </r>
  <r>
    <s v="CC-June-2024.pdf"/>
    <n v="1234"/>
    <x v="61"/>
    <s v="Hell Pizza Napier Hbay ND CP DL"/>
    <n v="106"/>
    <x v="0"/>
    <x v="1"/>
    <s v="Hell Pizza"/>
    <x v="10"/>
  </r>
  <r>
    <s v="CC-June-2024.pdf"/>
    <n v="1234"/>
    <x v="61"/>
    <s v="Amazon Web Services AUCK Westfield"/>
    <n v="31.29"/>
    <x v="0"/>
    <x v="1"/>
    <s v="Amazon Web"/>
    <x v="44"/>
  </r>
  <r>
    <s v="CC-June-2024.pdf"/>
    <n v="1234"/>
    <x v="62"/>
    <s v="City Green Food and AUCK Westfield"/>
    <n v="25.67"/>
    <x v="0"/>
    <x v="2"/>
    <s v="City Green"/>
    <x v="3"/>
  </r>
  <r>
    <s v="CC-June-2024.pdf"/>
    <n v="1234"/>
    <x v="62"/>
    <s v="Lowes AUCK Westfield"/>
    <n v="22.99"/>
    <x v="0"/>
    <x v="2"/>
    <s v="Lowes AUCK"/>
    <x v="46"/>
  </r>
  <r>
    <s v="CC-June-2024.pdf"/>
    <n v="1234"/>
    <x v="62"/>
    <s v="New World Churton WLG jMall"/>
    <n v="172.87"/>
    <x v="0"/>
    <x v="2"/>
    <s v="New World"/>
    <x v="18"/>
  </r>
  <r>
    <s v="CC-June-2024.pdf"/>
    <n v="1234"/>
    <x v="62"/>
    <s v="The Warehouse CHCH fsjk3 78812"/>
    <n v="106"/>
    <x v="0"/>
    <x v="2"/>
    <s v="The Warehouse"/>
    <x v="22"/>
  </r>
  <r>
    <s v="CC-June-2024.pdf"/>
    <n v="1234"/>
    <x v="63"/>
    <s v="Hell Pizza Napier Hbay CHCH fsjk3 78812"/>
    <n v="262.39"/>
    <x v="0"/>
    <x v="3"/>
    <s v="Hell Pizza"/>
    <x v="10"/>
  </r>
  <r>
    <s v="CC-June-2024.pdf"/>
    <n v="1467"/>
    <x v="64"/>
    <s v="Hell Pizza Napier Hbay CHCH fsjk3 78812"/>
    <n v="10"/>
    <x v="1"/>
    <x v="4"/>
    <s v="Hell Pizza"/>
    <x v="10"/>
  </r>
  <r>
    <s v="CC-June-2024.pdf"/>
    <n v="1234"/>
    <x v="64"/>
    <s v="Vodafone Prepay Visa MC 6032"/>
    <n v="22.44"/>
    <x v="0"/>
    <x v="4"/>
    <s v="Vodafone Prepay"/>
    <x v="34"/>
  </r>
  <r>
    <s v="CC-June-2024.pdf"/>
    <n v="1467"/>
    <x v="64"/>
    <s v="Digitalocean.Com Amsterdam Nh 6.90 ND CP DL"/>
    <n v="52.68"/>
    <x v="1"/>
    <x v="4"/>
    <s v="Digitalocean.Com Amsterdam"/>
    <x v="24"/>
  </r>
  <r>
    <s v="CC-June-2024.pdf"/>
    <n v="1234"/>
    <x v="64"/>
    <s v="Tower Insurance Ltd 01237427842 6032"/>
    <n v="72"/>
    <x v="0"/>
    <x v="4"/>
    <s v="Tower Insurance"/>
    <x v="19"/>
  </r>
  <r>
    <s v="CC-June-2024.pdf"/>
    <n v="1234"/>
    <x v="64"/>
    <s v="Paymypark Wellington Wel Visa Preapp - Authcode"/>
    <n v="1.34"/>
    <x v="0"/>
    <x v="4"/>
    <s v="Paymypark Wellington"/>
    <x v="16"/>
  </r>
  <r>
    <s v="CC-June-2024.pdf"/>
    <n v="1234"/>
    <x v="65"/>
    <s v="New World AUCK Westfield"/>
    <n v="32.770000000000003"/>
    <x v="0"/>
    <x v="5"/>
    <s v="New World"/>
    <x v="18"/>
  </r>
  <r>
    <s v="CC-June-2024.pdf"/>
    <n v="1467"/>
    <x v="65"/>
    <s v="Airbnb Airbnb.com CHCH fsjk3 78812"/>
    <n v="32.770000000000003"/>
    <x v="1"/>
    <x v="5"/>
    <s v="Airbnb Airbnb.com"/>
    <x v="26"/>
  </r>
  <r>
    <s v="CC-June-2024.pdf"/>
    <n v="1234"/>
    <x v="65"/>
    <s v="Vodafone Prepay Visa MC ND CP DL"/>
    <n v="49.11"/>
    <x v="0"/>
    <x v="5"/>
    <s v="Vodafone Prepay"/>
    <x v="34"/>
  </r>
  <r>
    <s v="CC-June-2024.pdf"/>
    <n v="1467"/>
    <x v="65"/>
    <s v="Ruapehu Alpine Lifts ND CP DL"/>
    <n v="30"/>
    <x v="1"/>
    <x v="5"/>
    <s v="Ruapehu Alpine"/>
    <x v="31"/>
  </r>
  <r>
    <s v="CC-June-2024.pdf"/>
    <n v="1234"/>
    <x v="65"/>
    <s v="Z Petrol &amp; Diesel AUCK Westfield"/>
    <n v="37.909999999999997"/>
    <x v="0"/>
    <x v="5"/>
    <s v="Z Petrol"/>
    <x v="13"/>
  </r>
  <r>
    <s v="CC-June-2024.pdf"/>
    <n v="1467"/>
    <x v="65"/>
    <s v="Amazon Web Services Visa Preapp - Authcode"/>
    <n v="13.98"/>
    <x v="1"/>
    <x v="5"/>
    <s v="Amazon Web"/>
    <x v="44"/>
  </r>
  <r>
    <s v="CC-June-2024.pdf"/>
    <n v="1234"/>
    <x v="65"/>
    <s v="Z Petrol &amp; Diesel Txn12 9012hhhu Z*@"/>
    <n v="1.55"/>
    <x v="0"/>
    <x v="5"/>
    <s v="Z Petrol"/>
    <x v="13"/>
  </r>
  <r>
    <s v="CC-June-2024.pdf"/>
    <n v="1234"/>
    <x v="66"/>
    <s v="Pak N Save AUCK Westfield"/>
    <n v="16.399999999999999"/>
    <x v="0"/>
    <x v="6"/>
    <s v="Pak N"/>
    <x v="9"/>
  </r>
  <r>
    <s v="CC-June-2024.pdf"/>
    <n v="1234"/>
    <x v="66"/>
    <s v="Vodafone Prepay Visa MC 6032"/>
    <n v="64.72"/>
    <x v="0"/>
    <x v="6"/>
    <s v="Vodafone Prepay"/>
    <x v="34"/>
  </r>
  <r>
    <s v="CC-June-2024.pdf"/>
    <n v="1234"/>
    <x v="66"/>
    <s v="Airbnb Airbnb.com CHCH fsjk3 78812"/>
    <n v="169.99"/>
    <x v="0"/>
    <x v="6"/>
    <s v="Airbnb Airbnb.com"/>
    <x v="26"/>
  </r>
  <r>
    <s v="CC-June-2024.pdf"/>
    <n v="1234"/>
    <x v="66"/>
    <s v="One Nz Prepay Txn12 9012hhhu Z*@"/>
    <n v="4.5"/>
    <x v="0"/>
    <x v="6"/>
    <s v="One Nz"/>
    <x v="15"/>
  </r>
  <r>
    <s v="CC-June-2024.pdf"/>
    <n v="1234"/>
    <x v="66"/>
    <s v="New World Visa Preapp - Authcode"/>
    <n v="37.46"/>
    <x v="0"/>
    <x v="6"/>
    <s v="New World"/>
    <x v="18"/>
  </r>
  <r>
    <s v="CC-June-2024.pdf"/>
    <n v="1234"/>
    <x v="67"/>
    <s v="New World Churton Txn12 9012hhhu Z*@"/>
    <n v="32.6"/>
    <x v="0"/>
    <x v="7"/>
    <s v="New World"/>
    <x v="18"/>
  </r>
  <r>
    <s v="CC-June-2024.pdf"/>
    <n v="1234"/>
    <x v="68"/>
    <s v="Google Youtubepremium Auckland Visa Preapp - Authco"/>
    <n v="25"/>
    <x v="0"/>
    <x v="8"/>
    <s v="Google Youtubepremium"/>
    <x v="6"/>
  </r>
  <r>
    <s v="CC-June-2024.pdf"/>
    <n v="1234"/>
    <x v="68"/>
    <s v="Walmart Super - Col WLG jMall"/>
    <n v="94.73"/>
    <x v="0"/>
    <x v="8"/>
    <s v="Walmart Super"/>
    <x v="30"/>
  </r>
  <r>
    <s v="CC-June-2024.pdf"/>
    <n v="1467"/>
    <x v="68"/>
    <s v="Lowes Visa Preapp - Authcode"/>
    <n v="1.53"/>
    <x v="1"/>
    <x v="8"/>
    <s v="Lowes Visa"/>
    <x v="47"/>
  </r>
  <r>
    <s v="CC-June-2024.pdf"/>
    <n v="1234"/>
    <x v="69"/>
    <s v="New World Txn12 9012hhhu Z*@"/>
    <n v="12"/>
    <x v="0"/>
    <x v="9"/>
    <s v="New World"/>
    <x v="18"/>
  </r>
  <r>
    <s v="CC-June-2024.pdf"/>
    <n v="1467"/>
    <x v="69"/>
    <s v="Paymypark Wellington Wel CHCH fsjk3 78812"/>
    <n v="13"/>
    <x v="1"/>
    <x v="9"/>
    <s v="Paymypark Wellington"/>
    <x v="16"/>
  </r>
  <r>
    <s v="CC-June-2024.pdf"/>
    <n v="1234"/>
    <x v="69"/>
    <s v="Cabcharge Asia Pte Txn12 9012hhhu Z*@"/>
    <n v="39.47"/>
    <x v="0"/>
    <x v="9"/>
    <s v="Cabcharge Asia"/>
    <x v="17"/>
  </r>
  <r>
    <s v="CC-June-2024.pdf"/>
    <n v="1234"/>
    <x v="69"/>
    <s v="Tower Insurance Ltd 01237427842 WLG jMall"/>
    <n v="16.399999999999999"/>
    <x v="0"/>
    <x v="9"/>
    <s v="Tower Insurance"/>
    <x v="19"/>
  </r>
  <r>
    <s v="CC-June-2024.pdf"/>
    <n v="1234"/>
    <x v="70"/>
    <s v="Walmart Super - Col ND CP DL"/>
    <n v="1.53"/>
    <x v="0"/>
    <x v="10"/>
    <s v="Walmart Super"/>
    <x v="30"/>
  </r>
  <r>
    <s v="CC-June-2024.pdf"/>
    <n v="1234"/>
    <x v="71"/>
    <s v="Paymypark Wellington Wel CHCH fsjk3 78812"/>
    <n v="10.199999999999999"/>
    <x v="0"/>
    <x v="11"/>
    <s v="Paymypark Wellington"/>
    <x v="16"/>
  </r>
  <r>
    <s v="CC-June-2024.pdf"/>
    <n v="1234"/>
    <x v="72"/>
    <s v="Kmart CHCH fsjk3 78812"/>
    <n v="114.52"/>
    <x v="0"/>
    <x v="12"/>
    <s v="Kmart CHCH"/>
    <x v="48"/>
  </r>
  <r>
    <s v="CC-June-2024.pdf"/>
    <n v="1467"/>
    <x v="72"/>
    <s v="Amazon Vide Amazon.com WA WLG jMall"/>
    <n v="35.130000000000003"/>
    <x v="1"/>
    <x v="12"/>
    <s v="Amazon Vide"/>
    <x v="0"/>
  </r>
  <r>
    <s v="CC-June-2024.pdf"/>
    <n v="1234"/>
    <x v="72"/>
    <s v="Digitalocean.Com Amsterdam Nh 6.90 Visa Preapp - Auth"/>
    <n v="145.96"/>
    <x v="0"/>
    <x v="12"/>
    <s v="Digitalocean.Com Amsterdam"/>
    <x v="24"/>
  </r>
  <r>
    <s v="CC-June-2024.pdf"/>
    <n v="1234"/>
    <x v="72"/>
    <s v="Uber *Trip Help.Uber.C AUCK Westfield"/>
    <n v="33.090000000000003"/>
    <x v="0"/>
    <x v="12"/>
    <s v="Uber *Trip"/>
    <x v="37"/>
  </r>
  <r>
    <s v="CC-June-2024.pdf"/>
    <n v="1467"/>
    <x v="72"/>
    <s v="Uber *Trip Help.Uber.C Visa Preapp - Authcode"/>
    <n v="5.61"/>
    <x v="1"/>
    <x v="12"/>
    <s v="Uber *Trip"/>
    <x v="37"/>
  </r>
  <r>
    <s v="CC-June-2024.pdf"/>
    <n v="1234"/>
    <x v="72"/>
    <s v="Pak N Save 6032"/>
    <n v="157.71"/>
    <x v="0"/>
    <x v="12"/>
    <s v="Pak N"/>
    <x v="9"/>
  </r>
  <r>
    <s v="CC-June-2024.pdf"/>
    <n v="1234"/>
    <x v="72"/>
    <s v="Lowes Visa Preapp - Authcode"/>
    <n v="13.98"/>
    <x v="0"/>
    <x v="12"/>
    <s v="Lowes Visa"/>
    <x v="47"/>
  </r>
  <r>
    <s v="CC-June-2024.pdf"/>
    <n v="1467"/>
    <x v="73"/>
    <s v="Amazon Vide Amazon.com WA CHCH fsjk3 78812"/>
    <n v="80.14"/>
    <x v="1"/>
    <x v="13"/>
    <s v="Amazon Vide"/>
    <x v="0"/>
  </r>
  <r>
    <s v="CC-June-2024.pdf"/>
    <n v="1234"/>
    <x v="73"/>
    <s v="Z Petrol &amp; Diesel WLG jMall"/>
    <n v="80.14"/>
    <x v="0"/>
    <x v="13"/>
    <s v="Z Petrol"/>
    <x v="13"/>
  </r>
  <r>
    <s v="CC-June-2024.pdf"/>
    <n v="1467"/>
    <x v="73"/>
    <s v="Lowes ND CP DL"/>
    <n v="20"/>
    <x v="1"/>
    <x v="13"/>
    <s v="Lowes ND"/>
    <x v="40"/>
  </r>
  <r>
    <s v="CC-June-2024.pdf"/>
    <n v="1234"/>
    <x v="73"/>
    <s v="New World Txn12 9012hhhu Z*@"/>
    <n v="29.12"/>
    <x v="0"/>
    <x v="13"/>
    <s v="New World"/>
    <x v="18"/>
  </r>
  <r>
    <s v="CC-June-2024.pdf"/>
    <n v="1234"/>
    <x v="73"/>
    <s v="Pak N Save CHCH fsjk3 78812"/>
    <n v="109.97"/>
    <x v="0"/>
    <x v="13"/>
    <s v="Pak N"/>
    <x v="9"/>
  </r>
  <r>
    <s v="CC-June-2024.pdf"/>
    <n v="1234"/>
    <x v="73"/>
    <s v="Event Cinemas Queensga WLG jMall"/>
    <n v="57.2"/>
    <x v="0"/>
    <x v="13"/>
    <s v="Event Cinemas"/>
    <x v="20"/>
  </r>
  <r>
    <s v="CC-June-2024.pdf"/>
    <n v="1234"/>
    <x v="74"/>
    <s v="Walmart Super - Col AUCK Westfield"/>
    <n v="1.65"/>
    <x v="0"/>
    <x v="14"/>
    <s v="Walmart Super"/>
    <x v="30"/>
  </r>
  <r>
    <s v="CC-June-2024.pdf"/>
    <n v="1467"/>
    <x v="74"/>
    <s v="Amazon Vide Amazon.com WA CHCH fsjk3 78812"/>
    <n v="4.99"/>
    <x v="1"/>
    <x v="14"/>
    <s v="Amazon Vide"/>
    <x v="0"/>
  </r>
  <r>
    <s v="CC-June-2024.pdf"/>
    <n v="1467"/>
    <x v="75"/>
    <s v="Ruapehu Alpine Lifts Txn12 9012hhhu Z*@"/>
    <n v="109.97"/>
    <x v="1"/>
    <x v="15"/>
    <s v="Ruapehu Alpine"/>
    <x v="31"/>
  </r>
  <r>
    <s v="CC-June-2024.pdf"/>
    <n v="1234"/>
    <x v="75"/>
    <s v="Amazon Vide Amazon.com WA CHCH fsjk3 78812"/>
    <n v="11.72"/>
    <x v="0"/>
    <x v="15"/>
    <s v="Amazon Vide"/>
    <x v="0"/>
  </r>
  <r>
    <s v="CC-June-2024.pdf"/>
    <n v="1234"/>
    <x v="76"/>
    <s v="Johnsonville Dental Ce Visa Preapp - Authcode"/>
    <n v="0.54"/>
    <x v="0"/>
    <x v="16"/>
    <s v="Johnsonville Dental"/>
    <x v="7"/>
  </r>
  <r>
    <s v="CC-June-2024.pdf"/>
    <n v="1234"/>
    <x v="76"/>
    <s v="New World Churton WLG jMall"/>
    <n v="2.1"/>
    <x v="0"/>
    <x v="16"/>
    <s v="New World"/>
    <x v="18"/>
  </r>
  <r>
    <s v="CC-June-2024.pdf"/>
    <n v="1234"/>
    <x v="76"/>
    <s v="Commonsense Organics ND CP DL"/>
    <n v="8.49"/>
    <x v="0"/>
    <x v="16"/>
    <s v="Commonsense Organics"/>
    <x v="35"/>
  </r>
  <r>
    <s v="CC-June-2024.pdf"/>
    <n v="1467"/>
    <x v="77"/>
    <s v="Lowes CHCH fsjk3 78812"/>
    <n v="94.13"/>
    <x v="1"/>
    <x v="17"/>
    <s v="Lowes CHCH"/>
    <x v="32"/>
  </r>
  <r>
    <s v="CC-June-2024.pdf"/>
    <n v="1234"/>
    <x v="77"/>
    <s v="Liberated Syndication 4126210902 WLG jMall"/>
    <n v="10.99"/>
    <x v="0"/>
    <x v="17"/>
    <s v="Liberated Syndication"/>
    <x v="33"/>
  </r>
  <r>
    <s v="CC-June-2024.pdf"/>
    <n v="1234"/>
    <x v="77"/>
    <s v="Amazon Vide Amazon.com WA 6032"/>
    <n v="650"/>
    <x v="0"/>
    <x v="17"/>
    <s v="Amazon Vide"/>
    <x v="0"/>
  </r>
  <r>
    <s v="CC-June-2024.pdf"/>
    <n v="1234"/>
    <x v="77"/>
    <s v="Trademe L420 Ping NZ nz WLG jMall"/>
    <n v="38.47"/>
    <x v="0"/>
    <x v="17"/>
    <s v="Trademe L420"/>
    <x v="4"/>
  </r>
  <r>
    <s v="CC-June-2024.pdf"/>
    <n v="1234"/>
    <x v="77"/>
    <s v="New World Newlands Visa Preapp - Authcode"/>
    <n v="115.75"/>
    <x v="0"/>
    <x v="17"/>
    <s v="New World"/>
    <x v="18"/>
  </r>
  <r>
    <s v="CC-June-2024.pdf"/>
    <n v="1467"/>
    <x v="78"/>
    <s v="Village Vets Visa Preapp - Authcode"/>
    <n v="12.6"/>
    <x v="1"/>
    <x v="18"/>
    <s v="Village Vets"/>
    <x v="1"/>
  </r>
  <r>
    <s v="CC-June-2024.pdf"/>
    <n v="1234"/>
    <x v="78"/>
    <s v="Kmart WLG jMall"/>
    <n v="1698"/>
    <x v="0"/>
    <x v="18"/>
    <s v="Kmart WLG"/>
    <x v="42"/>
  </r>
  <r>
    <s v="CC-June-2024.pdf"/>
    <n v="1467"/>
    <x v="78"/>
    <s v="Countdown Matamata CHCH fsjk3 78812"/>
    <n v="57.2"/>
    <x v="1"/>
    <x v="18"/>
    <s v="Countdown Matamata"/>
    <x v="25"/>
  </r>
  <r>
    <s v="CC-June-2024.pdf"/>
    <n v="1467"/>
    <x v="78"/>
    <s v="New World AUCK Westfield"/>
    <n v="43.49"/>
    <x v="1"/>
    <x v="18"/>
    <s v="New World"/>
    <x v="18"/>
  </r>
  <r>
    <s v="CC-June-2024.pdf"/>
    <n v="1234"/>
    <x v="78"/>
    <s v="New World WLG jMall"/>
    <n v="5.97"/>
    <x v="0"/>
    <x v="18"/>
    <s v="New World"/>
    <x v="18"/>
  </r>
  <r>
    <s v="CC-June-2024.pdf"/>
    <n v="1234"/>
    <x v="78"/>
    <s v="Adobe Adobe.Ly/Enauirl 52.99 Aud ND CP DL"/>
    <n v="4.99"/>
    <x v="0"/>
    <x v="18"/>
    <s v="Adobe Adobe.Ly/Enauirl"/>
    <x v="29"/>
  </r>
  <r>
    <s v="CC-June-2024.pdf"/>
    <n v="1234"/>
    <x v="79"/>
    <s v="The Warehouse WLG jMall"/>
    <n v="268.74"/>
    <x v="0"/>
    <x v="19"/>
    <s v="The Warehouse"/>
    <x v="22"/>
  </r>
  <r>
    <s v="CC-June-2024.pdf"/>
    <n v="1467"/>
    <x v="80"/>
    <s v="Cabcharge Asia Pte WLG jMall"/>
    <n v="72"/>
    <x v="1"/>
    <x v="20"/>
    <s v="Cabcharge Asia"/>
    <x v="17"/>
  </r>
  <r>
    <s v="CC-June-2024.pdf"/>
    <n v="1467"/>
    <x v="80"/>
    <s v="New World CHCH fsjk3 78812"/>
    <n v="22.44"/>
    <x v="1"/>
    <x v="20"/>
    <s v="New World"/>
    <x v="18"/>
  </r>
  <r>
    <s v="CC-June-2024.pdf"/>
    <n v="1234"/>
    <x v="81"/>
    <s v="Amazon Prime Video CHCH fsjk3 78812"/>
    <n v="412.74"/>
    <x v="0"/>
    <x v="21"/>
    <s v="Amazon Prime"/>
    <x v="14"/>
  </r>
  <r>
    <s v="CC-June-2024.pdf"/>
    <n v="1467"/>
    <x v="82"/>
    <s v="Google Youtubepremium Auckland CHCH fsjk3 78812"/>
    <n v="133.59"/>
    <x v="1"/>
    <x v="22"/>
    <s v="Google Youtubepremium"/>
    <x v="6"/>
  </r>
  <r>
    <s v="CC-June-2024.pdf"/>
    <n v="1467"/>
    <x v="82"/>
    <s v="Buntings Co - Petone 6032"/>
    <n v="14.37"/>
    <x v="1"/>
    <x v="22"/>
    <s v="Buntings Co"/>
    <x v="21"/>
  </r>
  <r>
    <s v="CC-June-2024.pdf"/>
    <n v="1467"/>
    <x v="82"/>
    <s v="AMC Entertainment Co CHCH fsjk3 78812"/>
    <n v="374.96"/>
    <x v="1"/>
    <x v="22"/>
    <s v="AMC Entertainment"/>
    <x v="43"/>
  </r>
  <r>
    <s v="CC-June-2024.pdf"/>
    <n v="1234"/>
    <x v="82"/>
    <s v="New World Churton WLG jMall"/>
    <n v="85.68"/>
    <x v="0"/>
    <x v="22"/>
    <s v="New World"/>
    <x v="18"/>
  </r>
  <r>
    <s v="CC-June-2024.pdf"/>
    <n v="1234"/>
    <x v="82"/>
    <s v="Woolworths Nz 9547 6032"/>
    <n v="22.44"/>
    <x v="0"/>
    <x v="22"/>
    <s v="Woolworths Nz"/>
    <x v="2"/>
  </r>
  <r>
    <s v="CC-June-2024.pdf"/>
    <n v="1234"/>
    <x v="83"/>
    <s v="The Café WLG jMall"/>
    <n v="135"/>
    <x v="0"/>
    <x v="23"/>
    <s v="The Café"/>
    <x v="5"/>
  </r>
  <r>
    <s v="CC-June-2024.pdf"/>
    <n v="1234"/>
    <x v="83"/>
    <s v="One Nz Prepay AUCK Westfield"/>
    <n v="11"/>
    <x v="0"/>
    <x v="23"/>
    <s v="One Nz"/>
    <x v="15"/>
  </r>
  <r>
    <s v="CC-June-2024.pdf"/>
    <n v="1467"/>
    <x v="84"/>
    <s v="Pak N Save AUCK Westfield"/>
    <n v="45.03"/>
    <x v="1"/>
    <x v="24"/>
    <s v="Pak N"/>
    <x v="9"/>
  </r>
  <r>
    <s v="CC-June-2024.pdf"/>
    <n v="1467"/>
    <x v="84"/>
    <s v="Uber *Trip Help.Uber.C Txn12 9012hhhu Z*@"/>
    <n v="16.399999999999999"/>
    <x v="1"/>
    <x v="24"/>
    <s v="Uber *Trip"/>
    <x v="37"/>
  </r>
  <r>
    <s v="CC-June-2024.pdf"/>
    <n v="1234"/>
    <x v="84"/>
    <s v="Openai *Chatgpt Subscr ND CP DL"/>
    <n v="30.75"/>
    <x v="0"/>
    <x v="24"/>
    <s v="Openai *Chatgpt"/>
    <x v="8"/>
  </r>
  <r>
    <s v="CC-June-2024.pdf"/>
    <n v="1467"/>
    <x v="84"/>
    <s v="Uber *Trip Help.Uber.C Visa Preapp - Authcode"/>
    <n v="22.99"/>
    <x v="1"/>
    <x v="24"/>
    <s v="Uber *Trip"/>
    <x v="37"/>
  </r>
  <r>
    <s v="CC-June-2024.pdf"/>
    <n v="1234"/>
    <x v="84"/>
    <s v="Countdown Matamata AUCK Westfield"/>
    <n v="12.6"/>
    <x v="0"/>
    <x v="24"/>
    <s v="Countdown Matamata"/>
    <x v="25"/>
  </r>
  <r>
    <s v="CC-June-2024.pdf"/>
    <n v="1234"/>
    <x v="84"/>
    <s v="Tower Insurance Ltd 01237427842 6032"/>
    <n v="57.53"/>
    <x v="0"/>
    <x v="24"/>
    <s v="Tower Insurance"/>
    <x v="19"/>
  </r>
  <r>
    <s v="CC-June-2024.pdf"/>
    <n v="1467"/>
    <x v="85"/>
    <s v="Ruapehu Alpine Lifts Visa Preapp - Authcode"/>
    <n v="8.2100000000000009"/>
    <x v="1"/>
    <x v="25"/>
    <s v="Ruapehu Alpine"/>
    <x v="31"/>
  </r>
  <r>
    <s v="CC-June-2024.pdf"/>
    <n v="1234"/>
    <x v="86"/>
    <s v="BurgerFuel - SH1 trwo 6032 Txn12 9012hhhu Z*@"/>
    <n v="35.130000000000003"/>
    <x v="0"/>
    <x v="26"/>
    <s v="BurgerFuel -"/>
    <x v="23"/>
  </r>
  <r>
    <s v="CC-June-2024.pdf"/>
    <n v="1467"/>
    <x v="86"/>
    <s v="Liberated Syndication 4126210902 Txn12 9012hhhu Z*@"/>
    <n v="99"/>
    <x v="1"/>
    <x v="26"/>
    <s v="Liberated Syndication"/>
    <x v="33"/>
  </r>
  <r>
    <s v="CC-June-2024.pdf"/>
    <n v="1234"/>
    <x v="86"/>
    <s v="Pak N Save WLG jMall"/>
    <n v="28.5"/>
    <x v="0"/>
    <x v="26"/>
    <s v="Pak N"/>
    <x v="9"/>
  </r>
  <r>
    <s v="CC-June-2024.pdf"/>
    <n v="1467"/>
    <x v="86"/>
    <s v="Vodafone Prepay Visa MC ND CP DL"/>
    <n v="64.72"/>
    <x v="1"/>
    <x v="26"/>
    <s v="Vodafone Prepay"/>
    <x v="34"/>
  </r>
  <r>
    <s v="CC-June-2024.pdf"/>
    <n v="1467"/>
    <x v="87"/>
    <s v="AMC Entertainment Co ND CP DL"/>
    <n v="2.1"/>
    <x v="1"/>
    <x v="28"/>
    <s v="AMC Entertainment"/>
    <x v="43"/>
  </r>
  <r>
    <s v="CC-June-2024.pdf"/>
    <n v="1234"/>
    <x v="88"/>
    <s v="Paymypark Wellington Wel AUCK Westfield"/>
    <n v="9.9"/>
    <x v="0"/>
    <x v="29"/>
    <s v="Paymypark Wellington"/>
    <x v="16"/>
  </r>
  <r>
    <s v="CC-June-2024.pdf"/>
    <n v="1234"/>
    <x v="88"/>
    <s v="Walmart Super - Col WLG jMall"/>
    <n v="12"/>
    <x v="0"/>
    <x v="29"/>
    <s v="Walmart Super"/>
    <x v="30"/>
  </r>
  <r>
    <s v="CC-June-2024.pdf"/>
    <n v="1234"/>
    <x v="88"/>
    <s v="Lowes ND CP DL"/>
    <n v="25.28"/>
    <x v="0"/>
    <x v="29"/>
    <s v="Lowes ND"/>
    <x v="40"/>
  </r>
  <r>
    <s v="CC-June-2024.pdf"/>
    <n v="1234"/>
    <x v="88"/>
    <s v="Buntings Co - Petone Visa Preapp - Authcode"/>
    <n v="47.68"/>
    <x v="0"/>
    <x v="29"/>
    <s v="Buntings Co"/>
    <x v="21"/>
  </r>
  <r>
    <s v="CC-September-2024.pdf"/>
    <n v="1467"/>
    <x v="89"/>
    <s v="Amazon Web Services AUCK Westfield"/>
    <n v="8.02"/>
    <x v="1"/>
    <x v="0"/>
    <s v="Amazon Web"/>
    <x v="44"/>
  </r>
  <r>
    <s v="CC-September-2024.pdf"/>
    <n v="1234"/>
    <x v="89"/>
    <s v="Z Petrol &amp; Diesel CHCH fsjk3 78812"/>
    <n v="6"/>
    <x v="0"/>
    <x v="0"/>
    <s v="Z Petrol"/>
    <x v="13"/>
  </r>
  <r>
    <s v="CC-September-2024.pdf"/>
    <n v="1467"/>
    <x v="89"/>
    <s v="Johnsonville Dental Ce ND CP DL"/>
    <n v="7.9"/>
    <x v="1"/>
    <x v="0"/>
    <s v="Johnsonville Dental"/>
    <x v="7"/>
  </r>
  <r>
    <s v="CC-September-2024.pdf"/>
    <n v="1234"/>
    <x v="89"/>
    <s v="New World Churton ND CP DL"/>
    <n v="11"/>
    <x v="0"/>
    <x v="0"/>
    <s v="New World"/>
    <x v="18"/>
  </r>
  <r>
    <s v="CC-September-2024.pdf"/>
    <n v="1234"/>
    <x v="90"/>
    <s v="Kmart WLG jMall"/>
    <n v="87.97"/>
    <x v="0"/>
    <x v="1"/>
    <s v="Kmart WLG"/>
    <x v="42"/>
  </r>
  <r>
    <s v="CC-September-2024.pdf"/>
    <n v="1234"/>
    <x v="90"/>
    <s v="Pak N Save 6032"/>
    <n v="69.02"/>
    <x v="0"/>
    <x v="1"/>
    <s v="Pak N"/>
    <x v="9"/>
  </r>
  <r>
    <s v="CC-September-2024.pdf"/>
    <n v="1467"/>
    <x v="90"/>
    <s v="2Degrees Mobile Auckland ND CP DL"/>
    <n v="408.34"/>
    <x v="1"/>
    <x v="1"/>
    <s v="2Degrees Mobile"/>
    <x v="28"/>
  </r>
  <r>
    <s v="CC-September-2024.pdf"/>
    <n v="1467"/>
    <x v="91"/>
    <s v="Hell Pizza Napier Hbay Visa Preapp - Authcode"/>
    <n v="8.26"/>
    <x v="1"/>
    <x v="2"/>
    <s v="Hell Pizza"/>
    <x v="10"/>
  </r>
  <r>
    <s v="CC-September-2024.pdf"/>
    <n v="1234"/>
    <x v="91"/>
    <s v="Village Vets Visa Preapp - Authcode"/>
    <n v="29.12"/>
    <x v="0"/>
    <x v="2"/>
    <s v="Village Vets"/>
    <x v="1"/>
  </r>
  <r>
    <s v="CC-September-2024.pdf"/>
    <n v="1234"/>
    <x v="91"/>
    <s v="Toyworld Megastore Dover WLG jMall"/>
    <n v="29.5"/>
    <x v="0"/>
    <x v="2"/>
    <s v="Toyworld Megastore"/>
    <x v="27"/>
  </r>
  <r>
    <s v="CC-September-2024.pdf"/>
    <n v="1234"/>
    <x v="91"/>
    <s v="Airbnb Airbnb.com AUCK Westfield"/>
    <n v="172.49"/>
    <x v="0"/>
    <x v="2"/>
    <s v="Airbnb Airbnb.com"/>
    <x v="26"/>
  </r>
  <r>
    <s v="CC-September-2024.pdf"/>
    <n v="1234"/>
    <x v="92"/>
    <s v="Ruapehu Alpine Lifts WLG jMall"/>
    <n v="39.33"/>
    <x v="0"/>
    <x v="3"/>
    <s v="Ruapehu Alpine"/>
    <x v="31"/>
  </r>
  <r>
    <s v="CC-September-2024.pdf"/>
    <n v="1234"/>
    <x v="92"/>
    <s v="Scholastic NZ 6032"/>
    <n v="110.71"/>
    <x v="0"/>
    <x v="3"/>
    <s v="Scholastic NZ"/>
    <x v="12"/>
  </r>
  <r>
    <s v="CC-September-2024.pdf"/>
    <n v="1234"/>
    <x v="92"/>
    <s v="AMC Entertainment Co Visa Preapp - Authcode"/>
    <n v="99"/>
    <x v="0"/>
    <x v="3"/>
    <s v="AMC Entertainment"/>
    <x v="43"/>
  </r>
  <r>
    <s v="CC-September-2024.pdf"/>
    <n v="1234"/>
    <x v="93"/>
    <s v="Vodafone Prepay Visa MC WLG jMall"/>
    <n v="80.14"/>
    <x v="0"/>
    <x v="4"/>
    <s v="Vodafone Prepay"/>
    <x v="34"/>
  </r>
  <r>
    <s v="CC-September-2024.pdf"/>
    <n v="1234"/>
    <x v="93"/>
    <s v="New World Churton 6032"/>
    <n v="190.45"/>
    <x v="0"/>
    <x v="4"/>
    <s v="New World"/>
    <x v="18"/>
  </r>
  <r>
    <s v="CC-September-2024.pdf"/>
    <n v="1234"/>
    <x v="94"/>
    <s v="Airbnb Airbnb.com CHCH fsjk3 78812"/>
    <n v="452.57"/>
    <x v="0"/>
    <x v="5"/>
    <s v="Airbnb Airbnb.com"/>
    <x v="26"/>
  </r>
  <r>
    <s v="CC-September-2024.pdf"/>
    <n v="1234"/>
    <x v="94"/>
    <s v="Amazon Prime Video Txn12 9012hhhu Z*@"/>
    <n v="23.61"/>
    <x v="0"/>
    <x v="5"/>
    <s v="Amazon Prime"/>
    <x v="14"/>
  </r>
  <r>
    <s v="CC-September-2024.pdf"/>
    <n v="1467"/>
    <x v="94"/>
    <s v="Walmart Super - Col AUCK Westfield"/>
    <n v="25.98"/>
    <x v="1"/>
    <x v="5"/>
    <s v="Walmart Super"/>
    <x v="30"/>
  </r>
  <r>
    <s v="CC-September-2024.pdf"/>
    <n v="1234"/>
    <x v="95"/>
    <s v="The Café 6032"/>
    <n v="412.74"/>
    <x v="0"/>
    <x v="6"/>
    <s v="The Café"/>
    <x v="5"/>
  </r>
  <r>
    <s v="CC-September-2024.pdf"/>
    <n v="1234"/>
    <x v="95"/>
    <s v="The Café Txn12 9012hhhu Z*@"/>
    <n v="1160.33"/>
    <x v="0"/>
    <x v="6"/>
    <s v="The Café"/>
    <x v="5"/>
  </r>
  <r>
    <s v="CC-September-2024.pdf"/>
    <n v="1467"/>
    <x v="96"/>
    <s v="Z Petrol &amp; Diesel ND CP DL"/>
    <n v="45.63"/>
    <x v="1"/>
    <x v="7"/>
    <s v="Z Petrol"/>
    <x v="13"/>
  </r>
  <r>
    <s v="CC-September-2024.pdf"/>
    <n v="1234"/>
    <x v="96"/>
    <s v="Lowes ND CP DL"/>
    <n v="13"/>
    <x v="0"/>
    <x v="7"/>
    <s v="Lowes ND"/>
    <x v="40"/>
  </r>
  <r>
    <s v="CC-September-2024.pdf"/>
    <n v="1234"/>
    <x v="96"/>
    <s v="Toyworld Megastore Dover Txn12 9012hhhu Z*@"/>
    <n v="99"/>
    <x v="0"/>
    <x v="7"/>
    <s v="Toyworld Megastore"/>
    <x v="27"/>
  </r>
  <r>
    <s v="CC-September-2024.pdf"/>
    <n v="1234"/>
    <x v="96"/>
    <s v="Village Vets WLG jMall"/>
    <n v="99"/>
    <x v="0"/>
    <x v="7"/>
    <s v="Village Vets"/>
    <x v="1"/>
  </r>
  <r>
    <s v="CC-September-2024.pdf"/>
    <n v="1234"/>
    <x v="97"/>
    <s v="Ruapehu Alpine Lifts AUCK Westfield"/>
    <n v="12"/>
    <x v="0"/>
    <x v="8"/>
    <s v="Ruapehu Alpine"/>
    <x v="31"/>
  </r>
  <r>
    <s v="CC-September-2024.pdf"/>
    <n v="1234"/>
    <x v="97"/>
    <s v="BurgerFuel - SH1 trwo 6032 Txn12 9012hhhu Z*@"/>
    <n v="2.1800000000000002"/>
    <x v="0"/>
    <x v="8"/>
    <s v="BurgerFuel -"/>
    <x v="23"/>
  </r>
  <r>
    <s v="CC-September-2024.pdf"/>
    <n v="1234"/>
    <x v="98"/>
    <s v="Countdown Matamata 6032"/>
    <n v="45.03"/>
    <x v="0"/>
    <x v="9"/>
    <s v="Countdown Matamata"/>
    <x v="25"/>
  </r>
  <r>
    <s v="CC-September-2024.pdf"/>
    <n v="1467"/>
    <x v="98"/>
    <s v="Openai *Chatgpt Subscr Txn12 9012hhhu Z*@"/>
    <n v="9.9"/>
    <x v="1"/>
    <x v="9"/>
    <s v="Openai *Chatgpt"/>
    <x v="8"/>
  </r>
  <r>
    <s v="CC-September-2024.pdf"/>
    <n v="1234"/>
    <x v="98"/>
    <s v="The Warehouse WLG jMall"/>
    <n v="133.59"/>
    <x v="0"/>
    <x v="9"/>
    <s v="The Warehouse"/>
    <x v="22"/>
  </r>
  <r>
    <s v="CC-September-2024.pdf"/>
    <n v="1234"/>
    <x v="98"/>
    <s v="New World Churton Txn12 9012hhhu Z*@"/>
    <n v="133.59"/>
    <x v="0"/>
    <x v="9"/>
    <s v="New World"/>
    <x v="18"/>
  </r>
  <r>
    <s v="CC-September-2024.pdf"/>
    <n v="1234"/>
    <x v="99"/>
    <s v="Countdown Matamata ND CP DL"/>
    <n v="5.24"/>
    <x v="0"/>
    <x v="10"/>
    <s v="Countdown Matamata"/>
    <x v="25"/>
  </r>
  <r>
    <s v="CC-September-2024.pdf"/>
    <n v="1234"/>
    <x v="99"/>
    <s v="Amazon Web Services CHCH fsjk3 78812"/>
    <n v="30.05"/>
    <x v="0"/>
    <x v="10"/>
    <s v="Amazon Web"/>
    <x v="44"/>
  </r>
  <r>
    <s v="CC-September-2024.pdf"/>
    <n v="1234"/>
    <x v="100"/>
    <s v="One Nz Prepay Visa Preapp - Authcode"/>
    <n v="32.770000000000003"/>
    <x v="0"/>
    <x v="11"/>
    <s v="One Nz"/>
    <x v="15"/>
  </r>
  <r>
    <s v="CC-September-2024.pdf"/>
    <n v="1234"/>
    <x v="100"/>
    <s v="Walmart Super - Col ND CP DL"/>
    <n v="5.0999999999999996"/>
    <x v="0"/>
    <x v="11"/>
    <s v="Walmart Super"/>
    <x v="30"/>
  </r>
  <r>
    <s v="CC-September-2024.pdf"/>
    <n v="1234"/>
    <x v="100"/>
    <s v="2Degrees Mobile Auckland AUCK Westfield"/>
    <n v="81.650000000000006"/>
    <x v="0"/>
    <x v="11"/>
    <s v="2Degrees Mobile"/>
    <x v="28"/>
  </r>
  <r>
    <s v="CC-September-2024.pdf"/>
    <n v="1234"/>
    <x v="100"/>
    <s v="Lowes Txn12 9012hhhu Z*@"/>
    <n v="5.99"/>
    <x v="0"/>
    <x v="11"/>
    <s v="Lowes Txn12"/>
    <x v="49"/>
  </r>
  <r>
    <s v="CC-September-2024.pdf"/>
    <n v="1234"/>
    <x v="100"/>
    <s v="Patel's Grocery and Essentials CHCH fsjk3 78812"/>
    <n v="8.67"/>
    <x v="0"/>
    <x v="11"/>
    <s v="Patel's Grocery"/>
    <x v="36"/>
  </r>
  <r>
    <s v="CC-September-2024.pdf"/>
    <n v="1234"/>
    <x v="100"/>
    <s v="Tower Insurance Ltd 01237427842 CHCH fsjk3 78812"/>
    <n v="374.96"/>
    <x v="0"/>
    <x v="11"/>
    <s v="Tower Insurance"/>
    <x v="19"/>
  </r>
  <r>
    <s v="CC-September-2024.pdf"/>
    <n v="1234"/>
    <x v="101"/>
    <s v="Liberated Syndication 4126210902 ND CP DL"/>
    <n v="589.32000000000005"/>
    <x v="0"/>
    <x v="12"/>
    <s v="Liberated Syndication"/>
    <x v="33"/>
  </r>
  <r>
    <s v="CC-September-2024.pdf"/>
    <n v="1234"/>
    <x v="101"/>
    <s v="Countdown Matamata AUCK Westfield"/>
    <n v="5.97"/>
    <x v="0"/>
    <x v="12"/>
    <s v="Countdown Matamata"/>
    <x v="25"/>
  </r>
  <r>
    <s v="CC-September-2024.pdf"/>
    <n v="1234"/>
    <x v="101"/>
    <s v="AMC Entertainment Co AUCK Westfield"/>
    <n v="2.5499999999999998"/>
    <x v="0"/>
    <x v="12"/>
    <s v="AMC Entertainment"/>
    <x v="43"/>
  </r>
  <r>
    <s v="CC-September-2024.pdf"/>
    <n v="1234"/>
    <x v="102"/>
    <s v="Apple.Com/Bill Sydney Aus ND CP DL"/>
    <n v="589.32000000000005"/>
    <x v="0"/>
    <x v="13"/>
    <s v="Apple.Com/Bill Sydney"/>
    <x v="38"/>
  </r>
  <r>
    <s v="CC-September-2024.pdf"/>
    <n v="1234"/>
    <x v="102"/>
    <s v="Ruapehu Alpine Lifts WLG jMall"/>
    <n v="2.1800000000000002"/>
    <x v="0"/>
    <x v="13"/>
    <s v="Ruapehu Alpine"/>
    <x v="31"/>
  </r>
  <r>
    <s v="CC-September-2024.pdf"/>
    <n v="1467"/>
    <x v="103"/>
    <s v="Amazon Prime Video AUCK Westfield"/>
    <n v="23.43"/>
    <x v="1"/>
    <x v="14"/>
    <s v="Amazon Prime"/>
    <x v="14"/>
  </r>
  <r>
    <s v="CC-September-2024.pdf"/>
    <n v="1467"/>
    <x v="104"/>
    <s v="AMC Entertainment Co CHCH fsjk3 78812"/>
    <n v="452.57"/>
    <x v="1"/>
    <x v="15"/>
    <s v="AMC Entertainment"/>
    <x v="43"/>
  </r>
  <r>
    <s v="CC-September-2024.pdf"/>
    <n v="1234"/>
    <x v="104"/>
    <s v="Trademe L420 Ping NZ nz WLG jMall"/>
    <n v="15.62"/>
    <x v="0"/>
    <x v="15"/>
    <s v="Trademe L420"/>
    <x v="4"/>
  </r>
  <r>
    <s v="CC-September-2024.pdf"/>
    <n v="1234"/>
    <x v="104"/>
    <s v="Event Cinemas Queensga AUCK Westfield"/>
    <n v="25.28"/>
    <x v="0"/>
    <x v="15"/>
    <s v="Event Cinemas"/>
    <x v="20"/>
  </r>
  <r>
    <s v="CC-September-2024.pdf"/>
    <n v="1234"/>
    <x v="104"/>
    <s v="Knownhost.Com West Palm AUCK Westfield"/>
    <n v="119.49"/>
    <x v="0"/>
    <x v="15"/>
    <s v="Knownhost.Com West"/>
    <x v="11"/>
  </r>
  <r>
    <s v="CC-September-2024.pdf"/>
    <n v="1467"/>
    <x v="105"/>
    <s v="Knownhost.Com West Palm Visa Preapp - Authcode"/>
    <n v="45.5"/>
    <x v="1"/>
    <x v="16"/>
    <s v="Knownhost.Com West"/>
    <x v="11"/>
  </r>
  <r>
    <s v="CC-September-2024.pdf"/>
    <n v="1467"/>
    <x v="105"/>
    <s v="Pak N Save WLG jMall"/>
    <n v="33.090000000000003"/>
    <x v="1"/>
    <x v="16"/>
    <s v="Pak N"/>
    <x v="9"/>
  </r>
  <r>
    <s v="CC-September-2024.pdf"/>
    <n v="1234"/>
    <x v="105"/>
    <s v="Paymypark Wellington Wel AUCK Westfield"/>
    <n v="173.53"/>
    <x v="0"/>
    <x v="16"/>
    <s v="Paymypark Wellington"/>
    <x v="16"/>
  </r>
  <r>
    <s v="CC-September-2024.pdf"/>
    <n v="1234"/>
    <x v="105"/>
    <s v="Scholastic NZ AUCK Westfield"/>
    <n v="89"/>
    <x v="0"/>
    <x v="16"/>
    <s v="Scholastic NZ"/>
    <x v="12"/>
  </r>
  <r>
    <s v="CC-September-2024.pdf"/>
    <n v="1234"/>
    <x v="105"/>
    <s v="Buntings Co - Petone ND CP DL"/>
    <n v="8.67"/>
    <x v="0"/>
    <x v="16"/>
    <s v="Buntings Co"/>
    <x v="21"/>
  </r>
  <r>
    <s v="CC-September-2024.pdf"/>
    <n v="1467"/>
    <x v="106"/>
    <s v="Airbnb Airbnb.com ND CP DL"/>
    <n v="72"/>
    <x v="1"/>
    <x v="17"/>
    <s v="Airbnb Airbnb.com"/>
    <x v="26"/>
  </r>
  <r>
    <s v="CC-September-2024.pdf"/>
    <n v="1234"/>
    <x v="106"/>
    <s v="Liberated Syndication 4126210902 Txn12 9012hhhu Z*@"/>
    <n v="23.61"/>
    <x v="0"/>
    <x v="17"/>
    <s v="Liberated Syndication"/>
    <x v="33"/>
  </r>
  <r>
    <s v="CC-September-2024.pdf"/>
    <n v="1467"/>
    <x v="107"/>
    <s v="AMC Entertainment Co ND CP DL"/>
    <n v="25.28"/>
    <x v="1"/>
    <x v="18"/>
    <s v="AMC Entertainment"/>
    <x v="43"/>
  </r>
  <r>
    <s v="CC-September-2024.pdf"/>
    <n v="1467"/>
    <x v="107"/>
    <s v="Openai *Chatgpt Subscr AUCK Westfield"/>
    <n v="143.83000000000001"/>
    <x v="1"/>
    <x v="18"/>
    <s v="Openai *Chatgpt"/>
    <x v="8"/>
  </r>
  <r>
    <s v="CC-September-2024.pdf"/>
    <n v="1234"/>
    <x v="107"/>
    <s v="Vodafone Prepay Visa MC Visa Preapp - Authcode"/>
    <n v="115.88"/>
    <x v="0"/>
    <x v="18"/>
    <s v="Vodafone Prepay"/>
    <x v="34"/>
  </r>
  <r>
    <s v="CC-September-2024.pdf"/>
    <n v="1234"/>
    <x v="107"/>
    <s v="Paymypark Wellington Wel WLG jMall"/>
    <n v="8.67"/>
    <x v="0"/>
    <x v="18"/>
    <s v="Paymypark Wellington"/>
    <x v="16"/>
  </r>
  <r>
    <s v="CC-September-2024.pdf"/>
    <n v="1234"/>
    <x v="107"/>
    <s v="Vodafone Prepay Visa MC 6032"/>
    <n v="11.8"/>
    <x v="0"/>
    <x v="18"/>
    <s v="Vodafone Prepay"/>
    <x v="34"/>
  </r>
  <r>
    <s v="CC-September-2024.pdf"/>
    <n v="1234"/>
    <x v="107"/>
    <s v="Cabcharge Asia Pte 6032"/>
    <n v="3.02"/>
    <x v="0"/>
    <x v="18"/>
    <s v="Cabcharge Asia"/>
    <x v="17"/>
  </r>
  <r>
    <s v="CC-September-2024.pdf"/>
    <n v="1234"/>
    <x v="108"/>
    <s v="New World Newlands WLG jMall"/>
    <n v="810.75"/>
    <x v="0"/>
    <x v="19"/>
    <s v="New World"/>
    <x v="18"/>
  </r>
  <r>
    <s v="CC-September-2024.pdf"/>
    <n v="1234"/>
    <x v="108"/>
    <s v="Uber *Trip Help.Uber.C WLG jMall"/>
    <n v="157.71"/>
    <x v="0"/>
    <x v="19"/>
    <s v="Uber *Trip"/>
    <x v="37"/>
  </r>
  <r>
    <s v="CC-September-2024.pdf"/>
    <n v="1467"/>
    <x v="109"/>
    <s v="Scholastic NZ AUCK Westfield"/>
    <n v="13"/>
    <x v="1"/>
    <x v="20"/>
    <s v="Scholastic NZ"/>
    <x v="12"/>
  </r>
  <r>
    <s v="CC-September-2024.pdf"/>
    <n v="1234"/>
    <x v="109"/>
    <s v="Openai *Chatgpt Subscr WLG jMall"/>
    <n v="500"/>
    <x v="0"/>
    <x v="20"/>
    <s v="Openai *Chatgpt"/>
    <x v="8"/>
  </r>
  <r>
    <s v="CC-September-2024.pdf"/>
    <n v="1234"/>
    <x v="110"/>
    <s v="Apple.Com/Bill Sydney Aus AUCK Westfield"/>
    <n v="39.33"/>
    <x v="0"/>
    <x v="21"/>
    <s v="Apple.Com/Bill Sydney"/>
    <x v="38"/>
  </r>
  <r>
    <s v="CC-September-2024.pdf"/>
    <n v="1234"/>
    <x v="110"/>
    <s v="City Green Food and CHCH fsjk3 78812"/>
    <n v="12"/>
    <x v="0"/>
    <x v="21"/>
    <s v="City Green"/>
    <x v="3"/>
  </r>
  <r>
    <s v="CC-September-2024.pdf"/>
    <n v="1467"/>
    <x v="110"/>
    <s v="Lowes AUCK Westfield"/>
    <n v="23.43"/>
    <x v="1"/>
    <x v="21"/>
    <s v="Lowes AUCK"/>
    <x v="46"/>
  </r>
  <r>
    <s v="CC-September-2024.pdf"/>
    <n v="1234"/>
    <x v="110"/>
    <s v="Event Cinemas Queensga 6032"/>
    <n v="5.24"/>
    <x v="0"/>
    <x v="21"/>
    <s v="Event Cinemas"/>
    <x v="20"/>
  </r>
  <r>
    <s v="CC-September-2024.pdf"/>
    <n v="1467"/>
    <x v="110"/>
    <s v="Adobe Adobe.Ly/Enauirl 52.99 Aud Visa Preapp - Authcod"/>
    <n v="119.21"/>
    <x v="1"/>
    <x v="21"/>
    <s v="Adobe Adobe.Ly/Enauirl"/>
    <x v="29"/>
  </r>
  <r>
    <s v="CC-September-2024.pdf"/>
    <n v="1234"/>
    <x v="111"/>
    <s v="AMC Entertainment Co Txn12 9012hhhu Z*@"/>
    <n v="29.78"/>
    <x v="0"/>
    <x v="22"/>
    <s v="AMC Entertainment"/>
    <x v="43"/>
  </r>
  <r>
    <s v="CC-September-2024.pdf"/>
    <n v="1234"/>
    <x v="111"/>
    <s v="Pak N Save WLG jMall"/>
    <n v="5.6"/>
    <x v="0"/>
    <x v="22"/>
    <s v="Pak N"/>
    <x v="9"/>
  </r>
  <r>
    <s v="CC-September-2024.pdf"/>
    <n v="1234"/>
    <x v="111"/>
    <s v="City Green Food and Txn12 9012hhhu Z*@"/>
    <n v="57.85"/>
    <x v="0"/>
    <x v="22"/>
    <s v="City Green"/>
    <x v="3"/>
  </r>
  <r>
    <s v="CC-September-2024.pdf"/>
    <n v="1234"/>
    <x v="112"/>
    <s v="Vodafone Prepay Visa MC WLG jMall"/>
    <n v="157.71"/>
    <x v="0"/>
    <x v="23"/>
    <s v="Vodafone Prepay"/>
    <x v="34"/>
  </r>
  <r>
    <s v="CC-September-2024.pdf"/>
    <n v="1467"/>
    <x v="112"/>
    <s v="Amazon Vide Amazon.com WA ND CP DL"/>
    <n v="364.11"/>
    <x v="1"/>
    <x v="23"/>
    <s v="Amazon Vide"/>
    <x v="0"/>
  </r>
  <r>
    <s v="CC-September-2024.pdf"/>
    <n v="1234"/>
    <x v="112"/>
    <s v="Apple.Com/Bill Sydney Aus CHCH fsjk3 78812"/>
    <n v="98.1"/>
    <x v="0"/>
    <x v="23"/>
    <s v="Apple.Com/Bill Sydney"/>
    <x v="38"/>
  </r>
  <r>
    <s v="CC-September-2024.pdf"/>
    <n v="1234"/>
    <x v="113"/>
    <s v="Paymypark Wellington Wel 6032"/>
    <n v="23.43"/>
    <x v="0"/>
    <x v="24"/>
    <s v="Paymypark Wellington"/>
    <x v="16"/>
  </r>
  <r>
    <s v="CC-September-2024.pdf"/>
    <n v="1234"/>
    <x v="113"/>
    <s v="Toyworld Megastore Dover CHCH fsjk3 78812"/>
    <n v="157.01"/>
    <x v="0"/>
    <x v="24"/>
    <s v="Toyworld Megastore"/>
    <x v="27"/>
  </r>
  <r>
    <s v="CC-September-2024.pdf"/>
    <n v="1234"/>
    <x v="114"/>
    <s v="Amazon Prime Video AUCK Westfield"/>
    <n v="147.63"/>
    <x v="0"/>
    <x v="25"/>
    <s v="Amazon Prime"/>
    <x v="14"/>
  </r>
  <r>
    <s v="CC-September-2024.pdf"/>
    <n v="1234"/>
    <x v="114"/>
    <s v="Village Vets WLG jMall"/>
    <n v="4.5"/>
    <x v="0"/>
    <x v="25"/>
    <s v="Village Vets"/>
    <x v="1"/>
  </r>
  <r>
    <s v="CC-September-2024.pdf"/>
    <n v="1234"/>
    <x v="114"/>
    <s v="Liberated Syndication 4126210902 AUCK Westfield"/>
    <n v="36.96"/>
    <x v="0"/>
    <x v="25"/>
    <s v="Liberated Syndication"/>
    <x v="33"/>
  </r>
  <r>
    <s v="CC-September-2024.pdf"/>
    <n v="1234"/>
    <x v="114"/>
    <s v="New World Churton AUCK Westfield"/>
    <n v="12.6"/>
    <x v="0"/>
    <x v="25"/>
    <s v="New World"/>
    <x v="18"/>
  </r>
  <r>
    <s v="CC-September-2024.pdf"/>
    <n v="1234"/>
    <x v="114"/>
    <s v="Cabcharge Asia Pte Txn12 9012hhhu Z*@"/>
    <n v="16.34"/>
    <x v="0"/>
    <x v="25"/>
    <s v="Cabcharge Asia"/>
    <x v="17"/>
  </r>
  <r>
    <s v="CC-September-2024.pdf"/>
    <n v="1234"/>
    <x v="115"/>
    <s v="BurgerFuel - SH1 trwo 6032 Txn12 9012hhhu Z*@"/>
    <n v="89"/>
    <x v="0"/>
    <x v="26"/>
    <s v="BurgerFuel -"/>
    <x v="23"/>
  </r>
  <r>
    <s v="CC-September-2024.pdf"/>
    <n v="1467"/>
    <x v="115"/>
    <s v="Amazon Vide Amazon.com WA WLG jMall"/>
    <n v="157.01"/>
    <x v="1"/>
    <x v="26"/>
    <s v="Amazon Vide"/>
    <x v="0"/>
  </r>
  <r>
    <s v="CC-September-2024.pdf"/>
    <n v="1234"/>
    <x v="115"/>
    <s v="Adobe Adobe.Ly/Enauirl 52.99 Aud CHCH fsjk3 78812"/>
    <n v="37.909999999999997"/>
    <x v="0"/>
    <x v="26"/>
    <s v="Adobe Adobe.Ly/Enauirl"/>
    <x v="29"/>
  </r>
  <r>
    <s v="CC-September-2024.pdf"/>
    <n v="1234"/>
    <x v="115"/>
    <s v="2Degrees Mobile Auckland WLG jMall"/>
    <n v="57.2"/>
    <x v="0"/>
    <x v="26"/>
    <s v="2Degrees Mobile"/>
    <x v="28"/>
  </r>
  <r>
    <s v="CC-September-2024.pdf"/>
    <n v="1234"/>
    <x v="115"/>
    <s v="Amazon Web Services Visa Preapp - Authcode"/>
    <n v="173.83"/>
    <x v="0"/>
    <x v="26"/>
    <s v="Amazon Web"/>
    <x v="44"/>
  </r>
  <r>
    <s v="CC-September-2024.pdf"/>
    <n v="1467"/>
    <x v="115"/>
    <s v="Uber *Trip Help.Uber.C Txn12 9012hhhu Z*@"/>
    <n v="58.53"/>
    <x v="1"/>
    <x v="26"/>
    <s v="Uber *Trip"/>
    <x v="37"/>
  </r>
  <r>
    <s v="CC-September-2024.pdf"/>
    <n v="1234"/>
    <x v="115"/>
    <s v="New World 6032"/>
    <n v="173.83"/>
    <x v="0"/>
    <x v="26"/>
    <s v="New World"/>
    <x v="18"/>
  </r>
  <r>
    <s v="CC-September-2024.pdf"/>
    <n v="1234"/>
    <x v="116"/>
    <s v="Pak N Save CHCH fsjk3 78812"/>
    <n v="89"/>
    <x v="0"/>
    <x v="27"/>
    <s v="Pak N"/>
    <x v="9"/>
  </r>
  <r>
    <s v="CC-September-2024.pdf"/>
    <n v="1234"/>
    <x v="116"/>
    <s v="New World Newlands ND CP DL"/>
    <n v="69.02"/>
    <x v="0"/>
    <x v="27"/>
    <s v="New World"/>
    <x v="18"/>
  </r>
  <r>
    <s v="CC-September-2024.pdf"/>
    <n v="1234"/>
    <x v="117"/>
    <s v="The Warehouse 6032"/>
    <n v="22.99"/>
    <x v="0"/>
    <x v="28"/>
    <s v="The Warehouse"/>
    <x v="22"/>
  </r>
  <r>
    <s v="CC-September-2024.pdf"/>
    <n v="1234"/>
    <x v="118"/>
    <s v="Amazon Prime Video ND CP DL"/>
    <n v="157.01"/>
    <x v="0"/>
    <x v="29"/>
    <s v="Amazon Prime"/>
    <x v="14"/>
  </r>
  <r>
    <s v="CC-September-2024.pdf"/>
    <n v="1467"/>
    <x v="118"/>
    <s v="The Café WLG jMall"/>
    <n v="29.12"/>
    <x v="1"/>
    <x v="29"/>
    <s v="The Café"/>
    <x v="5"/>
  </r>
  <r>
    <s v="CC-September-2024.pdf"/>
    <n v="1234"/>
    <x v="118"/>
    <s v="AMC Entertainment Co 6032"/>
    <n v="11.4"/>
    <x v="0"/>
    <x v="29"/>
    <s v="AMC Entertainment"/>
    <x v="43"/>
  </r>
  <r>
    <s v="CC-September-2024.pdf"/>
    <n v="1234"/>
    <x v="118"/>
    <s v="Amazon Web Services Visa Preapp - Authcode"/>
    <n v="26.28"/>
    <x v="0"/>
    <x v="29"/>
    <s v="Amazon Web"/>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FF0B7-7D16-4B96-9571-C02A2B0D992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B89" firstHeaderRow="1" firstDataRow="1" firstDataCol="1"/>
  <pivotFields count="11">
    <pivotField showAll="0"/>
    <pivotField showAll="0"/>
    <pivotField numFmtId="14" showAll="0">
      <items count="120">
        <item x="60"/>
        <item x="61"/>
        <item x="62"/>
        <item x="63"/>
        <item x="64"/>
        <item x="65"/>
        <item x="66"/>
        <item x="67"/>
        <item x="68"/>
        <item x="69"/>
        <item x="70"/>
        <item x="71"/>
        <item x="72"/>
        <item x="73"/>
        <item x="74"/>
        <item x="75"/>
        <item x="76"/>
        <item x="77"/>
        <item x="78"/>
        <item x="79"/>
        <item x="80"/>
        <item x="81"/>
        <item x="82"/>
        <item x="83"/>
        <item x="84"/>
        <item x="85"/>
        <item x="86"/>
        <item x="87"/>
        <item x="88"/>
        <item x="30"/>
        <item x="31"/>
        <item x="32"/>
        <item x="33"/>
        <item x="34"/>
        <item x="35"/>
        <item x="36"/>
        <item x="37"/>
        <item x="38"/>
        <item x="39"/>
        <item x="40"/>
        <item x="41"/>
        <item x="42"/>
        <item x="43"/>
        <item x="44"/>
        <item x="45"/>
        <item x="46"/>
        <item x="47"/>
        <item x="48"/>
        <item x="49"/>
        <item x="50"/>
        <item x="51"/>
        <item x="52"/>
        <item x="53"/>
        <item x="54"/>
        <item x="55"/>
        <item x="56"/>
        <item x="57"/>
        <item x="58"/>
        <item x="59"/>
        <item x="0"/>
        <item x="1"/>
        <item x="2"/>
        <item x="3"/>
        <item x="4"/>
        <item x="5"/>
        <item x="6"/>
        <item x="7"/>
        <item x="8"/>
        <item x="9"/>
        <item x="10"/>
        <item x="11"/>
        <item x="12"/>
        <item x="13"/>
        <item x="14"/>
        <item x="15"/>
        <item x="16"/>
        <item x="17"/>
        <item x="18"/>
        <item x="19"/>
        <item x="20"/>
        <item x="21"/>
        <item x="22"/>
        <item x="23"/>
        <item x="24"/>
        <item x="25"/>
        <item x="26"/>
        <item x="27"/>
        <item x="28"/>
        <item x="29"/>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pivotField dataField="1" showAll="0"/>
    <pivotField showAll="0">
      <items count="3">
        <item x="0"/>
        <item x="1"/>
        <item t="default"/>
      </items>
    </pivotField>
    <pivotField showAll="0"/>
    <pivotField showAll="0"/>
    <pivotField axis="axisRow" showAll="0" sortType="descending">
      <items count="54">
        <item x="28"/>
        <item x="29"/>
        <item x="26"/>
        <item x="14"/>
        <item x="0"/>
        <item x="44"/>
        <item x="43"/>
        <item x="38"/>
        <item x="21"/>
        <item m="1" x="51"/>
        <item x="17"/>
        <item x="3"/>
        <item x="35"/>
        <item x="25"/>
        <item x="24"/>
        <item x="20"/>
        <item x="6"/>
        <item x="10"/>
        <item x="7"/>
        <item x="45"/>
        <item x="48"/>
        <item x="41"/>
        <item x="42"/>
        <item x="11"/>
        <item x="33"/>
        <item x="39"/>
        <item x="46"/>
        <item x="32"/>
        <item x="40"/>
        <item x="49"/>
        <item x="47"/>
        <item x="18"/>
        <item x="15"/>
        <item m="1" x="50"/>
        <item x="9"/>
        <item x="36"/>
        <item x="16"/>
        <item x="31"/>
        <item x="12"/>
        <item x="5"/>
        <item x="22"/>
        <item x="19"/>
        <item x="27"/>
        <item x="4"/>
        <item m="1" x="52"/>
        <item x="1"/>
        <item x="34"/>
        <item x="30"/>
        <item x="2"/>
        <item x="13"/>
        <item x="8"/>
        <item x="23"/>
        <item x="37"/>
        <item t="default"/>
      </items>
      <autoSortScope>
        <pivotArea dataOnly="0" outline="0" fieldPosition="0">
          <references count="1">
            <reference field="4294967294" count="1" selected="0">
              <x v="0"/>
            </reference>
          </references>
        </pivotArea>
      </autoSortScope>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1">
    <i>
      <x v="31"/>
    </i>
    <i>
      <x v="50"/>
    </i>
    <i>
      <x v="4"/>
    </i>
    <i>
      <x v="22"/>
    </i>
    <i>
      <x v="39"/>
    </i>
    <i>
      <x v="37"/>
    </i>
    <i>
      <x v="8"/>
    </i>
    <i>
      <x v="34"/>
    </i>
    <i>
      <x v="24"/>
    </i>
    <i>
      <x v="6"/>
    </i>
    <i>
      <x v="36"/>
    </i>
    <i>
      <x v="35"/>
    </i>
    <i>
      <x v="2"/>
    </i>
    <i>
      <x v="11"/>
    </i>
    <i>
      <x v="41"/>
    </i>
    <i>
      <x v="32"/>
    </i>
    <i>
      <x v="7"/>
    </i>
    <i>
      <x v="40"/>
    </i>
    <i>
      <x v="42"/>
    </i>
    <i>
      <x v="10"/>
    </i>
    <i>
      <x v="3"/>
    </i>
    <i>
      <x v="25"/>
    </i>
    <i>
      <x v="46"/>
    </i>
    <i>
      <x v="17"/>
    </i>
    <i>
      <x v="47"/>
    </i>
    <i>
      <x v="13"/>
    </i>
    <i>
      <x/>
    </i>
    <i>
      <x v="16"/>
    </i>
    <i>
      <x v="1"/>
    </i>
    <i>
      <x v="48"/>
    </i>
    <i>
      <x v="45"/>
    </i>
    <i>
      <x v="23"/>
    </i>
    <i>
      <x v="52"/>
    </i>
    <i>
      <x v="14"/>
    </i>
    <i>
      <x v="38"/>
    </i>
    <i>
      <x v="5"/>
    </i>
    <i>
      <x v="49"/>
    </i>
    <i>
      <x v="15"/>
    </i>
    <i>
      <x v="12"/>
    </i>
    <i>
      <x v="27"/>
    </i>
    <i>
      <x v="43"/>
    </i>
    <i>
      <x v="51"/>
    </i>
    <i>
      <x v="18"/>
    </i>
    <i>
      <x v="20"/>
    </i>
    <i>
      <x v="21"/>
    </i>
    <i>
      <x v="28"/>
    </i>
    <i>
      <x v="26"/>
    </i>
    <i>
      <x v="19"/>
    </i>
    <i>
      <x v="30"/>
    </i>
    <i>
      <x v="29"/>
    </i>
    <i t="grand">
      <x/>
    </i>
  </rowItems>
  <colItems count="1">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F62670-1EFD-4E4C-ACDA-4A1EED19FCF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35" firstHeaderRow="1" firstDataRow="2" firstDataCol="1"/>
  <pivotFields count="11">
    <pivotField showAll="0"/>
    <pivotField showAll="0"/>
    <pivotField numFmtId="14" showAll="0">
      <items count="120">
        <item x="60"/>
        <item x="61"/>
        <item x="62"/>
        <item x="63"/>
        <item x="64"/>
        <item x="65"/>
        <item x="66"/>
        <item x="67"/>
        <item x="68"/>
        <item x="69"/>
        <item x="70"/>
        <item x="71"/>
        <item x="72"/>
        <item x="73"/>
        <item x="74"/>
        <item x="75"/>
        <item x="76"/>
        <item x="77"/>
        <item x="78"/>
        <item x="79"/>
        <item x="80"/>
        <item x="81"/>
        <item x="82"/>
        <item x="83"/>
        <item x="84"/>
        <item x="85"/>
        <item x="86"/>
        <item x="87"/>
        <item x="88"/>
        <item x="30"/>
        <item x="31"/>
        <item x="32"/>
        <item x="33"/>
        <item x="34"/>
        <item x="35"/>
        <item x="36"/>
        <item x="37"/>
        <item x="38"/>
        <item x="39"/>
        <item x="40"/>
        <item x="41"/>
        <item x="42"/>
        <item x="43"/>
        <item x="44"/>
        <item x="45"/>
        <item x="46"/>
        <item x="47"/>
        <item x="48"/>
        <item x="49"/>
        <item x="50"/>
        <item x="51"/>
        <item x="52"/>
        <item x="53"/>
        <item x="54"/>
        <item x="55"/>
        <item x="56"/>
        <item x="57"/>
        <item x="58"/>
        <item x="59"/>
        <item x="0"/>
        <item x="1"/>
        <item x="2"/>
        <item x="3"/>
        <item x="4"/>
        <item x="5"/>
        <item x="6"/>
        <item x="7"/>
        <item x="8"/>
        <item x="9"/>
        <item x="10"/>
        <item x="11"/>
        <item x="12"/>
        <item x="13"/>
        <item x="14"/>
        <item x="15"/>
        <item x="16"/>
        <item x="17"/>
        <item x="18"/>
        <item x="19"/>
        <item x="20"/>
        <item x="21"/>
        <item x="22"/>
        <item x="23"/>
        <item x="24"/>
        <item x="25"/>
        <item x="26"/>
        <item x="27"/>
        <item x="28"/>
        <item x="29"/>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showAll="0"/>
    <pivotField dataField="1" showAll="0"/>
    <pivotField showAll="0">
      <items count="3">
        <item x="0"/>
        <item x="1"/>
        <item t="default"/>
      </items>
    </pivotField>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0"/>
  </colFields>
  <colItems count="5">
    <i>
      <x v="6"/>
    </i>
    <i>
      <x v="7"/>
    </i>
    <i>
      <x v="8"/>
    </i>
    <i>
      <x v="9"/>
    </i>
    <i t="grand">
      <x/>
    </i>
  </colItems>
  <dataFields count="1">
    <dataField name="Sum of Amount" fld="4" showDataAs="runTotal" baseField="6" baseItem="0"/>
  </dataFields>
  <chartFormats count="4">
    <chartFormat chart="1" format="0" series="1">
      <pivotArea type="data" outline="0" fieldPosition="0">
        <references count="2">
          <reference field="4294967294" count="1" selected="0">
            <x v="0"/>
          </reference>
          <reference field="10" count="1" selected="0">
            <x v="6"/>
          </reference>
        </references>
      </pivotArea>
    </chartFormat>
    <chartFormat chart="1" format="1" series="1">
      <pivotArea type="data" outline="0" fieldPosition="0">
        <references count="2">
          <reference field="4294967294" count="1" selected="0">
            <x v="0"/>
          </reference>
          <reference field="10" count="1" selected="0">
            <x v="7"/>
          </reference>
        </references>
      </pivotArea>
    </chartFormat>
    <chartFormat chart="1" format="2" series="1">
      <pivotArea type="data" outline="0" fieldPosition="0">
        <references count="2">
          <reference field="4294967294" count="1" selected="0">
            <x v="0"/>
          </reference>
          <reference field="10" count="1" selected="0">
            <x v="8"/>
          </reference>
        </references>
      </pivotArea>
    </chartFormat>
    <chartFormat chart="1" format="3" series="1">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CB7BA79-D9D0-438E-B257-191C03BD41B1}" autoFormatId="16" applyNumberFormats="0" applyBorderFormats="0" applyFontFormats="0" applyPatternFormats="0" applyAlignmentFormats="0" applyWidthHeightFormats="0">
  <queryTableRefresh nextId="10" unboundColumnsRight="1">
    <queryTableFields count="9">
      <queryTableField id="1" name="Source.Name" tableColumnId="1"/>
      <queryTableField id="2" name="Card" tableColumnId="2"/>
      <queryTableField id="3" name="Date of Transaction" tableColumnId="3"/>
      <queryTableField id="4" name="Transaction Detail" tableColumnId="4"/>
      <queryTableField id="5" name="Text After Delimiter" tableColumnId="5"/>
      <queryTableField id="8" dataBound="0" tableColumnId="11"/>
      <queryTableField id="7" dataBound="0" tableColumnId="10"/>
      <queryTableField id="6" name="Text Before Delimiter" tableColumnId="6"/>
      <queryTableField id="9"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Owner" xr10:uid="{F26BCD74-C22C-4412-B72D-B01DE86D7E98}" sourceName="Card Owner">
  <pivotTables>
    <pivotTable tabId="3" name="PivotTable7"/>
    <pivotTable tabId="3" name="PivotTable8"/>
  </pivotTables>
  <data>
    <tabular pivotCacheId="9318528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 Owner" xr10:uid="{49BF93D4-177A-42A1-9A40-0AFED4F54645}" cache="Slicer_Card_Owner" caption="Card Owner" columnCoun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44991C-FFF8-485E-A2B7-9D5D7167E48A}" name="Sample_Files" displayName="Sample_Files" ref="A4:I389" tableType="queryTable" totalsRowCount="1">
  <autoFilter ref="A4:I388" xr:uid="{9E44991C-FFF8-485E-A2B7-9D5D7167E48A}"/>
  <tableColumns count="9">
    <tableColumn id="1" xr3:uid="{DBCF212A-ED54-48F4-BA70-BA9A637757F1}" uniqueName="1" name="Source.Name" queryTableFieldId="1" dataDxfId="6"/>
    <tableColumn id="2" xr3:uid="{F7A96C03-BF2B-4080-906F-E2B1D1F78DA1}" uniqueName="2" name="Card" queryTableFieldId="2"/>
    <tableColumn id="3" xr3:uid="{BBC02D4A-8B2F-45C8-8E87-06846EE8B1BE}" uniqueName="3" name="Date of Transaction" queryTableFieldId="3" dataDxfId="5"/>
    <tableColumn id="4" xr3:uid="{78DC1E76-78DC-45D5-9824-686EEA547F05}" uniqueName="4" name="Transaction Detail" queryTableFieldId="4" dataDxfId="4"/>
    <tableColumn id="5" xr3:uid="{14D167BA-7798-47FD-8AE3-247AA3B7733A}" uniqueName="5" name="Text After Delimiter" queryTableFieldId="5"/>
    <tableColumn id="11" xr3:uid="{0EE05746-6E87-451F-9EC5-CE1D5604D253}" uniqueName="11" name="Card Owner" queryTableFieldId="8" dataDxfId="3">
      <calculatedColumnFormula>IF(Sample_Files[[#This Row],[Card]]=1234,"Chandoo","Jo")</calculatedColumnFormula>
    </tableColumn>
    <tableColumn id="10" xr3:uid="{E60786CA-656B-4739-BF33-40EE74A77E9F}" uniqueName="10" name="Day of Month" queryTableFieldId="7" dataDxfId="2">
      <calculatedColumnFormula>DAY(Sample_Files[[#This Row],[Date of Transaction]])</calculatedColumnFormula>
    </tableColumn>
    <tableColumn id="6" xr3:uid="{87911066-FDA3-4B7F-8CA0-768BEB4EFEDD}" uniqueName="6" name="Text Before Delimiter" queryTableFieldId="6" dataDxfId="1"/>
    <tableColumn id="12" xr3:uid="{271FE9D2-7D28-4A31-927A-A8C401B0503B}" uniqueName="12" name="First N Words" queryTableFieldId="9" dataDxfId="0">
      <calculatedColumnFormula>LOWER(TRIM(SUBSTITUTE(SUBSTITUTE(SUBSTITUTE(Sample_Files[[#This Row],[Text Before Delimiter]],"&amp;",""),"-",""),"*","")))</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A5396-3EB0-402E-9F71-2F50162DC928}">
  <dimension ref="A3:F89"/>
  <sheetViews>
    <sheetView tabSelected="1" topLeftCell="A5" workbookViewId="0">
      <selection activeCell="C44" sqref="C44"/>
    </sheetView>
  </sheetViews>
  <sheetFormatPr defaultRowHeight="14.4" x14ac:dyDescent="0.3"/>
  <cols>
    <col min="1" max="1" width="25" bestFit="1" customWidth="1"/>
    <col min="2" max="2" width="14.44140625" bestFit="1" customWidth="1"/>
    <col min="3" max="3" width="9" bestFit="1" customWidth="1"/>
    <col min="4" max="4" width="8" bestFit="1" customWidth="1"/>
    <col min="5" max="5" width="9" bestFit="1" customWidth="1"/>
    <col min="6" max="6" width="10.77734375" bestFit="1" customWidth="1"/>
  </cols>
  <sheetData>
    <row r="3" spans="1:6" x14ac:dyDescent="0.3">
      <c r="A3" s="4" t="s">
        <v>291</v>
      </c>
      <c r="B3" s="4" t="s">
        <v>290</v>
      </c>
    </row>
    <row r="4" spans="1:6" x14ac:dyDescent="0.3">
      <c r="A4" s="4" t="s">
        <v>284</v>
      </c>
      <c r="B4" t="s">
        <v>286</v>
      </c>
      <c r="C4" t="s">
        <v>287</v>
      </c>
      <c r="D4" t="s">
        <v>288</v>
      </c>
      <c r="E4" t="s">
        <v>289</v>
      </c>
      <c r="F4" t="s">
        <v>285</v>
      </c>
    </row>
    <row r="5" spans="1:6" x14ac:dyDescent="0.3">
      <c r="A5" s="5">
        <v>1</v>
      </c>
      <c r="B5">
        <v>596.8900000000001</v>
      </c>
      <c r="C5">
        <v>671.66000000000008</v>
      </c>
      <c r="D5">
        <v>224.03000000000003</v>
      </c>
      <c r="E5">
        <v>32.92</v>
      </c>
      <c r="F5">
        <v>1525.5000000000002</v>
      </c>
    </row>
    <row r="6" spans="1:6" x14ac:dyDescent="0.3">
      <c r="A6" s="5">
        <v>2</v>
      </c>
      <c r="B6">
        <v>734.18000000000006</v>
      </c>
      <c r="C6">
        <v>1677.73</v>
      </c>
      <c r="D6">
        <v>331.71000000000004</v>
      </c>
      <c r="E6">
        <v>598.24999999999989</v>
      </c>
      <c r="F6">
        <v>3341.87</v>
      </c>
    </row>
    <row r="7" spans="1:6" x14ac:dyDescent="0.3">
      <c r="A7" s="5">
        <v>3</v>
      </c>
      <c r="B7">
        <v>1061.71</v>
      </c>
      <c r="C7">
        <v>1824.24</v>
      </c>
      <c r="D7">
        <v>1184.69</v>
      </c>
      <c r="E7">
        <v>837.61999999999989</v>
      </c>
      <c r="F7">
        <v>4908.26</v>
      </c>
    </row>
    <row r="8" spans="1:6" x14ac:dyDescent="0.3">
      <c r="A8" s="5">
        <v>4</v>
      </c>
      <c r="B8">
        <v>1324.1</v>
      </c>
      <c r="C8">
        <v>2057.19</v>
      </c>
      <c r="D8">
        <v>1475.43</v>
      </c>
      <c r="E8">
        <v>1086.6599999999999</v>
      </c>
      <c r="F8">
        <v>5943.38</v>
      </c>
    </row>
    <row r="9" spans="1:6" x14ac:dyDescent="0.3">
      <c r="A9" s="5">
        <v>5</v>
      </c>
      <c r="B9">
        <v>1482.56</v>
      </c>
      <c r="C9">
        <v>2720.4300000000003</v>
      </c>
      <c r="D9">
        <v>1510.5600000000002</v>
      </c>
      <c r="E9">
        <v>1357.2499999999998</v>
      </c>
      <c r="F9">
        <v>7070.8</v>
      </c>
    </row>
    <row r="10" spans="1:6" x14ac:dyDescent="0.3">
      <c r="A10" s="5">
        <v>6</v>
      </c>
      <c r="B10">
        <v>1680.6499999999999</v>
      </c>
      <c r="C10">
        <v>2875.7000000000003</v>
      </c>
      <c r="D10">
        <v>1626.5000000000002</v>
      </c>
      <c r="E10">
        <v>1859.4099999999999</v>
      </c>
      <c r="F10">
        <v>8042.26</v>
      </c>
    </row>
    <row r="11" spans="1:6" x14ac:dyDescent="0.3">
      <c r="A11" s="5">
        <v>7</v>
      </c>
      <c r="B11">
        <v>1973.7199999999998</v>
      </c>
      <c r="C11">
        <v>2915.55</v>
      </c>
      <c r="D11">
        <v>1756.6400000000003</v>
      </c>
      <c r="E11">
        <v>3432.4799999999996</v>
      </c>
      <c r="F11">
        <v>10078.39</v>
      </c>
    </row>
    <row r="12" spans="1:6" x14ac:dyDescent="0.3">
      <c r="A12" s="5">
        <v>8</v>
      </c>
      <c r="B12">
        <v>2006.3199999999997</v>
      </c>
      <c r="C12">
        <v>3361.44</v>
      </c>
      <c r="D12">
        <v>2061.4000000000005</v>
      </c>
      <c r="E12">
        <v>3689.1099999999997</v>
      </c>
      <c r="F12">
        <v>11118.27</v>
      </c>
    </row>
    <row r="13" spans="1:6" x14ac:dyDescent="0.3">
      <c r="A13" s="5">
        <v>9</v>
      </c>
      <c r="B13">
        <v>2127.58</v>
      </c>
      <c r="C13">
        <v>3881.0299999999997</v>
      </c>
      <c r="D13">
        <v>2263.0500000000006</v>
      </c>
      <c r="E13">
        <v>3703.2899999999995</v>
      </c>
      <c r="F13">
        <v>11974.95</v>
      </c>
    </row>
    <row r="14" spans="1:6" x14ac:dyDescent="0.3">
      <c r="A14" s="5">
        <v>10</v>
      </c>
      <c r="B14">
        <v>2208.4499999999998</v>
      </c>
      <c r="C14">
        <v>4107.92</v>
      </c>
      <c r="D14">
        <v>2305.3700000000008</v>
      </c>
      <c r="E14">
        <v>4025.3999999999996</v>
      </c>
      <c r="F14">
        <v>12647.140000000001</v>
      </c>
    </row>
    <row r="15" spans="1:6" x14ac:dyDescent="0.3">
      <c r="A15" s="5">
        <v>11</v>
      </c>
      <c r="B15">
        <v>2209.98</v>
      </c>
      <c r="C15">
        <v>4689.91</v>
      </c>
      <c r="D15">
        <v>2320.9900000000007</v>
      </c>
      <c r="E15">
        <v>4060.6899999999996</v>
      </c>
      <c r="F15">
        <v>13281.570000000002</v>
      </c>
    </row>
    <row r="16" spans="1:6" x14ac:dyDescent="0.3">
      <c r="A16" s="5">
        <v>12</v>
      </c>
      <c r="B16">
        <v>2220.1799999999998</v>
      </c>
      <c r="C16">
        <v>4777.22</v>
      </c>
      <c r="D16">
        <v>2430.9200000000005</v>
      </c>
      <c r="E16">
        <v>4569.83</v>
      </c>
      <c r="F16">
        <v>13998.150000000001</v>
      </c>
    </row>
    <row r="17" spans="1:6" x14ac:dyDescent="0.3">
      <c r="A17" s="5">
        <v>13</v>
      </c>
      <c r="B17">
        <v>2726.18</v>
      </c>
      <c r="C17">
        <v>5069.43</v>
      </c>
      <c r="D17">
        <v>2729.3000000000006</v>
      </c>
      <c r="E17">
        <v>5167.67</v>
      </c>
      <c r="F17">
        <v>15692.580000000002</v>
      </c>
    </row>
    <row r="18" spans="1:6" x14ac:dyDescent="0.3">
      <c r="A18" s="5">
        <v>14</v>
      </c>
      <c r="B18">
        <v>3102.75</v>
      </c>
      <c r="C18">
        <v>5190.37</v>
      </c>
      <c r="D18">
        <v>3064.0300000000007</v>
      </c>
      <c r="E18">
        <v>5759.17</v>
      </c>
      <c r="F18">
        <v>17116.320000000003</v>
      </c>
    </row>
    <row r="19" spans="1:6" x14ac:dyDescent="0.3">
      <c r="A19" s="5">
        <v>15</v>
      </c>
      <c r="B19">
        <v>3109.39</v>
      </c>
      <c r="C19">
        <v>5433.92</v>
      </c>
      <c r="D19">
        <v>3476.7700000000004</v>
      </c>
      <c r="E19">
        <v>5782.6</v>
      </c>
      <c r="F19">
        <v>17802.680000000004</v>
      </c>
    </row>
    <row r="20" spans="1:6" x14ac:dyDescent="0.3">
      <c r="A20" s="5">
        <v>16</v>
      </c>
      <c r="B20">
        <v>3231.08</v>
      </c>
      <c r="C20">
        <v>5509</v>
      </c>
      <c r="D20">
        <v>3487.7700000000004</v>
      </c>
      <c r="E20">
        <v>6395.56</v>
      </c>
      <c r="F20">
        <v>18623.410000000003</v>
      </c>
    </row>
    <row r="21" spans="1:6" x14ac:dyDescent="0.3">
      <c r="A21" s="5">
        <v>17</v>
      </c>
      <c r="B21">
        <v>3242.21</v>
      </c>
      <c r="C21">
        <v>6740.11</v>
      </c>
      <c r="D21">
        <v>3549.1200000000003</v>
      </c>
      <c r="E21">
        <v>6745.35</v>
      </c>
      <c r="F21">
        <v>20276.790000000005</v>
      </c>
    </row>
    <row r="22" spans="1:6" x14ac:dyDescent="0.3">
      <c r="A22" s="5">
        <v>18</v>
      </c>
      <c r="B22">
        <v>4151.55</v>
      </c>
      <c r="C22">
        <v>6755.73</v>
      </c>
      <c r="D22">
        <v>3748.82</v>
      </c>
      <c r="E22">
        <v>6840.96</v>
      </c>
      <c r="F22">
        <v>21497.060000000005</v>
      </c>
    </row>
    <row r="23" spans="1:6" x14ac:dyDescent="0.3">
      <c r="A23" s="5">
        <v>19</v>
      </c>
      <c r="B23">
        <v>5973.8</v>
      </c>
      <c r="C23">
        <v>7170.2199999999993</v>
      </c>
      <c r="D23">
        <v>4124.99</v>
      </c>
      <c r="E23">
        <v>7149.4400000000005</v>
      </c>
      <c r="F23">
        <v>24418.450000000004</v>
      </c>
    </row>
    <row r="24" spans="1:6" x14ac:dyDescent="0.3">
      <c r="A24" s="5">
        <v>20</v>
      </c>
      <c r="B24">
        <v>6242.54</v>
      </c>
      <c r="C24">
        <v>7762.0899999999992</v>
      </c>
      <c r="D24">
        <v>4220.04</v>
      </c>
      <c r="E24">
        <v>8117.9000000000005</v>
      </c>
      <c r="F24">
        <v>26342.570000000003</v>
      </c>
    </row>
    <row r="25" spans="1:6" x14ac:dyDescent="0.3">
      <c r="A25" s="5">
        <v>21</v>
      </c>
      <c r="B25">
        <v>6336.98</v>
      </c>
      <c r="C25">
        <v>7774.0899999999992</v>
      </c>
      <c r="D25">
        <v>4303.33</v>
      </c>
      <c r="E25">
        <v>8630.9000000000015</v>
      </c>
      <c r="F25">
        <v>27045.300000000003</v>
      </c>
    </row>
    <row r="26" spans="1:6" x14ac:dyDescent="0.3">
      <c r="A26" s="5">
        <v>22</v>
      </c>
      <c r="B26">
        <v>6749.7199999999993</v>
      </c>
      <c r="C26">
        <v>7907.6799999999994</v>
      </c>
      <c r="D26">
        <v>4322.3</v>
      </c>
      <c r="E26">
        <v>8830.11</v>
      </c>
      <c r="F26">
        <v>27809.81</v>
      </c>
    </row>
    <row r="27" spans="1:6" x14ac:dyDescent="0.3">
      <c r="A27" s="5">
        <v>23</v>
      </c>
      <c r="B27">
        <v>7380.7599999999993</v>
      </c>
      <c r="C27">
        <v>7996.6799999999994</v>
      </c>
      <c r="D27">
        <v>5063.55</v>
      </c>
      <c r="E27">
        <v>8923.34</v>
      </c>
      <c r="F27">
        <v>29364.33</v>
      </c>
    </row>
    <row r="28" spans="1:6" x14ac:dyDescent="0.3">
      <c r="A28" s="5">
        <v>24</v>
      </c>
      <c r="B28">
        <v>7526.7599999999993</v>
      </c>
      <c r="C28">
        <v>8062.19</v>
      </c>
      <c r="D28">
        <v>5103.0200000000004</v>
      </c>
      <c r="E28">
        <v>9543.26</v>
      </c>
      <c r="F28">
        <v>30235.230000000003</v>
      </c>
    </row>
    <row r="29" spans="1:6" x14ac:dyDescent="0.3">
      <c r="A29" s="5">
        <v>25</v>
      </c>
      <c r="B29">
        <v>7712.0599999999995</v>
      </c>
      <c r="C29">
        <v>8314.42</v>
      </c>
      <c r="D29">
        <v>5165</v>
      </c>
      <c r="E29">
        <v>9723.7000000000007</v>
      </c>
      <c r="F29">
        <v>30915.180000000004</v>
      </c>
    </row>
    <row r="30" spans="1:6" x14ac:dyDescent="0.3">
      <c r="A30" s="5">
        <v>26</v>
      </c>
      <c r="B30">
        <v>7720.2699999999995</v>
      </c>
      <c r="C30">
        <v>8801</v>
      </c>
      <c r="D30">
        <v>5531.9</v>
      </c>
      <c r="E30">
        <v>9941.7300000000014</v>
      </c>
      <c r="F30">
        <v>31994.900000000005</v>
      </c>
    </row>
    <row r="31" spans="1:6" x14ac:dyDescent="0.3">
      <c r="A31" s="5">
        <v>27</v>
      </c>
      <c r="B31">
        <v>7947.62</v>
      </c>
      <c r="C31">
        <v>8998.4599999999991</v>
      </c>
      <c r="D31">
        <v>5710.9</v>
      </c>
      <c r="E31">
        <v>10689.04</v>
      </c>
      <c r="F31">
        <v>33346.020000000004</v>
      </c>
    </row>
    <row r="32" spans="1:6" x14ac:dyDescent="0.3">
      <c r="A32" s="5">
        <v>28</v>
      </c>
      <c r="B32">
        <v>7947.62</v>
      </c>
      <c r="C32">
        <v>9085.07</v>
      </c>
      <c r="D32">
        <v>6175.1299999999992</v>
      </c>
      <c r="E32">
        <v>10847.060000000001</v>
      </c>
      <c r="F32">
        <v>34054.880000000005</v>
      </c>
    </row>
    <row r="33" spans="1:6" x14ac:dyDescent="0.3">
      <c r="A33" s="5">
        <v>29</v>
      </c>
      <c r="B33">
        <v>7949.72</v>
      </c>
      <c r="C33">
        <v>10205.9</v>
      </c>
      <c r="D33">
        <v>6522.44</v>
      </c>
      <c r="E33">
        <v>10870.050000000001</v>
      </c>
      <c r="F33">
        <v>35548.110000000008</v>
      </c>
    </row>
    <row r="34" spans="1:6" x14ac:dyDescent="0.3">
      <c r="A34" s="5">
        <v>30</v>
      </c>
      <c r="B34">
        <v>8044.58</v>
      </c>
      <c r="C34">
        <v>11608.49</v>
      </c>
      <c r="D34">
        <v>6600.66</v>
      </c>
      <c r="E34">
        <v>11093.86</v>
      </c>
      <c r="F34">
        <v>37347.590000000011</v>
      </c>
    </row>
    <row r="35" spans="1:6" x14ac:dyDescent="0.3">
      <c r="A35" s="5" t="s">
        <v>285</v>
      </c>
    </row>
    <row r="38" spans="1:6" x14ac:dyDescent="0.3">
      <c r="A38" s="4" t="s">
        <v>284</v>
      </c>
      <c r="B38" t="s">
        <v>291</v>
      </c>
    </row>
    <row r="39" spans="1:6" x14ac:dyDescent="0.3">
      <c r="A39" s="5" t="s">
        <v>293</v>
      </c>
      <c r="B39">
        <v>3513.8599999999997</v>
      </c>
    </row>
    <row r="40" spans="1:6" x14ac:dyDescent="0.3">
      <c r="A40" s="5" t="s">
        <v>294</v>
      </c>
      <c r="B40">
        <v>1965.98</v>
      </c>
    </row>
    <row r="41" spans="1:6" x14ac:dyDescent="0.3">
      <c r="A41" s="5" t="s">
        <v>295</v>
      </c>
      <c r="B41">
        <v>1930.6300000000003</v>
      </c>
    </row>
    <row r="42" spans="1:6" x14ac:dyDescent="0.3">
      <c r="A42" s="5" t="s">
        <v>296</v>
      </c>
      <c r="B42">
        <v>1794.64</v>
      </c>
    </row>
    <row r="43" spans="1:6" x14ac:dyDescent="0.3">
      <c r="A43" s="5" t="s">
        <v>297</v>
      </c>
      <c r="B43">
        <v>1748.1899999999998</v>
      </c>
    </row>
    <row r="44" spans="1:6" x14ac:dyDescent="0.3">
      <c r="A44" s="5" t="s">
        <v>298</v>
      </c>
      <c r="B44">
        <v>1523.96</v>
      </c>
    </row>
    <row r="45" spans="1:6" x14ac:dyDescent="0.3">
      <c r="A45" s="5" t="s">
        <v>299</v>
      </c>
      <c r="B45">
        <v>1393.47</v>
      </c>
    </row>
    <row r="46" spans="1:6" x14ac:dyDescent="0.3">
      <c r="A46" s="5" t="s">
        <v>300</v>
      </c>
      <c r="B46">
        <v>1358.8199999999997</v>
      </c>
    </row>
    <row r="47" spans="1:6" x14ac:dyDescent="0.3">
      <c r="A47" s="5" t="s">
        <v>301</v>
      </c>
      <c r="B47">
        <v>1051.07</v>
      </c>
    </row>
    <row r="48" spans="1:6" x14ac:dyDescent="0.3">
      <c r="A48" s="5" t="s">
        <v>302</v>
      </c>
      <c r="B48">
        <v>1022.2499999999999</v>
      </c>
    </row>
    <row r="49" spans="1:2" x14ac:dyDescent="0.3">
      <c r="A49" s="5" t="s">
        <v>303</v>
      </c>
      <c r="B49">
        <v>994.13999999999987</v>
      </c>
    </row>
    <row r="50" spans="1:2" x14ac:dyDescent="0.3">
      <c r="A50" s="5" t="s">
        <v>304</v>
      </c>
      <c r="B50">
        <v>982.01</v>
      </c>
    </row>
    <row r="51" spans="1:2" x14ac:dyDescent="0.3">
      <c r="A51" s="5" t="s">
        <v>305</v>
      </c>
      <c r="B51">
        <v>966.61</v>
      </c>
    </row>
    <row r="52" spans="1:2" x14ac:dyDescent="0.3">
      <c r="A52" s="5" t="s">
        <v>306</v>
      </c>
      <c r="B52">
        <v>966.23</v>
      </c>
    </row>
    <row r="53" spans="1:2" x14ac:dyDescent="0.3">
      <c r="A53" s="5" t="s">
        <v>307</v>
      </c>
      <c r="B53">
        <v>960.36999999999989</v>
      </c>
    </row>
    <row r="54" spans="1:2" x14ac:dyDescent="0.3">
      <c r="A54" s="5" t="s">
        <v>308</v>
      </c>
      <c r="B54">
        <v>932.77</v>
      </c>
    </row>
    <row r="55" spans="1:2" x14ac:dyDescent="0.3">
      <c r="A55" s="5" t="s">
        <v>309</v>
      </c>
      <c r="B55">
        <v>924.87000000000012</v>
      </c>
    </row>
    <row r="56" spans="1:2" x14ac:dyDescent="0.3">
      <c r="A56" s="5" t="s">
        <v>310</v>
      </c>
      <c r="B56">
        <v>914.83</v>
      </c>
    </row>
    <row r="57" spans="1:2" x14ac:dyDescent="0.3">
      <c r="A57" s="5" t="s">
        <v>311</v>
      </c>
      <c r="B57">
        <v>907.67000000000007</v>
      </c>
    </row>
    <row r="58" spans="1:2" x14ac:dyDescent="0.3">
      <c r="A58" s="5" t="s">
        <v>312</v>
      </c>
      <c r="B58">
        <v>855.31000000000006</v>
      </c>
    </row>
    <row r="59" spans="1:2" x14ac:dyDescent="0.3">
      <c r="A59" s="5" t="s">
        <v>313</v>
      </c>
      <c r="B59">
        <v>799.54</v>
      </c>
    </row>
    <row r="60" spans="1:2" x14ac:dyDescent="0.3">
      <c r="A60" s="5" t="s">
        <v>314</v>
      </c>
      <c r="B60">
        <v>736.19</v>
      </c>
    </row>
    <row r="61" spans="1:2" x14ac:dyDescent="0.3">
      <c r="A61" s="5" t="s">
        <v>315</v>
      </c>
      <c r="B61">
        <v>700.86</v>
      </c>
    </row>
    <row r="62" spans="1:2" x14ac:dyDescent="0.3">
      <c r="A62" s="5" t="s">
        <v>316</v>
      </c>
      <c r="B62">
        <v>673.49</v>
      </c>
    </row>
    <row r="63" spans="1:2" x14ac:dyDescent="0.3">
      <c r="A63" s="5" t="s">
        <v>317</v>
      </c>
      <c r="B63">
        <v>629.12</v>
      </c>
    </row>
    <row r="64" spans="1:2" x14ac:dyDescent="0.3">
      <c r="A64" s="5" t="s">
        <v>318</v>
      </c>
      <c r="B64">
        <v>626.43000000000006</v>
      </c>
    </row>
    <row r="65" spans="1:2" x14ac:dyDescent="0.3">
      <c r="A65" s="5" t="s">
        <v>319</v>
      </c>
      <c r="B65">
        <v>586.25</v>
      </c>
    </row>
    <row r="66" spans="1:2" x14ac:dyDescent="0.3">
      <c r="A66" s="5" t="s">
        <v>320</v>
      </c>
      <c r="B66">
        <v>531.87</v>
      </c>
    </row>
    <row r="67" spans="1:2" x14ac:dyDescent="0.3">
      <c r="A67" s="5" t="s">
        <v>321</v>
      </c>
      <c r="B67">
        <v>459.79999999999995</v>
      </c>
    </row>
    <row r="68" spans="1:2" x14ac:dyDescent="0.3">
      <c r="A68" s="5" t="s">
        <v>322</v>
      </c>
      <c r="B68">
        <v>432.79999999999995</v>
      </c>
    </row>
    <row r="69" spans="1:2" x14ac:dyDescent="0.3">
      <c r="A69" s="5" t="s">
        <v>323</v>
      </c>
      <c r="B69">
        <v>431.91</v>
      </c>
    </row>
    <row r="70" spans="1:2" x14ac:dyDescent="0.3">
      <c r="A70" s="5" t="s">
        <v>324</v>
      </c>
      <c r="B70">
        <v>424.5</v>
      </c>
    </row>
    <row r="71" spans="1:2" x14ac:dyDescent="0.3">
      <c r="A71" s="5" t="s">
        <v>325</v>
      </c>
      <c r="B71">
        <v>409.48</v>
      </c>
    </row>
    <row r="72" spans="1:2" x14ac:dyDescent="0.3">
      <c r="A72" s="5" t="s">
        <v>326</v>
      </c>
      <c r="B72">
        <v>382.64</v>
      </c>
    </row>
    <row r="73" spans="1:2" x14ac:dyDescent="0.3">
      <c r="A73" s="5" t="s">
        <v>327</v>
      </c>
      <c r="B73">
        <v>377.74</v>
      </c>
    </row>
    <row r="74" spans="1:2" x14ac:dyDescent="0.3">
      <c r="A74" s="5" t="s">
        <v>328</v>
      </c>
      <c r="B74">
        <v>377.54999999999995</v>
      </c>
    </row>
    <row r="75" spans="1:2" x14ac:dyDescent="0.3">
      <c r="A75" s="5" t="s">
        <v>329</v>
      </c>
      <c r="B75">
        <v>374.33000000000004</v>
      </c>
    </row>
    <row r="76" spans="1:2" x14ac:dyDescent="0.3">
      <c r="A76" s="5" t="s">
        <v>330</v>
      </c>
      <c r="B76">
        <v>278.54999999999995</v>
      </c>
    </row>
    <row r="77" spans="1:2" x14ac:dyDescent="0.3">
      <c r="A77" s="5" t="s">
        <v>331</v>
      </c>
      <c r="B77">
        <v>245.77000000000004</v>
      </c>
    </row>
    <row r="78" spans="1:2" x14ac:dyDescent="0.3">
      <c r="A78" s="5" t="s">
        <v>332</v>
      </c>
      <c r="B78">
        <v>210.52999999999997</v>
      </c>
    </row>
    <row r="79" spans="1:2" x14ac:dyDescent="0.3">
      <c r="A79" s="5" t="s">
        <v>333</v>
      </c>
      <c r="B79">
        <v>208.89000000000001</v>
      </c>
    </row>
    <row r="80" spans="1:2" x14ac:dyDescent="0.3">
      <c r="A80" s="5" t="s">
        <v>334</v>
      </c>
      <c r="B80">
        <v>203.18</v>
      </c>
    </row>
    <row r="81" spans="1:2" x14ac:dyDescent="0.3">
      <c r="A81" s="5" t="s">
        <v>335</v>
      </c>
      <c r="B81">
        <v>137.16</v>
      </c>
    </row>
    <row r="82" spans="1:2" x14ac:dyDescent="0.3">
      <c r="A82" s="5" t="s">
        <v>336</v>
      </c>
      <c r="B82">
        <v>114.52</v>
      </c>
    </row>
    <row r="83" spans="1:2" x14ac:dyDescent="0.3">
      <c r="A83" s="5" t="s">
        <v>337</v>
      </c>
      <c r="B83">
        <v>89</v>
      </c>
    </row>
    <row r="84" spans="1:2" x14ac:dyDescent="0.3">
      <c r="A84" s="5" t="s">
        <v>338</v>
      </c>
      <c r="B84">
        <v>84.26</v>
      </c>
    </row>
    <row r="85" spans="1:2" x14ac:dyDescent="0.3">
      <c r="A85" s="5" t="s">
        <v>339</v>
      </c>
      <c r="B85">
        <v>46.42</v>
      </c>
    </row>
    <row r="86" spans="1:2" x14ac:dyDescent="0.3">
      <c r="A86" s="5" t="s">
        <v>340</v>
      </c>
      <c r="B86">
        <v>45.63</v>
      </c>
    </row>
    <row r="87" spans="1:2" x14ac:dyDescent="0.3">
      <c r="A87" s="5" t="s">
        <v>341</v>
      </c>
      <c r="B87">
        <v>15.51</v>
      </c>
    </row>
    <row r="88" spans="1:2" x14ac:dyDescent="0.3">
      <c r="A88" s="5" t="s">
        <v>342</v>
      </c>
      <c r="B88">
        <v>5.99</v>
      </c>
    </row>
    <row r="89" spans="1:2" x14ac:dyDescent="0.3">
      <c r="A89" s="5" t="s">
        <v>285</v>
      </c>
      <c r="B89">
        <v>37347.590000000004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2F1E-6E08-4422-AEEE-5985AB5C04AB}">
  <dimension ref="A1:I388"/>
  <sheetViews>
    <sheetView topLeftCell="B4" workbookViewId="0">
      <selection activeCell="I6" sqref="I6"/>
    </sheetView>
  </sheetViews>
  <sheetFormatPr defaultRowHeight="14.4" x14ac:dyDescent="0.3"/>
  <cols>
    <col min="1" max="1" width="20.77734375" bestFit="1" customWidth="1"/>
    <col min="2" max="2" width="7.109375" bestFit="1" customWidth="1"/>
    <col min="3" max="3" width="19.77734375" bestFit="1" customWidth="1"/>
    <col min="4" max="4" width="48.33203125" bestFit="1" customWidth="1"/>
    <col min="5" max="5" width="19.6640625" bestFit="1" customWidth="1"/>
    <col min="6" max="6" width="13.109375" bestFit="1" customWidth="1"/>
    <col min="7" max="7" width="14.88671875" bestFit="1" customWidth="1"/>
    <col min="8" max="8" width="25.6640625" bestFit="1" customWidth="1"/>
    <col min="9" max="9" width="25" bestFit="1" customWidth="1"/>
  </cols>
  <sheetData>
    <row r="1" spans="1:9" ht="15" thickBot="1" x14ac:dyDescent="0.35"/>
    <row r="2" spans="1:9" ht="15" thickTop="1" x14ac:dyDescent="0.3">
      <c r="A2" s="2" t="s">
        <v>283</v>
      </c>
      <c r="B2" s="3"/>
      <c r="C2" s="3"/>
      <c r="D2" s="3"/>
      <c r="E2" s="3">
        <f>SUBTOTAL(109,Sample_Files[Text After Delimiter])</f>
        <v>37347.590000000004</v>
      </c>
    </row>
    <row r="4" spans="1:9" x14ac:dyDescent="0.3">
      <c r="A4" t="s">
        <v>0</v>
      </c>
      <c r="B4" t="s">
        <v>1</v>
      </c>
      <c r="C4" t="s">
        <v>2</v>
      </c>
      <c r="D4" t="s">
        <v>3</v>
      </c>
      <c r="E4" t="s">
        <v>4</v>
      </c>
      <c r="F4" t="s">
        <v>281</v>
      </c>
      <c r="G4" t="s">
        <v>282</v>
      </c>
      <c r="H4" t="s">
        <v>5</v>
      </c>
      <c r="I4" t="s">
        <v>292</v>
      </c>
    </row>
    <row r="5" spans="1:9" x14ac:dyDescent="0.3">
      <c r="A5" t="s">
        <v>6</v>
      </c>
      <c r="B5">
        <v>1234</v>
      </c>
      <c r="C5" s="1">
        <v>45505</v>
      </c>
      <c r="D5" t="s">
        <v>7</v>
      </c>
      <c r="E5">
        <v>9.9600000000000009</v>
      </c>
      <c r="F5" t="str">
        <f>IF(Sample_Files[[#This Row],[Card]]=1234,"Chandoo","Jo")</f>
        <v>Chandoo</v>
      </c>
      <c r="G5">
        <f>DAY(Sample_Files[[#This Row],[Date of Transaction]])</f>
        <v>1</v>
      </c>
      <c r="H5" t="s">
        <v>8</v>
      </c>
      <c r="I5" t="str">
        <f>LOWER(TRIM(SUBSTITUTE(SUBSTITUTE(SUBSTITUTE(Sample_Files[[#This Row],[Text Before Delimiter]],"&amp;",""),"-",""),"*","")))</f>
        <v>amazon vide</v>
      </c>
    </row>
    <row r="6" spans="1:9" x14ac:dyDescent="0.3">
      <c r="A6" t="s">
        <v>6</v>
      </c>
      <c r="B6">
        <v>1234</v>
      </c>
      <c r="C6" s="1">
        <v>45505</v>
      </c>
      <c r="D6" t="s">
        <v>9</v>
      </c>
      <c r="E6">
        <v>162.80000000000001</v>
      </c>
      <c r="F6" t="str">
        <f>IF(Sample_Files[[#This Row],[Card]]=1234,"Chandoo","Jo")</f>
        <v>Chandoo</v>
      </c>
      <c r="G6">
        <f>DAY(Sample_Files[[#This Row],[Date of Transaction]])</f>
        <v>1</v>
      </c>
      <c r="H6" t="s">
        <v>10</v>
      </c>
      <c r="I6" t="str">
        <f>LOWER(TRIM(SUBSTITUTE(SUBSTITUTE(SUBSTITUTE(Sample_Files[[#This Row],[Text Before Delimiter]],"&amp;",""),"-",""),"*","")))</f>
        <v>village vets</v>
      </c>
    </row>
    <row r="7" spans="1:9" x14ac:dyDescent="0.3">
      <c r="A7" t="s">
        <v>6</v>
      </c>
      <c r="B7">
        <v>1467</v>
      </c>
      <c r="C7" s="1">
        <v>45505</v>
      </c>
      <c r="D7" t="s">
        <v>11</v>
      </c>
      <c r="E7">
        <v>39.47</v>
      </c>
      <c r="F7" t="str">
        <f>IF(Sample_Files[[#This Row],[Card]]=1234,"Chandoo","Jo")</f>
        <v>Jo</v>
      </c>
      <c r="G7">
        <f>DAY(Sample_Files[[#This Row],[Date of Transaction]])</f>
        <v>1</v>
      </c>
      <c r="H7" t="s">
        <v>12</v>
      </c>
      <c r="I7" t="str">
        <f>LOWER(TRIM(SUBSTITUTE(SUBSTITUTE(SUBSTITUTE(Sample_Files[[#This Row],[Text Before Delimiter]],"&amp;",""),"-",""),"*","")))</f>
        <v>woolworths nz</v>
      </c>
    </row>
    <row r="8" spans="1:9" x14ac:dyDescent="0.3">
      <c r="A8" t="s">
        <v>6</v>
      </c>
      <c r="B8">
        <v>1467</v>
      </c>
      <c r="C8" s="1">
        <v>45505</v>
      </c>
      <c r="D8" t="s">
        <v>13</v>
      </c>
      <c r="E8">
        <v>11.8</v>
      </c>
      <c r="F8" t="str">
        <f>IF(Sample_Files[[#This Row],[Card]]=1234,"Chandoo","Jo")</f>
        <v>Jo</v>
      </c>
      <c r="G8">
        <f>DAY(Sample_Files[[#This Row],[Date of Transaction]])</f>
        <v>1</v>
      </c>
      <c r="H8" t="s">
        <v>14</v>
      </c>
      <c r="I8" t="str">
        <f>LOWER(TRIM(SUBSTITUTE(SUBSTITUTE(SUBSTITUTE(Sample_Files[[#This Row],[Text Before Delimiter]],"&amp;",""),"-",""),"*","")))</f>
        <v>city green</v>
      </c>
    </row>
    <row r="9" spans="1:9" x14ac:dyDescent="0.3">
      <c r="A9" t="s">
        <v>6</v>
      </c>
      <c r="B9">
        <v>1467</v>
      </c>
      <c r="C9" s="1">
        <v>45506</v>
      </c>
      <c r="D9" t="s">
        <v>15</v>
      </c>
      <c r="E9">
        <v>85.68</v>
      </c>
      <c r="F9" t="str">
        <f>IF(Sample_Files[[#This Row],[Card]]=1234,"Chandoo","Jo")</f>
        <v>Jo</v>
      </c>
      <c r="G9">
        <f>DAY(Sample_Files[[#This Row],[Date of Transaction]])</f>
        <v>2</v>
      </c>
      <c r="H9" t="s">
        <v>16</v>
      </c>
      <c r="I9" t="str">
        <f>LOWER(TRIM(SUBSTITUTE(SUBSTITUTE(SUBSTITUTE(Sample_Files[[#This Row],[Text Before Delimiter]],"&amp;",""),"-",""),"*","")))</f>
        <v>trademe l420</v>
      </c>
    </row>
    <row r="10" spans="1:9" x14ac:dyDescent="0.3">
      <c r="A10" t="s">
        <v>6</v>
      </c>
      <c r="B10">
        <v>1234</v>
      </c>
      <c r="C10" s="1">
        <v>45506</v>
      </c>
      <c r="D10" t="s">
        <v>17</v>
      </c>
      <c r="E10">
        <v>11</v>
      </c>
      <c r="F10" t="str">
        <f>IF(Sample_Files[[#This Row],[Card]]=1234,"Chandoo","Jo")</f>
        <v>Chandoo</v>
      </c>
      <c r="G10">
        <f>DAY(Sample_Files[[#This Row],[Date of Transaction]])</f>
        <v>2</v>
      </c>
      <c r="H10" t="s">
        <v>18</v>
      </c>
      <c r="I10" t="str">
        <f>LOWER(TRIM(SUBSTITUTE(SUBSTITUTE(SUBSTITUTE(Sample_Files[[#This Row],[Text Before Delimiter]],"&amp;",""),"-",""),"*","")))</f>
        <v>the café</v>
      </c>
    </row>
    <row r="11" spans="1:9" x14ac:dyDescent="0.3">
      <c r="A11" t="s">
        <v>6</v>
      </c>
      <c r="B11">
        <v>1234</v>
      </c>
      <c r="C11" s="1">
        <v>45506</v>
      </c>
      <c r="D11" t="s">
        <v>19</v>
      </c>
      <c r="E11">
        <v>11</v>
      </c>
      <c r="F11" t="str">
        <f>IF(Sample_Files[[#This Row],[Card]]=1234,"Chandoo","Jo")</f>
        <v>Chandoo</v>
      </c>
      <c r="G11">
        <f>DAY(Sample_Files[[#This Row],[Date of Transaction]])</f>
        <v>2</v>
      </c>
      <c r="H11" t="s">
        <v>20</v>
      </c>
      <c r="I11" t="str">
        <f>LOWER(TRIM(SUBSTITUTE(SUBSTITUTE(SUBSTITUTE(Sample_Files[[#This Row],[Text Before Delimiter]],"&amp;",""),"-",""),"*","")))</f>
        <v>google youtubepremium</v>
      </c>
    </row>
    <row r="12" spans="1:9" x14ac:dyDescent="0.3">
      <c r="A12" t="s">
        <v>6</v>
      </c>
      <c r="B12">
        <v>1234</v>
      </c>
      <c r="C12" s="1">
        <v>45507</v>
      </c>
      <c r="D12" t="s">
        <v>21</v>
      </c>
      <c r="E12">
        <v>87.97</v>
      </c>
      <c r="F12" t="str">
        <f>IF(Sample_Files[[#This Row],[Card]]=1234,"Chandoo","Jo")</f>
        <v>Chandoo</v>
      </c>
      <c r="G12">
        <f>DAY(Sample_Files[[#This Row],[Date of Transaction]])</f>
        <v>3</v>
      </c>
      <c r="H12" t="s">
        <v>22</v>
      </c>
      <c r="I12" t="str">
        <f>LOWER(TRIM(SUBSTITUTE(SUBSTITUTE(SUBSTITUTE(Sample_Files[[#This Row],[Text Before Delimiter]],"&amp;",""),"-",""),"*","")))</f>
        <v>johnsonville dental</v>
      </c>
    </row>
    <row r="13" spans="1:9" x14ac:dyDescent="0.3">
      <c r="A13" t="s">
        <v>6</v>
      </c>
      <c r="B13">
        <v>1234</v>
      </c>
      <c r="C13" s="1">
        <v>45507</v>
      </c>
      <c r="D13" t="s">
        <v>23</v>
      </c>
      <c r="E13">
        <v>765.01</v>
      </c>
      <c r="F13" t="str">
        <f>IF(Sample_Files[[#This Row],[Card]]=1234,"Chandoo","Jo")</f>
        <v>Chandoo</v>
      </c>
      <c r="G13">
        <f>DAY(Sample_Files[[#This Row],[Date of Transaction]])</f>
        <v>3</v>
      </c>
      <c r="H13" t="s">
        <v>24</v>
      </c>
      <c r="I13" t="str">
        <f>LOWER(TRIM(SUBSTITUTE(SUBSTITUTE(SUBSTITUTE(Sample_Files[[#This Row],[Text Before Delimiter]],"&amp;",""),"-",""),"*","")))</f>
        <v>openai chatgpt</v>
      </c>
    </row>
    <row r="14" spans="1:9" x14ac:dyDescent="0.3">
      <c r="A14" t="s">
        <v>6</v>
      </c>
      <c r="B14">
        <v>1234</v>
      </c>
      <c r="C14" s="1">
        <v>45508</v>
      </c>
      <c r="D14" t="s">
        <v>25</v>
      </c>
      <c r="E14">
        <v>169.99</v>
      </c>
      <c r="F14" t="str">
        <f>IF(Sample_Files[[#This Row],[Card]]=1234,"Chandoo","Jo")</f>
        <v>Chandoo</v>
      </c>
      <c r="G14">
        <f>DAY(Sample_Files[[#This Row],[Date of Transaction]])</f>
        <v>4</v>
      </c>
      <c r="H14" t="s">
        <v>26</v>
      </c>
      <c r="I14" t="str">
        <f>LOWER(TRIM(SUBSTITUTE(SUBSTITUTE(SUBSTITUTE(Sample_Files[[#This Row],[Text Before Delimiter]],"&amp;",""),"-",""),"*","")))</f>
        <v>pak n</v>
      </c>
    </row>
    <row r="15" spans="1:9" x14ac:dyDescent="0.3">
      <c r="A15" t="s">
        <v>6</v>
      </c>
      <c r="B15">
        <v>1234</v>
      </c>
      <c r="C15" s="1">
        <v>45508</v>
      </c>
      <c r="D15" t="s">
        <v>27</v>
      </c>
      <c r="E15">
        <v>106</v>
      </c>
      <c r="F15" t="str">
        <f>IF(Sample_Files[[#This Row],[Card]]=1234,"Chandoo","Jo")</f>
        <v>Chandoo</v>
      </c>
      <c r="G15">
        <f>DAY(Sample_Files[[#This Row],[Date of Transaction]])</f>
        <v>4</v>
      </c>
      <c r="H15" t="s">
        <v>28</v>
      </c>
      <c r="I15" t="str">
        <f>LOWER(TRIM(SUBSTITUTE(SUBSTITUTE(SUBSTITUTE(Sample_Files[[#This Row],[Text Before Delimiter]],"&amp;",""),"-",""),"*","")))</f>
        <v>hell pizza</v>
      </c>
    </row>
    <row r="16" spans="1:9" x14ac:dyDescent="0.3">
      <c r="A16" t="s">
        <v>6</v>
      </c>
      <c r="B16">
        <v>1234</v>
      </c>
      <c r="C16" s="1">
        <v>45508</v>
      </c>
      <c r="D16" t="s">
        <v>29</v>
      </c>
      <c r="E16">
        <v>14.75</v>
      </c>
      <c r="F16" t="str">
        <f>IF(Sample_Files[[#This Row],[Card]]=1234,"Chandoo","Jo")</f>
        <v>Chandoo</v>
      </c>
      <c r="G16">
        <f>DAY(Sample_Files[[#This Row],[Date of Transaction]])</f>
        <v>4</v>
      </c>
      <c r="H16" t="s">
        <v>30</v>
      </c>
      <c r="I16" t="str">
        <f>LOWER(TRIM(SUBSTITUTE(SUBSTITUTE(SUBSTITUTE(Sample_Files[[#This Row],[Text Before Delimiter]],"&amp;",""),"-",""),"*","")))</f>
        <v>knownhost.com west</v>
      </c>
    </row>
    <row r="17" spans="1:9" x14ac:dyDescent="0.3">
      <c r="A17" t="s">
        <v>6</v>
      </c>
      <c r="B17">
        <v>1234</v>
      </c>
      <c r="C17" s="1">
        <v>45509</v>
      </c>
      <c r="D17" t="s">
        <v>31</v>
      </c>
      <c r="E17">
        <v>35.130000000000003</v>
      </c>
      <c r="F17" t="str">
        <f>IF(Sample_Files[[#This Row],[Card]]=1234,"Chandoo","Jo")</f>
        <v>Chandoo</v>
      </c>
      <c r="G17">
        <f>DAY(Sample_Files[[#This Row],[Date of Transaction]])</f>
        <v>5</v>
      </c>
      <c r="H17" t="s">
        <v>32</v>
      </c>
      <c r="I17" t="str">
        <f>LOWER(TRIM(SUBSTITUTE(SUBSTITUTE(SUBSTITUTE(Sample_Files[[#This Row],[Text Before Delimiter]],"&amp;",""),"-",""),"*","")))</f>
        <v>scholastic nz</v>
      </c>
    </row>
    <row r="18" spans="1:9" x14ac:dyDescent="0.3">
      <c r="A18" t="s">
        <v>6</v>
      </c>
      <c r="B18">
        <v>1234</v>
      </c>
      <c r="C18" s="1">
        <v>45510</v>
      </c>
      <c r="D18" t="s">
        <v>33</v>
      </c>
      <c r="E18">
        <v>6</v>
      </c>
      <c r="F18" t="str">
        <f>IF(Sample_Files[[#This Row],[Card]]=1234,"Chandoo","Jo")</f>
        <v>Chandoo</v>
      </c>
      <c r="G18">
        <f>DAY(Sample_Files[[#This Row],[Date of Transaction]])</f>
        <v>6</v>
      </c>
      <c r="H18" t="s">
        <v>34</v>
      </c>
      <c r="I18" t="str">
        <f>LOWER(TRIM(SUBSTITUTE(SUBSTITUTE(SUBSTITUTE(Sample_Files[[#This Row],[Text Before Delimiter]],"&amp;",""),"-",""),"*","")))</f>
        <v>z petrol</v>
      </c>
    </row>
    <row r="19" spans="1:9" x14ac:dyDescent="0.3">
      <c r="A19" t="s">
        <v>6</v>
      </c>
      <c r="B19">
        <v>1467</v>
      </c>
      <c r="C19" s="1">
        <v>45510</v>
      </c>
      <c r="D19" t="s">
        <v>35</v>
      </c>
      <c r="E19">
        <v>4.9000000000000004</v>
      </c>
      <c r="F19" t="str">
        <f>IF(Sample_Files[[#This Row],[Card]]=1234,"Chandoo","Jo")</f>
        <v>Jo</v>
      </c>
      <c r="G19">
        <f>DAY(Sample_Files[[#This Row],[Date of Transaction]])</f>
        <v>6</v>
      </c>
      <c r="H19" t="s">
        <v>24</v>
      </c>
      <c r="I19" t="str">
        <f>LOWER(TRIM(SUBSTITUTE(SUBSTITUTE(SUBSTITUTE(Sample_Files[[#This Row],[Text Before Delimiter]],"&amp;",""),"-",""),"*","")))</f>
        <v>openai chatgpt</v>
      </c>
    </row>
    <row r="20" spans="1:9" x14ac:dyDescent="0.3">
      <c r="A20" t="s">
        <v>6</v>
      </c>
      <c r="B20">
        <v>1234</v>
      </c>
      <c r="C20" s="1">
        <v>45510</v>
      </c>
      <c r="D20" t="s">
        <v>36</v>
      </c>
      <c r="E20">
        <v>6</v>
      </c>
      <c r="F20" t="str">
        <f>IF(Sample_Files[[#This Row],[Card]]=1234,"Chandoo","Jo")</f>
        <v>Chandoo</v>
      </c>
      <c r="G20">
        <f>DAY(Sample_Files[[#This Row],[Date of Transaction]])</f>
        <v>6</v>
      </c>
      <c r="H20" t="s">
        <v>37</v>
      </c>
      <c r="I20" t="str">
        <f>LOWER(TRIM(SUBSTITUTE(SUBSTITUTE(SUBSTITUTE(Sample_Files[[#This Row],[Text Before Delimiter]],"&amp;",""),"-",""),"*","")))</f>
        <v>amazon prime</v>
      </c>
    </row>
    <row r="21" spans="1:9" x14ac:dyDescent="0.3">
      <c r="A21" t="s">
        <v>6</v>
      </c>
      <c r="B21">
        <v>1234</v>
      </c>
      <c r="C21" s="1">
        <v>45510</v>
      </c>
      <c r="D21" t="s">
        <v>38</v>
      </c>
      <c r="E21">
        <v>32.770000000000003</v>
      </c>
      <c r="F21" t="str">
        <f>IF(Sample_Files[[#This Row],[Card]]=1234,"Chandoo","Jo")</f>
        <v>Chandoo</v>
      </c>
      <c r="G21">
        <f>DAY(Sample_Files[[#This Row],[Date of Transaction]])</f>
        <v>6</v>
      </c>
      <c r="H21" t="s">
        <v>39</v>
      </c>
      <c r="I21" t="str">
        <f>LOWER(TRIM(SUBSTITUTE(SUBSTITUTE(SUBSTITUTE(Sample_Files[[#This Row],[Text Before Delimiter]],"&amp;",""),"-",""),"*","")))</f>
        <v>one nz</v>
      </c>
    </row>
    <row r="22" spans="1:9" x14ac:dyDescent="0.3">
      <c r="A22" t="s">
        <v>6</v>
      </c>
      <c r="B22">
        <v>1467</v>
      </c>
      <c r="C22" s="1">
        <v>45510</v>
      </c>
      <c r="D22" t="s">
        <v>40</v>
      </c>
      <c r="E22">
        <v>66.27</v>
      </c>
      <c r="F22" t="str">
        <f>IF(Sample_Files[[#This Row],[Card]]=1234,"Chandoo","Jo")</f>
        <v>Jo</v>
      </c>
      <c r="G22">
        <f>DAY(Sample_Files[[#This Row],[Date of Transaction]])</f>
        <v>6</v>
      </c>
      <c r="H22" t="s">
        <v>10</v>
      </c>
      <c r="I22" t="str">
        <f>LOWER(TRIM(SUBSTITUTE(SUBSTITUTE(SUBSTITUTE(Sample_Files[[#This Row],[Text Before Delimiter]],"&amp;",""),"-",""),"*","")))</f>
        <v>village vets</v>
      </c>
    </row>
    <row r="23" spans="1:9" x14ac:dyDescent="0.3">
      <c r="A23" t="s">
        <v>6</v>
      </c>
      <c r="B23">
        <v>1234</v>
      </c>
      <c r="C23" s="1">
        <v>45511</v>
      </c>
      <c r="D23" t="s">
        <v>41</v>
      </c>
      <c r="E23">
        <v>15.62</v>
      </c>
      <c r="F23" t="str">
        <f>IF(Sample_Files[[#This Row],[Card]]=1234,"Chandoo","Jo")</f>
        <v>Chandoo</v>
      </c>
      <c r="G23">
        <f>DAY(Sample_Files[[#This Row],[Date of Transaction]])</f>
        <v>7</v>
      </c>
      <c r="H23" t="s">
        <v>42</v>
      </c>
      <c r="I23" t="str">
        <f>LOWER(TRIM(SUBSTITUTE(SUBSTITUTE(SUBSTITUTE(Sample_Files[[#This Row],[Text Before Delimiter]],"&amp;",""),"-",""),"*","")))</f>
        <v>paymypark wellington</v>
      </c>
    </row>
    <row r="24" spans="1:9" x14ac:dyDescent="0.3">
      <c r="A24" t="s">
        <v>6</v>
      </c>
      <c r="B24">
        <v>1234</v>
      </c>
      <c r="C24" s="1">
        <v>45511</v>
      </c>
      <c r="D24" t="s">
        <v>43</v>
      </c>
      <c r="E24">
        <v>114.52</v>
      </c>
      <c r="F24" t="str">
        <f>IF(Sample_Files[[#This Row],[Card]]=1234,"Chandoo","Jo")</f>
        <v>Chandoo</v>
      </c>
      <c r="G24">
        <f>DAY(Sample_Files[[#This Row],[Date of Transaction]])</f>
        <v>7</v>
      </c>
      <c r="H24" t="s">
        <v>44</v>
      </c>
      <c r="I24" t="str">
        <f>LOWER(TRIM(SUBSTITUTE(SUBSTITUTE(SUBSTITUTE(Sample_Files[[#This Row],[Text Before Delimiter]],"&amp;",""),"-",""),"*","")))</f>
        <v>cabcharge asia</v>
      </c>
    </row>
    <row r="25" spans="1:9" x14ac:dyDescent="0.3">
      <c r="A25" t="s">
        <v>6</v>
      </c>
      <c r="B25">
        <v>1467</v>
      </c>
      <c r="C25" s="1">
        <v>45512</v>
      </c>
      <c r="D25" t="s">
        <v>45</v>
      </c>
      <c r="E25">
        <v>110.71</v>
      </c>
      <c r="F25" t="str">
        <f>IF(Sample_Files[[#This Row],[Card]]=1234,"Chandoo","Jo")</f>
        <v>Jo</v>
      </c>
      <c r="G25">
        <f>DAY(Sample_Files[[#This Row],[Date of Transaction]])</f>
        <v>8</v>
      </c>
      <c r="H25" t="s">
        <v>20</v>
      </c>
      <c r="I25" t="str">
        <f>LOWER(TRIM(SUBSTITUTE(SUBSTITUTE(SUBSTITUTE(Sample_Files[[#This Row],[Text Before Delimiter]],"&amp;",""),"-",""),"*","")))</f>
        <v>google youtubepremium</v>
      </c>
    </row>
    <row r="26" spans="1:9" x14ac:dyDescent="0.3">
      <c r="A26" t="s">
        <v>6</v>
      </c>
      <c r="B26">
        <v>1234</v>
      </c>
      <c r="C26" s="1">
        <v>45512</v>
      </c>
      <c r="D26" t="s">
        <v>46</v>
      </c>
      <c r="E26">
        <v>1.8</v>
      </c>
      <c r="F26" t="str">
        <f>IF(Sample_Files[[#This Row],[Card]]=1234,"Chandoo","Jo")</f>
        <v>Chandoo</v>
      </c>
      <c r="G26">
        <f>DAY(Sample_Files[[#This Row],[Date of Transaction]])</f>
        <v>8</v>
      </c>
      <c r="H26" t="s">
        <v>47</v>
      </c>
      <c r="I26" t="str">
        <f>LOWER(TRIM(SUBSTITUTE(SUBSTITUTE(SUBSTITUTE(Sample_Files[[#This Row],[Text Before Delimiter]],"&amp;",""),"-",""),"*","")))</f>
        <v>new world</v>
      </c>
    </row>
    <row r="27" spans="1:9" x14ac:dyDescent="0.3">
      <c r="A27" t="s">
        <v>6</v>
      </c>
      <c r="B27">
        <v>1467</v>
      </c>
      <c r="C27" s="1">
        <v>45512</v>
      </c>
      <c r="D27" t="s">
        <v>48</v>
      </c>
      <c r="E27">
        <v>190.45</v>
      </c>
      <c r="F27" t="str">
        <f>IF(Sample_Files[[#This Row],[Card]]=1234,"Chandoo","Jo")</f>
        <v>Jo</v>
      </c>
      <c r="G27">
        <f>DAY(Sample_Files[[#This Row],[Date of Transaction]])</f>
        <v>8</v>
      </c>
      <c r="H27" t="s">
        <v>49</v>
      </c>
      <c r="I27" t="str">
        <f>LOWER(TRIM(SUBSTITUTE(SUBSTITUTE(SUBSTITUTE(Sample_Files[[#This Row],[Text Before Delimiter]],"&amp;",""),"-",""),"*","")))</f>
        <v>tower insurance</v>
      </c>
    </row>
    <row r="28" spans="1:9" x14ac:dyDescent="0.3">
      <c r="A28" t="s">
        <v>6</v>
      </c>
      <c r="B28">
        <v>1467</v>
      </c>
      <c r="C28" s="1">
        <v>45512</v>
      </c>
      <c r="D28" t="s">
        <v>15</v>
      </c>
      <c r="E28">
        <v>1.8</v>
      </c>
      <c r="F28" t="str">
        <f>IF(Sample_Files[[#This Row],[Card]]=1234,"Chandoo","Jo")</f>
        <v>Jo</v>
      </c>
      <c r="G28">
        <f>DAY(Sample_Files[[#This Row],[Date of Transaction]])</f>
        <v>8</v>
      </c>
      <c r="H28" t="s">
        <v>16</v>
      </c>
      <c r="I28" t="str">
        <f>LOWER(TRIM(SUBSTITUTE(SUBSTITUTE(SUBSTITUTE(Sample_Files[[#This Row],[Text Before Delimiter]],"&amp;",""),"-",""),"*","")))</f>
        <v>trademe l420</v>
      </c>
    </row>
    <row r="29" spans="1:9" x14ac:dyDescent="0.3">
      <c r="A29" t="s">
        <v>6</v>
      </c>
      <c r="B29">
        <v>1467</v>
      </c>
      <c r="C29" s="1">
        <v>45513</v>
      </c>
      <c r="D29" t="s">
        <v>50</v>
      </c>
      <c r="E29">
        <v>39.15</v>
      </c>
      <c r="F29" t="str">
        <f>IF(Sample_Files[[#This Row],[Card]]=1234,"Chandoo","Jo")</f>
        <v>Jo</v>
      </c>
      <c r="G29">
        <f>DAY(Sample_Files[[#This Row],[Date of Transaction]])</f>
        <v>9</v>
      </c>
      <c r="H29" t="s">
        <v>51</v>
      </c>
      <c r="I29" t="str">
        <f>LOWER(TRIM(SUBSTITUTE(SUBSTITUTE(SUBSTITUTE(Sample_Files[[#This Row],[Text Before Delimiter]],"&amp;",""),"-",""),"*","")))</f>
        <v>event cinemas</v>
      </c>
    </row>
    <row r="30" spans="1:9" x14ac:dyDescent="0.3">
      <c r="A30" t="s">
        <v>6</v>
      </c>
      <c r="B30">
        <v>1234</v>
      </c>
      <c r="C30" s="1">
        <v>45513</v>
      </c>
      <c r="D30" t="s">
        <v>52</v>
      </c>
      <c r="E30">
        <v>2.1</v>
      </c>
      <c r="F30" t="str">
        <f>IF(Sample_Files[[#This Row],[Card]]=1234,"Chandoo","Jo")</f>
        <v>Chandoo</v>
      </c>
      <c r="G30">
        <f>DAY(Sample_Files[[#This Row],[Date of Transaction]])</f>
        <v>9</v>
      </c>
      <c r="H30" t="s">
        <v>53</v>
      </c>
      <c r="I30" t="str">
        <f>LOWER(TRIM(SUBSTITUTE(SUBSTITUTE(SUBSTITUTE(Sample_Files[[#This Row],[Text Before Delimiter]],"&amp;",""),"-",""),"*","")))</f>
        <v>buntings co</v>
      </c>
    </row>
    <row r="31" spans="1:9" x14ac:dyDescent="0.3">
      <c r="A31" t="s">
        <v>6</v>
      </c>
      <c r="B31">
        <v>1234</v>
      </c>
      <c r="C31" s="1">
        <v>45513</v>
      </c>
      <c r="D31" t="s">
        <v>54</v>
      </c>
      <c r="E31">
        <v>1.65</v>
      </c>
      <c r="F31" t="str">
        <f>IF(Sample_Files[[#This Row],[Card]]=1234,"Chandoo","Jo")</f>
        <v>Chandoo</v>
      </c>
      <c r="G31">
        <f>DAY(Sample_Files[[#This Row],[Date of Transaction]])</f>
        <v>9</v>
      </c>
      <c r="H31" t="s">
        <v>55</v>
      </c>
      <c r="I31" t="str">
        <f>LOWER(TRIM(SUBSTITUTE(SUBSTITUTE(SUBSTITUTE(Sample_Files[[#This Row],[Text Before Delimiter]],"&amp;",""),"-",""),"*","")))</f>
        <v>the warehouse</v>
      </c>
    </row>
    <row r="32" spans="1:9" x14ac:dyDescent="0.3">
      <c r="A32" t="s">
        <v>6</v>
      </c>
      <c r="B32">
        <v>1234</v>
      </c>
      <c r="C32" s="1">
        <v>45513</v>
      </c>
      <c r="D32" t="s">
        <v>56</v>
      </c>
      <c r="E32">
        <v>31</v>
      </c>
      <c r="F32" t="str">
        <f>IF(Sample_Files[[#This Row],[Card]]=1234,"Chandoo","Jo")</f>
        <v>Chandoo</v>
      </c>
      <c r="G32">
        <f>DAY(Sample_Files[[#This Row],[Date of Transaction]])</f>
        <v>9</v>
      </c>
      <c r="H32" t="s">
        <v>57</v>
      </c>
      <c r="I32" t="str">
        <f>LOWER(TRIM(SUBSTITUTE(SUBSTITUTE(SUBSTITUTE(Sample_Files[[#This Row],[Text Before Delimiter]],"&amp;",""),"-",""),"*","")))</f>
        <v>burgerfuel</v>
      </c>
    </row>
    <row r="33" spans="1:9" x14ac:dyDescent="0.3">
      <c r="A33" t="s">
        <v>6</v>
      </c>
      <c r="B33">
        <v>1467</v>
      </c>
      <c r="C33" s="1">
        <v>45513</v>
      </c>
      <c r="D33" t="s">
        <v>58</v>
      </c>
      <c r="E33">
        <v>12</v>
      </c>
      <c r="F33" t="str">
        <f>IF(Sample_Files[[#This Row],[Card]]=1234,"Chandoo","Jo")</f>
        <v>Jo</v>
      </c>
      <c r="G33">
        <f>DAY(Sample_Files[[#This Row],[Date of Transaction]])</f>
        <v>9</v>
      </c>
      <c r="H33" t="s">
        <v>30</v>
      </c>
      <c r="I33" t="str">
        <f>LOWER(TRIM(SUBSTITUTE(SUBSTITUTE(SUBSTITUTE(Sample_Files[[#This Row],[Text Before Delimiter]],"&amp;",""),"-",""),"*","")))</f>
        <v>knownhost.com west</v>
      </c>
    </row>
    <row r="34" spans="1:9" x14ac:dyDescent="0.3">
      <c r="A34" t="s">
        <v>6</v>
      </c>
      <c r="B34">
        <v>1234</v>
      </c>
      <c r="C34" s="1">
        <v>45513</v>
      </c>
      <c r="D34" t="s">
        <v>59</v>
      </c>
      <c r="E34">
        <v>115.75</v>
      </c>
      <c r="F34" t="str">
        <f>IF(Sample_Files[[#This Row],[Card]]=1234,"Chandoo","Jo")</f>
        <v>Chandoo</v>
      </c>
      <c r="G34">
        <f>DAY(Sample_Files[[#This Row],[Date of Transaction]])</f>
        <v>9</v>
      </c>
      <c r="H34" t="s">
        <v>60</v>
      </c>
      <c r="I34" t="str">
        <f>LOWER(TRIM(SUBSTITUTE(SUBSTITUTE(SUBSTITUTE(Sample_Files[[#This Row],[Text Before Delimiter]],"&amp;",""),"-",""),"*","")))</f>
        <v>digitalocean.com amsterdam</v>
      </c>
    </row>
    <row r="35" spans="1:9" x14ac:dyDescent="0.3">
      <c r="A35" t="s">
        <v>6</v>
      </c>
      <c r="B35">
        <v>1234</v>
      </c>
      <c r="C35" s="1">
        <v>45514</v>
      </c>
      <c r="D35" t="s">
        <v>61</v>
      </c>
      <c r="E35">
        <v>42.32</v>
      </c>
      <c r="F35" t="str">
        <f>IF(Sample_Files[[#This Row],[Card]]=1234,"Chandoo","Jo")</f>
        <v>Chandoo</v>
      </c>
      <c r="G35">
        <f>DAY(Sample_Files[[#This Row],[Date of Transaction]])</f>
        <v>10</v>
      </c>
      <c r="H35" t="s">
        <v>62</v>
      </c>
      <c r="I35" t="str">
        <f>LOWER(TRIM(SUBSTITUTE(SUBSTITUTE(SUBSTITUTE(Sample_Files[[#This Row],[Text Before Delimiter]],"&amp;",""),"-",""),"*","")))</f>
        <v>countdown matamata</v>
      </c>
    </row>
    <row r="36" spans="1:9" x14ac:dyDescent="0.3">
      <c r="A36" t="s">
        <v>6</v>
      </c>
      <c r="B36">
        <v>1234</v>
      </c>
      <c r="C36" s="1">
        <v>45515</v>
      </c>
      <c r="D36" t="s">
        <v>31</v>
      </c>
      <c r="E36">
        <v>15.62</v>
      </c>
      <c r="F36" t="str">
        <f>IF(Sample_Files[[#This Row],[Card]]=1234,"Chandoo","Jo")</f>
        <v>Chandoo</v>
      </c>
      <c r="G36">
        <f>DAY(Sample_Files[[#This Row],[Date of Transaction]])</f>
        <v>11</v>
      </c>
      <c r="H36" t="s">
        <v>32</v>
      </c>
      <c r="I36" t="str">
        <f>LOWER(TRIM(SUBSTITUTE(SUBSTITUTE(SUBSTITUTE(Sample_Files[[#This Row],[Text Before Delimiter]],"&amp;",""),"-",""),"*","")))</f>
        <v>scholastic nz</v>
      </c>
    </row>
    <row r="37" spans="1:9" x14ac:dyDescent="0.3">
      <c r="A37" t="s">
        <v>6</v>
      </c>
      <c r="B37">
        <v>1234</v>
      </c>
      <c r="C37" s="1">
        <v>45516</v>
      </c>
      <c r="D37" t="s">
        <v>63</v>
      </c>
      <c r="E37">
        <v>109.93</v>
      </c>
      <c r="F37" t="str">
        <f>IF(Sample_Files[[#This Row],[Card]]=1234,"Chandoo","Jo")</f>
        <v>Chandoo</v>
      </c>
      <c r="G37">
        <f>DAY(Sample_Files[[#This Row],[Date of Transaction]])</f>
        <v>12</v>
      </c>
      <c r="H37" t="s">
        <v>30</v>
      </c>
      <c r="I37" t="str">
        <f>LOWER(TRIM(SUBSTITUTE(SUBSTITUTE(SUBSTITUTE(Sample_Files[[#This Row],[Text Before Delimiter]],"&amp;",""),"-",""),"*","")))</f>
        <v>knownhost.com west</v>
      </c>
    </row>
    <row r="38" spans="1:9" x14ac:dyDescent="0.3">
      <c r="A38" t="s">
        <v>6</v>
      </c>
      <c r="B38">
        <v>1234</v>
      </c>
      <c r="C38" s="1">
        <v>45517</v>
      </c>
      <c r="D38" t="s">
        <v>64</v>
      </c>
      <c r="E38">
        <v>4.5</v>
      </c>
      <c r="F38" t="str">
        <f>IF(Sample_Files[[#This Row],[Card]]=1234,"Chandoo","Jo")</f>
        <v>Chandoo</v>
      </c>
      <c r="G38">
        <f>DAY(Sample_Files[[#This Row],[Date of Transaction]])</f>
        <v>13</v>
      </c>
      <c r="H38" t="s">
        <v>57</v>
      </c>
      <c r="I38" t="str">
        <f>LOWER(TRIM(SUBSTITUTE(SUBSTITUTE(SUBSTITUTE(Sample_Files[[#This Row],[Text Before Delimiter]],"&amp;",""),"-",""),"*","")))</f>
        <v>burgerfuel</v>
      </c>
    </row>
    <row r="39" spans="1:9" x14ac:dyDescent="0.3">
      <c r="A39" t="s">
        <v>6</v>
      </c>
      <c r="B39">
        <v>1234</v>
      </c>
      <c r="C39" s="1">
        <v>45517</v>
      </c>
      <c r="D39" t="s">
        <v>65</v>
      </c>
      <c r="E39">
        <v>115.88</v>
      </c>
      <c r="F39" t="str">
        <f>IF(Sample_Files[[#This Row],[Card]]=1234,"Chandoo","Jo")</f>
        <v>Chandoo</v>
      </c>
      <c r="G39">
        <f>DAY(Sample_Files[[#This Row],[Date of Transaction]])</f>
        <v>13</v>
      </c>
      <c r="H39" t="s">
        <v>28</v>
      </c>
      <c r="I39" t="str">
        <f>LOWER(TRIM(SUBSTITUTE(SUBSTITUTE(SUBSTITUTE(Sample_Files[[#This Row],[Text Before Delimiter]],"&amp;",""),"-",""),"*","")))</f>
        <v>hell pizza</v>
      </c>
    </row>
    <row r="40" spans="1:9" x14ac:dyDescent="0.3">
      <c r="A40" t="s">
        <v>6</v>
      </c>
      <c r="B40">
        <v>1467</v>
      </c>
      <c r="C40" s="1">
        <v>45517</v>
      </c>
      <c r="D40" t="s">
        <v>66</v>
      </c>
      <c r="E40">
        <v>178</v>
      </c>
      <c r="F40" t="str">
        <f>IF(Sample_Files[[#This Row],[Card]]=1234,"Chandoo","Jo")</f>
        <v>Jo</v>
      </c>
      <c r="G40">
        <f>DAY(Sample_Files[[#This Row],[Date of Transaction]])</f>
        <v>13</v>
      </c>
      <c r="H40" t="s">
        <v>47</v>
      </c>
      <c r="I40" t="str">
        <f>LOWER(TRIM(SUBSTITUTE(SUBSTITUTE(SUBSTITUTE(Sample_Files[[#This Row],[Text Before Delimiter]],"&amp;",""),"-",""),"*","")))</f>
        <v>new world</v>
      </c>
    </row>
    <row r="41" spans="1:9" x14ac:dyDescent="0.3">
      <c r="A41" t="s">
        <v>6</v>
      </c>
      <c r="B41">
        <v>1467</v>
      </c>
      <c r="C41" s="1">
        <v>45518</v>
      </c>
      <c r="D41" t="s">
        <v>48</v>
      </c>
      <c r="E41">
        <v>1.74</v>
      </c>
      <c r="F41" t="str">
        <f>IF(Sample_Files[[#This Row],[Card]]=1234,"Chandoo","Jo")</f>
        <v>Jo</v>
      </c>
      <c r="G41">
        <f>DAY(Sample_Files[[#This Row],[Date of Transaction]])</f>
        <v>14</v>
      </c>
      <c r="H41" t="s">
        <v>49</v>
      </c>
      <c r="I41" t="str">
        <f>LOWER(TRIM(SUBSTITUTE(SUBSTITUTE(SUBSTITUTE(Sample_Files[[#This Row],[Text Before Delimiter]],"&amp;",""),"-",""),"*","")))</f>
        <v>tower insurance</v>
      </c>
    </row>
    <row r="42" spans="1:9" x14ac:dyDescent="0.3">
      <c r="A42" t="s">
        <v>6</v>
      </c>
      <c r="B42">
        <v>1234</v>
      </c>
      <c r="C42" s="1">
        <v>45518</v>
      </c>
      <c r="D42" t="s">
        <v>67</v>
      </c>
      <c r="E42">
        <v>39.85</v>
      </c>
      <c r="F42" t="str">
        <f>IF(Sample_Files[[#This Row],[Card]]=1234,"Chandoo","Jo")</f>
        <v>Chandoo</v>
      </c>
      <c r="G42">
        <f>DAY(Sample_Files[[#This Row],[Date of Transaction]])</f>
        <v>14</v>
      </c>
      <c r="H42" t="s">
        <v>68</v>
      </c>
      <c r="I42" t="str">
        <f>LOWER(TRIM(SUBSTITUTE(SUBSTITUTE(SUBSTITUTE(Sample_Files[[#This Row],[Text Before Delimiter]],"&amp;",""),"-",""),"*","")))</f>
        <v>airbnb airbnb.com</v>
      </c>
    </row>
    <row r="43" spans="1:9" x14ac:dyDescent="0.3">
      <c r="A43" t="s">
        <v>6</v>
      </c>
      <c r="B43">
        <v>1234</v>
      </c>
      <c r="C43" s="1">
        <v>45518</v>
      </c>
      <c r="D43" t="s">
        <v>69</v>
      </c>
      <c r="E43">
        <v>30.75</v>
      </c>
      <c r="F43" t="str">
        <f>IF(Sample_Files[[#This Row],[Card]]=1234,"Chandoo","Jo")</f>
        <v>Chandoo</v>
      </c>
      <c r="G43">
        <f>DAY(Sample_Files[[#This Row],[Date of Transaction]])</f>
        <v>14</v>
      </c>
      <c r="H43" t="s">
        <v>22</v>
      </c>
      <c r="I43" t="str">
        <f>LOWER(TRIM(SUBSTITUTE(SUBSTITUTE(SUBSTITUTE(Sample_Files[[#This Row],[Text Before Delimiter]],"&amp;",""),"-",""),"*","")))</f>
        <v>johnsonville dental</v>
      </c>
    </row>
    <row r="44" spans="1:9" x14ac:dyDescent="0.3">
      <c r="A44" t="s">
        <v>6</v>
      </c>
      <c r="B44">
        <v>1467</v>
      </c>
      <c r="C44" s="1">
        <v>45518</v>
      </c>
      <c r="D44" t="s">
        <v>70</v>
      </c>
      <c r="E44">
        <v>262.39</v>
      </c>
      <c r="F44" t="str">
        <f>IF(Sample_Files[[#This Row],[Card]]=1234,"Chandoo","Jo")</f>
        <v>Jo</v>
      </c>
      <c r="G44">
        <f>DAY(Sample_Files[[#This Row],[Date of Transaction]])</f>
        <v>14</v>
      </c>
      <c r="H44" t="s">
        <v>71</v>
      </c>
      <c r="I44" t="str">
        <f>LOWER(TRIM(SUBSTITUTE(SUBSTITUTE(SUBSTITUTE(Sample_Files[[#This Row],[Text Before Delimiter]],"&amp;",""),"-",""),"*","")))</f>
        <v>toyworld megastore</v>
      </c>
    </row>
    <row r="45" spans="1:9" x14ac:dyDescent="0.3">
      <c r="A45" t="s">
        <v>6</v>
      </c>
      <c r="B45">
        <v>1234</v>
      </c>
      <c r="C45" s="1">
        <v>45519</v>
      </c>
      <c r="D45" t="s">
        <v>46</v>
      </c>
      <c r="E45">
        <v>412.74</v>
      </c>
      <c r="F45" t="str">
        <f>IF(Sample_Files[[#This Row],[Card]]=1234,"Chandoo","Jo")</f>
        <v>Chandoo</v>
      </c>
      <c r="G45">
        <f>DAY(Sample_Files[[#This Row],[Date of Transaction]])</f>
        <v>15</v>
      </c>
      <c r="H45" t="s">
        <v>47</v>
      </c>
      <c r="I45" t="str">
        <f>LOWER(TRIM(SUBSTITUTE(SUBSTITUTE(SUBSTITUTE(Sample_Files[[#This Row],[Text Before Delimiter]],"&amp;",""),"-",""),"*","")))</f>
        <v>new world</v>
      </c>
    </row>
    <row r="46" spans="1:9" x14ac:dyDescent="0.3">
      <c r="A46" t="s">
        <v>6</v>
      </c>
      <c r="B46">
        <v>1234</v>
      </c>
      <c r="C46" s="1">
        <v>45520</v>
      </c>
      <c r="D46" t="s">
        <v>72</v>
      </c>
      <c r="E46">
        <v>11</v>
      </c>
      <c r="F46" t="str">
        <f>IF(Sample_Files[[#This Row],[Card]]=1234,"Chandoo","Jo")</f>
        <v>Chandoo</v>
      </c>
      <c r="G46">
        <f>DAY(Sample_Files[[#This Row],[Date of Transaction]])</f>
        <v>16</v>
      </c>
      <c r="H46" t="s">
        <v>73</v>
      </c>
      <c r="I46" t="str">
        <f>LOWER(TRIM(SUBSTITUTE(SUBSTITUTE(SUBSTITUTE(Sample_Files[[#This Row],[Text Before Delimiter]],"&amp;",""),"-",""),"*","")))</f>
        <v>2degrees mobile</v>
      </c>
    </row>
    <row r="47" spans="1:9" x14ac:dyDescent="0.3">
      <c r="A47" t="s">
        <v>6</v>
      </c>
      <c r="B47">
        <v>1234</v>
      </c>
      <c r="C47" s="1">
        <v>45521</v>
      </c>
      <c r="D47" t="s">
        <v>74</v>
      </c>
      <c r="E47">
        <v>8.67</v>
      </c>
      <c r="F47" t="str">
        <f>IF(Sample_Files[[#This Row],[Card]]=1234,"Chandoo","Jo")</f>
        <v>Chandoo</v>
      </c>
      <c r="G47">
        <f>DAY(Sample_Files[[#This Row],[Date of Transaction]])</f>
        <v>17</v>
      </c>
      <c r="H47" t="s">
        <v>28</v>
      </c>
      <c r="I47" t="str">
        <f>LOWER(TRIM(SUBSTITUTE(SUBSTITUTE(SUBSTITUTE(Sample_Files[[#This Row],[Text Before Delimiter]],"&amp;",""),"-",""),"*","")))</f>
        <v>hell pizza</v>
      </c>
    </row>
    <row r="48" spans="1:9" x14ac:dyDescent="0.3">
      <c r="A48" t="s">
        <v>6</v>
      </c>
      <c r="B48">
        <v>1234</v>
      </c>
      <c r="C48" s="1">
        <v>45521</v>
      </c>
      <c r="D48" t="s">
        <v>75</v>
      </c>
      <c r="E48">
        <v>52.68</v>
      </c>
      <c r="F48" t="str">
        <f>IF(Sample_Files[[#This Row],[Card]]=1234,"Chandoo","Jo")</f>
        <v>Chandoo</v>
      </c>
      <c r="G48">
        <f>DAY(Sample_Files[[#This Row],[Date of Transaction]])</f>
        <v>17</v>
      </c>
      <c r="H48" t="s">
        <v>76</v>
      </c>
      <c r="I48" t="str">
        <f>LOWER(TRIM(SUBSTITUTE(SUBSTITUTE(SUBSTITUTE(Sample_Files[[#This Row],[Text Before Delimiter]],"&amp;",""),"-",""),"*","")))</f>
        <v>adobe adobe.ly/enauirl</v>
      </c>
    </row>
    <row r="49" spans="1:9" x14ac:dyDescent="0.3">
      <c r="A49" t="s">
        <v>6</v>
      </c>
      <c r="B49">
        <v>1234</v>
      </c>
      <c r="C49" s="1">
        <v>45522</v>
      </c>
      <c r="D49" t="s">
        <v>77</v>
      </c>
      <c r="E49">
        <v>2.19</v>
      </c>
      <c r="F49" t="str">
        <f>IF(Sample_Files[[#This Row],[Card]]=1234,"Chandoo","Jo")</f>
        <v>Chandoo</v>
      </c>
      <c r="G49">
        <f>DAY(Sample_Files[[#This Row],[Date of Transaction]])</f>
        <v>18</v>
      </c>
      <c r="H49" t="s">
        <v>51</v>
      </c>
      <c r="I49" t="str">
        <f>LOWER(TRIM(SUBSTITUTE(SUBSTITUTE(SUBSTITUTE(Sample_Files[[#This Row],[Text Before Delimiter]],"&amp;",""),"-",""),"*","")))</f>
        <v>event cinemas</v>
      </c>
    </row>
    <row r="50" spans="1:9" x14ac:dyDescent="0.3">
      <c r="A50" t="s">
        <v>6</v>
      </c>
      <c r="B50">
        <v>1234</v>
      </c>
      <c r="C50" s="1">
        <v>45522</v>
      </c>
      <c r="D50" t="s">
        <v>78</v>
      </c>
      <c r="E50">
        <v>197.51</v>
      </c>
      <c r="F50" t="str">
        <f>IF(Sample_Files[[#This Row],[Card]]=1234,"Chandoo","Jo")</f>
        <v>Chandoo</v>
      </c>
      <c r="G50">
        <f>DAY(Sample_Files[[#This Row],[Date of Transaction]])</f>
        <v>18</v>
      </c>
      <c r="H50" t="s">
        <v>79</v>
      </c>
      <c r="I50" t="str">
        <f>LOWER(TRIM(SUBSTITUTE(SUBSTITUTE(SUBSTITUTE(Sample_Files[[#This Row],[Text Before Delimiter]],"&amp;",""),"-",""),"*","")))</f>
        <v>walmart super</v>
      </c>
    </row>
    <row r="51" spans="1:9" x14ac:dyDescent="0.3">
      <c r="A51" t="s">
        <v>6</v>
      </c>
      <c r="B51">
        <v>1234</v>
      </c>
      <c r="C51" s="1">
        <v>45523</v>
      </c>
      <c r="D51" t="s">
        <v>80</v>
      </c>
      <c r="E51">
        <v>29.5</v>
      </c>
      <c r="F51" t="str">
        <f>IF(Sample_Files[[#This Row],[Card]]=1234,"Chandoo","Jo")</f>
        <v>Chandoo</v>
      </c>
      <c r="G51">
        <f>DAY(Sample_Files[[#This Row],[Date of Transaction]])</f>
        <v>19</v>
      </c>
      <c r="H51" t="s">
        <v>81</v>
      </c>
      <c r="I51" t="str">
        <f>LOWER(TRIM(SUBSTITUTE(SUBSTITUTE(SUBSTITUTE(Sample_Files[[#This Row],[Text Before Delimiter]],"&amp;",""),"-",""),"*","")))</f>
        <v>ruapehu alpine</v>
      </c>
    </row>
    <row r="52" spans="1:9" x14ac:dyDescent="0.3">
      <c r="A52" t="s">
        <v>6</v>
      </c>
      <c r="B52">
        <v>1234</v>
      </c>
      <c r="C52" s="1">
        <v>45523</v>
      </c>
      <c r="D52" t="s">
        <v>82</v>
      </c>
      <c r="E52">
        <v>16.68</v>
      </c>
      <c r="F52" t="str">
        <f>IF(Sample_Files[[#This Row],[Card]]=1234,"Chandoo","Jo")</f>
        <v>Chandoo</v>
      </c>
      <c r="G52">
        <f>DAY(Sample_Files[[#This Row],[Date of Transaction]])</f>
        <v>19</v>
      </c>
      <c r="H52" t="s">
        <v>62</v>
      </c>
      <c r="I52" t="str">
        <f>LOWER(TRIM(SUBSTITUTE(SUBSTITUTE(SUBSTITUTE(Sample_Files[[#This Row],[Text Before Delimiter]],"&amp;",""),"-",""),"*","")))</f>
        <v>countdown matamata</v>
      </c>
    </row>
    <row r="53" spans="1:9" x14ac:dyDescent="0.3">
      <c r="A53" t="s">
        <v>6</v>
      </c>
      <c r="B53">
        <v>1467</v>
      </c>
      <c r="C53" s="1">
        <v>45523</v>
      </c>
      <c r="D53" t="s">
        <v>83</v>
      </c>
      <c r="E53">
        <v>66.27</v>
      </c>
      <c r="F53" t="str">
        <f>IF(Sample_Files[[#This Row],[Card]]=1234,"Chandoo","Jo")</f>
        <v>Jo</v>
      </c>
      <c r="G53">
        <f>DAY(Sample_Files[[#This Row],[Date of Transaction]])</f>
        <v>19</v>
      </c>
      <c r="H53" t="s">
        <v>24</v>
      </c>
      <c r="I53" t="str">
        <f>LOWER(TRIM(SUBSTITUTE(SUBSTITUTE(SUBSTITUTE(Sample_Files[[#This Row],[Text Before Delimiter]],"&amp;",""),"-",""),"*","")))</f>
        <v>openai chatgpt</v>
      </c>
    </row>
    <row r="54" spans="1:9" x14ac:dyDescent="0.3">
      <c r="A54" t="s">
        <v>6</v>
      </c>
      <c r="B54">
        <v>1234</v>
      </c>
      <c r="C54" s="1">
        <v>45523</v>
      </c>
      <c r="D54" t="s">
        <v>84</v>
      </c>
      <c r="E54">
        <v>16.09</v>
      </c>
      <c r="F54" t="str">
        <f>IF(Sample_Files[[#This Row],[Card]]=1234,"Chandoo","Jo")</f>
        <v>Chandoo</v>
      </c>
      <c r="G54">
        <f>DAY(Sample_Files[[#This Row],[Date of Transaction]])</f>
        <v>19</v>
      </c>
      <c r="H54" t="s">
        <v>57</v>
      </c>
      <c r="I54" t="str">
        <f>LOWER(TRIM(SUBSTITUTE(SUBSTITUTE(SUBSTITUTE(Sample_Files[[#This Row],[Text Before Delimiter]],"&amp;",""),"-",""),"*","")))</f>
        <v>burgerfuel</v>
      </c>
    </row>
    <row r="55" spans="1:9" x14ac:dyDescent="0.3">
      <c r="A55" t="s">
        <v>6</v>
      </c>
      <c r="B55">
        <v>1234</v>
      </c>
      <c r="C55" s="1">
        <v>45523</v>
      </c>
      <c r="D55" t="s">
        <v>85</v>
      </c>
      <c r="E55">
        <v>247.63</v>
      </c>
      <c r="F55" t="str">
        <f>IF(Sample_Files[[#This Row],[Card]]=1234,"Chandoo","Jo")</f>
        <v>Chandoo</v>
      </c>
      <c r="G55">
        <f>DAY(Sample_Files[[#This Row],[Date of Transaction]])</f>
        <v>19</v>
      </c>
      <c r="H55" t="s">
        <v>14</v>
      </c>
      <c r="I55" t="str">
        <f>LOWER(TRIM(SUBSTITUTE(SUBSTITUTE(SUBSTITUTE(Sample_Files[[#This Row],[Text Before Delimiter]],"&amp;",""),"-",""),"*","")))</f>
        <v>city green</v>
      </c>
    </row>
    <row r="56" spans="1:9" x14ac:dyDescent="0.3">
      <c r="A56" t="s">
        <v>6</v>
      </c>
      <c r="B56">
        <v>1234</v>
      </c>
      <c r="C56" s="1">
        <v>45524</v>
      </c>
      <c r="D56" t="s">
        <v>86</v>
      </c>
      <c r="E56">
        <v>2.1</v>
      </c>
      <c r="F56" t="str">
        <f>IF(Sample_Files[[#This Row],[Card]]=1234,"Chandoo","Jo")</f>
        <v>Chandoo</v>
      </c>
      <c r="G56">
        <f>DAY(Sample_Files[[#This Row],[Date of Transaction]])</f>
        <v>20</v>
      </c>
      <c r="H56" t="s">
        <v>79</v>
      </c>
      <c r="I56" t="str">
        <f>LOWER(TRIM(SUBSTITUTE(SUBSTITUTE(SUBSTITUTE(Sample_Files[[#This Row],[Text Before Delimiter]],"&amp;",""),"-",""),"*","")))</f>
        <v>walmart super</v>
      </c>
    </row>
    <row r="57" spans="1:9" x14ac:dyDescent="0.3">
      <c r="A57" t="s">
        <v>6</v>
      </c>
      <c r="B57">
        <v>1467</v>
      </c>
      <c r="C57" s="1">
        <v>45524</v>
      </c>
      <c r="D57" t="s">
        <v>87</v>
      </c>
      <c r="E57">
        <v>29.78</v>
      </c>
      <c r="F57" t="str">
        <f>IF(Sample_Files[[#This Row],[Card]]=1234,"Chandoo","Jo")</f>
        <v>Jo</v>
      </c>
      <c r="G57">
        <f>DAY(Sample_Files[[#This Row],[Date of Transaction]])</f>
        <v>20</v>
      </c>
      <c r="H57" t="s">
        <v>12</v>
      </c>
      <c r="I57" t="str">
        <f>LOWER(TRIM(SUBSTITUTE(SUBSTITUTE(SUBSTITUTE(Sample_Files[[#This Row],[Text Before Delimiter]],"&amp;",""),"-",""),"*","")))</f>
        <v>woolworths nz</v>
      </c>
    </row>
    <row r="58" spans="1:9" x14ac:dyDescent="0.3">
      <c r="A58" t="s">
        <v>6</v>
      </c>
      <c r="B58">
        <v>1234</v>
      </c>
      <c r="C58" s="1">
        <v>45524</v>
      </c>
      <c r="D58" t="s">
        <v>88</v>
      </c>
      <c r="E58">
        <v>63.17</v>
      </c>
      <c r="F58" t="str">
        <f>IF(Sample_Files[[#This Row],[Card]]=1234,"Chandoo","Jo")</f>
        <v>Chandoo</v>
      </c>
      <c r="G58">
        <f>DAY(Sample_Files[[#This Row],[Date of Transaction]])</f>
        <v>20</v>
      </c>
      <c r="H58" t="s">
        <v>47</v>
      </c>
      <c r="I58" t="str">
        <f>LOWER(TRIM(SUBSTITUTE(SUBSTITUTE(SUBSTITUTE(Sample_Files[[#This Row],[Text Before Delimiter]],"&amp;",""),"-",""),"*","")))</f>
        <v>new world</v>
      </c>
    </row>
    <row r="59" spans="1:9" x14ac:dyDescent="0.3">
      <c r="A59" t="s">
        <v>6</v>
      </c>
      <c r="B59">
        <v>1234</v>
      </c>
      <c r="C59" s="1">
        <v>45525</v>
      </c>
      <c r="D59" t="s">
        <v>83</v>
      </c>
      <c r="E59">
        <v>2.19</v>
      </c>
      <c r="F59" t="str">
        <f>IF(Sample_Files[[#This Row],[Card]]=1234,"Chandoo","Jo")</f>
        <v>Chandoo</v>
      </c>
      <c r="G59">
        <f>DAY(Sample_Files[[#This Row],[Date of Transaction]])</f>
        <v>21</v>
      </c>
      <c r="H59" t="s">
        <v>24</v>
      </c>
      <c r="I59" t="str">
        <f>LOWER(TRIM(SUBSTITUTE(SUBSTITUTE(SUBSTITUTE(Sample_Files[[#This Row],[Text Before Delimiter]],"&amp;",""),"-",""),"*","")))</f>
        <v>openai chatgpt</v>
      </c>
    </row>
    <row r="60" spans="1:9" x14ac:dyDescent="0.3">
      <c r="A60" t="s">
        <v>6</v>
      </c>
      <c r="B60">
        <v>1234</v>
      </c>
      <c r="C60" s="1">
        <v>45525</v>
      </c>
      <c r="D60" t="s">
        <v>78</v>
      </c>
      <c r="E60">
        <v>76</v>
      </c>
      <c r="F60" t="str">
        <f>IF(Sample_Files[[#This Row],[Card]]=1234,"Chandoo","Jo")</f>
        <v>Chandoo</v>
      </c>
      <c r="G60">
        <f>DAY(Sample_Files[[#This Row],[Date of Transaction]])</f>
        <v>21</v>
      </c>
      <c r="H60" t="s">
        <v>79</v>
      </c>
      <c r="I60" t="str">
        <f>LOWER(TRIM(SUBSTITUTE(SUBSTITUTE(SUBSTITUTE(Sample_Files[[#This Row],[Text Before Delimiter]],"&amp;",""),"-",""),"*","")))</f>
        <v>walmart super</v>
      </c>
    </row>
    <row r="61" spans="1:9" x14ac:dyDescent="0.3">
      <c r="A61" t="s">
        <v>6</v>
      </c>
      <c r="B61">
        <v>1234</v>
      </c>
      <c r="C61" s="1">
        <v>45525</v>
      </c>
      <c r="D61" t="s">
        <v>89</v>
      </c>
      <c r="E61">
        <v>5.0999999999999996</v>
      </c>
      <c r="F61" t="str">
        <f>IF(Sample_Files[[#This Row],[Card]]=1234,"Chandoo","Jo")</f>
        <v>Chandoo</v>
      </c>
      <c r="G61">
        <f>DAY(Sample_Files[[#This Row],[Date of Transaction]])</f>
        <v>21</v>
      </c>
      <c r="H61" t="s">
        <v>90</v>
      </c>
      <c r="I61" t="str">
        <f>LOWER(TRIM(SUBSTITUTE(SUBSTITUTE(SUBSTITUTE(Sample_Files[[#This Row],[Text Before Delimiter]],"&amp;",""),"-",""),"*","")))</f>
        <v>lowes chch</v>
      </c>
    </row>
    <row r="62" spans="1:9" x14ac:dyDescent="0.3">
      <c r="A62" t="s">
        <v>6</v>
      </c>
      <c r="B62">
        <v>1234</v>
      </c>
      <c r="C62" s="1">
        <v>45526</v>
      </c>
      <c r="D62" t="s">
        <v>91</v>
      </c>
      <c r="E62">
        <v>11.07</v>
      </c>
      <c r="F62" t="str">
        <f>IF(Sample_Files[[#This Row],[Card]]=1234,"Chandoo","Jo")</f>
        <v>Chandoo</v>
      </c>
      <c r="G62">
        <f>DAY(Sample_Files[[#This Row],[Date of Transaction]])</f>
        <v>22</v>
      </c>
      <c r="H62" t="s">
        <v>49</v>
      </c>
      <c r="I62" t="str">
        <f>LOWER(TRIM(SUBSTITUTE(SUBSTITUTE(SUBSTITUTE(Sample_Files[[#This Row],[Text Before Delimiter]],"&amp;",""),"-",""),"*","")))</f>
        <v>tower insurance</v>
      </c>
    </row>
    <row r="63" spans="1:9" x14ac:dyDescent="0.3">
      <c r="A63" t="s">
        <v>6</v>
      </c>
      <c r="B63">
        <v>1234</v>
      </c>
      <c r="C63" s="1">
        <v>45526</v>
      </c>
      <c r="D63" t="s">
        <v>92</v>
      </c>
      <c r="E63">
        <v>7.9</v>
      </c>
      <c r="F63" t="str">
        <f>IF(Sample_Files[[#This Row],[Card]]=1234,"Chandoo","Jo")</f>
        <v>Chandoo</v>
      </c>
      <c r="G63">
        <f>DAY(Sample_Files[[#This Row],[Date of Transaction]])</f>
        <v>22</v>
      </c>
      <c r="H63" t="s">
        <v>28</v>
      </c>
      <c r="I63" t="str">
        <f>LOWER(TRIM(SUBSTITUTE(SUBSTITUTE(SUBSTITUTE(Sample_Files[[#This Row],[Text Before Delimiter]],"&amp;",""),"-",""),"*","")))</f>
        <v>hell pizza</v>
      </c>
    </row>
    <row r="64" spans="1:9" x14ac:dyDescent="0.3">
      <c r="A64" t="s">
        <v>6</v>
      </c>
      <c r="B64">
        <v>1467</v>
      </c>
      <c r="C64" s="1">
        <v>45527</v>
      </c>
      <c r="D64" t="s">
        <v>93</v>
      </c>
      <c r="E64">
        <v>8.0500000000000007</v>
      </c>
      <c r="F64" t="str">
        <f>IF(Sample_Files[[#This Row],[Card]]=1234,"Chandoo","Jo")</f>
        <v>Jo</v>
      </c>
      <c r="G64">
        <f>DAY(Sample_Files[[#This Row],[Date of Transaction]])</f>
        <v>23</v>
      </c>
      <c r="H64" t="s">
        <v>71</v>
      </c>
      <c r="I64" t="str">
        <f>LOWER(TRIM(SUBSTITUTE(SUBSTITUTE(SUBSTITUTE(Sample_Files[[#This Row],[Text Before Delimiter]],"&amp;",""),"-",""),"*","")))</f>
        <v>toyworld megastore</v>
      </c>
    </row>
    <row r="65" spans="1:9" x14ac:dyDescent="0.3">
      <c r="A65" t="s">
        <v>6</v>
      </c>
      <c r="B65">
        <v>1234</v>
      </c>
      <c r="C65" s="1">
        <v>45527</v>
      </c>
      <c r="D65" t="s">
        <v>94</v>
      </c>
      <c r="E65">
        <v>115.75</v>
      </c>
      <c r="F65" t="str">
        <f>IF(Sample_Files[[#This Row],[Card]]=1234,"Chandoo","Jo")</f>
        <v>Chandoo</v>
      </c>
      <c r="G65">
        <f>DAY(Sample_Files[[#This Row],[Date of Transaction]])</f>
        <v>23</v>
      </c>
      <c r="H65" t="s">
        <v>95</v>
      </c>
      <c r="I65" t="str">
        <f>LOWER(TRIM(SUBSTITUTE(SUBSTITUTE(SUBSTITUTE(Sample_Files[[#This Row],[Text Before Delimiter]],"&amp;",""),"-",""),"*","")))</f>
        <v>liberated syndication</v>
      </c>
    </row>
    <row r="66" spans="1:9" x14ac:dyDescent="0.3">
      <c r="A66" t="s">
        <v>6</v>
      </c>
      <c r="B66">
        <v>1234</v>
      </c>
      <c r="C66" s="1">
        <v>45527</v>
      </c>
      <c r="D66" t="s">
        <v>96</v>
      </c>
      <c r="E66">
        <v>99</v>
      </c>
      <c r="F66" t="str">
        <f>IF(Sample_Files[[#This Row],[Card]]=1234,"Chandoo","Jo")</f>
        <v>Chandoo</v>
      </c>
      <c r="G66">
        <f>DAY(Sample_Files[[#This Row],[Date of Transaction]])</f>
        <v>23</v>
      </c>
      <c r="H66" t="s">
        <v>12</v>
      </c>
      <c r="I66" t="str">
        <f>LOWER(TRIM(SUBSTITUTE(SUBSTITUTE(SUBSTITUTE(Sample_Files[[#This Row],[Text Before Delimiter]],"&amp;",""),"-",""),"*","")))</f>
        <v>woolworths nz</v>
      </c>
    </row>
    <row r="67" spans="1:9" x14ac:dyDescent="0.3">
      <c r="A67" t="s">
        <v>6</v>
      </c>
      <c r="B67">
        <v>1234</v>
      </c>
      <c r="C67" s="1">
        <v>45527</v>
      </c>
      <c r="D67" t="s">
        <v>66</v>
      </c>
      <c r="E67">
        <v>500</v>
      </c>
      <c r="F67" t="str">
        <f>IF(Sample_Files[[#This Row],[Card]]=1234,"Chandoo","Jo")</f>
        <v>Chandoo</v>
      </c>
      <c r="G67">
        <f>DAY(Sample_Files[[#This Row],[Date of Transaction]])</f>
        <v>23</v>
      </c>
      <c r="H67" t="s">
        <v>47</v>
      </c>
      <c r="I67" t="str">
        <f>LOWER(TRIM(SUBSTITUTE(SUBSTITUTE(SUBSTITUTE(Sample_Files[[#This Row],[Text Before Delimiter]],"&amp;",""),"-",""),"*","")))</f>
        <v>new world</v>
      </c>
    </row>
    <row r="68" spans="1:9" x14ac:dyDescent="0.3">
      <c r="A68" t="s">
        <v>6</v>
      </c>
      <c r="B68">
        <v>1467</v>
      </c>
      <c r="C68" s="1">
        <v>45527</v>
      </c>
      <c r="D68" t="s">
        <v>67</v>
      </c>
      <c r="E68">
        <v>18.45</v>
      </c>
      <c r="F68" t="str">
        <f>IF(Sample_Files[[#This Row],[Card]]=1234,"Chandoo","Jo")</f>
        <v>Jo</v>
      </c>
      <c r="G68">
        <f>DAY(Sample_Files[[#This Row],[Date of Transaction]])</f>
        <v>23</v>
      </c>
      <c r="H68" t="s">
        <v>68</v>
      </c>
      <c r="I68" t="str">
        <f>LOWER(TRIM(SUBSTITUTE(SUBSTITUTE(SUBSTITUTE(Sample_Files[[#This Row],[Text Before Delimiter]],"&amp;",""),"-",""),"*","")))</f>
        <v>airbnb airbnb.com</v>
      </c>
    </row>
    <row r="69" spans="1:9" x14ac:dyDescent="0.3">
      <c r="A69" t="s">
        <v>6</v>
      </c>
      <c r="B69">
        <v>1467</v>
      </c>
      <c r="C69" s="1">
        <v>45528</v>
      </c>
      <c r="D69" t="s">
        <v>97</v>
      </c>
      <c r="E69">
        <v>39.47</v>
      </c>
      <c r="F69" t="str">
        <f>IF(Sample_Files[[#This Row],[Card]]=1234,"Chandoo","Jo")</f>
        <v>Jo</v>
      </c>
      <c r="G69">
        <f>DAY(Sample_Files[[#This Row],[Date of Transaction]])</f>
        <v>24</v>
      </c>
      <c r="H69" t="s">
        <v>49</v>
      </c>
      <c r="I69" t="str">
        <f>LOWER(TRIM(SUBSTITUTE(SUBSTITUTE(SUBSTITUTE(Sample_Files[[#This Row],[Text Before Delimiter]],"&amp;",""),"-",""),"*","")))</f>
        <v>tower insurance</v>
      </c>
    </row>
    <row r="70" spans="1:9" x14ac:dyDescent="0.3">
      <c r="A70" t="s">
        <v>6</v>
      </c>
      <c r="B70">
        <v>1467</v>
      </c>
      <c r="C70" s="1">
        <v>45529</v>
      </c>
      <c r="D70" t="s">
        <v>98</v>
      </c>
      <c r="E70">
        <v>16.66</v>
      </c>
      <c r="F70" t="str">
        <f>IF(Sample_Files[[#This Row],[Card]]=1234,"Chandoo","Jo")</f>
        <v>Jo</v>
      </c>
      <c r="G70">
        <f>DAY(Sample_Files[[#This Row],[Date of Transaction]])</f>
        <v>25</v>
      </c>
      <c r="H70" t="s">
        <v>73</v>
      </c>
      <c r="I70" t="str">
        <f>LOWER(TRIM(SUBSTITUTE(SUBSTITUTE(SUBSTITUTE(Sample_Files[[#This Row],[Text Before Delimiter]],"&amp;",""),"-",""),"*","")))</f>
        <v>2degrees mobile</v>
      </c>
    </row>
    <row r="71" spans="1:9" x14ac:dyDescent="0.3">
      <c r="A71" t="s">
        <v>6</v>
      </c>
      <c r="B71">
        <v>1467</v>
      </c>
      <c r="C71" s="1">
        <v>45529</v>
      </c>
      <c r="D71" t="s">
        <v>99</v>
      </c>
      <c r="E71">
        <v>3</v>
      </c>
      <c r="F71" t="str">
        <f>IF(Sample_Files[[#This Row],[Card]]=1234,"Chandoo","Jo")</f>
        <v>Jo</v>
      </c>
      <c r="G71">
        <f>DAY(Sample_Files[[#This Row],[Date of Transaction]])</f>
        <v>25</v>
      </c>
      <c r="H71" t="s">
        <v>14</v>
      </c>
      <c r="I71" t="str">
        <f>LOWER(TRIM(SUBSTITUTE(SUBSTITUTE(SUBSTITUTE(Sample_Files[[#This Row],[Text Before Delimiter]],"&amp;",""),"-",""),"*","")))</f>
        <v>city green</v>
      </c>
    </row>
    <row r="72" spans="1:9" x14ac:dyDescent="0.3">
      <c r="A72" t="s">
        <v>6</v>
      </c>
      <c r="B72">
        <v>1467</v>
      </c>
      <c r="C72" s="1">
        <v>45529</v>
      </c>
      <c r="D72" t="s">
        <v>100</v>
      </c>
      <c r="E72">
        <v>33.83</v>
      </c>
      <c r="F72" t="str">
        <f>IF(Sample_Files[[#This Row],[Card]]=1234,"Chandoo","Jo")</f>
        <v>Jo</v>
      </c>
      <c r="G72">
        <f>DAY(Sample_Files[[#This Row],[Date of Transaction]])</f>
        <v>25</v>
      </c>
      <c r="H72" t="s">
        <v>30</v>
      </c>
      <c r="I72" t="str">
        <f>LOWER(TRIM(SUBSTITUTE(SUBSTITUTE(SUBSTITUTE(Sample_Files[[#This Row],[Text Before Delimiter]],"&amp;",""),"-",""),"*","")))</f>
        <v>knownhost.com west</v>
      </c>
    </row>
    <row r="73" spans="1:9" x14ac:dyDescent="0.3">
      <c r="A73" t="s">
        <v>6</v>
      </c>
      <c r="B73">
        <v>1234</v>
      </c>
      <c r="C73" s="1">
        <v>45529</v>
      </c>
      <c r="D73" t="s">
        <v>101</v>
      </c>
      <c r="E73">
        <v>8.49</v>
      </c>
      <c r="F73" t="str">
        <f>IF(Sample_Files[[#This Row],[Card]]=1234,"Chandoo","Jo")</f>
        <v>Chandoo</v>
      </c>
      <c r="G73">
        <f>DAY(Sample_Files[[#This Row],[Date of Transaction]])</f>
        <v>25</v>
      </c>
      <c r="H73" t="s">
        <v>68</v>
      </c>
      <c r="I73" t="str">
        <f>LOWER(TRIM(SUBSTITUTE(SUBSTITUTE(SUBSTITUTE(Sample_Files[[#This Row],[Text Before Delimiter]],"&amp;",""),"-",""),"*","")))</f>
        <v>airbnb airbnb.com</v>
      </c>
    </row>
    <row r="74" spans="1:9" x14ac:dyDescent="0.3">
      <c r="A74" t="s">
        <v>6</v>
      </c>
      <c r="B74">
        <v>1234</v>
      </c>
      <c r="C74" s="1">
        <v>45530</v>
      </c>
      <c r="D74" t="s">
        <v>102</v>
      </c>
      <c r="E74">
        <v>94.13</v>
      </c>
      <c r="F74" t="str">
        <f>IF(Sample_Files[[#This Row],[Card]]=1234,"Chandoo","Jo")</f>
        <v>Chandoo</v>
      </c>
      <c r="G74">
        <f>DAY(Sample_Files[[#This Row],[Date of Transaction]])</f>
        <v>26</v>
      </c>
      <c r="H74" t="s">
        <v>53</v>
      </c>
      <c r="I74" t="str">
        <f>LOWER(TRIM(SUBSTITUTE(SUBSTITUTE(SUBSTITUTE(Sample_Files[[#This Row],[Text Before Delimiter]],"&amp;",""),"-",""),"*","")))</f>
        <v>buntings co</v>
      </c>
    </row>
    <row r="75" spans="1:9" x14ac:dyDescent="0.3">
      <c r="A75" t="s">
        <v>6</v>
      </c>
      <c r="B75">
        <v>1234</v>
      </c>
      <c r="C75" s="1">
        <v>45530</v>
      </c>
      <c r="D75" t="s">
        <v>103</v>
      </c>
      <c r="E75">
        <v>80.14</v>
      </c>
      <c r="F75" t="str">
        <f>IF(Sample_Files[[#This Row],[Card]]=1234,"Chandoo","Jo")</f>
        <v>Chandoo</v>
      </c>
      <c r="G75">
        <f>DAY(Sample_Files[[#This Row],[Date of Transaction]])</f>
        <v>26</v>
      </c>
      <c r="H75" t="s">
        <v>24</v>
      </c>
      <c r="I75" t="str">
        <f>LOWER(TRIM(SUBSTITUTE(SUBSTITUTE(SUBSTITUTE(Sample_Files[[#This Row],[Text Before Delimiter]],"&amp;",""),"-",""),"*","")))</f>
        <v>openai chatgpt</v>
      </c>
    </row>
    <row r="76" spans="1:9" x14ac:dyDescent="0.3">
      <c r="A76" t="s">
        <v>6</v>
      </c>
      <c r="B76">
        <v>1467</v>
      </c>
      <c r="C76" s="1">
        <v>45530</v>
      </c>
      <c r="D76" t="s">
        <v>104</v>
      </c>
      <c r="E76">
        <v>39.33</v>
      </c>
      <c r="F76" t="str">
        <f>IF(Sample_Files[[#This Row],[Card]]=1234,"Chandoo","Jo")</f>
        <v>Jo</v>
      </c>
      <c r="G76">
        <f>DAY(Sample_Files[[#This Row],[Date of Transaction]])</f>
        <v>26</v>
      </c>
      <c r="H76" t="s">
        <v>51</v>
      </c>
      <c r="I76" t="str">
        <f>LOWER(TRIM(SUBSTITUTE(SUBSTITUTE(SUBSTITUTE(Sample_Files[[#This Row],[Text Before Delimiter]],"&amp;",""),"-",""),"*","")))</f>
        <v>event cinemas</v>
      </c>
    </row>
    <row r="77" spans="1:9" x14ac:dyDescent="0.3">
      <c r="A77" t="s">
        <v>6</v>
      </c>
      <c r="B77">
        <v>1467</v>
      </c>
      <c r="C77" s="1">
        <v>45530</v>
      </c>
      <c r="D77" t="s">
        <v>105</v>
      </c>
      <c r="E77">
        <v>9.44</v>
      </c>
      <c r="F77" t="str">
        <f>IF(Sample_Files[[#This Row],[Card]]=1234,"Chandoo","Jo")</f>
        <v>Jo</v>
      </c>
      <c r="G77">
        <f>DAY(Sample_Files[[#This Row],[Date of Transaction]])</f>
        <v>26</v>
      </c>
      <c r="H77" t="s">
        <v>10</v>
      </c>
      <c r="I77" t="str">
        <f>LOWER(TRIM(SUBSTITUTE(SUBSTITUTE(SUBSTITUTE(Sample_Files[[#This Row],[Text Before Delimiter]],"&amp;",""),"-",""),"*","")))</f>
        <v>village vets</v>
      </c>
    </row>
    <row r="78" spans="1:9" x14ac:dyDescent="0.3">
      <c r="A78" t="s">
        <v>6</v>
      </c>
      <c r="B78">
        <v>1467</v>
      </c>
      <c r="C78" s="1">
        <v>45530</v>
      </c>
      <c r="D78" t="s">
        <v>106</v>
      </c>
      <c r="E78">
        <v>24.37</v>
      </c>
      <c r="F78" t="str">
        <f>IF(Sample_Files[[#This Row],[Card]]=1234,"Chandoo","Jo")</f>
        <v>Jo</v>
      </c>
      <c r="G78">
        <f>DAY(Sample_Files[[#This Row],[Date of Transaction]])</f>
        <v>26</v>
      </c>
      <c r="H78" t="s">
        <v>107</v>
      </c>
      <c r="I78" t="str">
        <f>LOWER(TRIM(SUBSTITUTE(SUBSTITUTE(SUBSTITUTE(Sample_Files[[#This Row],[Text Before Delimiter]],"&amp;",""),"-",""),"*","")))</f>
        <v>vodafone prepay</v>
      </c>
    </row>
    <row r="79" spans="1:9" x14ac:dyDescent="0.3">
      <c r="A79" t="s">
        <v>6</v>
      </c>
      <c r="B79">
        <v>1467</v>
      </c>
      <c r="C79" s="1">
        <v>45530</v>
      </c>
      <c r="D79" t="s">
        <v>108</v>
      </c>
      <c r="E79">
        <v>119.49</v>
      </c>
      <c r="F79" t="str">
        <f>IF(Sample_Files[[#This Row],[Card]]=1234,"Chandoo","Jo")</f>
        <v>Jo</v>
      </c>
      <c r="G79">
        <f>DAY(Sample_Files[[#This Row],[Date of Transaction]])</f>
        <v>26</v>
      </c>
      <c r="H79" t="s">
        <v>109</v>
      </c>
      <c r="I79" t="str">
        <f>LOWER(TRIM(SUBSTITUTE(SUBSTITUTE(SUBSTITUTE(Sample_Files[[#This Row],[Text Before Delimiter]],"&amp;",""),"-",""),"*","")))</f>
        <v>commonsense organics</v>
      </c>
    </row>
    <row r="80" spans="1:9" x14ac:dyDescent="0.3">
      <c r="A80" t="s">
        <v>6</v>
      </c>
      <c r="B80">
        <v>1234</v>
      </c>
      <c r="C80" s="1">
        <v>45531</v>
      </c>
      <c r="D80" t="s">
        <v>83</v>
      </c>
      <c r="E80">
        <v>179</v>
      </c>
      <c r="F80" t="str">
        <f>IF(Sample_Files[[#This Row],[Card]]=1234,"Chandoo","Jo")</f>
        <v>Chandoo</v>
      </c>
      <c r="G80">
        <f>DAY(Sample_Files[[#This Row],[Date of Transaction]])</f>
        <v>27</v>
      </c>
      <c r="H80" t="s">
        <v>24</v>
      </c>
      <c r="I80" t="str">
        <f>LOWER(TRIM(SUBSTITUTE(SUBSTITUTE(SUBSTITUTE(Sample_Files[[#This Row],[Text Before Delimiter]],"&amp;",""),"-",""),"*","")))</f>
        <v>openai chatgpt</v>
      </c>
    </row>
    <row r="81" spans="1:9" x14ac:dyDescent="0.3">
      <c r="A81" t="s">
        <v>6</v>
      </c>
      <c r="B81">
        <v>1467</v>
      </c>
      <c r="C81" s="1">
        <v>45532</v>
      </c>
      <c r="D81" t="s">
        <v>93</v>
      </c>
      <c r="E81">
        <v>165.24</v>
      </c>
      <c r="F81" t="str">
        <f>IF(Sample_Files[[#This Row],[Card]]=1234,"Chandoo","Jo")</f>
        <v>Jo</v>
      </c>
      <c r="G81">
        <f>DAY(Sample_Files[[#This Row],[Date of Transaction]])</f>
        <v>28</v>
      </c>
      <c r="H81" t="s">
        <v>71</v>
      </c>
      <c r="I81" t="str">
        <f>LOWER(TRIM(SUBSTITUTE(SUBSTITUTE(SUBSTITUTE(Sample_Files[[#This Row],[Text Before Delimiter]],"&amp;",""),"-",""),"*","")))</f>
        <v>toyworld megastore</v>
      </c>
    </row>
    <row r="82" spans="1:9" x14ac:dyDescent="0.3">
      <c r="A82" t="s">
        <v>6</v>
      </c>
      <c r="B82">
        <v>1234</v>
      </c>
      <c r="C82" s="1">
        <v>45532</v>
      </c>
      <c r="D82" t="s">
        <v>110</v>
      </c>
      <c r="E82">
        <v>8.52</v>
      </c>
      <c r="F82" t="str">
        <f>IF(Sample_Files[[#This Row],[Card]]=1234,"Chandoo","Jo")</f>
        <v>Chandoo</v>
      </c>
      <c r="G82">
        <f>DAY(Sample_Files[[#This Row],[Date of Transaction]])</f>
        <v>28</v>
      </c>
      <c r="H82" t="s">
        <v>42</v>
      </c>
      <c r="I82" t="str">
        <f>LOWER(TRIM(SUBSTITUTE(SUBSTITUTE(SUBSTITUTE(Sample_Files[[#This Row],[Text Before Delimiter]],"&amp;",""),"-",""),"*","")))</f>
        <v>paymypark wellington</v>
      </c>
    </row>
    <row r="83" spans="1:9" x14ac:dyDescent="0.3">
      <c r="A83" t="s">
        <v>6</v>
      </c>
      <c r="B83">
        <v>1467</v>
      </c>
      <c r="C83" s="1">
        <v>45532</v>
      </c>
      <c r="D83" t="s">
        <v>111</v>
      </c>
      <c r="E83">
        <v>262.39</v>
      </c>
      <c r="F83" t="str">
        <f>IF(Sample_Files[[#This Row],[Card]]=1234,"Chandoo","Jo")</f>
        <v>Jo</v>
      </c>
      <c r="G83">
        <f>DAY(Sample_Files[[#This Row],[Date of Transaction]])</f>
        <v>28</v>
      </c>
      <c r="H83" t="s">
        <v>62</v>
      </c>
      <c r="I83" t="str">
        <f>LOWER(TRIM(SUBSTITUTE(SUBSTITUTE(SUBSTITUTE(Sample_Files[[#This Row],[Text Before Delimiter]],"&amp;",""),"-",""),"*","")))</f>
        <v>countdown matamata</v>
      </c>
    </row>
    <row r="84" spans="1:9" x14ac:dyDescent="0.3">
      <c r="A84" t="s">
        <v>6</v>
      </c>
      <c r="B84">
        <v>1234</v>
      </c>
      <c r="C84" s="1">
        <v>45532</v>
      </c>
      <c r="D84" t="s">
        <v>112</v>
      </c>
      <c r="E84">
        <v>11.4</v>
      </c>
      <c r="F84" t="str">
        <f>IF(Sample_Files[[#This Row],[Card]]=1234,"Chandoo","Jo")</f>
        <v>Chandoo</v>
      </c>
      <c r="G84">
        <f>DAY(Sample_Files[[#This Row],[Date of Transaction]])</f>
        <v>28</v>
      </c>
      <c r="H84" t="s">
        <v>73</v>
      </c>
      <c r="I84" t="str">
        <f>LOWER(TRIM(SUBSTITUTE(SUBSTITUTE(SUBSTITUTE(Sample_Files[[#This Row],[Text Before Delimiter]],"&amp;",""),"-",""),"*","")))</f>
        <v>2degrees mobile</v>
      </c>
    </row>
    <row r="85" spans="1:9" x14ac:dyDescent="0.3">
      <c r="A85" t="s">
        <v>6</v>
      </c>
      <c r="B85">
        <v>1234</v>
      </c>
      <c r="C85" s="1">
        <v>45532</v>
      </c>
      <c r="D85" t="s">
        <v>40</v>
      </c>
      <c r="E85">
        <v>16.68</v>
      </c>
      <c r="F85" t="str">
        <f>IF(Sample_Files[[#This Row],[Card]]=1234,"Chandoo","Jo")</f>
        <v>Chandoo</v>
      </c>
      <c r="G85">
        <f>DAY(Sample_Files[[#This Row],[Date of Transaction]])</f>
        <v>28</v>
      </c>
      <c r="H85" t="s">
        <v>10</v>
      </c>
      <c r="I85" t="str">
        <f>LOWER(TRIM(SUBSTITUTE(SUBSTITUTE(SUBSTITUTE(Sample_Files[[#This Row],[Text Before Delimiter]],"&amp;",""),"-",""),"*","")))</f>
        <v>village vets</v>
      </c>
    </row>
    <row r="86" spans="1:9" x14ac:dyDescent="0.3">
      <c r="A86" t="s">
        <v>6</v>
      </c>
      <c r="B86">
        <v>1234</v>
      </c>
      <c r="C86" s="1">
        <v>45533</v>
      </c>
      <c r="D86" t="s">
        <v>113</v>
      </c>
      <c r="E86">
        <v>25.83</v>
      </c>
      <c r="F86" t="str">
        <f>IF(Sample_Files[[#This Row],[Card]]=1234,"Chandoo","Jo")</f>
        <v>Chandoo</v>
      </c>
      <c r="G86">
        <f>DAY(Sample_Files[[#This Row],[Date of Transaction]])</f>
        <v>29</v>
      </c>
      <c r="H86" t="s">
        <v>114</v>
      </c>
      <c r="I86" t="str">
        <f>LOWER(TRIM(SUBSTITUTE(SUBSTITUTE(SUBSTITUTE(Sample_Files[[#This Row],[Text Before Delimiter]],"&amp;",""),"-",""),"*","")))</f>
        <v>patel's grocery</v>
      </c>
    </row>
    <row r="87" spans="1:9" x14ac:dyDescent="0.3">
      <c r="A87" t="s">
        <v>6</v>
      </c>
      <c r="B87">
        <v>1467</v>
      </c>
      <c r="C87" s="1">
        <v>45533</v>
      </c>
      <c r="D87" t="s">
        <v>115</v>
      </c>
      <c r="E87">
        <v>11.8</v>
      </c>
      <c r="F87" t="str">
        <f>IF(Sample_Files[[#This Row],[Card]]=1234,"Chandoo","Jo")</f>
        <v>Jo</v>
      </c>
      <c r="G87">
        <f>DAY(Sample_Files[[#This Row],[Date of Transaction]])</f>
        <v>29</v>
      </c>
      <c r="H87" t="s">
        <v>95</v>
      </c>
      <c r="I87" t="str">
        <f>LOWER(TRIM(SUBSTITUTE(SUBSTITUTE(SUBSTITUTE(Sample_Files[[#This Row],[Text Before Delimiter]],"&amp;",""),"-",""),"*","")))</f>
        <v>liberated syndication</v>
      </c>
    </row>
    <row r="88" spans="1:9" x14ac:dyDescent="0.3">
      <c r="A88" t="s">
        <v>6</v>
      </c>
      <c r="B88">
        <v>1234</v>
      </c>
      <c r="C88" s="1">
        <v>45533</v>
      </c>
      <c r="D88" t="s">
        <v>116</v>
      </c>
      <c r="E88">
        <v>76</v>
      </c>
      <c r="F88" t="str">
        <f>IF(Sample_Files[[#This Row],[Card]]=1234,"Chandoo","Jo")</f>
        <v>Chandoo</v>
      </c>
      <c r="G88">
        <f>DAY(Sample_Files[[#This Row],[Date of Transaction]])</f>
        <v>29</v>
      </c>
      <c r="H88" t="s">
        <v>117</v>
      </c>
      <c r="I88" t="str">
        <f>LOWER(TRIM(SUBSTITUTE(SUBSTITUTE(SUBSTITUTE(Sample_Files[[#This Row],[Text Before Delimiter]],"&amp;",""),"-",""),"*","")))</f>
        <v>uber trip</v>
      </c>
    </row>
    <row r="89" spans="1:9" x14ac:dyDescent="0.3">
      <c r="A89" t="s">
        <v>6</v>
      </c>
      <c r="B89">
        <v>1234</v>
      </c>
      <c r="C89" s="1">
        <v>45533</v>
      </c>
      <c r="D89" t="s">
        <v>118</v>
      </c>
      <c r="E89">
        <v>12</v>
      </c>
      <c r="F89" t="str">
        <f>IF(Sample_Files[[#This Row],[Card]]=1234,"Chandoo","Jo")</f>
        <v>Chandoo</v>
      </c>
      <c r="G89">
        <f>DAY(Sample_Files[[#This Row],[Date of Transaction]])</f>
        <v>29</v>
      </c>
      <c r="H89" t="s">
        <v>119</v>
      </c>
      <c r="I89" t="str">
        <f>LOWER(TRIM(SUBSTITUTE(SUBSTITUTE(SUBSTITUTE(Sample_Files[[#This Row],[Text Before Delimiter]],"&amp;",""),"-",""),"*","")))</f>
        <v>apple.com/bill sydney</v>
      </c>
    </row>
    <row r="90" spans="1:9" x14ac:dyDescent="0.3">
      <c r="A90" t="s">
        <v>6</v>
      </c>
      <c r="B90">
        <v>1234</v>
      </c>
      <c r="C90" s="1">
        <v>45533</v>
      </c>
      <c r="D90" t="s">
        <v>120</v>
      </c>
      <c r="E90">
        <v>30</v>
      </c>
      <c r="F90" t="str">
        <f>IF(Sample_Files[[#This Row],[Card]]=1234,"Chandoo","Jo")</f>
        <v>Chandoo</v>
      </c>
      <c r="G90">
        <f>DAY(Sample_Files[[#This Row],[Date of Transaction]])</f>
        <v>29</v>
      </c>
      <c r="H90" t="s">
        <v>53</v>
      </c>
      <c r="I90" t="str">
        <f>LOWER(TRIM(SUBSTITUTE(SUBSTITUTE(SUBSTITUTE(Sample_Files[[#This Row],[Text Before Delimiter]],"&amp;",""),"-",""),"*","")))</f>
        <v>buntings co</v>
      </c>
    </row>
    <row r="91" spans="1:9" x14ac:dyDescent="0.3">
      <c r="A91" t="s">
        <v>6</v>
      </c>
      <c r="B91">
        <v>1467</v>
      </c>
      <c r="C91" s="1">
        <v>45533</v>
      </c>
      <c r="D91" t="s">
        <v>121</v>
      </c>
      <c r="E91">
        <v>106</v>
      </c>
      <c r="F91" t="str">
        <f>IF(Sample_Files[[#This Row],[Card]]=1234,"Chandoo","Jo")</f>
        <v>Jo</v>
      </c>
      <c r="G91">
        <f>DAY(Sample_Files[[#This Row],[Date of Transaction]])</f>
        <v>29</v>
      </c>
      <c r="H91" t="s">
        <v>121</v>
      </c>
      <c r="I91" t="str">
        <f>LOWER(TRIM(SUBSTITUTE(SUBSTITUTE(SUBSTITUTE(Sample_Files[[#This Row],[Text Before Delimiter]],"&amp;",""),"-",""),"*","")))</f>
        <v>lowes 6032</v>
      </c>
    </row>
    <row r="92" spans="1:9" x14ac:dyDescent="0.3">
      <c r="A92" t="s">
        <v>6</v>
      </c>
      <c r="B92">
        <v>1234</v>
      </c>
      <c r="C92" s="1">
        <v>45533</v>
      </c>
      <c r="D92" t="s">
        <v>122</v>
      </c>
      <c r="E92">
        <v>85.68</v>
      </c>
      <c r="F92" t="str">
        <f>IF(Sample_Files[[#This Row],[Card]]=1234,"Chandoo","Jo")</f>
        <v>Chandoo</v>
      </c>
      <c r="G92">
        <f>DAY(Sample_Files[[#This Row],[Date of Transaction]])</f>
        <v>29</v>
      </c>
      <c r="H92" t="s">
        <v>20</v>
      </c>
      <c r="I92" t="str">
        <f>LOWER(TRIM(SUBSTITUTE(SUBSTITUTE(SUBSTITUTE(Sample_Files[[#This Row],[Text Before Delimiter]],"&amp;",""),"-",""),"*","")))</f>
        <v>google youtubepremium</v>
      </c>
    </row>
    <row r="93" spans="1:9" x14ac:dyDescent="0.3">
      <c r="A93" t="s">
        <v>6</v>
      </c>
      <c r="B93">
        <v>1234</v>
      </c>
      <c r="C93" s="1">
        <v>45534</v>
      </c>
      <c r="D93" t="s">
        <v>123</v>
      </c>
      <c r="E93">
        <v>29.12</v>
      </c>
      <c r="F93" t="str">
        <f>IF(Sample_Files[[#This Row],[Card]]=1234,"Chandoo","Jo")</f>
        <v>Chandoo</v>
      </c>
      <c r="G93">
        <f>DAY(Sample_Files[[#This Row],[Date of Transaction]])</f>
        <v>30</v>
      </c>
      <c r="H93" t="s">
        <v>37</v>
      </c>
      <c r="I93" t="str">
        <f>LOWER(TRIM(SUBSTITUTE(SUBSTITUTE(SUBSTITUTE(Sample_Files[[#This Row],[Text Before Delimiter]],"&amp;",""),"-",""),"*","")))</f>
        <v>amazon prime</v>
      </c>
    </row>
    <row r="94" spans="1:9" x14ac:dyDescent="0.3">
      <c r="A94" t="s">
        <v>6</v>
      </c>
      <c r="B94">
        <v>1234</v>
      </c>
      <c r="C94" s="1">
        <v>45534</v>
      </c>
      <c r="D94" t="s">
        <v>124</v>
      </c>
      <c r="E94">
        <v>11.4</v>
      </c>
      <c r="F94" t="str">
        <f>IF(Sample_Files[[#This Row],[Card]]=1234,"Chandoo","Jo")</f>
        <v>Chandoo</v>
      </c>
      <c r="G94">
        <f>DAY(Sample_Files[[#This Row],[Date of Transaction]])</f>
        <v>30</v>
      </c>
      <c r="H94" t="s">
        <v>51</v>
      </c>
      <c r="I94" t="str">
        <f>LOWER(TRIM(SUBSTITUTE(SUBSTITUTE(SUBSTITUTE(Sample_Files[[#This Row],[Text Before Delimiter]],"&amp;",""),"-",""),"*","")))</f>
        <v>event cinemas</v>
      </c>
    </row>
    <row r="95" spans="1:9" x14ac:dyDescent="0.3">
      <c r="A95" t="s">
        <v>6</v>
      </c>
      <c r="B95">
        <v>1234</v>
      </c>
      <c r="C95" s="1">
        <v>45534</v>
      </c>
      <c r="D95" t="s">
        <v>125</v>
      </c>
      <c r="E95">
        <v>11.72</v>
      </c>
      <c r="F95" t="str">
        <f>IF(Sample_Files[[#This Row],[Card]]=1234,"Chandoo","Jo")</f>
        <v>Chandoo</v>
      </c>
      <c r="G95">
        <f>DAY(Sample_Files[[#This Row],[Date of Transaction]])</f>
        <v>30</v>
      </c>
      <c r="H95" t="s">
        <v>81</v>
      </c>
      <c r="I95" t="str">
        <f>LOWER(TRIM(SUBSTITUTE(SUBSTITUTE(SUBSTITUTE(Sample_Files[[#This Row],[Text Before Delimiter]],"&amp;",""),"-",""),"*","")))</f>
        <v>ruapehu alpine</v>
      </c>
    </row>
    <row r="96" spans="1:9" x14ac:dyDescent="0.3">
      <c r="A96" t="s">
        <v>6</v>
      </c>
      <c r="B96">
        <v>1467</v>
      </c>
      <c r="C96" s="1">
        <v>45534</v>
      </c>
      <c r="D96" t="s">
        <v>126</v>
      </c>
      <c r="E96">
        <v>25.98</v>
      </c>
      <c r="F96" t="str">
        <f>IF(Sample_Files[[#This Row],[Card]]=1234,"Chandoo","Jo")</f>
        <v>Jo</v>
      </c>
      <c r="G96">
        <f>DAY(Sample_Files[[#This Row],[Date of Transaction]])</f>
        <v>30</v>
      </c>
      <c r="H96" t="s">
        <v>127</v>
      </c>
      <c r="I96" t="str">
        <f>LOWER(TRIM(SUBSTITUTE(SUBSTITUTE(SUBSTITUTE(Sample_Files[[#This Row],[Text Before Delimiter]],"&amp;",""),"-",""),"*","")))</f>
        <v>lowes nd</v>
      </c>
    </row>
    <row r="97" spans="1:9" x14ac:dyDescent="0.3">
      <c r="A97" t="s">
        <v>128</v>
      </c>
      <c r="B97">
        <v>1234</v>
      </c>
      <c r="C97" s="1">
        <v>45474</v>
      </c>
      <c r="D97" t="s">
        <v>129</v>
      </c>
      <c r="E97">
        <v>3.99</v>
      </c>
      <c r="F97" t="str">
        <f>IF(Sample_Files[[#This Row],[Card]]=1234,"Chandoo","Jo")</f>
        <v>Chandoo</v>
      </c>
      <c r="G97">
        <f>DAY(Sample_Files[[#This Row],[Date of Transaction]])</f>
        <v>1</v>
      </c>
      <c r="H97" t="s">
        <v>44</v>
      </c>
      <c r="I97" t="str">
        <f>LOWER(TRIM(SUBSTITUTE(SUBSTITUTE(SUBSTITUTE(Sample_Files[[#This Row],[Text Before Delimiter]],"&amp;",""),"-",""),"*","")))</f>
        <v>cabcharge asia</v>
      </c>
    </row>
    <row r="98" spans="1:9" x14ac:dyDescent="0.3">
      <c r="A98" t="s">
        <v>128</v>
      </c>
      <c r="B98">
        <v>1234</v>
      </c>
      <c r="C98" s="1">
        <v>45474</v>
      </c>
      <c r="D98" t="s">
        <v>83</v>
      </c>
      <c r="E98">
        <v>26.28</v>
      </c>
      <c r="F98" t="str">
        <f>IF(Sample_Files[[#This Row],[Card]]=1234,"Chandoo","Jo")</f>
        <v>Chandoo</v>
      </c>
      <c r="G98">
        <f>DAY(Sample_Files[[#This Row],[Date of Transaction]])</f>
        <v>1</v>
      </c>
      <c r="H98" t="s">
        <v>24</v>
      </c>
      <c r="I98" t="str">
        <f>LOWER(TRIM(SUBSTITUTE(SUBSTITUTE(SUBSTITUTE(Sample_Files[[#This Row],[Text Before Delimiter]],"&amp;",""),"-",""),"*","")))</f>
        <v>openai chatgpt</v>
      </c>
    </row>
    <row r="99" spans="1:9" x14ac:dyDescent="0.3">
      <c r="A99" t="s">
        <v>128</v>
      </c>
      <c r="B99">
        <v>1234</v>
      </c>
      <c r="C99" s="1">
        <v>45474</v>
      </c>
      <c r="D99" t="s">
        <v>130</v>
      </c>
      <c r="E99">
        <v>42.32</v>
      </c>
      <c r="F99" t="str">
        <f>IF(Sample_Files[[#This Row],[Card]]=1234,"Chandoo","Jo")</f>
        <v>Chandoo</v>
      </c>
      <c r="G99">
        <f>DAY(Sample_Files[[#This Row],[Date of Transaction]])</f>
        <v>1</v>
      </c>
      <c r="H99" t="s">
        <v>12</v>
      </c>
      <c r="I99" t="str">
        <f>LOWER(TRIM(SUBSTITUTE(SUBSTITUTE(SUBSTITUTE(Sample_Files[[#This Row],[Text Before Delimiter]],"&amp;",""),"-",""),"*","")))</f>
        <v>woolworths nz</v>
      </c>
    </row>
    <row r="100" spans="1:9" x14ac:dyDescent="0.3">
      <c r="A100" t="s">
        <v>128</v>
      </c>
      <c r="B100">
        <v>1234</v>
      </c>
      <c r="C100" s="1">
        <v>45474</v>
      </c>
      <c r="D100" t="s">
        <v>131</v>
      </c>
      <c r="E100">
        <v>145.96</v>
      </c>
      <c r="F100" t="str">
        <f>IF(Sample_Files[[#This Row],[Card]]=1234,"Chandoo","Jo")</f>
        <v>Chandoo</v>
      </c>
      <c r="G100">
        <f>DAY(Sample_Files[[#This Row],[Date of Transaction]])</f>
        <v>1</v>
      </c>
      <c r="H100" t="s">
        <v>42</v>
      </c>
      <c r="I100" t="str">
        <f>LOWER(TRIM(SUBSTITUTE(SUBSTITUTE(SUBSTITUTE(Sample_Files[[#This Row],[Text Before Delimiter]],"&amp;",""),"-",""),"*","")))</f>
        <v>paymypark wellington</v>
      </c>
    </row>
    <row r="101" spans="1:9" x14ac:dyDescent="0.3">
      <c r="A101" t="s">
        <v>128</v>
      </c>
      <c r="B101">
        <v>1234</v>
      </c>
      <c r="C101" s="1">
        <v>45474</v>
      </c>
      <c r="D101" t="s">
        <v>132</v>
      </c>
      <c r="E101">
        <v>89</v>
      </c>
      <c r="F101" t="str">
        <f>IF(Sample_Files[[#This Row],[Card]]=1234,"Chandoo","Jo")</f>
        <v>Chandoo</v>
      </c>
      <c r="G101">
        <f>DAY(Sample_Files[[#This Row],[Date of Transaction]])</f>
        <v>1</v>
      </c>
      <c r="H101" t="s">
        <v>133</v>
      </c>
      <c r="I101" t="str">
        <f>LOWER(TRIM(SUBSTITUTE(SUBSTITUTE(SUBSTITUTE(Sample_Files[[#This Row],[Text Before Delimiter]],"&amp;",""),"-",""),"*","")))</f>
        <v>kmart txn12</v>
      </c>
    </row>
    <row r="102" spans="1:9" x14ac:dyDescent="0.3">
      <c r="A102" t="s">
        <v>128</v>
      </c>
      <c r="B102">
        <v>1234</v>
      </c>
      <c r="C102" s="1">
        <v>45474</v>
      </c>
      <c r="D102" t="s">
        <v>134</v>
      </c>
      <c r="E102">
        <v>364.11</v>
      </c>
      <c r="F102" t="str">
        <f>IF(Sample_Files[[#This Row],[Card]]=1234,"Chandoo","Jo")</f>
        <v>Chandoo</v>
      </c>
      <c r="G102">
        <f>DAY(Sample_Files[[#This Row],[Date of Transaction]])</f>
        <v>1</v>
      </c>
      <c r="H102" t="s">
        <v>26</v>
      </c>
      <c r="I102" t="str">
        <f>LOWER(TRIM(SUBSTITUTE(SUBSTITUTE(SUBSTITUTE(Sample_Files[[#This Row],[Text Before Delimiter]],"&amp;",""),"-",""),"*","")))</f>
        <v>pak n</v>
      </c>
    </row>
    <row r="103" spans="1:9" x14ac:dyDescent="0.3">
      <c r="A103" t="s">
        <v>128</v>
      </c>
      <c r="B103">
        <v>1234</v>
      </c>
      <c r="C103" s="1">
        <v>45475</v>
      </c>
      <c r="D103" t="s">
        <v>135</v>
      </c>
      <c r="E103">
        <v>10.99</v>
      </c>
      <c r="F103" t="str">
        <f>IF(Sample_Files[[#This Row],[Card]]=1234,"Chandoo","Jo")</f>
        <v>Chandoo</v>
      </c>
      <c r="G103">
        <f>DAY(Sample_Files[[#This Row],[Date of Transaction]])</f>
        <v>2</v>
      </c>
      <c r="H103" t="s">
        <v>20</v>
      </c>
      <c r="I103" t="str">
        <f>LOWER(TRIM(SUBSTITUTE(SUBSTITUTE(SUBSTITUTE(Sample_Files[[#This Row],[Text Before Delimiter]],"&amp;",""),"-",""),"*","")))</f>
        <v>google youtubepremium</v>
      </c>
    </row>
    <row r="104" spans="1:9" x14ac:dyDescent="0.3">
      <c r="A104" t="s">
        <v>128</v>
      </c>
      <c r="B104">
        <v>1467</v>
      </c>
      <c r="C104" s="1">
        <v>45475</v>
      </c>
      <c r="D104" t="s">
        <v>136</v>
      </c>
      <c r="E104">
        <v>96.45</v>
      </c>
      <c r="F104" t="str">
        <f>IF(Sample_Files[[#This Row],[Card]]=1234,"Chandoo","Jo")</f>
        <v>Jo</v>
      </c>
      <c r="G104">
        <f>DAY(Sample_Files[[#This Row],[Date of Transaction]])</f>
        <v>2</v>
      </c>
      <c r="H104" t="s">
        <v>79</v>
      </c>
      <c r="I104" t="str">
        <f>LOWER(TRIM(SUBSTITUTE(SUBSTITUTE(SUBSTITUTE(Sample_Files[[#This Row],[Text Before Delimiter]],"&amp;",""),"-",""),"*","")))</f>
        <v>walmart super</v>
      </c>
    </row>
    <row r="105" spans="1:9" x14ac:dyDescent="0.3">
      <c r="A105" t="s">
        <v>128</v>
      </c>
      <c r="B105">
        <v>1234</v>
      </c>
      <c r="C105" s="1">
        <v>45475</v>
      </c>
      <c r="D105" t="s">
        <v>33</v>
      </c>
      <c r="E105">
        <v>96.45</v>
      </c>
      <c r="F105" t="str">
        <f>IF(Sample_Files[[#This Row],[Card]]=1234,"Chandoo","Jo")</f>
        <v>Chandoo</v>
      </c>
      <c r="G105">
        <f>DAY(Sample_Files[[#This Row],[Date of Transaction]])</f>
        <v>2</v>
      </c>
      <c r="H105" t="s">
        <v>34</v>
      </c>
      <c r="I105" t="str">
        <f>LOWER(TRIM(SUBSTITUTE(SUBSTITUTE(SUBSTITUTE(Sample_Files[[#This Row],[Text Before Delimiter]],"&amp;",""),"-",""),"*","")))</f>
        <v>z petrol</v>
      </c>
    </row>
    <row r="106" spans="1:9" x14ac:dyDescent="0.3">
      <c r="A106" t="s">
        <v>128</v>
      </c>
      <c r="B106">
        <v>1234</v>
      </c>
      <c r="C106" s="1">
        <v>45475</v>
      </c>
      <c r="D106" t="s">
        <v>137</v>
      </c>
      <c r="E106">
        <v>16.5</v>
      </c>
      <c r="F106" t="str">
        <f>IF(Sample_Files[[#This Row],[Card]]=1234,"Chandoo","Jo")</f>
        <v>Chandoo</v>
      </c>
      <c r="G106">
        <f>DAY(Sample_Files[[#This Row],[Date of Transaction]])</f>
        <v>2</v>
      </c>
      <c r="H106" t="s">
        <v>76</v>
      </c>
      <c r="I106" t="str">
        <f>LOWER(TRIM(SUBSTITUTE(SUBSTITUTE(SUBSTITUTE(Sample_Files[[#This Row],[Text Before Delimiter]],"&amp;",""),"-",""),"*","")))</f>
        <v>adobe adobe.ly/enauirl</v>
      </c>
    </row>
    <row r="107" spans="1:9" x14ac:dyDescent="0.3">
      <c r="A107" t="s">
        <v>128</v>
      </c>
      <c r="B107">
        <v>1467</v>
      </c>
      <c r="C107" s="1">
        <v>45475</v>
      </c>
      <c r="D107" t="s">
        <v>138</v>
      </c>
      <c r="E107">
        <v>8.67</v>
      </c>
      <c r="F107" t="str">
        <f>IF(Sample_Files[[#This Row],[Card]]=1234,"Chandoo","Jo")</f>
        <v>Jo</v>
      </c>
      <c r="G107">
        <f>DAY(Sample_Files[[#This Row],[Date of Transaction]])</f>
        <v>2</v>
      </c>
      <c r="H107" t="s">
        <v>139</v>
      </c>
      <c r="I107" t="str">
        <f>LOWER(TRIM(SUBSTITUTE(SUBSTITUTE(SUBSTITUTE(Sample_Files[[#This Row],[Text Before Delimiter]],"&amp;",""),"-",""),"*","")))</f>
        <v>kmart wlg</v>
      </c>
    </row>
    <row r="108" spans="1:9" x14ac:dyDescent="0.3">
      <c r="A108" t="s">
        <v>128</v>
      </c>
      <c r="B108">
        <v>1234</v>
      </c>
      <c r="C108" s="1">
        <v>45475</v>
      </c>
      <c r="D108" t="s">
        <v>140</v>
      </c>
      <c r="E108">
        <v>765.01</v>
      </c>
      <c r="F108" t="str">
        <f>IF(Sample_Files[[#This Row],[Card]]=1234,"Chandoo","Jo")</f>
        <v>Chandoo</v>
      </c>
      <c r="G108">
        <f>DAY(Sample_Files[[#This Row],[Date of Transaction]])</f>
        <v>2</v>
      </c>
      <c r="H108" t="s">
        <v>114</v>
      </c>
      <c r="I108" t="str">
        <f>LOWER(TRIM(SUBSTITUTE(SUBSTITUTE(SUBSTITUTE(Sample_Files[[#This Row],[Text Before Delimiter]],"&amp;",""),"-",""),"*","")))</f>
        <v>patel's grocery</v>
      </c>
    </row>
    <row r="109" spans="1:9" x14ac:dyDescent="0.3">
      <c r="A109" t="s">
        <v>128</v>
      </c>
      <c r="B109">
        <v>1234</v>
      </c>
      <c r="C109" s="1">
        <v>45475</v>
      </c>
      <c r="D109" t="s">
        <v>141</v>
      </c>
      <c r="E109">
        <v>12</v>
      </c>
      <c r="F109" t="str">
        <f>IF(Sample_Files[[#This Row],[Card]]=1234,"Chandoo","Jo")</f>
        <v>Chandoo</v>
      </c>
      <c r="G109">
        <f>DAY(Sample_Files[[#This Row],[Date of Transaction]])</f>
        <v>2</v>
      </c>
      <c r="H109" t="s">
        <v>109</v>
      </c>
      <c r="I109" t="str">
        <f>LOWER(TRIM(SUBSTITUTE(SUBSTITUTE(SUBSTITUTE(Sample_Files[[#This Row],[Text Before Delimiter]],"&amp;",""),"-",""),"*","")))</f>
        <v>commonsense organics</v>
      </c>
    </row>
    <row r="110" spans="1:9" x14ac:dyDescent="0.3">
      <c r="A110" t="s">
        <v>128</v>
      </c>
      <c r="B110">
        <v>1234</v>
      </c>
      <c r="C110" s="1">
        <v>45476</v>
      </c>
      <c r="D110" t="s">
        <v>142</v>
      </c>
      <c r="E110">
        <v>146.51</v>
      </c>
      <c r="F110" t="str">
        <f>IF(Sample_Files[[#This Row],[Card]]=1234,"Chandoo","Jo")</f>
        <v>Chandoo</v>
      </c>
      <c r="G110">
        <f>DAY(Sample_Files[[#This Row],[Date of Transaction]])</f>
        <v>3</v>
      </c>
      <c r="H110" t="s">
        <v>49</v>
      </c>
      <c r="I110" t="str">
        <f>LOWER(TRIM(SUBSTITUTE(SUBSTITUTE(SUBSTITUTE(Sample_Files[[#This Row],[Text Before Delimiter]],"&amp;",""),"-",""),"*","")))</f>
        <v>tower insurance</v>
      </c>
    </row>
    <row r="111" spans="1:9" x14ac:dyDescent="0.3">
      <c r="A111" t="s">
        <v>128</v>
      </c>
      <c r="B111">
        <v>1234</v>
      </c>
      <c r="C111" s="1">
        <v>45477</v>
      </c>
      <c r="D111" t="s">
        <v>143</v>
      </c>
      <c r="E111">
        <v>39.47</v>
      </c>
      <c r="F111" t="str">
        <f>IF(Sample_Files[[#This Row],[Card]]=1234,"Chandoo","Jo")</f>
        <v>Chandoo</v>
      </c>
      <c r="G111">
        <f>DAY(Sample_Files[[#This Row],[Date of Transaction]])</f>
        <v>4</v>
      </c>
      <c r="H111" t="s">
        <v>51</v>
      </c>
      <c r="I111" t="str">
        <f>LOWER(TRIM(SUBSTITUTE(SUBSTITUTE(SUBSTITUTE(Sample_Files[[#This Row],[Text Before Delimiter]],"&amp;",""),"-",""),"*","")))</f>
        <v>event cinemas</v>
      </c>
    </row>
    <row r="112" spans="1:9" x14ac:dyDescent="0.3">
      <c r="A112" t="s">
        <v>128</v>
      </c>
      <c r="B112">
        <v>1234</v>
      </c>
      <c r="C112" s="1">
        <v>45477</v>
      </c>
      <c r="D112" t="s">
        <v>70</v>
      </c>
      <c r="E112">
        <v>172.49</v>
      </c>
      <c r="F112" t="str">
        <f>IF(Sample_Files[[#This Row],[Card]]=1234,"Chandoo","Jo")</f>
        <v>Chandoo</v>
      </c>
      <c r="G112">
        <f>DAY(Sample_Files[[#This Row],[Date of Transaction]])</f>
        <v>4</v>
      </c>
      <c r="H112" t="s">
        <v>71</v>
      </c>
      <c r="I112" t="str">
        <f>LOWER(TRIM(SUBSTITUTE(SUBSTITUTE(SUBSTITUTE(Sample_Files[[#This Row],[Text Before Delimiter]],"&amp;",""),"-",""),"*","")))</f>
        <v>toyworld megastore</v>
      </c>
    </row>
    <row r="113" spans="1:9" x14ac:dyDescent="0.3">
      <c r="A113" t="s">
        <v>128</v>
      </c>
      <c r="B113">
        <v>1234</v>
      </c>
      <c r="C113" s="1">
        <v>45477</v>
      </c>
      <c r="D113" t="s">
        <v>125</v>
      </c>
      <c r="E113">
        <v>10.99</v>
      </c>
      <c r="F113" t="str">
        <f>IF(Sample_Files[[#This Row],[Card]]=1234,"Chandoo","Jo")</f>
        <v>Chandoo</v>
      </c>
      <c r="G113">
        <f>DAY(Sample_Files[[#This Row],[Date of Transaction]])</f>
        <v>4</v>
      </c>
      <c r="H113" t="s">
        <v>81</v>
      </c>
      <c r="I113" t="str">
        <f>LOWER(TRIM(SUBSTITUTE(SUBSTITUTE(SUBSTITUTE(Sample_Files[[#This Row],[Text Before Delimiter]],"&amp;",""),"-",""),"*","")))</f>
        <v>ruapehu alpine</v>
      </c>
    </row>
    <row r="114" spans="1:9" x14ac:dyDescent="0.3">
      <c r="A114" t="s">
        <v>128</v>
      </c>
      <c r="B114">
        <v>1234</v>
      </c>
      <c r="C114" s="1">
        <v>45477</v>
      </c>
      <c r="D114" t="s">
        <v>144</v>
      </c>
      <c r="E114">
        <v>10</v>
      </c>
      <c r="F114" t="str">
        <f>IF(Sample_Files[[#This Row],[Card]]=1234,"Chandoo","Jo")</f>
        <v>Chandoo</v>
      </c>
      <c r="G114">
        <f>DAY(Sample_Files[[#This Row],[Date of Transaction]])</f>
        <v>4</v>
      </c>
      <c r="H114" t="s">
        <v>22</v>
      </c>
      <c r="I114" t="str">
        <f>LOWER(TRIM(SUBSTITUTE(SUBSTITUTE(SUBSTITUTE(Sample_Files[[#This Row],[Text Before Delimiter]],"&amp;",""),"-",""),"*","")))</f>
        <v>johnsonville dental</v>
      </c>
    </row>
    <row r="115" spans="1:9" x14ac:dyDescent="0.3">
      <c r="A115" t="s">
        <v>128</v>
      </c>
      <c r="B115">
        <v>1234</v>
      </c>
      <c r="C115" s="1">
        <v>45478</v>
      </c>
      <c r="D115" t="s">
        <v>121</v>
      </c>
      <c r="E115">
        <v>630.19000000000005</v>
      </c>
      <c r="F115" t="str">
        <f>IF(Sample_Files[[#This Row],[Card]]=1234,"Chandoo","Jo")</f>
        <v>Chandoo</v>
      </c>
      <c r="G115">
        <f>DAY(Sample_Files[[#This Row],[Date of Transaction]])</f>
        <v>5</v>
      </c>
      <c r="H115" t="s">
        <v>121</v>
      </c>
      <c r="I115" t="str">
        <f>LOWER(TRIM(SUBSTITUTE(SUBSTITUTE(SUBSTITUTE(Sample_Files[[#This Row],[Text Before Delimiter]],"&amp;",""),"-",""),"*","")))</f>
        <v>lowes 6032</v>
      </c>
    </row>
    <row r="116" spans="1:9" x14ac:dyDescent="0.3">
      <c r="A116" t="s">
        <v>128</v>
      </c>
      <c r="B116">
        <v>1234</v>
      </c>
      <c r="C116" s="1">
        <v>45478</v>
      </c>
      <c r="D116" t="s">
        <v>145</v>
      </c>
      <c r="E116">
        <v>31.5</v>
      </c>
      <c r="F116" t="str">
        <f>IF(Sample_Files[[#This Row],[Card]]=1234,"Chandoo","Jo")</f>
        <v>Chandoo</v>
      </c>
      <c r="G116">
        <f>DAY(Sample_Files[[#This Row],[Date of Transaction]])</f>
        <v>5</v>
      </c>
      <c r="H116" t="s">
        <v>10</v>
      </c>
      <c r="I116" t="str">
        <f>LOWER(TRIM(SUBSTITUTE(SUBSTITUTE(SUBSTITUTE(Sample_Files[[#This Row],[Text Before Delimiter]],"&amp;",""),"-",""),"*","")))</f>
        <v>village vets</v>
      </c>
    </row>
    <row r="117" spans="1:9" x14ac:dyDescent="0.3">
      <c r="A117" t="s">
        <v>128</v>
      </c>
      <c r="B117">
        <v>1234</v>
      </c>
      <c r="C117" s="1">
        <v>45478</v>
      </c>
      <c r="D117" t="s">
        <v>146</v>
      </c>
      <c r="E117">
        <v>1.55</v>
      </c>
      <c r="F117" t="str">
        <f>IF(Sample_Files[[#This Row],[Card]]=1234,"Chandoo","Jo")</f>
        <v>Chandoo</v>
      </c>
      <c r="G117">
        <f>DAY(Sample_Files[[#This Row],[Date of Transaction]])</f>
        <v>5</v>
      </c>
      <c r="H117" t="s">
        <v>79</v>
      </c>
      <c r="I117" t="str">
        <f>LOWER(TRIM(SUBSTITUTE(SUBSTITUTE(SUBSTITUTE(Sample_Files[[#This Row],[Text Before Delimiter]],"&amp;",""),"-",""),"*","")))</f>
        <v>walmart super</v>
      </c>
    </row>
    <row r="118" spans="1:9" x14ac:dyDescent="0.3">
      <c r="A118" t="s">
        <v>128</v>
      </c>
      <c r="B118">
        <v>1234</v>
      </c>
      <c r="C118" s="1">
        <v>45479</v>
      </c>
      <c r="D118" t="s">
        <v>147</v>
      </c>
      <c r="E118">
        <v>66.27</v>
      </c>
      <c r="F118" t="str">
        <f>IF(Sample_Files[[#This Row],[Card]]=1234,"Chandoo","Jo")</f>
        <v>Chandoo</v>
      </c>
      <c r="G118">
        <f>DAY(Sample_Files[[#This Row],[Date of Transaction]])</f>
        <v>6</v>
      </c>
      <c r="H118" t="s">
        <v>44</v>
      </c>
      <c r="I118" t="str">
        <f>LOWER(TRIM(SUBSTITUTE(SUBSTITUTE(SUBSTITUTE(Sample_Files[[#This Row],[Text Before Delimiter]],"&amp;",""),"-",""),"*","")))</f>
        <v>cabcharge asia</v>
      </c>
    </row>
    <row r="119" spans="1:9" x14ac:dyDescent="0.3">
      <c r="A119" t="s">
        <v>128</v>
      </c>
      <c r="B119">
        <v>1467</v>
      </c>
      <c r="C119" s="1">
        <v>45479</v>
      </c>
      <c r="D119" t="s">
        <v>58</v>
      </c>
      <c r="E119">
        <v>89</v>
      </c>
      <c r="F119" t="str">
        <f>IF(Sample_Files[[#This Row],[Card]]=1234,"Chandoo","Jo")</f>
        <v>Jo</v>
      </c>
      <c r="G119">
        <f>DAY(Sample_Files[[#This Row],[Date of Transaction]])</f>
        <v>6</v>
      </c>
      <c r="H119" t="s">
        <v>30</v>
      </c>
      <c r="I119" t="str">
        <f>LOWER(TRIM(SUBSTITUTE(SUBSTITUTE(SUBSTITUTE(Sample_Files[[#This Row],[Text Before Delimiter]],"&amp;",""),"-",""),"*","")))</f>
        <v>knownhost.com west</v>
      </c>
    </row>
    <row r="120" spans="1:9" x14ac:dyDescent="0.3">
      <c r="A120" t="s">
        <v>128</v>
      </c>
      <c r="B120">
        <v>1467</v>
      </c>
      <c r="C120" s="1">
        <v>45480</v>
      </c>
      <c r="D120" t="s">
        <v>148</v>
      </c>
      <c r="E120">
        <v>3</v>
      </c>
      <c r="F120" t="str">
        <f>IF(Sample_Files[[#This Row],[Card]]=1234,"Chandoo","Jo")</f>
        <v>Jo</v>
      </c>
      <c r="G120">
        <f>DAY(Sample_Files[[#This Row],[Date of Transaction]])</f>
        <v>7</v>
      </c>
      <c r="H120" t="s">
        <v>55</v>
      </c>
      <c r="I120" t="str">
        <f>LOWER(TRIM(SUBSTITUTE(SUBSTITUTE(SUBSTITUTE(Sample_Files[[#This Row],[Text Before Delimiter]],"&amp;",""),"-",""),"*","")))</f>
        <v>the warehouse</v>
      </c>
    </row>
    <row r="121" spans="1:9" x14ac:dyDescent="0.3">
      <c r="A121" t="s">
        <v>128</v>
      </c>
      <c r="B121">
        <v>1467</v>
      </c>
      <c r="C121" s="1">
        <v>45480</v>
      </c>
      <c r="D121" t="s">
        <v>118</v>
      </c>
      <c r="E121">
        <v>36.85</v>
      </c>
      <c r="F121" t="str">
        <f>IF(Sample_Files[[#This Row],[Card]]=1234,"Chandoo","Jo")</f>
        <v>Jo</v>
      </c>
      <c r="G121">
        <f>DAY(Sample_Files[[#This Row],[Date of Transaction]])</f>
        <v>7</v>
      </c>
      <c r="H121" t="s">
        <v>119</v>
      </c>
      <c r="I121" t="str">
        <f>LOWER(TRIM(SUBSTITUTE(SUBSTITUTE(SUBSTITUTE(Sample_Files[[#This Row],[Text Before Delimiter]],"&amp;",""),"-",""),"*","")))</f>
        <v>apple.com/bill sydney</v>
      </c>
    </row>
    <row r="122" spans="1:9" x14ac:dyDescent="0.3">
      <c r="A122" t="s">
        <v>128</v>
      </c>
      <c r="B122">
        <v>1467</v>
      </c>
      <c r="C122" s="1">
        <v>45481</v>
      </c>
      <c r="D122" t="s">
        <v>149</v>
      </c>
      <c r="E122">
        <v>31.29</v>
      </c>
      <c r="F122" t="str">
        <f>IF(Sample_Files[[#This Row],[Card]]=1234,"Chandoo","Jo")</f>
        <v>Jo</v>
      </c>
      <c r="G122">
        <f>DAY(Sample_Files[[#This Row],[Date of Transaction]])</f>
        <v>8</v>
      </c>
      <c r="H122" t="s">
        <v>60</v>
      </c>
      <c r="I122" t="str">
        <f>LOWER(TRIM(SUBSTITUTE(SUBSTITUTE(SUBSTITUTE(Sample_Files[[#This Row],[Text Before Delimiter]],"&amp;",""),"-",""),"*","")))</f>
        <v>digitalocean.com amsterdam</v>
      </c>
    </row>
    <row r="123" spans="1:9" x14ac:dyDescent="0.3">
      <c r="A123" t="s">
        <v>128</v>
      </c>
      <c r="B123">
        <v>1234</v>
      </c>
      <c r="C123" s="1">
        <v>45481</v>
      </c>
      <c r="D123" t="s">
        <v>97</v>
      </c>
      <c r="E123">
        <v>45.5</v>
      </c>
      <c r="F123" t="str">
        <f>IF(Sample_Files[[#This Row],[Card]]=1234,"Chandoo","Jo")</f>
        <v>Chandoo</v>
      </c>
      <c r="G123">
        <f>DAY(Sample_Files[[#This Row],[Date of Transaction]])</f>
        <v>8</v>
      </c>
      <c r="H123" t="s">
        <v>49</v>
      </c>
      <c r="I123" t="str">
        <f>LOWER(TRIM(SUBSTITUTE(SUBSTITUTE(SUBSTITUTE(Sample_Files[[#This Row],[Text Before Delimiter]],"&amp;",""),"-",""),"*","")))</f>
        <v>tower insurance</v>
      </c>
    </row>
    <row r="124" spans="1:9" x14ac:dyDescent="0.3">
      <c r="A124" t="s">
        <v>128</v>
      </c>
      <c r="B124">
        <v>1234</v>
      </c>
      <c r="C124" s="1">
        <v>45481</v>
      </c>
      <c r="D124" t="s">
        <v>150</v>
      </c>
      <c r="E124">
        <v>25</v>
      </c>
      <c r="F124" t="str">
        <f>IF(Sample_Files[[#This Row],[Card]]=1234,"Chandoo","Jo")</f>
        <v>Chandoo</v>
      </c>
      <c r="G124">
        <f>DAY(Sample_Files[[#This Row],[Date of Transaction]])</f>
        <v>8</v>
      </c>
      <c r="H124" t="s">
        <v>16</v>
      </c>
      <c r="I124" t="str">
        <f>LOWER(TRIM(SUBSTITUTE(SUBSTITUTE(SUBSTITUTE(Sample_Files[[#This Row],[Text Before Delimiter]],"&amp;",""),"-",""),"*","")))</f>
        <v>trademe l420</v>
      </c>
    </row>
    <row r="125" spans="1:9" x14ac:dyDescent="0.3">
      <c r="A125" t="s">
        <v>128</v>
      </c>
      <c r="B125">
        <v>1234</v>
      </c>
      <c r="C125" s="1">
        <v>45481</v>
      </c>
      <c r="D125" t="s">
        <v>151</v>
      </c>
      <c r="E125">
        <v>246</v>
      </c>
      <c r="F125" t="str">
        <f>IF(Sample_Files[[#This Row],[Card]]=1234,"Chandoo","Jo")</f>
        <v>Chandoo</v>
      </c>
      <c r="G125">
        <f>DAY(Sample_Files[[#This Row],[Date of Transaction]])</f>
        <v>8</v>
      </c>
      <c r="H125" t="s">
        <v>26</v>
      </c>
      <c r="I125" t="str">
        <f>LOWER(TRIM(SUBSTITUTE(SUBSTITUTE(SUBSTITUTE(Sample_Files[[#This Row],[Text Before Delimiter]],"&amp;",""),"-",""),"*","")))</f>
        <v>pak n</v>
      </c>
    </row>
    <row r="126" spans="1:9" x14ac:dyDescent="0.3">
      <c r="A126" t="s">
        <v>128</v>
      </c>
      <c r="B126">
        <v>1234</v>
      </c>
      <c r="C126" s="1">
        <v>45481</v>
      </c>
      <c r="D126" t="s">
        <v>152</v>
      </c>
      <c r="E126">
        <v>98.1</v>
      </c>
      <c r="F126" t="str">
        <f>IF(Sample_Files[[#This Row],[Card]]=1234,"Chandoo","Jo")</f>
        <v>Chandoo</v>
      </c>
      <c r="G126">
        <f>DAY(Sample_Files[[#This Row],[Date of Transaction]])</f>
        <v>8</v>
      </c>
      <c r="H126" t="s">
        <v>34</v>
      </c>
      <c r="I126" t="str">
        <f>LOWER(TRIM(SUBSTITUTE(SUBSTITUTE(SUBSTITUTE(Sample_Files[[#This Row],[Text Before Delimiter]],"&amp;",""),"-",""),"*","")))</f>
        <v>z petrol</v>
      </c>
    </row>
    <row r="127" spans="1:9" x14ac:dyDescent="0.3">
      <c r="A127" t="s">
        <v>128</v>
      </c>
      <c r="B127">
        <v>1234</v>
      </c>
      <c r="C127" s="1">
        <v>45482</v>
      </c>
      <c r="D127" t="s">
        <v>153</v>
      </c>
      <c r="E127">
        <v>42.32</v>
      </c>
      <c r="F127" t="str">
        <f>IF(Sample_Files[[#This Row],[Card]]=1234,"Chandoo","Jo")</f>
        <v>Chandoo</v>
      </c>
      <c r="G127">
        <f>DAY(Sample_Files[[#This Row],[Date of Transaction]])</f>
        <v>9</v>
      </c>
      <c r="H127" t="s">
        <v>16</v>
      </c>
      <c r="I127" t="str">
        <f>LOWER(TRIM(SUBSTITUTE(SUBSTITUTE(SUBSTITUTE(Sample_Files[[#This Row],[Text Before Delimiter]],"&amp;",""),"-",""),"*","")))</f>
        <v>trademe l420</v>
      </c>
    </row>
    <row r="128" spans="1:9" x14ac:dyDescent="0.3">
      <c r="A128" t="s">
        <v>128</v>
      </c>
      <c r="B128">
        <v>1234</v>
      </c>
      <c r="C128" s="1">
        <v>45482</v>
      </c>
      <c r="D128" t="s">
        <v>154</v>
      </c>
      <c r="E128">
        <v>8.52</v>
      </c>
      <c r="F128" t="str">
        <f>IF(Sample_Files[[#This Row],[Card]]=1234,"Chandoo","Jo")</f>
        <v>Chandoo</v>
      </c>
      <c r="G128">
        <f>DAY(Sample_Files[[#This Row],[Date of Transaction]])</f>
        <v>9</v>
      </c>
      <c r="H128" t="s">
        <v>155</v>
      </c>
      <c r="I128" t="str">
        <f>LOWER(TRIM(SUBSTITUTE(SUBSTITUTE(SUBSTITUTE(Sample_Files[[#This Row],[Text Before Delimiter]],"&amp;",""),"-",""),"*","")))</f>
        <v>amc entertainment</v>
      </c>
    </row>
    <row r="129" spans="1:9" x14ac:dyDescent="0.3">
      <c r="A129" t="s">
        <v>128</v>
      </c>
      <c r="B129">
        <v>1467</v>
      </c>
      <c r="C129" s="1">
        <v>45482</v>
      </c>
      <c r="D129" t="s">
        <v>156</v>
      </c>
      <c r="E129">
        <v>93.79</v>
      </c>
      <c r="F129" t="str">
        <f>IF(Sample_Files[[#This Row],[Card]]=1234,"Chandoo","Jo")</f>
        <v>Jo</v>
      </c>
      <c r="G129">
        <f>DAY(Sample_Files[[#This Row],[Date of Transaction]])</f>
        <v>9</v>
      </c>
      <c r="H129" t="s">
        <v>109</v>
      </c>
      <c r="I129" t="str">
        <f>LOWER(TRIM(SUBSTITUTE(SUBSTITUTE(SUBSTITUTE(Sample_Files[[#This Row],[Text Before Delimiter]],"&amp;",""),"-",""),"*","")))</f>
        <v>commonsense organics</v>
      </c>
    </row>
    <row r="130" spans="1:9" x14ac:dyDescent="0.3">
      <c r="A130" t="s">
        <v>128</v>
      </c>
      <c r="B130">
        <v>1467</v>
      </c>
      <c r="C130" s="1">
        <v>45482</v>
      </c>
      <c r="D130" t="s">
        <v>157</v>
      </c>
      <c r="E130">
        <v>374.96</v>
      </c>
      <c r="F130" t="str">
        <f>IF(Sample_Files[[#This Row],[Card]]=1234,"Chandoo","Jo")</f>
        <v>Jo</v>
      </c>
      <c r="G130">
        <f>DAY(Sample_Files[[#This Row],[Date of Transaction]])</f>
        <v>9</v>
      </c>
      <c r="H130" t="s">
        <v>44</v>
      </c>
      <c r="I130" t="str">
        <f>LOWER(TRIM(SUBSTITUTE(SUBSTITUTE(SUBSTITUTE(Sample_Files[[#This Row],[Text Before Delimiter]],"&amp;",""),"-",""),"*","")))</f>
        <v>cabcharge asia</v>
      </c>
    </row>
    <row r="131" spans="1:9" x14ac:dyDescent="0.3">
      <c r="A131" t="s">
        <v>128</v>
      </c>
      <c r="B131">
        <v>1234</v>
      </c>
      <c r="C131" s="1">
        <v>45483</v>
      </c>
      <c r="D131" t="s">
        <v>130</v>
      </c>
      <c r="E131">
        <v>16.5</v>
      </c>
      <c r="F131" t="str">
        <f>IF(Sample_Files[[#This Row],[Card]]=1234,"Chandoo","Jo")</f>
        <v>Chandoo</v>
      </c>
      <c r="G131">
        <f>DAY(Sample_Files[[#This Row],[Date of Transaction]])</f>
        <v>10</v>
      </c>
      <c r="H131" t="s">
        <v>12</v>
      </c>
      <c r="I131" t="str">
        <f>LOWER(TRIM(SUBSTITUTE(SUBSTITUTE(SUBSTITUTE(Sample_Files[[#This Row],[Text Before Delimiter]],"&amp;",""),"-",""),"*","")))</f>
        <v>woolworths nz</v>
      </c>
    </row>
    <row r="132" spans="1:9" x14ac:dyDescent="0.3">
      <c r="A132" t="s">
        <v>128</v>
      </c>
      <c r="B132">
        <v>1234</v>
      </c>
      <c r="C132" s="1">
        <v>45483</v>
      </c>
      <c r="D132" t="s">
        <v>146</v>
      </c>
      <c r="E132">
        <v>114.52</v>
      </c>
      <c r="F132" t="str">
        <f>IF(Sample_Files[[#This Row],[Card]]=1234,"Chandoo","Jo")</f>
        <v>Chandoo</v>
      </c>
      <c r="G132">
        <f>DAY(Sample_Files[[#This Row],[Date of Transaction]])</f>
        <v>10</v>
      </c>
      <c r="H132" t="s">
        <v>79</v>
      </c>
      <c r="I132" t="str">
        <f>LOWER(TRIM(SUBSTITUTE(SUBSTITUTE(SUBSTITUTE(Sample_Files[[#This Row],[Text Before Delimiter]],"&amp;",""),"-",""),"*","")))</f>
        <v>walmart super</v>
      </c>
    </row>
    <row r="133" spans="1:9" x14ac:dyDescent="0.3">
      <c r="A133" t="s">
        <v>128</v>
      </c>
      <c r="B133">
        <v>1234</v>
      </c>
      <c r="C133" s="1">
        <v>45483</v>
      </c>
      <c r="D133" t="s">
        <v>158</v>
      </c>
      <c r="E133">
        <v>87.97</v>
      </c>
      <c r="F133" t="str">
        <f>IF(Sample_Files[[#This Row],[Card]]=1234,"Chandoo","Jo")</f>
        <v>Chandoo</v>
      </c>
      <c r="G133">
        <f>DAY(Sample_Files[[#This Row],[Date of Transaction]])</f>
        <v>10</v>
      </c>
      <c r="H133" t="s">
        <v>44</v>
      </c>
      <c r="I133" t="str">
        <f>LOWER(TRIM(SUBSTITUTE(SUBSTITUTE(SUBSTITUTE(Sample_Files[[#This Row],[Text Before Delimiter]],"&amp;",""),"-",""),"*","")))</f>
        <v>cabcharge asia</v>
      </c>
    </row>
    <row r="134" spans="1:9" x14ac:dyDescent="0.3">
      <c r="A134" t="s">
        <v>128</v>
      </c>
      <c r="B134">
        <v>1467</v>
      </c>
      <c r="C134" s="1">
        <v>45483</v>
      </c>
      <c r="D134" t="s">
        <v>159</v>
      </c>
      <c r="E134">
        <v>7.9</v>
      </c>
      <c r="F134" t="str">
        <f>IF(Sample_Files[[#This Row],[Card]]=1234,"Chandoo","Jo")</f>
        <v>Jo</v>
      </c>
      <c r="G134">
        <f>DAY(Sample_Files[[#This Row],[Date of Transaction]])</f>
        <v>10</v>
      </c>
      <c r="H134" t="s">
        <v>26</v>
      </c>
      <c r="I134" t="str">
        <f>LOWER(TRIM(SUBSTITUTE(SUBSTITUTE(SUBSTITUTE(Sample_Files[[#This Row],[Text Before Delimiter]],"&amp;",""),"-",""),"*","")))</f>
        <v>pak n</v>
      </c>
    </row>
    <row r="135" spans="1:9" x14ac:dyDescent="0.3">
      <c r="A135" t="s">
        <v>128</v>
      </c>
      <c r="B135">
        <v>1234</v>
      </c>
      <c r="C135" s="1">
        <v>45484</v>
      </c>
      <c r="D135" t="s">
        <v>160</v>
      </c>
      <c r="E135">
        <v>173.53</v>
      </c>
      <c r="F135" t="str">
        <f>IF(Sample_Files[[#This Row],[Card]]=1234,"Chandoo","Jo")</f>
        <v>Chandoo</v>
      </c>
      <c r="G135">
        <f>DAY(Sample_Files[[#This Row],[Date of Transaction]])</f>
        <v>11</v>
      </c>
      <c r="H135" t="s">
        <v>42</v>
      </c>
      <c r="I135" t="str">
        <f>LOWER(TRIM(SUBSTITUTE(SUBSTITUTE(SUBSTITUTE(Sample_Files[[#This Row],[Text Before Delimiter]],"&amp;",""),"-",""),"*","")))</f>
        <v>paymypark wellington</v>
      </c>
    </row>
    <row r="136" spans="1:9" x14ac:dyDescent="0.3">
      <c r="A136" t="s">
        <v>128</v>
      </c>
      <c r="B136">
        <v>1467</v>
      </c>
      <c r="C136" s="1">
        <v>45484</v>
      </c>
      <c r="D136" t="s">
        <v>111</v>
      </c>
      <c r="E136">
        <v>179</v>
      </c>
      <c r="F136" t="str">
        <f>IF(Sample_Files[[#This Row],[Card]]=1234,"Chandoo","Jo")</f>
        <v>Jo</v>
      </c>
      <c r="G136">
        <f>DAY(Sample_Files[[#This Row],[Date of Transaction]])</f>
        <v>11</v>
      </c>
      <c r="H136" t="s">
        <v>62</v>
      </c>
      <c r="I136" t="str">
        <f>LOWER(TRIM(SUBSTITUTE(SUBSTITUTE(SUBSTITUTE(Sample_Files[[#This Row],[Text Before Delimiter]],"&amp;",""),"-",""),"*","")))</f>
        <v>countdown matamata</v>
      </c>
    </row>
    <row r="137" spans="1:9" x14ac:dyDescent="0.3">
      <c r="A137" t="s">
        <v>128</v>
      </c>
      <c r="B137">
        <v>1234</v>
      </c>
      <c r="C137" s="1">
        <v>45484</v>
      </c>
      <c r="D137" t="s">
        <v>161</v>
      </c>
      <c r="E137">
        <v>109.97</v>
      </c>
      <c r="F137" t="str">
        <f>IF(Sample_Files[[#This Row],[Card]]=1234,"Chandoo","Jo")</f>
        <v>Chandoo</v>
      </c>
      <c r="G137">
        <f>DAY(Sample_Files[[#This Row],[Date of Transaction]])</f>
        <v>11</v>
      </c>
      <c r="H137" t="s">
        <v>107</v>
      </c>
      <c r="I137" t="str">
        <f>LOWER(TRIM(SUBSTITUTE(SUBSTITUTE(SUBSTITUTE(Sample_Files[[#This Row],[Text Before Delimiter]],"&amp;",""),"-",""),"*","")))</f>
        <v>vodafone prepay</v>
      </c>
    </row>
    <row r="138" spans="1:9" x14ac:dyDescent="0.3">
      <c r="A138" t="s">
        <v>128</v>
      </c>
      <c r="B138">
        <v>1234</v>
      </c>
      <c r="C138" s="1">
        <v>45484</v>
      </c>
      <c r="D138" t="s">
        <v>162</v>
      </c>
      <c r="E138">
        <v>119.49</v>
      </c>
      <c r="F138" t="str">
        <f>IF(Sample_Files[[#This Row],[Card]]=1234,"Chandoo","Jo")</f>
        <v>Chandoo</v>
      </c>
      <c r="G138">
        <f>DAY(Sample_Files[[#This Row],[Date of Transaction]])</f>
        <v>11</v>
      </c>
      <c r="H138" t="s">
        <v>119</v>
      </c>
      <c r="I138" t="str">
        <f>LOWER(TRIM(SUBSTITUTE(SUBSTITUTE(SUBSTITUTE(Sample_Files[[#This Row],[Text Before Delimiter]],"&amp;",""),"-",""),"*","")))</f>
        <v>apple.com/bill sydney</v>
      </c>
    </row>
    <row r="139" spans="1:9" x14ac:dyDescent="0.3">
      <c r="A139" t="s">
        <v>128</v>
      </c>
      <c r="B139">
        <v>1467</v>
      </c>
      <c r="C139" s="1">
        <v>45485</v>
      </c>
      <c r="D139" t="s">
        <v>163</v>
      </c>
      <c r="E139">
        <v>3</v>
      </c>
      <c r="F139" t="str">
        <f>IF(Sample_Files[[#This Row],[Card]]=1234,"Chandoo","Jo")</f>
        <v>Jo</v>
      </c>
      <c r="G139">
        <f>DAY(Sample_Files[[#This Row],[Date of Transaction]])</f>
        <v>12</v>
      </c>
      <c r="H139" t="s">
        <v>49</v>
      </c>
      <c r="I139" t="str">
        <f>LOWER(TRIM(SUBSTITUTE(SUBSTITUTE(SUBSTITUTE(Sample_Files[[#This Row],[Text Before Delimiter]],"&amp;",""),"-",""),"*","")))</f>
        <v>tower insurance</v>
      </c>
    </row>
    <row r="140" spans="1:9" x14ac:dyDescent="0.3">
      <c r="A140" t="s">
        <v>128</v>
      </c>
      <c r="B140">
        <v>1234</v>
      </c>
      <c r="C140" s="1">
        <v>45485</v>
      </c>
      <c r="D140" t="s">
        <v>164</v>
      </c>
      <c r="E140">
        <v>4.5</v>
      </c>
      <c r="F140" t="str">
        <f>IF(Sample_Files[[#This Row],[Card]]=1234,"Chandoo","Jo")</f>
        <v>Chandoo</v>
      </c>
      <c r="G140">
        <f>DAY(Sample_Files[[#This Row],[Date of Transaction]])</f>
        <v>12</v>
      </c>
      <c r="H140" t="s">
        <v>26</v>
      </c>
      <c r="I140" t="str">
        <f>LOWER(TRIM(SUBSTITUTE(SUBSTITUTE(SUBSTITUTE(Sample_Files[[#This Row],[Text Before Delimiter]],"&amp;",""),"-",""),"*","")))</f>
        <v>pak n</v>
      </c>
    </row>
    <row r="141" spans="1:9" x14ac:dyDescent="0.3">
      <c r="A141" t="s">
        <v>128</v>
      </c>
      <c r="B141">
        <v>1467</v>
      </c>
      <c r="C141" s="1">
        <v>45485</v>
      </c>
      <c r="D141" t="s">
        <v>41</v>
      </c>
      <c r="E141">
        <v>2.1</v>
      </c>
      <c r="F141" t="str">
        <f>IF(Sample_Files[[#This Row],[Card]]=1234,"Chandoo","Jo")</f>
        <v>Jo</v>
      </c>
      <c r="G141">
        <f>DAY(Sample_Files[[#This Row],[Date of Transaction]])</f>
        <v>12</v>
      </c>
      <c r="H141" t="s">
        <v>42</v>
      </c>
      <c r="I141" t="str">
        <f>LOWER(TRIM(SUBSTITUTE(SUBSTITUTE(SUBSTITUTE(Sample_Files[[#This Row],[Text Before Delimiter]],"&amp;",""),"-",""),"*","")))</f>
        <v>paymypark wellington</v>
      </c>
    </row>
    <row r="142" spans="1:9" x14ac:dyDescent="0.3">
      <c r="A142" t="s">
        <v>128</v>
      </c>
      <c r="B142">
        <v>1234</v>
      </c>
      <c r="C142" s="1">
        <v>45485</v>
      </c>
      <c r="D142" t="s">
        <v>165</v>
      </c>
      <c r="E142">
        <v>28.25</v>
      </c>
      <c r="F142" t="str">
        <f>IF(Sample_Files[[#This Row],[Card]]=1234,"Chandoo","Jo")</f>
        <v>Chandoo</v>
      </c>
      <c r="G142">
        <f>DAY(Sample_Files[[#This Row],[Date of Transaction]])</f>
        <v>12</v>
      </c>
      <c r="H142" t="s">
        <v>8</v>
      </c>
      <c r="I142" t="str">
        <f>LOWER(TRIM(SUBSTITUTE(SUBSTITUTE(SUBSTITUTE(Sample_Files[[#This Row],[Text Before Delimiter]],"&amp;",""),"-",""),"*","")))</f>
        <v>amazon vide</v>
      </c>
    </row>
    <row r="143" spans="1:9" x14ac:dyDescent="0.3">
      <c r="A143" t="s">
        <v>128</v>
      </c>
      <c r="B143">
        <v>1234</v>
      </c>
      <c r="C143" s="1">
        <v>45485</v>
      </c>
      <c r="D143" t="s">
        <v>137</v>
      </c>
      <c r="E143">
        <v>37.46</v>
      </c>
      <c r="F143" t="str">
        <f>IF(Sample_Files[[#This Row],[Card]]=1234,"Chandoo","Jo")</f>
        <v>Chandoo</v>
      </c>
      <c r="G143">
        <f>DAY(Sample_Files[[#This Row],[Date of Transaction]])</f>
        <v>12</v>
      </c>
      <c r="H143" t="s">
        <v>76</v>
      </c>
      <c r="I143" t="str">
        <f>LOWER(TRIM(SUBSTITUTE(SUBSTITUTE(SUBSTITUTE(Sample_Files[[#This Row],[Text Before Delimiter]],"&amp;",""),"-",""),"*","")))</f>
        <v>adobe adobe.ly/enauirl</v>
      </c>
    </row>
    <row r="144" spans="1:9" x14ac:dyDescent="0.3">
      <c r="A144" t="s">
        <v>128</v>
      </c>
      <c r="B144">
        <v>1234</v>
      </c>
      <c r="C144" s="1">
        <v>45485</v>
      </c>
      <c r="D144" t="s">
        <v>166</v>
      </c>
      <c r="E144">
        <v>12</v>
      </c>
      <c r="F144" t="str">
        <f>IF(Sample_Files[[#This Row],[Card]]=1234,"Chandoo","Jo")</f>
        <v>Chandoo</v>
      </c>
      <c r="G144">
        <f>DAY(Sample_Files[[#This Row],[Date of Transaction]])</f>
        <v>12</v>
      </c>
      <c r="H144" t="s">
        <v>109</v>
      </c>
      <c r="I144" t="str">
        <f>LOWER(TRIM(SUBSTITUTE(SUBSTITUTE(SUBSTITUTE(Sample_Files[[#This Row],[Text Before Delimiter]],"&amp;",""),"-",""),"*","")))</f>
        <v>commonsense organics</v>
      </c>
    </row>
    <row r="145" spans="1:9" x14ac:dyDescent="0.3">
      <c r="A145" t="s">
        <v>128</v>
      </c>
      <c r="B145">
        <v>1234</v>
      </c>
      <c r="C145" s="1">
        <v>45486</v>
      </c>
      <c r="D145" t="s">
        <v>167</v>
      </c>
      <c r="E145">
        <v>45.5</v>
      </c>
      <c r="F145" t="str">
        <f>IF(Sample_Files[[#This Row],[Card]]=1234,"Chandoo","Jo")</f>
        <v>Chandoo</v>
      </c>
      <c r="G145">
        <f>DAY(Sample_Files[[#This Row],[Date of Transaction]])</f>
        <v>13</v>
      </c>
      <c r="H145" t="s">
        <v>12</v>
      </c>
      <c r="I145" t="str">
        <f>LOWER(TRIM(SUBSTITUTE(SUBSTITUTE(SUBSTITUTE(Sample_Files[[#This Row],[Text Before Delimiter]],"&amp;",""),"-",""),"*","")))</f>
        <v>woolworths nz</v>
      </c>
    </row>
    <row r="146" spans="1:9" x14ac:dyDescent="0.3">
      <c r="A146" t="s">
        <v>128</v>
      </c>
      <c r="B146">
        <v>1467</v>
      </c>
      <c r="C146" s="1">
        <v>45486</v>
      </c>
      <c r="D146" t="s">
        <v>168</v>
      </c>
      <c r="E146">
        <v>89</v>
      </c>
      <c r="F146" t="str">
        <f>IF(Sample_Files[[#This Row],[Card]]=1234,"Chandoo","Jo")</f>
        <v>Jo</v>
      </c>
      <c r="G146">
        <f>DAY(Sample_Files[[#This Row],[Date of Transaction]])</f>
        <v>13</v>
      </c>
      <c r="H146" t="s">
        <v>76</v>
      </c>
      <c r="I146" t="str">
        <f>LOWER(TRIM(SUBSTITUTE(SUBSTITUTE(SUBSTITUTE(Sample_Files[[#This Row],[Text Before Delimiter]],"&amp;",""),"-",""),"*","")))</f>
        <v>adobe adobe.ly/enauirl</v>
      </c>
    </row>
    <row r="147" spans="1:9" x14ac:dyDescent="0.3">
      <c r="A147" t="s">
        <v>128</v>
      </c>
      <c r="B147">
        <v>1234</v>
      </c>
      <c r="C147" s="1">
        <v>45486</v>
      </c>
      <c r="D147" t="s">
        <v>103</v>
      </c>
      <c r="E147">
        <v>157.71</v>
      </c>
      <c r="F147" t="str">
        <f>IF(Sample_Files[[#This Row],[Card]]=1234,"Chandoo","Jo")</f>
        <v>Chandoo</v>
      </c>
      <c r="G147">
        <f>DAY(Sample_Files[[#This Row],[Date of Transaction]])</f>
        <v>13</v>
      </c>
      <c r="H147" t="s">
        <v>24</v>
      </c>
      <c r="I147" t="str">
        <f>LOWER(TRIM(SUBSTITUTE(SUBSTITUTE(SUBSTITUTE(Sample_Files[[#This Row],[Text Before Delimiter]],"&amp;",""),"-",""),"*","")))</f>
        <v>openai chatgpt</v>
      </c>
    </row>
    <row r="148" spans="1:9" x14ac:dyDescent="0.3">
      <c r="A148" t="s">
        <v>128</v>
      </c>
      <c r="B148">
        <v>1234</v>
      </c>
      <c r="C148" s="1">
        <v>45487</v>
      </c>
      <c r="D148" t="s">
        <v>169</v>
      </c>
      <c r="E148">
        <v>26.28</v>
      </c>
      <c r="F148" t="str">
        <f>IF(Sample_Files[[#This Row],[Card]]=1234,"Chandoo","Jo")</f>
        <v>Chandoo</v>
      </c>
      <c r="G148">
        <f>DAY(Sample_Files[[#This Row],[Date of Transaction]])</f>
        <v>14</v>
      </c>
      <c r="H148" t="s">
        <v>47</v>
      </c>
      <c r="I148" t="str">
        <f>LOWER(TRIM(SUBSTITUTE(SUBSTITUTE(SUBSTITUTE(Sample_Files[[#This Row],[Text Before Delimiter]],"&amp;",""),"-",""),"*","")))</f>
        <v>new world</v>
      </c>
    </row>
    <row r="149" spans="1:9" x14ac:dyDescent="0.3">
      <c r="A149" t="s">
        <v>128</v>
      </c>
      <c r="B149">
        <v>1234</v>
      </c>
      <c r="C149" s="1">
        <v>45487</v>
      </c>
      <c r="D149" t="s">
        <v>170</v>
      </c>
      <c r="E149">
        <v>57.2</v>
      </c>
      <c r="F149" t="str">
        <f>IF(Sample_Files[[#This Row],[Card]]=1234,"Chandoo","Jo")</f>
        <v>Chandoo</v>
      </c>
      <c r="G149">
        <f>DAY(Sample_Files[[#This Row],[Date of Transaction]])</f>
        <v>14</v>
      </c>
      <c r="H149" t="s">
        <v>81</v>
      </c>
      <c r="I149" t="str">
        <f>LOWER(TRIM(SUBSTITUTE(SUBSTITUTE(SUBSTITUTE(Sample_Files[[#This Row],[Text Before Delimiter]],"&amp;",""),"-",""),"*","")))</f>
        <v>ruapehu alpine</v>
      </c>
    </row>
    <row r="150" spans="1:9" x14ac:dyDescent="0.3">
      <c r="A150" t="s">
        <v>128</v>
      </c>
      <c r="B150">
        <v>1234</v>
      </c>
      <c r="C150" s="1">
        <v>45487</v>
      </c>
      <c r="D150" t="s">
        <v>157</v>
      </c>
      <c r="E150">
        <v>37.46</v>
      </c>
      <c r="F150" t="str">
        <f>IF(Sample_Files[[#This Row],[Card]]=1234,"Chandoo","Jo")</f>
        <v>Chandoo</v>
      </c>
      <c r="G150">
        <f>DAY(Sample_Files[[#This Row],[Date of Transaction]])</f>
        <v>14</v>
      </c>
      <c r="H150" t="s">
        <v>44</v>
      </c>
      <c r="I150" t="str">
        <f>LOWER(TRIM(SUBSTITUTE(SUBSTITUTE(SUBSTITUTE(Sample_Files[[#This Row],[Text Before Delimiter]],"&amp;",""),"-",""),"*","")))</f>
        <v>cabcharge asia</v>
      </c>
    </row>
    <row r="151" spans="1:9" x14ac:dyDescent="0.3">
      <c r="A151" t="s">
        <v>128</v>
      </c>
      <c r="B151">
        <v>1467</v>
      </c>
      <c r="C151" s="1">
        <v>45488</v>
      </c>
      <c r="D151" t="s">
        <v>171</v>
      </c>
      <c r="E151">
        <v>119.21</v>
      </c>
      <c r="F151" t="str">
        <f>IF(Sample_Files[[#This Row],[Card]]=1234,"Chandoo","Jo")</f>
        <v>Jo</v>
      </c>
      <c r="G151">
        <f>DAY(Sample_Files[[#This Row],[Date of Transaction]])</f>
        <v>15</v>
      </c>
      <c r="H151" t="s">
        <v>12</v>
      </c>
      <c r="I151" t="str">
        <f>LOWER(TRIM(SUBSTITUTE(SUBSTITUTE(SUBSTITUTE(Sample_Files[[#This Row],[Text Before Delimiter]],"&amp;",""),"-",""),"*","")))</f>
        <v>woolworths nz</v>
      </c>
    </row>
    <row r="152" spans="1:9" x14ac:dyDescent="0.3">
      <c r="A152" t="s">
        <v>128</v>
      </c>
      <c r="B152">
        <v>1467</v>
      </c>
      <c r="C152" s="1">
        <v>45488</v>
      </c>
      <c r="D152" t="s">
        <v>89</v>
      </c>
      <c r="E152">
        <v>66.27</v>
      </c>
      <c r="F152" t="str">
        <f>IF(Sample_Files[[#This Row],[Card]]=1234,"Chandoo","Jo")</f>
        <v>Jo</v>
      </c>
      <c r="G152">
        <f>DAY(Sample_Files[[#This Row],[Date of Transaction]])</f>
        <v>15</v>
      </c>
      <c r="H152" t="s">
        <v>90</v>
      </c>
      <c r="I152" t="str">
        <f>LOWER(TRIM(SUBSTITUTE(SUBSTITUTE(SUBSTITUTE(Sample_Files[[#This Row],[Text Before Delimiter]],"&amp;",""),"-",""),"*","")))</f>
        <v>lowes chch</v>
      </c>
    </row>
    <row r="153" spans="1:9" x14ac:dyDescent="0.3">
      <c r="A153" t="s">
        <v>128</v>
      </c>
      <c r="B153">
        <v>1467</v>
      </c>
      <c r="C153" s="1">
        <v>45488</v>
      </c>
      <c r="D153" t="s">
        <v>172</v>
      </c>
      <c r="E153">
        <v>25.28</v>
      </c>
      <c r="F153" t="str">
        <f>IF(Sample_Files[[#This Row],[Card]]=1234,"Chandoo","Jo")</f>
        <v>Jo</v>
      </c>
      <c r="G153">
        <f>DAY(Sample_Files[[#This Row],[Date of Transaction]])</f>
        <v>15</v>
      </c>
      <c r="H153" t="s">
        <v>57</v>
      </c>
      <c r="I153" t="str">
        <f>LOWER(TRIM(SUBSTITUTE(SUBSTITUTE(SUBSTITUTE(Sample_Files[[#This Row],[Text Before Delimiter]],"&amp;",""),"-",""),"*","")))</f>
        <v>burgerfuel</v>
      </c>
    </row>
    <row r="154" spans="1:9" x14ac:dyDescent="0.3">
      <c r="A154" t="s">
        <v>128</v>
      </c>
      <c r="B154">
        <v>1234</v>
      </c>
      <c r="C154" s="1">
        <v>45488</v>
      </c>
      <c r="D154" t="s">
        <v>173</v>
      </c>
      <c r="E154">
        <v>28.29</v>
      </c>
      <c r="F154" t="str">
        <f>IF(Sample_Files[[#This Row],[Card]]=1234,"Chandoo","Jo")</f>
        <v>Chandoo</v>
      </c>
      <c r="G154">
        <f>DAY(Sample_Files[[#This Row],[Date of Transaction]])</f>
        <v>15</v>
      </c>
      <c r="H154" t="s">
        <v>51</v>
      </c>
      <c r="I154" t="str">
        <f>LOWER(TRIM(SUBSTITUTE(SUBSTITUTE(SUBSTITUTE(Sample_Files[[#This Row],[Text Before Delimiter]],"&amp;",""),"-",""),"*","")))</f>
        <v>event cinemas</v>
      </c>
    </row>
    <row r="155" spans="1:9" x14ac:dyDescent="0.3">
      <c r="A155" t="s">
        <v>128</v>
      </c>
      <c r="B155">
        <v>1234</v>
      </c>
      <c r="C155" s="1">
        <v>45488</v>
      </c>
      <c r="D155" t="s">
        <v>174</v>
      </c>
      <c r="E155">
        <v>4.5</v>
      </c>
      <c r="F155" t="str">
        <f>IF(Sample_Files[[#This Row],[Card]]=1234,"Chandoo","Jo")</f>
        <v>Chandoo</v>
      </c>
      <c r="G155">
        <f>DAY(Sample_Files[[#This Row],[Date of Transaction]])</f>
        <v>15</v>
      </c>
      <c r="H155" t="s">
        <v>47</v>
      </c>
      <c r="I155" t="str">
        <f>LOWER(TRIM(SUBSTITUTE(SUBSTITUTE(SUBSTITUTE(Sample_Files[[#This Row],[Text Before Delimiter]],"&amp;",""),"-",""),"*","")))</f>
        <v>new world</v>
      </c>
    </row>
    <row r="156" spans="1:9" x14ac:dyDescent="0.3">
      <c r="A156" t="s">
        <v>128</v>
      </c>
      <c r="B156">
        <v>1467</v>
      </c>
      <c r="C156" s="1">
        <v>45489</v>
      </c>
      <c r="D156" t="s">
        <v>175</v>
      </c>
      <c r="E156">
        <v>30.05</v>
      </c>
      <c r="F156" t="str">
        <f>IF(Sample_Files[[#This Row],[Card]]=1234,"Chandoo","Jo")</f>
        <v>Jo</v>
      </c>
      <c r="G156">
        <f>DAY(Sample_Files[[#This Row],[Date of Transaction]])</f>
        <v>16</v>
      </c>
      <c r="H156" t="s">
        <v>95</v>
      </c>
      <c r="I156" t="str">
        <f>LOWER(TRIM(SUBSTITUTE(SUBSTITUTE(SUBSTITUTE(Sample_Files[[#This Row],[Text Before Delimiter]],"&amp;",""),"-",""),"*","")))</f>
        <v>liberated syndication</v>
      </c>
    </row>
    <row r="157" spans="1:9" x14ac:dyDescent="0.3">
      <c r="A157" t="s">
        <v>128</v>
      </c>
      <c r="B157">
        <v>1234</v>
      </c>
      <c r="C157" s="1">
        <v>45489</v>
      </c>
      <c r="D157" t="s">
        <v>89</v>
      </c>
      <c r="E157">
        <v>45.03</v>
      </c>
      <c r="F157" t="str">
        <f>IF(Sample_Files[[#This Row],[Card]]=1234,"Chandoo","Jo")</f>
        <v>Chandoo</v>
      </c>
      <c r="G157">
        <f>DAY(Sample_Files[[#This Row],[Date of Transaction]])</f>
        <v>16</v>
      </c>
      <c r="H157" t="s">
        <v>90</v>
      </c>
      <c r="I157" t="str">
        <f>LOWER(TRIM(SUBSTITUTE(SUBSTITUTE(SUBSTITUTE(Sample_Files[[#This Row],[Text Before Delimiter]],"&amp;",""),"-",""),"*","")))</f>
        <v>lowes chch</v>
      </c>
    </row>
    <row r="158" spans="1:9" x14ac:dyDescent="0.3">
      <c r="A158" t="s">
        <v>128</v>
      </c>
      <c r="B158">
        <v>1234</v>
      </c>
      <c r="C158" s="1">
        <v>45490</v>
      </c>
      <c r="D158" t="s">
        <v>176</v>
      </c>
      <c r="E158">
        <v>1196.52</v>
      </c>
      <c r="F158" t="str">
        <f>IF(Sample_Files[[#This Row],[Card]]=1234,"Chandoo","Jo")</f>
        <v>Chandoo</v>
      </c>
      <c r="G158">
        <f>DAY(Sample_Files[[#This Row],[Date of Transaction]])</f>
        <v>17</v>
      </c>
      <c r="H158" t="s">
        <v>53</v>
      </c>
      <c r="I158" t="str">
        <f>LOWER(TRIM(SUBSTITUTE(SUBSTITUTE(SUBSTITUTE(Sample_Files[[#This Row],[Text Before Delimiter]],"&amp;",""),"-",""),"*","")))</f>
        <v>buntings co</v>
      </c>
    </row>
    <row r="159" spans="1:9" x14ac:dyDescent="0.3">
      <c r="A159" t="s">
        <v>128</v>
      </c>
      <c r="B159">
        <v>1234</v>
      </c>
      <c r="C159" s="1">
        <v>45490</v>
      </c>
      <c r="D159" t="s">
        <v>177</v>
      </c>
      <c r="E159">
        <v>14.75</v>
      </c>
      <c r="F159" t="str">
        <f>IF(Sample_Files[[#This Row],[Card]]=1234,"Chandoo","Jo")</f>
        <v>Chandoo</v>
      </c>
      <c r="G159">
        <f>DAY(Sample_Files[[#This Row],[Date of Transaction]])</f>
        <v>17</v>
      </c>
      <c r="H159" t="s">
        <v>55</v>
      </c>
      <c r="I159" t="str">
        <f>LOWER(TRIM(SUBSTITUTE(SUBSTITUTE(SUBSTITUTE(Sample_Files[[#This Row],[Text Before Delimiter]],"&amp;",""),"-",""),"*","")))</f>
        <v>the warehouse</v>
      </c>
    </row>
    <row r="160" spans="1:9" x14ac:dyDescent="0.3">
      <c r="A160" t="s">
        <v>128</v>
      </c>
      <c r="B160">
        <v>1467</v>
      </c>
      <c r="C160" s="1">
        <v>45490</v>
      </c>
      <c r="D160" t="s">
        <v>178</v>
      </c>
      <c r="E160">
        <v>16.34</v>
      </c>
      <c r="F160" t="str">
        <f>IF(Sample_Files[[#This Row],[Card]]=1234,"Chandoo","Jo")</f>
        <v>Jo</v>
      </c>
      <c r="G160">
        <f>DAY(Sample_Files[[#This Row],[Date of Transaction]])</f>
        <v>17</v>
      </c>
      <c r="H160" t="s">
        <v>81</v>
      </c>
      <c r="I160" t="str">
        <f>LOWER(TRIM(SUBSTITUTE(SUBSTITUTE(SUBSTITUTE(Sample_Files[[#This Row],[Text Before Delimiter]],"&amp;",""),"-",""),"*","")))</f>
        <v>ruapehu alpine</v>
      </c>
    </row>
    <row r="161" spans="1:9" x14ac:dyDescent="0.3">
      <c r="A161" t="s">
        <v>128</v>
      </c>
      <c r="B161">
        <v>1234</v>
      </c>
      <c r="C161" s="1">
        <v>45490</v>
      </c>
      <c r="D161" t="s">
        <v>179</v>
      </c>
      <c r="E161">
        <v>3.5</v>
      </c>
      <c r="F161" t="str">
        <f>IF(Sample_Files[[#This Row],[Card]]=1234,"Chandoo","Jo")</f>
        <v>Chandoo</v>
      </c>
      <c r="G161">
        <f>DAY(Sample_Files[[#This Row],[Date of Transaction]])</f>
        <v>17</v>
      </c>
      <c r="H161" t="s">
        <v>114</v>
      </c>
      <c r="I161" t="str">
        <f>LOWER(TRIM(SUBSTITUTE(SUBSTITUTE(SUBSTITUTE(Sample_Files[[#This Row],[Text Before Delimiter]],"&amp;",""),"-",""),"*","")))</f>
        <v>patel's grocery</v>
      </c>
    </row>
    <row r="162" spans="1:9" x14ac:dyDescent="0.3">
      <c r="A162" t="s">
        <v>128</v>
      </c>
      <c r="B162">
        <v>1234</v>
      </c>
      <c r="C162" s="1">
        <v>45491</v>
      </c>
      <c r="D162" t="s">
        <v>74</v>
      </c>
      <c r="E162">
        <v>15.62</v>
      </c>
      <c r="F162" t="str">
        <f>IF(Sample_Files[[#This Row],[Card]]=1234,"Chandoo","Jo")</f>
        <v>Chandoo</v>
      </c>
      <c r="G162">
        <f>DAY(Sample_Files[[#This Row],[Date of Transaction]])</f>
        <v>18</v>
      </c>
      <c r="H162" t="s">
        <v>28</v>
      </c>
      <c r="I162" t="str">
        <f>LOWER(TRIM(SUBSTITUTE(SUBSTITUTE(SUBSTITUTE(Sample_Files[[#This Row],[Text Before Delimiter]],"&amp;",""),"-",""),"*","")))</f>
        <v>hell pizza</v>
      </c>
    </row>
    <row r="163" spans="1:9" x14ac:dyDescent="0.3">
      <c r="A163" t="s">
        <v>128</v>
      </c>
      <c r="B163">
        <v>1234</v>
      </c>
      <c r="C163" s="1">
        <v>45492</v>
      </c>
      <c r="D163" t="s">
        <v>129</v>
      </c>
      <c r="E163">
        <v>39.31</v>
      </c>
      <c r="F163" t="str">
        <f>IF(Sample_Files[[#This Row],[Card]]=1234,"Chandoo","Jo")</f>
        <v>Chandoo</v>
      </c>
      <c r="G163">
        <f>DAY(Sample_Files[[#This Row],[Date of Transaction]])</f>
        <v>19</v>
      </c>
      <c r="H163" t="s">
        <v>44</v>
      </c>
      <c r="I163" t="str">
        <f>LOWER(TRIM(SUBSTITUTE(SUBSTITUTE(SUBSTITUTE(Sample_Files[[#This Row],[Text Before Delimiter]],"&amp;",""),"-",""),"*","")))</f>
        <v>cabcharge asia</v>
      </c>
    </row>
    <row r="164" spans="1:9" x14ac:dyDescent="0.3">
      <c r="A164" t="s">
        <v>128</v>
      </c>
      <c r="B164">
        <v>1234</v>
      </c>
      <c r="C164" s="1">
        <v>45492</v>
      </c>
      <c r="D164" t="s">
        <v>180</v>
      </c>
      <c r="E164">
        <v>11.07</v>
      </c>
      <c r="F164" t="str">
        <f>IF(Sample_Files[[#This Row],[Card]]=1234,"Chandoo","Jo")</f>
        <v>Chandoo</v>
      </c>
      <c r="G164">
        <f>DAY(Sample_Files[[#This Row],[Date of Transaction]])</f>
        <v>19</v>
      </c>
      <c r="H164" t="s">
        <v>20</v>
      </c>
      <c r="I164" t="str">
        <f>LOWER(TRIM(SUBSTITUTE(SUBSTITUTE(SUBSTITUTE(Sample_Files[[#This Row],[Text Before Delimiter]],"&amp;",""),"-",""),"*","")))</f>
        <v>google youtubepremium</v>
      </c>
    </row>
    <row r="165" spans="1:9" x14ac:dyDescent="0.3">
      <c r="A165" t="s">
        <v>128</v>
      </c>
      <c r="B165">
        <v>1234</v>
      </c>
      <c r="C165" s="1">
        <v>45492</v>
      </c>
      <c r="D165" t="s">
        <v>181</v>
      </c>
      <c r="E165">
        <v>364.11</v>
      </c>
      <c r="F165" t="str">
        <f>IF(Sample_Files[[#This Row],[Card]]=1234,"Chandoo","Jo")</f>
        <v>Chandoo</v>
      </c>
      <c r="G165">
        <f>DAY(Sample_Files[[#This Row],[Date of Transaction]])</f>
        <v>19</v>
      </c>
      <c r="H165" t="s">
        <v>55</v>
      </c>
      <c r="I165" t="str">
        <f>LOWER(TRIM(SUBSTITUTE(SUBSTITUTE(SUBSTITUTE(Sample_Files[[#This Row],[Text Before Delimiter]],"&amp;",""),"-",""),"*","")))</f>
        <v>the warehouse</v>
      </c>
    </row>
    <row r="166" spans="1:9" x14ac:dyDescent="0.3">
      <c r="A166" t="s">
        <v>128</v>
      </c>
      <c r="B166">
        <v>1234</v>
      </c>
      <c r="C166" s="1">
        <v>45493</v>
      </c>
      <c r="D166" t="s">
        <v>33</v>
      </c>
      <c r="E166">
        <v>2.5499999999999998</v>
      </c>
      <c r="F166" t="str">
        <f>IF(Sample_Files[[#This Row],[Card]]=1234,"Chandoo","Jo")</f>
        <v>Chandoo</v>
      </c>
      <c r="G166">
        <f>DAY(Sample_Files[[#This Row],[Date of Transaction]])</f>
        <v>20</v>
      </c>
      <c r="H166" t="s">
        <v>34</v>
      </c>
      <c r="I166" t="str">
        <f>LOWER(TRIM(SUBSTITUTE(SUBSTITUTE(SUBSTITUTE(Sample_Files[[#This Row],[Text Before Delimiter]],"&amp;",""),"-",""),"*","")))</f>
        <v>z petrol</v>
      </c>
    </row>
    <row r="167" spans="1:9" x14ac:dyDescent="0.3">
      <c r="A167" t="s">
        <v>128</v>
      </c>
      <c r="B167">
        <v>1234</v>
      </c>
      <c r="C167" s="1">
        <v>45493</v>
      </c>
      <c r="D167" t="s">
        <v>182</v>
      </c>
      <c r="E167">
        <v>589.32000000000005</v>
      </c>
      <c r="F167" t="str">
        <f>IF(Sample_Files[[#This Row],[Card]]=1234,"Chandoo","Jo")</f>
        <v>Chandoo</v>
      </c>
      <c r="G167">
        <f>DAY(Sample_Files[[#This Row],[Date of Transaction]])</f>
        <v>20</v>
      </c>
      <c r="H167" t="s">
        <v>14</v>
      </c>
      <c r="I167" t="str">
        <f>LOWER(TRIM(SUBSTITUTE(SUBSTITUTE(SUBSTITUTE(Sample_Files[[#This Row],[Text Before Delimiter]],"&amp;",""),"-",""),"*","")))</f>
        <v>city green</v>
      </c>
    </row>
    <row r="168" spans="1:9" x14ac:dyDescent="0.3">
      <c r="A168" t="s">
        <v>128</v>
      </c>
      <c r="B168">
        <v>1234</v>
      </c>
      <c r="C168" s="1">
        <v>45494</v>
      </c>
      <c r="D168" t="s">
        <v>151</v>
      </c>
      <c r="E168">
        <v>12</v>
      </c>
      <c r="F168" t="str">
        <f>IF(Sample_Files[[#This Row],[Card]]=1234,"Chandoo","Jo")</f>
        <v>Chandoo</v>
      </c>
      <c r="G168">
        <f>DAY(Sample_Files[[#This Row],[Date of Transaction]])</f>
        <v>21</v>
      </c>
      <c r="H168" t="s">
        <v>26</v>
      </c>
      <c r="I168" t="str">
        <f>LOWER(TRIM(SUBSTITUTE(SUBSTITUTE(SUBSTITUTE(Sample_Files[[#This Row],[Text Before Delimiter]],"&amp;",""),"-",""),"*","")))</f>
        <v>pak n</v>
      </c>
    </row>
    <row r="169" spans="1:9" x14ac:dyDescent="0.3">
      <c r="A169" t="s">
        <v>128</v>
      </c>
      <c r="B169">
        <v>1467</v>
      </c>
      <c r="C169" s="1">
        <v>45495</v>
      </c>
      <c r="D169" t="s">
        <v>94</v>
      </c>
      <c r="E169">
        <v>133.59</v>
      </c>
      <c r="F169" t="str">
        <f>IF(Sample_Files[[#This Row],[Card]]=1234,"Chandoo","Jo")</f>
        <v>Jo</v>
      </c>
      <c r="G169">
        <f>DAY(Sample_Files[[#This Row],[Date of Transaction]])</f>
        <v>22</v>
      </c>
      <c r="H169" t="s">
        <v>95</v>
      </c>
      <c r="I169" t="str">
        <f>LOWER(TRIM(SUBSTITUTE(SUBSTITUTE(SUBSTITUTE(Sample_Files[[#This Row],[Text Before Delimiter]],"&amp;",""),"-",""),"*","")))</f>
        <v>liberated syndication</v>
      </c>
    </row>
    <row r="170" spans="1:9" x14ac:dyDescent="0.3">
      <c r="A170" t="s">
        <v>128</v>
      </c>
      <c r="B170">
        <v>1467</v>
      </c>
      <c r="C170" s="1">
        <v>45496</v>
      </c>
      <c r="D170" t="s">
        <v>183</v>
      </c>
      <c r="E170">
        <v>89</v>
      </c>
      <c r="F170" t="str">
        <f>IF(Sample_Files[[#This Row],[Card]]=1234,"Chandoo","Jo")</f>
        <v>Jo</v>
      </c>
      <c r="G170">
        <f>DAY(Sample_Files[[#This Row],[Date of Transaction]])</f>
        <v>23</v>
      </c>
      <c r="H170" t="s">
        <v>32</v>
      </c>
      <c r="I170" t="str">
        <f>LOWER(TRIM(SUBSTITUTE(SUBSTITUTE(SUBSTITUTE(Sample_Files[[#This Row],[Text Before Delimiter]],"&amp;",""),"-",""),"*","")))</f>
        <v>scholastic nz</v>
      </c>
    </row>
    <row r="171" spans="1:9" x14ac:dyDescent="0.3">
      <c r="A171" t="s">
        <v>128</v>
      </c>
      <c r="B171">
        <v>1234</v>
      </c>
      <c r="C171" s="1">
        <v>45497</v>
      </c>
      <c r="D171" t="s">
        <v>143</v>
      </c>
      <c r="E171">
        <v>31</v>
      </c>
      <c r="F171" t="str">
        <f>IF(Sample_Files[[#This Row],[Card]]=1234,"Chandoo","Jo")</f>
        <v>Chandoo</v>
      </c>
      <c r="G171">
        <f>DAY(Sample_Files[[#This Row],[Date of Transaction]])</f>
        <v>24</v>
      </c>
      <c r="H171" t="s">
        <v>51</v>
      </c>
      <c r="I171" t="str">
        <f>LOWER(TRIM(SUBSTITUTE(SUBSTITUTE(SUBSTITUTE(Sample_Files[[#This Row],[Text Before Delimiter]],"&amp;",""),"-",""),"*","")))</f>
        <v>event cinemas</v>
      </c>
    </row>
    <row r="172" spans="1:9" x14ac:dyDescent="0.3">
      <c r="A172" t="s">
        <v>128</v>
      </c>
      <c r="B172">
        <v>1467</v>
      </c>
      <c r="C172" s="1">
        <v>45497</v>
      </c>
      <c r="D172" t="s">
        <v>27</v>
      </c>
      <c r="E172">
        <v>32.770000000000003</v>
      </c>
      <c r="F172" t="str">
        <f>IF(Sample_Files[[#This Row],[Card]]=1234,"Chandoo","Jo")</f>
        <v>Jo</v>
      </c>
      <c r="G172">
        <f>DAY(Sample_Files[[#This Row],[Date of Transaction]])</f>
        <v>24</v>
      </c>
      <c r="H172" t="s">
        <v>28</v>
      </c>
      <c r="I172" t="str">
        <f>LOWER(TRIM(SUBSTITUTE(SUBSTITUTE(SUBSTITUTE(Sample_Files[[#This Row],[Text Before Delimiter]],"&amp;",""),"-",""),"*","")))</f>
        <v>hell pizza</v>
      </c>
    </row>
    <row r="173" spans="1:9" x14ac:dyDescent="0.3">
      <c r="A173" t="s">
        <v>128</v>
      </c>
      <c r="B173">
        <v>1234</v>
      </c>
      <c r="C173" s="1">
        <v>45497</v>
      </c>
      <c r="D173" t="s">
        <v>48</v>
      </c>
      <c r="E173">
        <v>1.74</v>
      </c>
      <c r="F173" t="str">
        <f>IF(Sample_Files[[#This Row],[Card]]=1234,"Chandoo","Jo")</f>
        <v>Chandoo</v>
      </c>
      <c r="G173">
        <f>DAY(Sample_Files[[#This Row],[Date of Transaction]])</f>
        <v>24</v>
      </c>
      <c r="H173" t="s">
        <v>49</v>
      </c>
      <c r="I173" t="str">
        <f>LOWER(TRIM(SUBSTITUTE(SUBSTITUTE(SUBSTITUTE(Sample_Files[[#This Row],[Text Before Delimiter]],"&amp;",""),"-",""),"*","")))</f>
        <v>tower insurance</v>
      </c>
    </row>
    <row r="174" spans="1:9" x14ac:dyDescent="0.3">
      <c r="A174" t="s">
        <v>128</v>
      </c>
      <c r="B174">
        <v>1467</v>
      </c>
      <c r="C174" s="1">
        <v>45498</v>
      </c>
      <c r="D174" t="s">
        <v>184</v>
      </c>
      <c r="E174">
        <v>252.23</v>
      </c>
      <c r="F174" t="str">
        <f>IF(Sample_Files[[#This Row],[Card]]=1234,"Chandoo","Jo")</f>
        <v>Jo</v>
      </c>
      <c r="G174">
        <f>DAY(Sample_Files[[#This Row],[Date of Transaction]])</f>
        <v>25</v>
      </c>
      <c r="H174" t="s">
        <v>47</v>
      </c>
      <c r="I174" t="str">
        <f>LOWER(TRIM(SUBSTITUTE(SUBSTITUTE(SUBSTITUTE(Sample_Files[[#This Row],[Text Before Delimiter]],"&amp;",""),"-",""),"*","")))</f>
        <v>new world</v>
      </c>
    </row>
    <row r="175" spans="1:9" x14ac:dyDescent="0.3">
      <c r="A175" t="s">
        <v>128</v>
      </c>
      <c r="B175">
        <v>1234</v>
      </c>
      <c r="C175" s="1">
        <v>45499</v>
      </c>
      <c r="D175" t="s">
        <v>185</v>
      </c>
      <c r="E175">
        <v>54.25</v>
      </c>
      <c r="F175" t="str">
        <f>IF(Sample_Files[[#This Row],[Card]]=1234,"Chandoo","Jo")</f>
        <v>Chandoo</v>
      </c>
      <c r="G175">
        <f>DAY(Sample_Files[[#This Row],[Date of Transaction]])</f>
        <v>26</v>
      </c>
      <c r="H175" t="s">
        <v>186</v>
      </c>
      <c r="I175" t="str">
        <f>LOWER(TRIM(SUBSTITUTE(SUBSTITUTE(SUBSTITUTE(Sample_Files[[#This Row],[Text Before Delimiter]],"&amp;",""),"-",""),"*","")))</f>
        <v>amazon web</v>
      </c>
    </row>
    <row r="176" spans="1:9" x14ac:dyDescent="0.3">
      <c r="A176" t="s">
        <v>128</v>
      </c>
      <c r="B176">
        <v>1234</v>
      </c>
      <c r="C176" s="1">
        <v>45499</v>
      </c>
      <c r="D176" t="s">
        <v>171</v>
      </c>
      <c r="E176">
        <v>10</v>
      </c>
      <c r="F176" t="str">
        <f>IF(Sample_Files[[#This Row],[Card]]=1234,"Chandoo","Jo")</f>
        <v>Chandoo</v>
      </c>
      <c r="G176">
        <f>DAY(Sample_Files[[#This Row],[Date of Transaction]])</f>
        <v>26</v>
      </c>
      <c r="H176" t="s">
        <v>12</v>
      </c>
      <c r="I176" t="str">
        <f>LOWER(TRIM(SUBSTITUTE(SUBSTITUTE(SUBSTITUTE(Sample_Files[[#This Row],[Text Before Delimiter]],"&amp;",""),"-",""),"*","")))</f>
        <v>woolworths nz</v>
      </c>
    </row>
    <row r="177" spans="1:9" x14ac:dyDescent="0.3">
      <c r="A177" t="s">
        <v>128</v>
      </c>
      <c r="B177">
        <v>1467</v>
      </c>
      <c r="C177" s="1">
        <v>45499</v>
      </c>
      <c r="D177" t="s">
        <v>93</v>
      </c>
      <c r="E177">
        <v>13.99</v>
      </c>
      <c r="F177" t="str">
        <f>IF(Sample_Files[[#This Row],[Card]]=1234,"Chandoo","Jo")</f>
        <v>Jo</v>
      </c>
      <c r="G177">
        <f>DAY(Sample_Files[[#This Row],[Date of Transaction]])</f>
        <v>26</v>
      </c>
      <c r="H177" t="s">
        <v>71</v>
      </c>
      <c r="I177" t="str">
        <f>LOWER(TRIM(SUBSTITUTE(SUBSTITUTE(SUBSTITUTE(Sample_Files[[#This Row],[Text Before Delimiter]],"&amp;",""),"-",""),"*","")))</f>
        <v>toyworld megastore</v>
      </c>
    </row>
    <row r="178" spans="1:9" x14ac:dyDescent="0.3">
      <c r="A178" t="s">
        <v>128</v>
      </c>
      <c r="B178">
        <v>1234</v>
      </c>
      <c r="C178" s="1">
        <v>45499</v>
      </c>
      <c r="D178" t="s">
        <v>41</v>
      </c>
      <c r="E178">
        <v>408.34</v>
      </c>
      <c r="F178" t="str">
        <f>IF(Sample_Files[[#This Row],[Card]]=1234,"Chandoo","Jo")</f>
        <v>Chandoo</v>
      </c>
      <c r="G178">
        <f>DAY(Sample_Files[[#This Row],[Date of Transaction]])</f>
        <v>26</v>
      </c>
      <c r="H178" t="s">
        <v>42</v>
      </c>
      <c r="I178" t="str">
        <f>LOWER(TRIM(SUBSTITUTE(SUBSTITUTE(SUBSTITUTE(Sample_Files[[#This Row],[Text Before Delimiter]],"&amp;",""),"-",""),"*","")))</f>
        <v>paymypark wellington</v>
      </c>
    </row>
    <row r="179" spans="1:9" x14ac:dyDescent="0.3">
      <c r="A179" t="s">
        <v>128</v>
      </c>
      <c r="B179">
        <v>1467</v>
      </c>
      <c r="C179" s="1">
        <v>45500</v>
      </c>
      <c r="D179" t="s">
        <v>169</v>
      </c>
      <c r="E179">
        <v>81.650000000000006</v>
      </c>
      <c r="F179" t="str">
        <f>IF(Sample_Files[[#This Row],[Card]]=1234,"Chandoo","Jo")</f>
        <v>Jo</v>
      </c>
      <c r="G179">
        <f>DAY(Sample_Files[[#This Row],[Date of Transaction]])</f>
        <v>27</v>
      </c>
      <c r="H179" t="s">
        <v>47</v>
      </c>
      <c r="I179" t="str">
        <f>LOWER(TRIM(SUBSTITUTE(SUBSTITUTE(SUBSTITUTE(Sample_Files[[#This Row],[Text Before Delimiter]],"&amp;",""),"-",""),"*","")))</f>
        <v>new world</v>
      </c>
    </row>
    <row r="180" spans="1:9" x14ac:dyDescent="0.3">
      <c r="A180" t="s">
        <v>128</v>
      </c>
      <c r="B180">
        <v>1234</v>
      </c>
      <c r="C180" s="1">
        <v>45500</v>
      </c>
      <c r="D180" t="s">
        <v>187</v>
      </c>
      <c r="E180">
        <v>39.85</v>
      </c>
      <c r="F180" t="str">
        <f>IF(Sample_Files[[#This Row],[Card]]=1234,"Chandoo","Jo")</f>
        <v>Chandoo</v>
      </c>
      <c r="G180">
        <f>DAY(Sample_Files[[#This Row],[Date of Transaction]])</f>
        <v>27</v>
      </c>
      <c r="H180" t="s">
        <v>186</v>
      </c>
      <c r="I180" t="str">
        <f>LOWER(TRIM(SUBSTITUTE(SUBSTITUTE(SUBSTITUTE(Sample_Files[[#This Row],[Text Before Delimiter]],"&amp;",""),"-",""),"*","")))</f>
        <v>amazon web</v>
      </c>
    </row>
    <row r="181" spans="1:9" x14ac:dyDescent="0.3">
      <c r="A181" t="s">
        <v>128</v>
      </c>
      <c r="B181">
        <v>1234</v>
      </c>
      <c r="C181" s="1">
        <v>45500</v>
      </c>
      <c r="D181" t="s">
        <v>11</v>
      </c>
      <c r="E181">
        <v>7.03</v>
      </c>
      <c r="F181" t="str">
        <f>IF(Sample_Files[[#This Row],[Card]]=1234,"Chandoo","Jo")</f>
        <v>Chandoo</v>
      </c>
      <c r="G181">
        <f>DAY(Sample_Files[[#This Row],[Date of Transaction]])</f>
        <v>27</v>
      </c>
      <c r="H181" t="s">
        <v>12</v>
      </c>
      <c r="I181" t="str">
        <f>LOWER(TRIM(SUBSTITUTE(SUBSTITUTE(SUBSTITUTE(Sample_Files[[#This Row],[Text Before Delimiter]],"&amp;",""),"-",""),"*","")))</f>
        <v>woolworths nz</v>
      </c>
    </row>
    <row r="182" spans="1:9" x14ac:dyDescent="0.3">
      <c r="A182" t="s">
        <v>128</v>
      </c>
      <c r="B182">
        <v>1234</v>
      </c>
      <c r="C182" s="1">
        <v>45500</v>
      </c>
      <c r="D182" t="s">
        <v>162</v>
      </c>
      <c r="E182">
        <v>29.78</v>
      </c>
      <c r="F182" t="str">
        <f>IF(Sample_Files[[#This Row],[Card]]=1234,"Chandoo","Jo")</f>
        <v>Chandoo</v>
      </c>
      <c r="G182">
        <f>DAY(Sample_Files[[#This Row],[Date of Transaction]])</f>
        <v>27</v>
      </c>
      <c r="H182" t="s">
        <v>119</v>
      </c>
      <c r="I182" t="str">
        <f>LOWER(TRIM(SUBSTITUTE(SUBSTITUTE(SUBSTITUTE(Sample_Files[[#This Row],[Text Before Delimiter]],"&amp;",""),"-",""),"*","")))</f>
        <v>apple.com/bill sydney</v>
      </c>
    </row>
    <row r="183" spans="1:9" x14ac:dyDescent="0.3">
      <c r="A183" t="s">
        <v>128</v>
      </c>
      <c r="B183">
        <v>1467</v>
      </c>
      <c r="C183" s="1">
        <v>45500</v>
      </c>
      <c r="D183" t="s">
        <v>188</v>
      </c>
      <c r="E183">
        <v>39.15</v>
      </c>
      <c r="F183" t="str">
        <f>IF(Sample_Files[[#This Row],[Card]]=1234,"Chandoo","Jo")</f>
        <v>Jo</v>
      </c>
      <c r="G183">
        <f>DAY(Sample_Files[[#This Row],[Date of Transaction]])</f>
        <v>27</v>
      </c>
      <c r="H183" t="s">
        <v>117</v>
      </c>
      <c r="I183" t="str">
        <f>LOWER(TRIM(SUBSTITUTE(SUBSTITUTE(SUBSTITUTE(Sample_Files[[#This Row],[Text Before Delimiter]],"&amp;",""),"-",""),"*","")))</f>
        <v>uber trip</v>
      </c>
    </row>
    <row r="184" spans="1:9" x14ac:dyDescent="0.3">
      <c r="A184" t="s">
        <v>128</v>
      </c>
      <c r="B184">
        <v>1234</v>
      </c>
      <c r="C184" s="1">
        <v>45501</v>
      </c>
      <c r="D184" t="s">
        <v>189</v>
      </c>
      <c r="E184">
        <v>45.63</v>
      </c>
      <c r="F184" t="str">
        <f>IF(Sample_Files[[#This Row],[Card]]=1234,"Chandoo","Jo")</f>
        <v>Chandoo</v>
      </c>
      <c r="G184">
        <f>DAY(Sample_Files[[#This Row],[Date of Transaction]])</f>
        <v>28</v>
      </c>
      <c r="H184" t="s">
        <v>189</v>
      </c>
      <c r="I184" t="str">
        <f>LOWER(TRIM(SUBSTITUTE(SUBSTITUTE(SUBSTITUTE(Sample_Files[[#This Row],[Text Before Delimiter]],"&amp;",""),"-",""),"*","")))</f>
        <v>kmart 6032</v>
      </c>
    </row>
    <row r="185" spans="1:9" x14ac:dyDescent="0.3">
      <c r="A185" t="s">
        <v>128</v>
      </c>
      <c r="B185">
        <v>1234</v>
      </c>
      <c r="C185" s="1">
        <v>45501</v>
      </c>
      <c r="D185" t="s">
        <v>190</v>
      </c>
      <c r="E185">
        <v>40.98</v>
      </c>
      <c r="F185" t="str">
        <f>IF(Sample_Files[[#This Row],[Card]]=1234,"Chandoo","Jo")</f>
        <v>Chandoo</v>
      </c>
      <c r="G185">
        <f>DAY(Sample_Files[[#This Row],[Date of Transaction]])</f>
        <v>28</v>
      </c>
      <c r="H185" t="s">
        <v>39</v>
      </c>
      <c r="I185" t="str">
        <f>LOWER(TRIM(SUBSTITUTE(SUBSTITUTE(SUBSTITUTE(Sample_Files[[#This Row],[Text Before Delimiter]],"&amp;",""),"-",""),"*","")))</f>
        <v>one nz</v>
      </c>
    </row>
    <row r="186" spans="1:9" x14ac:dyDescent="0.3">
      <c r="A186" t="s">
        <v>128</v>
      </c>
      <c r="B186">
        <v>1467</v>
      </c>
      <c r="C186" s="1">
        <v>45502</v>
      </c>
      <c r="D186" t="s">
        <v>38</v>
      </c>
      <c r="E186">
        <v>810.75</v>
      </c>
      <c r="F186" t="str">
        <f>IF(Sample_Files[[#This Row],[Card]]=1234,"Chandoo","Jo")</f>
        <v>Jo</v>
      </c>
      <c r="G186">
        <f>DAY(Sample_Files[[#This Row],[Date of Transaction]])</f>
        <v>29</v>
      </c>
      <c r="H186" t="s">
        <v>39</v>
      </c>
      <c r="I186" t="str">
        <f>LOWER(TRIM(SUBSTITUTE(SUBSTITUTE(SUBSTITUTE(Sample_Files[[#This Row],[Text Before Delimiter]],"&amp;",""),"-",""),"*","")))</f>
        <v>one nz</v>
      </c>
    </row>
    <row r="187" spans="1:9" x14ac:dyDescent="0.3">
      <c r="A187" t="s">
        <v>128</v>
      </c>
      <c r="B187">
        <v>1234</v>
      </c>
      <c r="C187" s="1">
        <v>45502</v>
      </c>
      <c r="D187" t="s">
        <v>191</v>
      </c>
      <c r="E187">
        <v>16.09</v>
      </c>
      <c r="F187" t="str">
        <f>IF(Sample_Files[[#This Row],[Card]]=1234,"Chandoo","Jo")</f>
        <v>Chandoo</v>
      </c>
      <c r="G187">
        <f>DAY(Sample_Files[[#This Row],[Date of Transaction]])</f>
        <v>29</v>
      </c>
      <c r="H187" t="s">
        <v>155</v>
      </c>
      <c r="I187" t="str">
        <f>LOWER(TRIM(SUBSTITUTE(SUBSTITUTE(SUBSTITUTE(Sample_Files[[#This Row],[Text Before Delimiter]],"&amp;",""),"-",""),"*","")))</f>
        <v>amc entertainment</v>
      </c>
    </row>
    <row r="188" spans="1:9" x14ac:dyDescent="0.3">
      <c r="A188" t="s">
        <v>128</v>
      </c>
      <c r="B188">
        <v>1234</v>
      </c>
      <c r="C188" s="1">
        <v>45502</v>
      </c>
      <c r="D188" t="s">
        <v>192</v>
      </c>
      <c r="E188">
        <v>93.79</v>
      </c>
      <c r="F188" t="str">
        <f>IF(Sample_Files[[#This Row],[Card]]=1234,"Chandoo","Jo")</f>
        <v>Chandoo</v>
      </c>
      <c r="G188">
        <f>DAY(Sample_Files[[#This Row],[Date of Transaction]])</f>
        <v>29</v>
      </c>
      <c r="H188" t="s">
        <v>76</v>
      </c>
      <c r="I188" t="str">
        <f>LOWER(TRIM(SUBSTITUTE(SUBSTITUTE(SUBSTITUTE(Sample_Files[[#This Row],[Text Before Delimiter]],"&amp;",""),"-",""),"*","")))</f>
        <v>adobe adobe.ly/enauirl</v>
      </c>
    </row>
    <row r="189" spans="1:9" x14ac:dyDescent="0.3">
      <c r="A189" t="s">
        <v>128</v>
      </c>
      <c r="B189">
        <v>1234</v>
      </c>
      <c r="C189" s="1">
        <v>45502</v>
      </c>
      <c r="D189" t="s">
        <v>193</v>
      </c>
      <c r="E189">
        <v>8.26</v>
      </c>
      <c r="F189" t="str">
        <f>IF(Sample_Files[[#This Row],[Card]]=1234,"Chandoo","Jo")</f>
        <v>Chandoo</v>
      </c>
      <c r="G189">
        <f>DAY(Sample_Files[[#This Row],[Date of Transaction]])</f>
        <v>29</v>
      </c>
      <c r="H189" t="s">
        <v>76</v>
      </c>
      <c r="I189" t="str">
        <f>LOWER(TRIM(SUBSTITUTE(SUBSTITUTE(SUBSTITUTE(Sample_Files[[#This Row],[Text Before Delimiter]],"&amp;",""),"-",""),"*","")))</f>
        <v>adobe adobe.ly/enauirl</v>
      </c>
    </row>
    <row r="190" spans="1:9" x14ac:dyDescent="0.3">
      <c r="A190" t="s">
        <v>128</v>
      </c>
      <c r="B190">
        <v>1467</v>
      </c>
      <c r="C190" s="1">
        <v>45502</v>
      </c>
      <c r="D190" t="s">
        <v>13</v>
      </c>
      <c r="E190">
        <v>11.39</v>
      </c>
      <c r="F190" t="str">
        <f>IF(Sample_Files[[#This Row],[Card]]=1234,"Chandoo","Jo")</f>
        <v>Jo</v>
      </c>
      <c r="G190">
        <f>DAY(Sample_Files[[#This Row],[Date of Transaction]])</f>
        <v>29</v>
      </c>
      <c r="H190" t="s">
        <v>14</v>
      </c>
      <c r="I190" t="str">
        <f>LOWER(TRIM(SUBSTITUTE(SUBSTITUTE(SUBSTITUTE(Sample_Files[[#This Row],[Text Before Delimiter]],"&amp;",""),"-",""),"*","")))</f>
        <v>city green</v>
      </c>
    </row>
    <row r="191" spans="1:9" x14ac:dyDescent="0.3">
      <c r="A191" t="s">
        <v>128</v>
      </c>
      <c r="B191">
        <v>1467</v>
      </c>
      <c r="C191" s="1">
        <v>45502</v>
      </c>
      <c r="D191" t="s">
        <v>179</v>
      </c>
      <c r="E191">
        <v>179</v>
      </c>
      <c r="F191" t="str">
        <f>IF(Sample_Files[[#This Row],[Card]]=1234,"Chandoo","Jo")</f>
        <v>Jo</v>
      </c>
      <c r="G191">
        <f>DAY(Sample_Files[[#This Row],[Date of Transaction]])</f>
        <v>29</v>
      </c>
      <c r="H191" t="s">
        <v>114</v>
      </c>
      <c r="I191" t="str">
        <f>LOWER(TRIM(SUBSTITUTE(SUBSTITUTE(SUBSTITUTE(Sample_Files[[#This Row],[Text Before Delimiter]],"&amp;",""),"-",""),"*","")))</f>
        <v>patel's grocery</v>
      </c>
    </row>
    <row r="192" spans="1:9" x14ac:dyDescent="0.3">
      <c r="A192" t="s">
        <v>128</v>
      </c>
      <c r="B192">
        <v>1234</v>
      </c>
      <c r="C192" s="1">
        <v>45502</v>
      </c>
      <c r="D192" t="s">
        <v>11</v>
      </c>
      <c r="E192">
        <v>1.55</v>
      </c>
      <c r="F192" t="str">
        <f>IF(Sample_Files[[#This Row],[Card]]=1234,"Chandoo","Jo")</f>
        <v>Chandoo</v>
      </c>
      <c r="G192">
        <f>DAY(Sample_Files[[#This Row],[Date of Transaction]])</f>
        <v>29</v>
      </c>
      <c r="H192" t="s">
        <v>12</v>
      </c>
      <c r="I192" t="str">
        <f>LOWER(TRIM(SUBSTITUTE(SUBSTITUTE(SUBSTITUTE(Sample_Files[[#This Row],[Text Before Delimiter]],"&amp;",""),"-",""),"*","")))</f>
        <v>woolworths nz</v>
      </c>
    </row>
    <row r="193" spans="1:9" x14ac:dyDescent="0.3">
      <c r="A193" t="s">
        <v>128</v>
      </c>
      <c r="B193">
        <v>1467</v>
      </c>
      <c r="C193" s="1">
        <v>45503</v>
      </c>
      <c r="D193" t="s">
        <v>80</v>
      </c>
      <c r="E193">
        <v>1196.52</v>
      </c>
      <c r="F193" t="str">
        <f>IF(Sample_Files[[#This Row],[Card]]=1234,"Chandoo","Jo")</f>
        <v>Jo</v>
      </c>
      <c r="G193">
        <f>DAY(Sample_Files[[#This Row],[Date of Transaction]])</f>
        <v>30</v>
      </c>
      <c r="H193" t="s">
        <v>81</v>
      </c>
      <c r="I193" t="str">
        <f>LOWER(TRIM(SUBSTITUTE(SUBSTITUTE(SUBSTITUTE(Sample_Files[[#This Row],[Text Before Delimiter]],"&amp;",""),"-",""),"*","")))</f>
        <v>ruapehu alpine</v>
      </c>
    </row>
    <row r="194" spans="1:9" x14ac:dyDescent="0.3">
      <c r="A194" t="s">
        <v>128</v>
      </c>
      <c r="B194">
        <v>1234</v>
      </c>
      <c r="C194" s="1">
        <v>45503</v>
      </c>
      <c r="D194" t="s">
        <v>135</v>
      </c>
      <c r="E194">
        <v>143.83000000000001</v>
      </c>
      <c r="F194" t="str">
        <f>IF(Sample_Files[[#This Row],[Card]]=1234,"Chandoo","Jo")</f>
        <v>Chandoo</v>
      </c>
      <c r="G194">
        <f>DAY(Sample_Files[[#This Row],[Date of Transaction]])</f>
        <v>30</v>
      </c>
      <c r="H194" t="s">
        <v>20</v>
      </c>
      <c r="I194" t="str">
        <f>LOWER(TRIM(SUBSTITUTE(SUBSTITUTE(SUBSTITUTE(Sample_Files[[#This Row],[Text Before Delimiter]],"&amp;",""),"-",""),"*","")))</f>
        <v>google youtubepremium</v>
      </c>
    </row>
    <row r="195" spans="1:9" x14ac:dyDescent="0.3">
      <c r="A195" t="s">
        <v>128</v>
      </c>
      <c r="B195">
        <v>1234</v>
      </c>
      <c r="C195" s="1">
        <v>45503</v>
      </c>
      <c r="D195" t="s">
        <v>149</v>
      </c>
      <c r="E195">
        <v>36.96</v>
      </c>
      <c r="F195" t="str">
        <f>IF(Sample_Files[[#This Row],[Card]]=1234,"Chandoo","Jo")</f>
        <v>Chandoo</v>
      </c>
      <c r="G195">
        <f>DAY(Sample_Files[[#This Row],[Date of Transaction]])</f>
        <v>30</v>
      </c>
      <c r="H195" t="s">
        <v>60</v>
      </c>
      <c r="I195" t="str">
        <f>LOWER(TRIM(SUBSTITUTE(SUBSTITUTE(SUBSTITUTE(Sample_Files[[#This Row],[Text Before Delimiter]],"&amp;",""),"-",""),"*","")))</f>
        <v>digitalocean.com amsterdam</v>
      </c>
    </row>
    <row r="196" spans="1:9" x14ac:dyDescent="0.3">
      <c r="A196" t="s">
        <v>128</v>
      </c>
      <c r="B196">
        <v>1467</v>
      </c>
      <c r="C196" s="1">
        <v>45503</v>
      </c>
      <c r="D196" t="s">
        <v>183</v>
      </c>
      <c r="E196">
        <v>25.28</v>
      </c>
      <c r="F196" t="str">
        <f>IF(Sample_Files[[#This Row],[Card]]=1234,"Chandoo","Jo")</f>
        <v>Jo</v>
      </c>
      <c r="G196">
        <f>DAY(Sample_Files[[#This Row],[Date of Transaction]])</f>
        <v>30</v>
      </c>
      <c r="H196" t="s">
        <v>32</v>
      </c>
      <c r="I196" t="str">
        <f>LOWER(TRIM(SUBSTITUTE(SUBSTITUTE(SUBSTITUTE(Sample_Files[[#This Row],[Text Before Delimiter]],"&amp;",""),"-",""),"*","")))</f>
        <v>scholastic nz</v>
      </c>
    </row>
    <row r="197" spans="1:9" x14ac:dyDescent="0.3">
      <c r="A197" t="s">
        <v>194</v>
      </c>
      <c r="B197">
        <v>1234</v>
      </c>
      <c r="C197" s="1">
        <v>45444</v>
      </c>
      <c r="D197" t="s">
        <v>195</v>
      </c>
      <c r="E197">
        <v>589.32000000000005</v>
      </c>
      <c r="F197" t="str">
        <f>IF(Sample_Files[[#This Row],[Card]]=1234,"Chandoo","Jo")</f>
        <v>Chandoo</v>
      </c>
      <c r="G197">
        <f>DAY(Sample_Files[[#This Row],[Date of Transaction]])</f>
        <v>1</v>
      </c>
      <c r="H197" t="s">
        <v>8</v>
      </c>
      <c r="I197" t="str">
        <f>LOWER(TRIM(SUBSTITUTE(SUBSTITUTE(SUBSTITUTE(Sample_Files[[#This Row],[Text Before Delimiter]],"&amp;",""),"-",""),"*","")))</f>
        <v>amazon vide</v>
      </c>
    </row>
    <row r="198" spans="1:9" x14ac:dyDescent="0.3">
      <c r="A198" t="s">
        <v>194</v>
      </c>
      <c r="B198">
        <v>1234</v>
      </c>
      <c r="C198" s="1">
        <v>45444</v>
      </c>
      <c r="D198" t="s">
        <v>85</v>
      </c>
      <c r="E198">
        <v>7.57</v>
      </c>
      <c r="F198" t="str">
        <f>IF(Sample_Files[[#This Row],[Card]]=1234,"Chandoo","Jo")</f>
        <v>Chandoo</v>
      </c>
      <c r="G198">
        <f>DAY(Sample_Files[[#This Row],[Date of Transaction]])</f>
        <v>1</v>
      </c>
      <c r="H198" t="s">
        <v>14</v>
      </c>
      <c r="I198" t="str">
        <f>LOWER(TRIM(SUBSTITUTE(SUBSTITUTE(SUBSTITUTE(Sample_Files[[#This Row],[Text Before Delimiter]],"&amp;",""),"-",""),"*","")))</f>
        <v>city green</v>
      </c>
    </row>
    <row r="199" spans="1:9" x14ac:dyDescent="0.3">
      <c r="A199" t="s">
        <v>194</v>
      </c>
      <c r="B199">
        <v>1234</v>
      </c>
      <c r="C199" s="1">
        <v>45445</v>
      </c>
      <c r="D199" t="s">
        <v>196</v>
      </c>
      <c r="E199">
        <v>106</v>
      </c>
      <c r="F199" t="str">
        <f>IF(Sample_Files[[#This Row],[Card]]=1234,"Chandoo","Jo")</f>
        <v>Chandoo</v>
      </c>
      <c r="G199">
        <f>DAY(Sample_Files[[#This Row],[Date of Transaction]])</f>
        <v>2</v>
      </c>
      <c r="H199" t="s">
        <v>28</v>
      </c>
      <c r="I199" t="str">
        <f>LOWER(TRIM(SUBSTITUTE(SUBSTITUTE(SUBSTITUTE(Sample_Files[[#This Row],[Text Before Delimiter]],"&amp;",""),"-",""),"*","")))</f>
        <v>hell pizza</v>
      </c>
    </row>
    <row r="200" spans="1:9" x14ac:dyDescent="0.3">
      <c r="A200" t="s">
        <v>194</v>
      </c>
      <c r="B200">
        <v>1234</v>
      </c>
      <c r="C200" s="1">
        <v>45445</v>
      </c>
      <c r="D200" t="s">
        <v>185</v>
      </c>
      <c r="E200">
        <v>31.29</v>
      </c>
      <c r="F200" t="str">
        <f>IF(Sample_Files[[#This Row],[Card]]=1234,"Chandoo","Jo")</f>
        <v>Chandoo</v>
      </c>
      <c r="G200">
        <f>DAY(Sample_Files[[#This Row],[Date of Transaction]])</f>
        <v>2</v>
      </c>
      <c r="H200" t="s">
        <v>186</v>
      </c>
      <c r="I200" t="str">
        <f>LOWER(TRIM(SUBSTITUTE(SUBSTITUTE(SUBSTITUTE(Sample_Files[[#This Row],[Text Before Delimiter]],"&amp;",""),"-",""),"*","")))</f>
        <v>amazon web</v>
      </c>
    </row>
    <row r="201" spans="1:9" x14ac:dyDescent="0.3">
      <c r="A201" t="s">
        <v>194</v>
      </c>
      <c r="B201">
        <v>1234</v>
      </c>
      <c r="C201" s="1">
        <v>45446</v>
      </c>
      <c r="D201" t="s">
        <v>85</v>
      </c>
      <c r="E201">
        <v>25.67</v>
      </c>
      <c r="F201" t="str">
        <f>IF(Sample_Files[[#This Row],[Card]]=1234,"Chandoo","Jo")</f>
        <v>Chandoo</v>
      </c>
      <c r="G201">
        <f>DAY(Sample_Files[[#This Row],[Date of Transaction]])</f>
        <v>3</v>
      </c>
      <c r="H201" t="s">
        <v>14</v>
      </c>
      <c r="I201" t="str">
        <f>LOWER(TRIM(SUBSTITUTE(SUBSTITUTE(SUBSTITUTE(Sample_Files[[#This Row],[Text Before Delimiter]],"&amp;",""),"-",""),"*","")))</f>
        <v>city green</v>
      </c>
    </row>
    <row r="202" spans="1:9" x14ac:dyDescent="0.3">
      <c r="A202" t="s">
        <v>194</v>
      </c>
      <c r="B202">
        <v>1234</v>
      </c>
      <c r="C202" s="1">
        <v>45446</v>
      </c>
      <c r="D202" t="s">
        <v>197</v>
      </c>
      <c r="E202">
        <v>22.99</v>
      </c>
      <c r="F202" t="str">
        <f>IF(Sample_Files[[#This Row],[Card]]=1234,"Chandoo","Jo")</f>
        <v>Chandoo</v>
      </c>
      <c r="G202">
        <f>DAY(Sample_Files[[#This Row],[Date of Transaction]])</f>
        <v>3</v>
      </c>
      <c r="H202" t="s">
        <v>198</v>
      </c>
      <c r="I202" t="str">
        <f>LOWER(TRIM(SUBSTITUTE(SUBSTITUTE(SUBSTITUTE(Sample_Files[[#This Row],[Text Before Delimiter]],"&amp;",""),"-",""),"*","")))</f>
        <v>lowes auck</v>
      </c>
    </row>
    <row r="203" spans="1:9" x14ac:dyDescent="0.3">
      <c r="A203" t="s">
        <v>194</v>
      </c>
      <c r="B203">
        <v>1234</v>
      </c>
      <c r="C203" s="1">
        <v>45446</v>
      </c>
      <c r="D203" t="s">
        <v>88</v>
      </c>
      <c r="E203">
        <v>172.87</v>
      </c>
      <c r="F203" t="str">
        <f>IF(Sample_Files[[#This Row],[Card]]=1234,"Chandoo","Jo")</f>
        <v>Chandoo</v>
      </c>
      <c r="G203">
        <f>DAY(Sample_Files[[#This Row],[Date of Transaction]])</f>
        <v>3</v>
      </c>
      <c r="H203" t="s">
        <v>47</v>
      </c>
      <c r="I203" t="str">
        <f>LOWER(TRIM(SUBSTITUTE(SUBSTITUTE(SUBSTITUTE(Sample_Files[[#This Row],[Text Before Delimiter]],"&amp;",""),"-",""),"*","")))</f>
        <v>new world</v>
      </c>
    </row>
    <row r="204" spans="1:9" x14ac:dyDescent="0.3">
      <c r="A204" t="s">
        <v>194</v>
      </c>
      <c r="B204">
        <v>1234</v>
      </c>
      <c r="C204" s="1">
        <v>45446</v>
      </c>
      <c r="D204" t="s">
        <v>54</v>
      </c>
      <c r="E204">
        <v>106</v>
      </c>
      <c r="F204" t="str">
        <f>IF(Sample_Files[[#This Row],[Card]]=1234,"Chandoo","Jo")</f>
        <v>Chandoo</v>
      </c>
      <c r="G204">
        <f>DAY(Sample_Files[[#This Row],[Date of Transaction]])</f>
        <v>3</v>
      </c>
      <c r="H204" t="s">
        <v>55</v>
      </c>
      <c r="I204" t="str">
        <f>LOWER(TRIM(SUBSTITUTE(SUBSTITUTE(SUBSTITUTE(Sample_Files[[#This Row],[Text Before Delimiter]],"&amp;",""),"-",""),"*","")))</f>
        <v>the warehouse</v>
      </c>
    </row>
    <row r="205" spans="1:9" x14ac:dyDescent="0.3">
      <c r="A205" t="s">
        <v>194</v>
      </c>
      <c r="B205">
        <v>1234</v>
      </c>
      <c r="C205" s="1">
        <v>45447</v>
      </c>
      <c r="D205" t="s">
        <v>199</v>
      </c>
      <c r="E205">
        <v>262.39</v>
      </c>
      <c r="F205" t="str">
        <f>IF(Sample_Files[[#This Row],[Card]]=1234,"Chandoo","Jo")</f>
        <v>Chandoo</v>
      </c>
      <c r="G205">
        <f>DAY(Sample_Files[[#This Row],[Date of Transaction]])</f>
        <v>4</v>
      </c>
      <c r="H205" t="s">
        <v>28</v>
      </c>
      <c r="I205" t="str">
        <f>LOWER(TRIM(SUBSTITUTE(SUBSTITUTE(SUBSTITUTE(Sample_Files[[#This Row],[Text Before Delimiter]],"&amp;",""),"-",""),"*","")))</f>
        <v>hell pizza</v>
      </c>
    </row>
    <row r="206" spans="1:9" x14ac:dyDescent="0.3">
      <c r="A206" t="s">
        <v>194</v>
      </c>
      <c r="B206">
        <v>1467</v>
      </c>
      <c r="C206" s="1">
        <v>45448</v>
      </c>
      <c r="D206" t="s">
        <v>199</v>
      </c>
      <c r="E206">
        <v>10</v>
      </c>
      <c r="F206" t="str">
        <f>IF(Sample_Files[[#This Row],[Card]]=1234,"Chandoo","Jo")</f>
        <v>Jo</v>
      </c>
      <c r="G206">
        <f>DAY(Sample_Files[[#This Row],[Date of Transaction]])</f>
        <v>5</v>
      </c>
      <c r="H206" t="s">
        <v>28</v>
      </c>
      <c r="I206" t="str">
        <f>LOWER(TRIM(SUBSTITUTE(SUBSTITUTE(SUBSTITUTE(Sample_Files[[#This Row],[Text Before Delimiter]],"&amp;",""),"-",""),"*","")))</f>
        <v>hell pizza</v>
      </c>
    </row>
    <row r="207" spans="1:9" x14ac:dyDescent="0.3">
      <c r="A207" t="s">
        <v>194</v>
      </c>
      <c r="B207">
        <v>1234</v>
      </c>
      <c r="C207" s="1">
        <v>45448</v>
      </c>
      <c r="D207" t="s">
        <v>200</v>
      </c>
      <c r="E207">
        <v>22.44</v>
      </c>
      <c r="F207" t="str">
        <f>IF(Sample_Files[[#This Row],[Card]]=1234,"Chandoo","Jo")</f>
        <v>Chandoo</v>
      </c>
      <c r="G207">
        <f>DAY(Sample_Files[[#This Row],[Date of Transaction]])</f>
        <v>5</v>
      </c>
      <c r="H207" t="s">
        <v>107</v>
      </c>
      <c r="I207" t="str">
        <f>LOWER(TRIM(SUBSTITUTE(SUBSTITUTE(SUBSTITUTE(Sample_Files[[#This Row],[Text Before Delimiter]],"&amp;",""),"-",""),"*","")))</f>
        <v>vodafone prepay</v>
      </c>
    </row>
    <row r="208" spans="1:9" x14ac:dyDescent="0.3">
      <c r="A208" t="s">
        <v>194</v>
      </c>
      <c r="B208">
        <v>1467</v>
      </c>
      <c r="C208" s="1">
        <v>45448</v>
      </c>
      <c r="D208" t="s">
        <v>149</v>
      </c>
      <c r="E208">
        <v>52.68</v>
      </c>
      <c r="F208" t="str">
        <f>IF(Sample_Files[[#This Row],[Card]]=1234,"Chandoo","Jo")</f>
        <v>Jo</v>
      </c>
      <c r="G208">
        <f>DAY(Sample_Files[[#This Row],[Date of Transaction]])</f>
        <v>5</v>
      </c>
      <c r="H208" t="s">
        <v>60</v>
      </c>
      <c r="I208" t="str">
        <f>LOWER(TRIM(SUBSTITUTE(SUBSTITUTE(SUBSTITUTE(Sample_Files[[#This Row],[Text Before Delimiter]],"&amp;",""),"-",""),"*","")))</f>
        <v>digitalocean.com amsterdam</v>
      </c>
    </row>
    <row r="209" spans="1:9" x14ac:dyDescent="0.3">
      <c r="A209" t="s">
        <v>194</v>
      </c>
      <c r="B209">
        <v>1234</v>
      </c>
      <c r="C209" s="1">
        <v>45448</v>
      </c>
      <c r="D209" t="s">
        <v>97</v>
      </c>
      <c r="E209">
        <v>72</v>
      </c>
      <c r="F209" t="str">
        <f>IF(Sample_Files[[#This Row],[Card]]=1234,"Chandoo","Jo")</f>
        <v>Chandoo</v>
      </c>
      <c r="G209">
        <f>DAY(Sample_Files[[#This Row],[Date of Transaction]])</f>
        <v>5</v>
      </c>
      <c r="H209" t="s">
        <v>49</v>
      </c>
      <c r="I209" t="str">
        <f>LOWER(TRIM(SUBSTITUTE(SUBSTITUTE(SUBSTITUTE(Sample_Files[[#This Row],[Text Before Delimiter]],"&amp;",""),"-",""),"*","")))</f>
        <v>tower insurance</v>
      </c>
    </row>
    <row r="210" spans="1:9" x14ac:dyDescent="0.3">
      <c r="A210" t="s">
        <v>194</v>
      </c>
      <c r="B210">
        <v>1234</v>
      </c>
      <c r="C210" s="1">
        <v>45448</v>
      </c>
      <c r="D210" t="s">
        <v>201</v>
      </c>
      <c r="E210">
        <v>1.34</v>
      </c>
      <c r="F210" t="str">
        <f>IF(Sample_Files[[#This Row],[Card]]=1234,"Chandoo","Jo")</f>
        <v>Chandoo</v>
      </c>
      <c r="G210">
        <f>DAY(Sample_Files[[#This Row],[Date of Transaction]])</f>
        <v>5</v>
      </c>
      <c r="H210" t="s">
        <v>42</v>
      </c>
      <c r="I210" t="str">
        <f>LOWER(TRIM(SUBSTITUTE(SUBSTITUTE(SUBSTITUTE(Sample_Files[[#This Row],[Text Before Delimiter]],"&amp;",""),"-",""),"*","")))</f>
        <v>paymypark wellington</v>
      </c>
    </row>
    <row r="211" spans="1:9" x14ac:dyDescent="0.3">
      <c r="A211" t="s">
        <v>194</v>
      </c>
      <c r="B211">
        <v>1234</v>
      </c>
      <c r="C211" s="1">
        <v>45449</v>
      </c>
      <c r="D211" t="s">
        <v>202</v>
      </c>
      <c r="E211">
        <v>32.770000000000003</v>
      </c>
      <c r="F211" t="str">
        <f>IF(Sample_Files[[#This Row],[Card]]=1234,"Chandoo","Jo")</f>
        <v>Chandoo</v>
      </c>
      <c r="G211">
        <f>DAY(Sample_Files[[#This Row],[Date of Transaction]])</f>
        <v>6</v>
      </c>
      <c r="H211" t="s">
        <v>47</v>
      </c>
      <c r="I211" t="str">
        <f>LOWER(TRIM(SUBSTITUTE(SUBSTITUTE(SUBSTITUTE(Sample_Files[[#This Row],[Text Before Delimiter]],"&amp;",""),"-",""),"*","")))</f>
        <v>new world</v>
      </c>
    </row>
    <row r="212" spans="1:9" x14ac:dyDescent="0.3">
      <c r="A212" t="s">
        <v>194</v>
      </c>
      <c r="B212">
        <v>1467</v>
      </c>
      <c r="C212" s="1">
        <v>45449</v>
      </c>
      <c r="D212" t="s">
        <v>203</v>
      </c>
      <c r="E212">
        <v>32.770000000000003</v>
      </c>
      <c r="F212" t="str">
        <f>IF(Sample_Files[[#This Row],[Card]]=1234,"Chandoo","Jo")</f>
        <v>Jo</v>
      </c>
      <c r="G212">
        <f>DAY(Sample_Files[[#This Row],[Date of Transaction]])</f>
        <v>6</v>
      </c>
      <c r="H212" t="s">
        <v>68</v>
      </c>
      <c r="I212" t="str">
        <f>LOWER(TRIM(SUBSTITUTE(SUBSTITUTE(SUBSTITUTE(Sample_Files[[#This Row],[Text Before Delimiter]],"&amp;",""),"-",""),"*","")))</f>
        <v>airbnb airbnb.com</v>
      </c>
    </row>
    <row r="213" spans="1:9" x14ac:dyDescent="0.3">
      <c r="A213" t="s">
        <v>194</v>
      </c>
      <c r="B213">
        <v>1234</v>
      </c>
      <c r="C213" s="1">
        <v>45449</v>
      </c>
      <c r="D213" t="s">
        <v>204</v>
      </c>
      <c r="E213">
        <v>49.11</v>
      </c>
      <c r="F213" t="str">
        <f>IF(Sample_Files[[#This Row],[Card]]=1234,"Chandoo","Jo")</f>
        <v>Chandoo</v>
      </c>
      <c r="G213">
        <f>DAY(Sample_Files[[#This Row],[Date of Transaction]])</f>
        <v>6</v>
      </c>
      <c r="H213" t="s">
        <v>107</v>
      </c>
      <c r="I213" t="str">
        <f>LOWER(TRIM(SUBSTITUTE(SUBSTITUTE(SUBSTITUTE(Sample_Files[[#This Row],[Text Before Delimiter]],"&amp;",""),"-",""),"*","")))</f>
        <v>vodafone prepay</v>
      </c>
    </row>
    <row r="214" spans="1:9" x14ac:dyDescent="0.3">
      <c r="A214" t="s">
        <v>194</v>
      </c>
      <c r="B214">
        <v>1467</v>
      </c>
      <c r="C214" s="1">
        <v>45449</v>
      </c>
      <c r="D214" t="s">
        <v>170</v>
      </c>
      <c r="E214">
        <v>30</v>
      </c>
      <c r="F214" t="str">
        <f>IF(Sample_Files[[#This Row],[Card]]=1234,"Chandoo","Jo")</f>
        <v>Jo</v>
      </c>
      <c r="G214">
        <f>DAY(Sample_Files[[#This Row],[Date of Transaction]])</f>
        <v>6</v>
      </c>
      <c r="H214" t="s">
        <v>81</v>
      </c>
      <c r="I214" t="str">
        <f>LOWER(TRIM(SUBSTITUTE(SUBSTITUTE(SUBSTITUTE(Sample_Files[[#This Row],[Text Before Delimiter]],"&amp;",""),"-",""),"*","")))</f>
        <v>ruapehu alpine</v>
      </c>
    </row>
    <row r="215" spans="1:9" x14ac:dyDescent="0.3">
      <c r="A215" t="s">
        <v>194</v>
      </c>
      <c r="B215">
        <v>1234</v>
      </c>
      <c r="C215" s="1">
        <v>45449</v>
      </c>
      <c r="D215" t="s">
        <v>152</v>
      </c>
      <c r="E215">
        <v>37.909999999999997</v>
      </c>
      <c r="F215" t="str">
        <f>IF(Sample_Files[[#This Row],[Card]]=1234,"Chandoo","Jo")</f>
        <v>Chandoo</v>
      </c>
      <c r="G215">
        <f>DAY(Sample_Files[[#This Row],[Date of Transaction]])</f>
        <v>6</v>
      </c>
      <c r="H215" t="s">
        <v>34</v>
      </c>
      <c r="I215" t="str">
        <f>LOWER(TRIM(SUBSTITUTE(SUBSTITUTE(SUBSTITUTE(Sample_Files[[#This Row],[Text Before Delimiter]],"&amp;",""),"-",""),"*","")))</f>
        <v>z petrol</v>
      </c>
    </row>
    <row r="216" spans="1:9" x14ac:dyDescent="0.3">
      <c r="A216" t="s">
        <v>194</v>
      </c>
      <c r="B216">
        <v>1467</v>
      </c>
      <c r="C216" s="1">
        <v>45449</v>
      </c>
      <c r="D216" t="s">
        <v>205</v>
      </c>
      <c r="E216">
        <v>13.98</v>
      </c>
      <c r="F216" t="str">
        <f>IF(Sample_Files[[#This Row],[Card]]=1234,"Chandoo","Jo")</f>
        <v>Jo</v>
      </c>
      <c r="G216">
        <f>DAY(Sample_Files[[#This Row],[Date of Transaction]])</f>
        <v>6</v>
      </c>
      <c r="H216" t="s">
        <v>186</v>
      </c>
      <c r="I216" t="str">
        <f>LOWER(TRIM(SUBSTITUTE(SUBSTITUTE(SUBSTITUTE(Sample_Files[[#This Row],[Text Before Delimiter]],"&amp;",""),"-",""),"*","")))</f>
        <v>amazon web</v>
      </c>
    </row>
    <row r="217" spans="1:9" x14ac:dyDescent="0.3">
      <c r="A217" t="s">
        <v>194</v>
      </c>
      <c r="B217">
        <v>1234</v>
      </c>
      <c r="C217" s="1">
        <v>45449</v>
      </c>
      <c r="D217" t="s">
        <v>33</v>
      </c>
      <c r="E217">
        <v>1.55</v>
      </c>
      <c r="F217" t="str">
        <f>IF(Sample_Files[[#This Row],[Card]]=1234,"Chandoo","Jo")</f>
        <v>Chandoo</v>
      </c>
      <c r="G217">
        <f>DAY(Sample_Files[[#This Row],[Date of Transaction]])</f>
        <v>6</v>
      </c>
      <c r="H217" t="s">
        <v>34</v>
      </c>
      <c r="I217" t="str">
        <f>LOWER(TRIM(SUBSTITUTE(SUBSTITUTE(SUBSTITUTE(Sample_Files[[#This Row],[Text Before Delimiter]],"&amp;",""),"-",""),"*","")))</f>
        <v>z petrol</v>
      </c>
    </row>
    <row r="218" spans="1:9" x14ac:dyDescent="0.3">
      <c r="A218" t="s">
        <v>194</v>
      </c>
      <c r="B218">
        <v>1234</v>
      </c>
      <c r="C218" s="1">
        <v>45450</v>
      </c>
      <c r="D218" t="s">
        <v>206</v>
      </c>
      <c r="E218">
        <v>16.399999999999999</v>
      </c>
      <c r="F218" t="str">
        <f>IF(Sample_Files[[#This Row],[Card]]=1234,"Chandoo","Jo")</f>
        <v>Chandoo</v>
      </c>
      <c r="G218">
        <f>DAY(Sample_Files[[#This Row],[Date of Transaction]])</f>
        <v>7</v>
      </c>
      <c r="H218" t="s">
        <v>26</v>
      </c>
      <c r="I218" t="str">
        <f>LOWER(TRIM(SUBSTITUTE(SUBSTITUTE(SUBSTITUTE(Sample_Files[[#This Row],[Text Before Delimiter]],"&amp;",""),"-",""),"*","")))</f>
        <v>pak n</v>
      </c>
    </row>
    <row r="219" spans="1:9" x14ac:dyDescent="0.3">
      <c r="A219" t="s">
        <v>194</v>
      </c>
      <c r="B219">
        <v>1234</v>
      </c>
      <c r="C219" s="1">
        <v>45450</v>
      </c>
      <c r="D219" t="s">
        <v>200</v>
      </c>
      <c r="E219">
        <v>64.72</v>
      </c>
      <c r="F219" t="str">
        <f>IF(Sample_Files[[#This Row],[Card]]=1234,"Chandoo","Jo")</f>
        <v>Chandoo</v>
      </c>
      <c r="G219">
        <f>DAY(Sample_Files[[#This Row],[Date of Transaction]])</f>
        <v>7</v>
      </c>
      <c r="H219" t="s">
        <v>107</v>
      </c>
      <c r="I219" t="str">
        <f>LOWER(TRIM(SUBSTITUTE(SUBSTITUTE(SUBSTITUTE(Sample_Files[[#This Row],[Text Before Delimiter]],"&amp;",""),"-",""),"*","")))</f>
        <v>vodafone prepay</v>
      </c>
    </row>
    <row r="220" spans="1:9" x14ac:dyDescent="0.3">
      <c r="A220" t="s">
        <v>194</v>
      </c>
      <c r="B220">
        <v>1234</v>
      </c>
      <c r="C220" s="1">
        <v>45450</v>
      </c>
      <c r="D220" t="s">
        <v>203</v>
      </c>
      <c r="E220">
        <v>169.99</v>
      </c>
      <c r="F220" t="str">
        <f>IF(Sample_Files[[#This Row],[Card]]=1234,"Chandoo","Jo")</f>
        <v>Chandoo</v>
      </c>
      <c r="G220">
        <f>DAY(Sample_Files[[#This Row],[Date of Transaction]])</f>
        <v>7</v>
      </c>
      <c r="H220" t="s">
        <v>68</v>
      </c>
      <c r="I220" t="str">
        <f>LOWER(TRIM(SUBSTITUTE(SUBSTITUTE(SUBSTITUTE(Sample_Files[[#This Row],[Text Before Delimiter]],"&amp;",""),"-",""),"*","")))</f>
        <v>airbnb airbnb.com</v>
      </c>
    </row>
    <row r="221" spans="1:9" x14ac:dyDescent="0.3">
      <c r="A221" t="s">
        <v>194</v>
      </c>
      <c r="B221">
        <v>1234</v>
      </c>
      <c r="C221" s="1">
        <v>45450</v>
      </c>
      <c r="D221" t="s">
        <v>207</v>
      </c>
      <c r="E221">
        <v>4.5</v>
      </c>
      <c r="F221" t="str">
        <f>IF(Sample_Files[[#This Row],[Card]]=1234,"Chandoo","Jo")</f>
        <v>Chandoo</v>
      </c>
      <c r="G221">
        <f>DAY(Sample_Files[[#This Row],[Date of Transaction]])</f>
        <v>7</v>
      </c>
      <c r="H221" t="s">
        <v>39</v>
      </c>
      <c r="I221" t="str">
        <f>LOWER(TRIM(SUBSTITUTE(SUBSTITUTE(SUBSTITUTE(Sample_Files[[#This Row],[Text Before Delimiter]],"&amp;",""),"-",""),"*","")))</f>
        <v>one nz</v>
      </c>
    </row>
    <row r="222" spans="1:9" x14ac:dyDescent="0.3">
      <c r="A222" t="s">
        <v>194</v>
      </c>
      <c r="B222">
        <v>1234</v>
      </c>
      <c r="C222" s="1">
        <v>45450</v>
      </c>
      <c r="D222" t="s">
        <v>208</v>
      </c>
      <c r="E222">
        <v>37.46</v>
      </c>
      <c r="F222" t="str">
        <f>IF(Sample_Files[[#This Row],[Card]]=1234,"Chandoo","Jo")</f>
        <v>Chandoo</v>
      </c>
      <c r="G222">
        <f>DAY(Sample_Files[[#This Row],[Date of Transaction]])</f>
        <v>7</v>
      </c>
      <c r="H222" t="s">
        <v>47</v>
      </c>
      <c r="I222" t="str">
        <f>LOWER(TRIM(SUBSTITUTE(SUBSTITUTE(SUBSTITUTE(Sample_Files[[#This Row],[Text Before Delimiter]],"&amp;",""),"-",""),"*","")))</f>
        <v>new world</v>
      </c>
    </row>
    <row r="223" spans="1:9" x14ac:dyDescent="0.3">
      <c r="A223" t="s">
        <v>194</v>
      </c>
      <c r="B223">
        <v>1234</v>
      </c>
      <c r="C223" s="1">
        <v>45451</v>
      </c>
      <c r="D223" t="s">
        <v>209</v>
      </c>
      <c r="E223">
        <v>32.6</v>
      </c>
      <c r="F223" t="str">
        <f>IF(Sample_Files[[#This Row],[Card]]=1234,"Chandoo","Jo")</f>
        <v>Chandoo</v>
      </c>
      <c r="G223">
        <f>DAY(Sample_Files[[#This Row],[Date of Transaction]])</f>
        <v>8</v>
      </c>
      <c r="H223" t="s">
        <v>47</v>
      </c>
      <c r="I223" t="str">
        <f>LOWER(TRIM(SUBSTITUTE(SUBSTITUTE(SUBSTITUTE(Sample_Files[[#This Row],[Text Before Delimiter]],"&amp;",""),"-",""),"*","")))</f>
        <v>new world</v>
      </c>
    </row>
    <row r="224" spans="1:9" x14ac:dyDescent="0.3">
      <c r="A224" t="s">
        <v>194</v>
      </c>
      <c r="B224">
        <v>1234</v>
      </c>
      <c r="C224" s="1">
        <v>45452</v>
      </c>
      <c r="D224" t="s">
        <v>210</v>
      </c>
      <c r="E224">
        <v>25</v>
      </c>
      <c r="F224" t="str">
        <f>IF(Sample_Files[[#This Row],[Card]]=1234,"Chandoo","Jo")</f>
        <v>Chandoo</v>
      </c>
      <c r="G224">
        <f>DAY(Sample_Files[[#This Row],[Date of Transaction]])</f>
        <v>9</v>
      </c>
      <c r="H224" t="s">
        <v>20</v>
      </c>
      <c r="I224" t="str">
        <f>LOWER(TRIM(SUBSTITUTE(SUBSTITUTE(SUBSTITUTE(Sample_Files[[#This Row],[Text Before Delimiter]],"&amp;",""),"-",""),"*","")))</f>
        <v>google youtubepremium</v>
      </c>
    </row>
    <row r="225" spans="1:9" x14ac:dyDescent="0.3">
      <c r="A225" t="s">
        <v>194</v>
      </c>
      <c r="B225">
        <v>1234</v>
      </c>
      <c r="C225" s="1">
        <v>45452</v>
      </c>
      <c r="D225" t="s">
        <v>211</v>
      </c>
      <c r="E225">
        <v>94.73</v>
      </c>
      <c r="F225" t="str">
        <f>IF(Sample_Files[[#This Row],[Card]]=1234,"Chandoo","Jo")</f>
        <v>Chandoo</v>
      </c>
      <c r="G225">
        <f>DAY(Sample_Files[[#This Row],[Date of Transaction]])</f>
        <v>9</v>
      </c>
      <c r="H225" t="s">
        <v>79</v>
      </c>
      <c r="I225" t="str">
        <f>LOWER(TRIM(SUBSTITUTE(SUBSTITUTE(SUBSTITUTE(Sample_Files[[#This Row],[Text Before Delimiter]],"&amp;",""),"-",""),"*","")))</f>
        <v>walmart super</v>
      </c>
    </row>
    <row r="226" spans="1:9" x14ac:dyDescent="0.3">
      <c r="A226" t="s">
        <v>194</v>
      </c>
      <c r="B226">
        <v>1467</v>
      </c>
      <c r="C226" s="1">
        <v>45452</v>
      </c>
      <c r="D226" t="s">
        <v>212</v>
      </c>
      <c r="E226">
        <v>1.53</v>
      </c>
      <c r="F226" t="str">
        <f>IF(Sample_Files[[#This Row],[Card]]=1234,"Chandoo","Jo")</f>
        <v>Jo</v>
      </c>
      <c r="G226">
        <f>DAY(Sample_Files[[#This Row],[Date of Transaction]])</f>
        <v>9</v>
      </c>
      <c r="H226" t="s">
        <v>213</v>
      </c>
      <c r="I226" t="str">
        <f>LOWER(TRIM(SUBSTITUTE(SUBSTITUTE(SUBSTITUTE(Sample_Files[[#This Row],[Text Before Delimiter]],"&amp;",""),"-",""),"*","")))</f>
        <v>lowes visa</v>
      </c>
    </row>
    <row r="227" spans="1:9" x14ac:dyDescent="0.3">
      <c r="A227" t="s">
        <v>194</v>
      </c>
      <c r="B227">
        <v>1234</v>
      </c>
      <c r="C227" s="1">
        <v>45453</v>
      </c>
      <c r="D227" t="s">
        <v>214</v>
      </c>
      <c r="E227">
        <v>12</v>
      </c>
      <c r="F227" t="str">
        <f>IF(Sample_Files[[#This Row],[Card]]=1234,"Chandoo","Jo")</f>
        <v>Chandoo</v>
      </c>
      <c r="G227">
        <f>DAY(Sample_Files[[#This Row],[Date of Transaction]])</f>
        <v>10</v>
      </c>
      <c r="H227" t="s">
        <v>47</v>
      </c>
      <c r="I227" t="str">
        <f>LOWER(TRIM(SUBSTITUTE(SUBSTITUTE(SUBSTITUTE(Sample_Files[[#This Row],[Text Before Delimiter]],"&amp;",""),"-",""),"*","")))</f>
        <v>new world</v>
      </c>
    </row>
    <row r="228" spans="1:9" x14ac:dyDescent="0.3">
      <c r="A228" t="s">
        <v>194</v>
      </c>
      <c r="B228">
        <v>1467</v>
      </c>
      <c r="C228" s="1">
        <v>45453</v>
      </c>
      <c r="D228" t="s">
        <v>160</v>
      </c>
      <c r="E228">
        <v>13</v>
      </c>
      <c r="F228" t="str">
        <f>IF(Sample_Files[[#This Row],[Card]]=1234,"Chandoo","Jo")</f>
        <v>Jo</v>
      </c>
      <c r="G228">
        <f>DAY(Sample_Files[[#This Row],[Date of Transaction]])</f>
        <v>10</v>
      </c>
      <c r="H228" t="s">
        <v>42</v>
      </c>
      <c r="I228" t="str">
        <f>LOWER(TRIM(SUBSTITUTE(SUBSTITUTE(SUBSTITUTE(Sample_Files[[#This Row],[Text Before Delimiter]],"&amp;",""),"-",""),"*","")))</f>
        <v>paymypark wellington</v>
      </c>
    </row>
    <row r="229" spans="1:9" x14ac:dyDescent="0.3">
      <c r="A229" t="s">
        <v>194</v>
      </c>
      <c r="B229">
        <v>1234</v>
      </c>
      <c r="C229" s="1">
        <v>45453</v>
      </c>
      <c r="D229" t="s">
        <v>147</v>
      </c>
      <c r="E229">
        <v>39.47</v>
      </c>
      <c r="F229" t="str">
        <f>IF(Sample_Files[[#This Row],[Card]]=1234,"Chandoo","Jo")</f>
        <v>Chandoo</v>
      </c>
      <c r="G229">
        <f>DAY(Sample_Files[[#This Row],[Date of Transaction]])</f>
        <v>10</v>
      </c>
      <c r="H229" t="s">
        <v>44</v>
      </c>
      <c r="I229" t="str">
        <f>LOWER(TRIM(SUBSTITUTE(SUBSTITUTE(SUBSTITUTE(Sample_Files[[#This Row],[Text Before Delimiter]],"&amp;",""),"-",""),"*","")))</f>
        <v>cabcharge asia</v>
      </c>
    </row>
    <row r="230" spans="1:9" x14ac:dyDescent="0.3">
      <c r="A230" t="s">
        <v>194</v>
      </c>
      <c r="B230">
        <v>1234</v>
      </c>
      <c r="C230" s="1">
        <v>45453</v>
      </c>
      <c r="D230" t="s">
        <v>215</v>
      </c>
      <c r="E230">
        <v>16.399999999999999</v>
      </c>
      <c r="F230" t="str">
        <f>IF(Sample_Files[[#This Row],[Card]]=1234,"Chandoo","Jo")</f>
        <v>Chandoo</v>
      </c>
      <c r="G230">
        <f>DAY(Sample_Files[[#This Row],[Date of Transaction]])</f>
        <v>10</v>
      </c>
      <c r="H230" t="s">
        <v>49</v>
      </c>
      <c r="I230" t="str">
        <f>LOWER(TRIM(SUBSTITUTE(SUBSTITUTE(SUBSTITUTE(Sample_Files[[#This Row],[Text Before Delimiter]],"&amp;",""),"-",""),"*","")))</f>
        <v>tower insurance</v>
      </c>
    </row>
    <row r="231" spans="1:9" x14ac:dyDescent="0.3">
      <c r="A231" t="s">
        <v>194</v>
      </c>
      <c r="B231">
        <v>1234</v>
      </c>
      <c r="C231" s="1">
        <v>45454</v>
      </c>
      <c r="D231" t="s">
        <v>146</v>
      </c>
      <c r="E231">
        <v>1.53</v>
      </c>
      <c r="F231" t="str">
        <f>IF(Sample_Files[[#This Row],[Card]]=1234,"Chandoo","Jo")</f>
        <v>Chandoo</v>
      </c>
      <c r="G231">
        <f>DAY(Sample_Files[[#This Row],[Date of Transaction]])</f>
        <v>11</v>
      </c>
      <c r="H231" t="s">
        <v>79</v>
      </c>
      <c r="I231" t="str">
        <f>LOWER(TRIM(SUBSTITUTE(SUBSTITUTE(SUBSTITUTE(Sample_Files[[#This Row],[Text Before Delimiter]],"&amp;",""),"-",""),"*","")))</f>
        <v>walmart super</v>
      </c>
    </row>
    <row r="232" spans="1:9" x14ac:dyDescent="0.3">
      <c r="A232" t="s">
        <v>194</v>
      </c>
      <c r="B232">
        <v>1234</v>
      </c>
      <c r="C232" s="1">
        <v>45455</v>
      </c>
      <c r="D232" t="s">
        <v>160</v>
      </c>
      <c r="E232">
        <v>10.199999999999999</v>
      </c>
      <c r="F232" t="str">
        <f>IF(Sample_Files[[#This Row],[Card]]=1234,"Chandoo","Jo")</f>
        <v>Chandoo</v>
      </c>
      <c r="G232">
        <f>DAY(Sample_Files[[#This Row],[Date of Transaction]])</f>
        <v>12</v>
      </c>
      <c r="H232" t="s">
        <v>42</v>
      </c>
      <c r="I232" t="str">
        <f>LOWER(TRIM(SUBSTITUTE(SUBSTITUTE(SUBSTITUTE(Sample_Files[[#This Row],[Text Before Delimiter]],"&amp;",""),"-",""),"*","")))</f>
        <v>paymypark wellington</v>
      </c>
    </row>
    <row r="233" spans="1:9" x14ac:dyDescent="0.3">
      <c r="A233" t="s">
        <v>194</v>
      </c>
      <c r="B233">
        <v>1234</v>
      </c>
      <c r="C233" s="1">
        <v>45456</v>
      </c>
      <c r="D233" t="s">
        <v>216</v>
      </c>
      <c r="E233">
        <v>114.52</v>
      </c>
      <c r="F233" t="str">
        <f>IF(Sample_Files[[#This Row],[Card]]=1234,"Chandoo","Jo")</f>
        <v>Chandoo</v>
      </c>
      <c r="G233">
        <f>DAY(Sample_Files[[#This Row],[Date of Transaction]])</f>
        <v>13</v>
      </c>
      <c r="H233" t="s">
        <v>217</v>
      </c>
      <c r="I233" t="str">
        <f>LOWER(TRIM(SUBSTITUTE(SUBSTITUTE(SUBSTITUTE(Sample_Files[[#This Row],[Text Before Delimiter]],"&amp;",""),"-",""),"*","")))</f>
        <v>kmart chch</v>
      </c>
    </row>
    <row r="234" spans="1:9" x14ac:dyDescent="0.3">
      <c r="A234" t="s">
        <v>194</v>
      </c>
      <c r="B234">
        <v>1467</v>
      </c>
      <c r="C234" s="1">
        <v>45456</v>
      </c>
      <c r="D234" t="s">
        <v>165</v>
      </c>
      <c r="E234">
        <v>35.130000000000003</v>
      </c>
      <c r="F234" t="str">
        <f>IF(Sample_Files[[#This Row],[Card]]=1234,"Chandoo","Jo")</f>
        <v>Jo</v>
      </c>
      <c r="G234">
        <f>DAY(Sample_Files[[#This Row],[Date of Transaction]])</f>
        <v>13</v>
      </c>
      <c r="H234" t="s">
        <v>8</v>
      </c>
      <c r="I234" t="str">
        <f>LOWER(TRIM(SUBSTITUTE(SUBSTITUTE(SUBSTITUTE(Sample_Files[[#This Row],[Text Before Delimiter]],"&amp;",""),"-",""),"*","")))</f>
        <v>amazon vide</v>
      </c>
    </row>
    <row r="235" spans="1:9" x14ac:dyDescent="0.3">
      <c r="A235" t="s">
        <v>194</v>
      </c>
      <c r="B235">
        <v>1234</v>
      </c>
      <c r="C235" s="1">
        <v>45456</v>
      </c>
      <c r="D235" t="s">
        <v>218</v>
      </c>
      <c r="E235">
        <v>145.96</v>
      </c>
      <c r="F235" t="str">
        <f>IF(Sample_Files[[#This Row],[Card]]=1234,"Chandoo","Jo")</f>
        <v>Chandoo</v>
      </c>
      <c r="G235">
        <f>DAY(Sample_Files[[#This Row],[Date of Transaction]])</f>
        <v>13</v>
      </c>
      <c r="H235" t="s">
        <v>60</v>
      </c>
      <c r="I235" t="str">
        <f>LOWER(TRIM(SUBSTITUTE(SUBSTITUTE(SUBSTITUTE(Sample_Files[[#This Row],[Text Before Delimiter]],"&amp;",""),"-",""),"*","")))</f>
        <v>digitalocean.com amsterdam</v>
      </c>
    </row>
    <row r="236" spans="1:9" x14ac:dyDescent="0.3">
      <c r="A236" t="s">
        <v>194</v>
      </c>
      <c r="B236">
        <v>1234</v>
      </c>
      <c r="C236" s="1">
        <v>45456</v>
      </c>
      <c r="D236" t="s">
        <v>219</v>
      </c>
      <c r="E236">
        <v>33.090000000000003</v>
      </c>
      <c r="F236" t="str">
        <f>IF(Sample_Files[[#This Row],[Card]]=1234,"Chandoo","Jo")</f>
        <v>Chandoo</v>
      </c>
      <c r="G236">
        <f>DAY(Sample_Files[[#This Row],[Date of Transaction]])</f>
        <v>13</v>
      </c>
      <c r="H236" t="s">
        <v>117</v>
      </c>
      <c r="I236" t="str">
        <f>LOWER(TRIM(SUBSTITUTE(SUBSTITUTE(SUBSTITUTE(Sample_Files[[#This Row],[Text Before Delimiter]],"&amp;",""),"-",""),"*","")))</f>
        <v>uber trip</v>
      </c>
    </row>
    <row r="237" spans="1:9" x14ac:dyDescent="0.3">
      <c r="A237" t="s">
        <v>194</v>
      </c>
      <c r="B237">
        <v>1467</v>
      </c>
      <c r="C237" s="1">
        <v>45456</v>
      </c>
      <c r="D237" t="s">
        <v>220</v>
      </c>
      <c r="E237">
        <v>5.61</v>
      </c>
      <c r="F237" t="str">
        <f>IF(Sample_Files[[#This Row],[Card]]=1234,"Chandoo","Jo")</f>
        <v>Jo</v>
      </c>
      <c r="G237">
        <f>DAY(Sample_Files[[#This Row],[Date of Transaction]])</f>
        <v>13</v>
      </c>
      <c r="H237" t="s">
        <v>117</v>
      </c>
      <c r="I237" t="str">
        <f>LOWER(TRIM(SUBSTITUTE(SUBSTITUTE(SUBSTITUTE(Sample_Files[[#This Row],[Text Before Delimiter]],"&amp;",""),"-",""),"*","")))</f>
        <v>uber trip</v>
      </c>
    </row>
    <row r="238" spans="1:9" x14ac:dyDescent="0.3">
      <c r="A238" t="s">
        <v>194</v>
      </c>
      <c r="B238">
        <v>1234</v>
      </c>
      <c r="C238" s="1">
        <v>45456</v>
      </c>
      <c r="D238" t="s">
        <v>159</v>
      </c>
      <c r="E238">
        <v>157.71</v>
      </c>
      <c r="F238" t="str">
        <f>IF(Sample_Files[[#This Row],[Card]]=1234,"Chandoo","Jo")</f>
        <v>Chandoo</v>
      </c>
      <c r="G238">
        <f>DAY(Sample_Files[[#This Row],[Date of Transaction]])</f>
        <v>13</v>
      </c>
      <c r="H238" t="s">
        <v>26</v>
      </c>
      <c r="I238" t="str">
        <f>LOWER(TRIM(SUBSTITUTE(SUBSTITUTE(SUBSTITUTE(Sample_Files[[#This Row],[Text Before Delimiter]],"&amp;",""),"-",""),"*","")))</f>
        <v>pak n</v>
      </c>
    </row>
    <row r="239" spans="1:9" x14ac:dyDescent="0.3">
      <c r="A239" t="s">
        <v>194</v>
      </c>
      <c r="B239">
        <v>1234</v>
      </c>
      <c r="C239" s="1">
        <v>45456</v>
      </c>
      <c r="D239" t="s">
        <v>212</v>
      </c>
      <c r="E239">
        <v>13.98</v>
      </c>
      <c r="F239" t="str">
        <f>IF(Sample_Files[[#This Row],[Card]]=1234,"Chandoo","Jo")</f>
        <v>Chandoo</v>
      </c>
      <c r="G239">
        <f>DAY(Sample_Files[[#This Row],[Date of Transaction]])</f>
        <v>13</v>
      </c>
      <c r="H239" t="s">
        <v>213</v>
      </c>
      <c r="I239" t="str">
        <f>LOWER(TRIM(SUBSTITUTE(SUBSTITUTE(SUBSTITUTE(Sample_Files[[#This Row],[Text Before Delimiter]],"&amp;",""),"-",""),"*","")))</f>
        <v>lowes visa</v>
      </c>
    </row>
    <row r="240" spans="1:9" x14ac:dyDescent="0.3">
      <c r="A240" t="s">
        <v>194</v>
      </c>
      <c r="B240">
        <v>1467</v>
      </c>
      <c r="C240" s="1">
        <v>45457</v>
      </c>
      <c r="D240" t="s">
        <v>221</v>
      </c>
      <c r="E240">
        <v>80.14</v>
      </c>
      <c r="F240" t="str">
        <f>IF(Sample_Files[[#This Row],[Card]]=1234,"Chandoo","Jo")</f>
        <v>Jo</v>
      </c>
      <c r="G240">
        <f>DAY(Sample_Files[[#This Row],[Date of Transaction]])</f>
        <v>14</v>
      </c>
      <c r="H240" t="s">
        <v>8</v>
      </c>
      <c r="I240" t="str">
        <f>LOWER(TRIM(SUBSTITUTE(SUBSTITUTE(SUBSTITUTE(Sample_Files[[#This Row],[Text Before Delimiter]],"&amp;",""),"-",""),"*","")))</f>
        <v>amazon vide</v>
      </c>
    </row>
    <row r="241" spans="1:9" x14ac:dyDescent="0.3">
      <c r="A241" t="s">
        <v>194</v>
      </c>
      <c r="B241">
        <v>1234</v>
      </c>
      <c r="C241" s="1">
        <v>45457</v>
      </c>
      <c r="D241" t="s">
        <v>222</v>
      </c>
      <c r="E241">
        <v>80.14</v>
      </c>
      <c r="F241" t="str">
        <f>IF(Sample_Files[[#This Row],[Card]]=1234,"Chandoo","Jo")</f>
        <v>Chandoo</v>
      </c>
      <c r="G241">
        <f>DAY(Sample_Files[[#This Row],[Date of Transaction]])</f>
        <v>14</v>
      </c>
      <c r="H241" t="s">
        <v>34</v>
      </c>
      <c r="I241" t="str">
        <f>LOWER(TRIM(SUBSTITUTE(SUBSTITUTE(SUBSTITUTE(Sample_Files[[#This Row],[Text Before Delimiter]],"&amp;",""),"-",""),"*","")))</f>
        <v>z petrol</v>
      </c>
    </row>
    <row r="242" spans="1:9" x14ac:dyDescent="0.3">
      <c r="A242" t="s">
        <v>194</v>
      </c>
      <c r="B242">
        <v>1467</v>
      </c>
      <c r="C242" s="1">
        <v>45457</v>
      </c>
      <c r="D242" t="s">
        <v>126</v>
      </c>
      <c r="E242">
        <v>20</v>
      </c>
      <c r="F242" t="str">
        <f>IF(Sample_Files[[#This Row],[Card]]=1234,"Chandoo","Jo")</f>
        <v>Jo</v>
      </c>
      <c r="G242">
        <f>DAY(Sample_Files[[#This Row],[Date of Transaction]])</f>
        <v>14</v>
      </c>
      <c r="H242" t="s">
        <v>127</v>
      </c>
      <c r="I242" t="str">
        <f>LOWER(TRIM(SUBSTITUTE(SUBSTITUTE(SUBSTITUTE(Sample_Files[[#This Row],[Text Before Delimiter]],"&amp;",""),"-",""),"*","")))</f>
        <v>lowes nd</v>
      </c>
    </row>
    <row r="243" spans="1:9" x14ac:dyDescent="0.3">
      <c r="A243" t="s">
        <v>194</v>
      </c>
      <c r="B243">
        <v>1234</v>
      </c>
      <c r="C243" s="1">
        <v>45457</v>
      </c>
      <c r="D243" t="s">
        <v>214</v>
      </c>
      <c r="E243">
        <v>29.12</v>
      </c>
      <c r="F243" t="str">
        <f>IF(Sample_Files[[#This Row],[Card]]=1234,"Chandoo","Jo")</f>
        <v>Chandoo</v>
      </c>
      <c r="G243">
        <f>DAY(Sample_Files[[#This Row],[Date of Transaction]])</f>
        <v>14</v>
      </c>
      <c r="H243" t="s">
        <v>47</v>
      </c>
      <c r="I243" t="str">
        <f>LOWER(TRIM(SUBSTITUTE(SUBSTITUTE(SUBSTITUTE(Sample_Files[[#This Row],[Text Before Delimiter]],"&amp;",""),"-",""),"*","")))</f>
        <v>new world</v>
      </c>
    </row>
    <row r="244" spans="1:9" x14ac:dyDescent="0.3">
      <c r="A244" t="s">
        <v>194</v>
      </c>
      <c r="B244">
        <v>1234</v>
      </c>
      <c r="C244" s="1">
        <v>45457</v>
      </c>
      <c r="D244" t="s">
        <v>223</v>
      </c>
      <c r="E244">
        <v>109.97</v>
      </c>
      <c r="F244" t="str">
        <f>IF(Sample_Files[[#This Row],[Card]]=1234,"Chandoo","Jo")</f>
        <v>Chandoo</v>
      </c>
      <c r="G244">
        <f>DAY(Sample_Files[[#This Row],[Date of Transaction]])</f>
        <v>14</v>
      </c>
      <c r="H244" t="s">
        <v>26</v>
      </c>
      <c r="I244" t="str">
        <f>LOWER(TRIM(SUBSTITUTE(SUBSTITUTE(SUBSTITUTE(Sample_Files[[#This Row],[Text Before Delimiter]],"&amp;",""),"-",""),"*","")))</f>
        <v>pak n</v>
      </c>
    </row>
    <row r="245" spans="1:9" x14ac:dyDescent="0.3">
      <c r="A245" t="s">
        <v>194</v>
      </c>
      <c r="B245">
        <v>1234</v>
      </c>
      <c r="C245" s="1">
        <v>45457</v>
      </c>
      <c r="D245" t="s">
        <v>124</v>
      </c>
      <c r="E245">
        <v>57.2</v>
      </c>
      <c r="F245" t="str">
        <f>IF(Sample_Files[[#This Row],[Card]]=1234,"Chandoo","Jo")</f>
        <v>Chandoo</v>
      </c>
      <c r="G245">
        <f>DAY(Sample_Files[[#This Row],[Date of Transaction]])</f>
        <v>14</v>
      </c>
      <c r="H245" t="s">
        <v>51</v>
      </c>
      <c r="I245" t="str">
        <f>LOWER(TRIM(SUBSTITUTE(SUBSTITUTE(SUBSTITUTE(Sample_Files[[#This Row],[Text Before Delimiter]],"&amp;",""),"-",""),"*","")))</f>
        <v>event cinemas</v>
      </c>
    </row>
    <row r="246" spans="1:9" x14ac:dyDescent="0.3">
      <c r="A246" t="s">
        <v>194</v>
      </c>
      <c r="B246">
        <v>1234</v>
      </c>
      <c r="C246" s="1">
        <v>45458</v>
      </c>
      <c r="D246" t="s">
        <v>136</v>
      </c>
      <c r="E246">
        <v>1.65</v>
      </c>
      <c r="F246" t="str">
        <f>IF(Sample_Files[[#This Row],[Card]]=1234,"Chandoo","Jo")</f>
        <v>Chandoo</v>
      </c>
      <c r="G246">
        <f>DAY(Sample_Files[[#This Row],[Date of Transaction]])</f>
        <v>15</v>
      </c>
      <c r="H246" t="s">
        <v>79</v>
      </c>
      <c r="I246" t="str">
        <f>LOWER(TRIM(SUBSTITUTE(SUBSTITUTE(SUBSTITUTE(Sample_Files[[#This Row],[Text Before Delimiter]],"&amp;",""),"-",""),"*","")))</f>
        <v>walmart super</v>
      </c>
    </row>
    <row r="247" spans="1:9" x14ac:dyDescent="0.3">
      <c r="A247" t="s">
        <v>194</v>
      </c>
      <c r="B247">
        <v>1467</v>
      </c>
      <c r="C247" s="1">
        <v>45458</v>
      </c>
      <c r="D247" t="s">
        <v>221</v>
      </c>
      <c r="E247">
        <v>4.99</v>
      </c>
      <c r="F247" t="str">
        <f>IF(Sample_Files[[#This Row],[Card]]=1234,"Chandoo","Jo")</f>
        <v>Jo</v>
      </c>
      <c r="G247">
        <f>DAY(Sample_Files[[#This Row],[Date of Transaction]])</f>
        <v>15</v>
      </c>
      <c r="H247" t="s">
        <v>8</v>
      </c>
      <c r="I247" t="str">
        <f>LOWER(TRIM(SUBSTITUTE(SUBSTITUTE(SUBSTITUTE(Sample_Files[[#This Row],[Text Before Delimiter]],"&amp;",""),"-",""),"*","")))</f>
        <v>amazon vide</v>
      </c>
    </row>
    <row r="248" spans="1:9" x14ac:dyDescent="0.3">
      <c r="A248" t="s">
        <v>194</v>
      </c>
      <c r="B248">
        <v>1467</v>
      </c>
      <c r="C248" s="1">
        <v>45459</v>
      </c>
      <c r="D248" t="s">
        <v>178</v>
      </c>
      <c r="E248">
        <v>109.97</v>
      </c>
      <c r="F248" t="str">
        <f>IF(Sample_Files[[#This Row],[Card]]=1234,"Chandoo","Jo")</f>
        <v>Jo</v>
      </c>
      <c r="G248">
        <f>DAY(Sample_Files[[#This Row],[Date of Transaction]])</f>
        <v>16</v>
      </c>
      <c r="H248" t="s">
        <v>81</v>
      </c>
      <c r="I248" t="str">
        <f>LOWER(TRIM(SUBSTITUTE(SUBSTITUTE(SUBSTITUTE(Sample_Files[[#This Row],[Text Before Delimiter]],"&amp;",""),"-",""),"*","")))</f>
        <v>ruapehu alpine</v>
      </c>
    </row>
    <row r="249" spans="1:9" x14ac:dyDescent="0.3">
      <c r="A249" t="s">
        <v>194</v>
      </c>
      <c r="B249">
        <v>1234</v>
      </c>
      <c r="C249" s="1">
        <v>45459</v>
      </c>
      <c r="D249" t="s">
        <v>221</v>
      </c>
      <c r="E249">
        <v>11.72</v>
      </c>
      <c r="F249" t="str">
        <f>IF(Sample_Files[[#This Row],[Card]]=1234,"Chandoo","Jo")</f>
        <v>Chandoo</v>
      </c>
      <c r="G249">
        <f>DAY(Sample_Files[[#This Row],[Date of Transaction]])</f>
        <v>16</v>
      </c>
      <c r="H249" t="s">
        <v>8</v>
      </c>
      <c r="I249" t="str">
        <f>LOWER(TRIM(SUBSTITUTE(SUBSTITUTE(SUBSTITUTE(Sample_Files[[#This Row],[Text Before Delimiter]],"&amp;",""),"-",""),"*","")))</f>
        <v>amazon vide</v>
      </c>
    </row>
    <row r="250" spans="1:9" x14ac:dyDescent="0.3">
      <c r="A250" t="s">
        <v>194</v>
      </c>
      <c r="B250">
        <v>1234</v>
      </c>
      <c r="C250" s="1">
        <v>45460</v>
      </c>
      <c r="D250" t="s">
        <v>224</v>
      </c>
      <c r="E250">
        <v>0.54</v>
      </c>
      <c r="F250" t="str">
        <f>IF(Sample_Files[[#This Row],[Card]]=1234,"Chandoo","Jo")</f>
        <v>Chandoo</v>
      </c>
      <c r="G250">
        <f>DAY(Sample_Files[[#This Row],[Date of Transaction]])</f>
        <v>17</v>
      </c>
      <c r="H250" t="s">
        <v>22</v>
      </c>
      <c r="I250" t="str">
        <f>LOWER(TRIM(SUBSTITUTE(SUBSTITUTE(SUBSTITUTE(Sample_Files[[#This Row],[Text Before Delimiter]],"&amp;",""),"-",""),"*","")))</f>
        <v>johnsonville dental</v>
      </c>
    </row>
    <row r="251" spans="1:9" x14ac:dyDescent="0.3">
      <c r="A251" t="s">
        <v>194</v>
      </c>
      <c r="B251">
        <v>1234</v>
      </c>
      <c r="C251" s="1">
        <v>45460</v>
      </c>
      <c r="D251" t="s">
        <v>88</v>
      </c>
      <c r="E251">
        <v>2.1</v>
      </c>
      <c r="F251" t="str">
        <f>IF(Sample_Files[[#This Row],[Card]]=1234,"Chandoo","Jo")</f>
        <v>Chandoo</v>
      </c>
      <c r="G251">
        <f>DAY(Sample_Files[[#This Row],[Date of Transaction]])</f>
        <v>17</v>
      </c>
      <c r="H251" t="s">
        <v>47</v>
      </c>
      <c r="I251" t="str">
        <f>LOWER(TRIM(SUBSTITUTE(SUBSTITUTE(SUBSTITUTE(Sample_Files[[#This Row],[Text Before Delimiter]],"&amp;",""),"-",""),"*","")))</f>
        <v>new world</v>
      </c>
    </row>
    <row r="252" spans="1:9" x14ac:dyDescent="0.3">
      <c r="A252" t="s">
        <v>194</v>
      </c>
      <c r="B252">
        <v>1234</v>
      </c>
      <c r="C252" s="1">
        <v>45460</v>
      </c>
      <c r="D252" t="s">
        <v>225</v>
      </c>
      <c r="E252">
        <v>8.49</v>
      </c>
      <c r="F252" t="str">
        <f>IF(Sample_Files[[#This Row],[Card]]=1234,"Chandoo","Jo")</f>
        <v>Chandoo</v>
      </c>
      <c r="G252">
        <f>DAY(Sample_Files[[#This Row],[Date of Transaction]])</f>
        <v>17</v>
      </c>
      <c r="H252" t="s">
        <v>109</v>
      </c>
      <c r="I252" t="str">
        <f>LOWER(TRIM(SUBSTITUTE(SUBSTITUTE(SUBSTITUTE(Sample_Files[[#This Row],[Text Before Delimiter]],"&amp;",""),"-",""),"*","")))</f>
        <v>commonsense organics</v>
      </c>
    </row>
    <row r="253" spans="1:9" x14ac:dyDescent="0.3">
      <c r="A253" t="s">
        <v>194</v>
      </c>
      <c r="B253">
        <v>1467</v>
      </c>
      <c r="C253" s="1">
        <v>45461</v>
      </c>
      <c r="D253" t="s">
        <v>89</v>
      </c>
      <c r="E253">
        <v>94.13</v>
      </c>
      <c r="F253" t="str">
        <f>IF(Sample_Files[[#This Row],[Card]]=1234,"Chandoo","Jo")</f>
        <v>Jo</v>
      </c>
      <c r="G253">
        <f>DAY(Sample_Files[[#This Row],[Date of Transaction]])</f>
        <v>18</v>
      </c>
      <c r="H253" t="s">
        <v>90</v>
      </c>
      <c r="I253" t="str">
        <f>LOWER(TRIM(SUBSTITUTE(SUBSTITUTE(SUBSTITUTE(Sample_Files[[#This Row],[Text Before Delimiter]],"&amp;",""),"-",""),"*","")))</f>
        <v>lowes chch</v>
      </c>
    </row>
    <row r="254" spans="1:9" x14ac:dyDescent="0.3">
      <c r="A254" t="s">
        <v>194</v>
      </c>
      <c r="B254">
        <v>1234</v>
      </c>
      <c r="C254" s="1">
        <v>45461</v>
      </c>
      <c r="D254" t="s">
        <v>175</v>
      </c>
      <c r="E254">
        <v>10.99</v>
      </c>
      <c r="F254" t="str">
        <f>IF(Sample_Files[[#This Row],[Card]]=1234,"Chandoo","Jo")</f>
        <v>Chandoo</v>
      </c>
      <c r="G254">
        <f>DAY(Sample_Files[[#This Row],[Date of Transaction]])</f>
        <v>18</v>
      </c>
      <c r="H254" t="s">
        <v>95</v>
      </c>
      <c r="I254" t="str">
        <f>LOWER(TRIM(SUBSTITUTE(SUBSTITUTE(SUBSTITUTE(Sample_Files[[#This Row],[Text Before Delimiter]],"&amp;",""),"-",""),"*","")))</f>
        <v>liberated syndication</v>
      </c>
    </row>
    <row r="255" spans="1:9" x14ac:dyDescent="0.3">
      <c r="A255" t="s">
        <v>194</v>
      </c>
      <c r="B255">
        <v>1234</v>
      </c>
      <c r="C255" s="1">
        <v>45461</v>
      </c>
      <c r="D255" t="s">
        <v>195</v>
      </c>
      <c r="E255">
        <v>650</v>
      </c>
      <c r="F255" t="str">
        <f>IF(Sample_Files[[#This Row],[Card]]=1234,"Chandoo","Jo")</f>
        <v>Chandoo</v>
      </c>
      <c r="G255">
        <f>DAY(Sample_Files[[#This Row],[Date of Transaction]])</f>
        <v>18</v>
      </c>
      <c r="H255" t="s">
        <v>8</v>
      </c>
      <c r="I255" t="str">
        <f>LOWER(TRIM(SUBSTITUTE(SUBSTITUTE(SUBSTITUTE(Sample_Files[[#This Row],[Text Before Delimiter]],"&amp;",""),"-",""),"*","")))</f>
        <v>amazon vide</v>
      </c>
    </row>
    <row r="256" spans="1:9" x14ac:dyDescent="0.3">
      <c r="A256" t="s">
        <v>194</v>
      </c>
      <c r="B256">
        <v>1234</v>
      </c>
      <c r="C256" s="1">
        <v>45461</v>
      </c>
      <c r="D256" t="s">
        <v>226</v>
      </c>
      <c r="E256">
        <v>38.47</v>
      </c>
      <c r="F256" t="str">
        <f>IF(Sample_Files[[#This Row],[Card]]=1234,"Chandoo","Jo")</f>
        <v>Chandoo</v>
      </c>
      <c r="G256">
        <f>DAY(Sample_Files[[#This Row],[Date of Transaction]])</f>
        <v>18</v>
      </c>
      <c r="H256" t="s">
        <v>16</v>
      </c>
      <c r="I256" t="str">
        <f>LOWER(TRIM(SUBSTITUTE(SUBSTITUTE(SUBSTITUTE(Sample_Files[[#This Row],[Text Before Delimiter]],"&amp;",""),"-",""),"*","")))</f>
        <v>trademe l420</v>
      </c>
    </row>
    <row r="257" spans="1:9" x14ac:dyDescent="0.3">
      <c r="A257" t="s">
        <v>194</v>
      </c>
      <c r="B257">
        <v>1234</v>
      </c>
      <c r="C257" s="1">
        <v>45461</v>
      </c>
      <c r="D257" t="s">
        <v>46</v>
      </c>
      <c r="E257">
        <v>115.75</v>
      </c>
      <c r="F257" t="str">
        <f>IF(Sample_Files[[#This Row],[Card]]=1234,"Chandoo","Jo")</f>
        <v>Chandoo</v>
      </c>
      <c r="G257">
        <f>DAY(Sample_Files[[#This Row],[Date of Transaction]])</f>
        <v>18</v>
      </c>
      <c r="H257" t="s">
        <v>47</v>
      </c>
      <c r="I257" t="str">
        <f>LOWER(TRIM(SUBSTITUTE(SUBSTITUTE(SUBSTITUTE(Sample_Files[[#This Row],[Text Before Delimiter]],"&amp;",""),"-",""),"*","")))</f>
        <v>new world</v>
      </c>
    </row>
    <row r="258" spans="1:9" x14ac:dyDescent="0.3">
      <c r="A258" t="s">
        <v>194</v>
      </c>
      <c r="B258">
        <v>1467</v>
      </c>
      <c r="C258" s="1">
        <v>45462</v>
      </c>
      <c r="D258" t="s">
        <v>227</v>
      </c>
      <c r="E258">
        <v>12.6</v>
      </c>
      <c r="F258" t="str">
        <f>IF(Sample_Files[[#This Row],[Card]]=1234,"Chandoo","Jo")</f>
        <v>Jo</v>
      </c>
      <c r="G258">
        <f>DAY(Sample_Files[[#This Row],[Date of Transaction]])</f>
        <v>19</v>
      </c>
      <c r="H258" t="s">
        <v>10</v>
      </c>
      <c r="I258" t="str">
        <f>LOWER(TRIM(SUBSTITUTE(SUBSTITUTE(SUBSTITUTE(Sample_Files[[#This Row],[Text Before Delimiter]],"&amp;",""),"-",""),"*","")))</f>
        <v>village vets</v>
      </c>
    </row>
    <row r="259" spans="1:9" x14ac:dyDescent="0.3">
      <c r="A259" t="s">
        <v>194</v>
      </c>
      <c r="B259">
        <v>1234</v>
      </c>
      <c r="C259" s="1">
        <v>45462</v>
      </c>
      <c r="D259" t="s">
        <v>138</v>
      </c>
      <c r="E259">
        <v>1698</v>
      </c>
      <c r="F259" t="str">
        <f>IF(Sample_Files[[#This Row],[Card]]=1234,"Chandoo","Jo")</f>
        <v>Chandoo</v>
      </c>
      <c r="G259">
        <f>DAY(Sample_Files[[#This Row],[Date of Transaction]])</f>
        <v>19</v>
      </c>
      <c r="H259" t="s">
        <v>139</v>
      </c>
      <c r="I259" t="str">
        <f>LOWER(TRIM(SUBSTITUTE(SUBSTITUTE(SUBSTITUTE(Sample_Files[[#This Row],[Text Before Delimiter]],"&amp;",""),"-",""),"*","")))</f>
        <v>kmart wlg</v>
      </c>
    </row>
    <row r="260" spans="1:9" x14ac:dyDescent="0.3">
      <c r="A260" t="s">
        <v>194</v>
      </c>
      <c r="B260">
        <v>1467</v>
      </c>
      <c r="C260" s="1">
        <v>45462</v>
      </c>
      <c r="D260" t="s">
        <v>82</v>
      </c>
      <c r="E260">
        <v>57.2</v>
      </c>
      <c r="F260" t="str">
        <f>IF(Sample_Files[[#This Row],[Card]]=1234,"Chandoo","Jo")</f>
        <v>Jo</v>
      </c>
      <c r="G260">
        <f>DAY(Sample_Files[[#This Row],[Date of Transaction]])</f>
        <v>19</v>
      </c>
      <c r="H260" t="s">
        <v>62</v>
      </c>
      <c r="I260" t="str">
        <f>LOWER(TRIM(SUBSTITUTE(SUBSTITUTE(SUBSTITUTE(Sample_Files[[#This Row],[Text Before Delimiter]],"&amp;",""),"-",""),"*","")))</f>
        <v>countdown matamata</v>
      </c>
    </row>
    <row r="261" spans="1:9" x14ac:dyDescent="0.3">
      <c r="A261" t="s">
        <v>194</v>
      </c>
      <c r="B261">
        <v>1467</v>
      </c>
      <c r="C261" s="1">
        <v>45462</v>
      </c>
      <c r="D261" t="s">
        <v>202</v>
      </c>
      <c r="E261">
        <v>43.49</v>
      </c>
      <c r="F261" t="str">
        <f>IF(Sample_Files[[#This Row],[Card]]=1234,"Chandoo","Jo")</f>
        <v>Jo</v>
      </c>
      <c r="G261">
        <f>DAY(Sample_Files[[#This Row],[Date of Transaction]])</f>
        <v>19</v>
      </c>
      <c r="H261" t="s">
        <v>47</v>
      </c>
      <c r="I261" t="str">
        <f>LOWER(TRIM(SUBSTITUTE(SUBSTITUTE(SUBSTITUTE(Sample_Files[[#This Row],[Text Before Delimiter]],"&amp;",""),"-",""),"*","")))</f>
        <v>new world</v>
      </c>
    </row>
    <row r="262" spans="1:9" x14ac:dyDescent="0.3">
      <c r="A262" t="s">
        <v>194</v>
      </c>
      <c r="B262">
        <v>1234</v>
      </c>
      <c r="C262" s="1">
        <v>45462</v>
      </c>
      <c r="D262" t="s">
        <v>228</v>
      </c>
      <c r="E262">
        <v>5.97</v>
      </c>
      <c r="F262" t="str">
        <f>IF(Sample_Files[[#This Row],[Card]]=1234,"Chandoo","Jo")</f>
        <v>Chandoo</v>
      </c>
      <c r="G262">
        <f>DAY(Sample_Files[[#This Row],[Date of Transaction]])</f>
        <v>19</v>
      </c>
      <c r="H262" t="s">
        <v>47</v>
      </c>
      <c r="I262" t="str">
        <f>LOWER(TRIM(SUBSTITUTE(SUBSTITUTE(SUBSTITUTE(Sample_Files[[#This Row],[Text Before Delimiter]],"&amp;",""),"-",""),"*","")))</f>
        <v>new world</v>
      </c>
    </row>
    <row r="263" spans="1:9" x14ac:dyDescent="0.3">
      <c r="A263" t="s">
        <v>194</v>
      </c>
      <c r="B263">
        <v>1234</v>
      </c>
      <c r="C263" s="1">
        <v>45462</v>
      </c>
      <c r="D263" t="s">
        <v>75</v>
      </c>
      <c r="E263">
        <v>4.99</v>
      </c>
      <c r="F263" t="str">
        <f>IF(Sample_Files[[#This Row],[Card]]=1234,"Chandoo","Jo")</f>
        <v>Chandoo</v>
      </c>
      <c r="G263">
        <f>DAY(Sample_Files[[#This Row],[Date of Transaction]])</f>
        <v>19</v>
      </c>
      <c r="H263" t="s">
        <v>76</v>
      </c>
      <c r="I263" t="str">
        <f>LOWER(TRIM(SUBSTITUTE(SUBSTITUTE(SUBSTITUTE(Sample_Files[[#This Row],[Text Before Delimiter]],"&amp;",""),"-",""),"*","")))</f>
        <v>adobe adobe.ly/enauirl</v>
      </c>
    </row>
    <row r="264" spans="1:9" x14ac:dyDescent="0.3">
      <c r="A264" t="s">
        <v>194</v>
      </c>
      <c r="B264">
        <v>1234</v>
      </c>
      <c r="C264" s="1">
        <v>45463</v>
      </c>
      <c r="D264" t="s">
        <v>181</v>
      </c>
      <c r="E264">
        <v>268.74</v>
      </c>
      <c r="F264" t="str">
        <f>IF(Sample_Files[[#This Row],[Card]]=1234,"Chandoo","Jo")</f>
        <v>Chandoo</v>
      </c>
      <c r="G264">
        <f>DAY(Sample_Files[[#This Row],[Date of Transaction]])</f>
        <v>20</v>
      </c>
      <c r="H264" t="s">
        <v>55</v>
      </c>
      <c r="I264" t="str">
        <f>LOWER(TRIM(SUBSTITUTE(SUBSTITUTE(SUBSTITUTE(Sample_Files[[#This Row],[Text Before Delimiter]],"&amp;",""),"-",""),"*","")))</f>
        <v>the warehouse</v>
      </c>
    </row>
    <row r="265" spans="1:9" x14ac:dyDescent="0.3">
      <c r="A265" t="s">
        <v>194</v>
      </c>
      <c r="B265">
        <v>1467</v>
      </c>
      <c r="C265" s="1">
        <v>45464</v>
      </c>
      <c r="D265" t="s">
        <v>129</v>
      </c>
      <c r="E265">
        <v>72</v>
      </c>
      <c r="F265" t="str">
        <f>IF(Sample_Files[[#This Row],[Card]]=1234,"Chandoo","Jo")</f>
        <v>Jo</v>
      </c>
      <c r="G265">
        <f>DAY(Sample_Files[[#This Row],[Date of Transaction]])</f>
        <v>21</v>
      </c>
      <c r="H265" t="s">
        <v>44</v>
      </c>
      <c r="I265" t="str">
        <f>LOWER(TRIM(SUBSTITUTE(SUBSTITUTE(SUBSTITUTE(Sample_Files[[#This Row],[Text Before Delimiter]],"&amp;",""),"-",""),"*","")))</f>
        <v>cabcharge asia</v>
      </c>
    </row>
    <row r="266" spans="1:9" x14ac:dyDescent="0.3">
      <c r="A266" t="s">
        <v>194</v>
      </c>
      <c r="B266">
        <v>1467</v>
      </c>
      <c r="C266" s="1">
        <v>45464</v>
      </c>
      <c r="D266" t="s">
        <v>229</v>
      </c>
      <c r="E266">
        <v>22.44</v>
      </c>
      <c r="F266" t="str">
        <f>IF(Sample_Files[[#This Row],[Card]]=1234,"Chandoo","Jo")</f>
        <v>Jo</v>
      </c>
      <c r="G266">
        <f>DAY(Sample_Files[[#This Row],[Date of Transaction]])</f>
        <v>21</v>
      </c>
      <c r="H266" t="s">
        <v>47</v>
      </c>
      <c r="I266" t="str">
        <f>LOWER(TRIM(SUBSTITUTE(SUBSTITUTE(SUBSTITUTE(Sample_Files[[#This Row],[Text Before Delimiter]],"&amp;",""),"-",""),"*","")))</f>
        <v>new world</v>
      </c>
    </row>
    <row r="267" spans="1:9" x14ac:dyDescent="0.3">
      <c r="A267" t="s">
        <v>194</v>
      </c>
      <c r="B267">
        <v>1234</v>
      </c>
      <c r="C267" s="1">
        <v>45465</v>
      </c>
      <c r="D267" t="s">
        <v>230</v>
      </c>
      <c r="E267">
        <v>412.74</v>
      </c>
      <c r="F267" t="str">
        <f>IF(Sample_Files[[#This Row],[Card]]=1234,"Chandoo","Jo")</f>
        <v>Chandoo</v>
      </c>
      <c r="G267">
        <f>DAY(Sample_Files[[#This Row],[Date of Transaction]])</f>
        <v>22</v>
      </c>
      <c r="H267" t="s">
        <v>37</v>
      </c>
      <c r="I267" t="str">
        <f>LOWER(TRIM(SUBSTITUTE(SUBSTITUTE(SUBSTITUTE(Sample_Files[[#This Row],[Text Before Delimiter]],"&amp;",""),"-",""),"*","")))</f>
        <v>amazon prime</v>
      </c>
    </row>
    <row r="268" spans="1:9" x14ac:dyDescent="0.3">
      <c r="A268" t="s">
        <v>194</v>
      </c>
      <c r="B268">
        <v>1467</v>
      </c>
      <c r="C268" s="1">
        <v>45466</v>
      </c>
      <c r="D268" t="s">
        <v>45</v>
      </c>
      <c r="E268">
        <v>133.59</v>
      </c>
      <c r="F268" t="str">
        <f>IF(Sample_Files[[#This Row],[Card]]=1234,"Chandoo","Jo")</f>
        <v>Jo</v>
      </c>
      <c r="G268">
        <f>DAY(Sample_Files[[#This Row],[Date of Transaction]])</f>
        <v>23</v>
      </c>
      <c r="H268" t="s">
        <v>20</v>
      </c>
      <c r="I268" t="str">
        <f>LOWER(TRIM(SUBSTITUTE(SUBSTITUTE(SUBSTITUTE(Sample_Files[[#This Row],[Text Before Delimiter]],"&amp;",""),"-",""),"*","")))</f>
        <v>google youtubepremium</v>
      </c>
    </row>
    <row r="269" spans="1:9" x14ac:dyDescent="0.3">
      <c r="A269" t="s">
        <v>194</v>
      </c>
      <c r="B269">
        <v>1467</v>
      </c>
      <c r="C269" s="1">
        <v>45466</v>
      </c>
      <c r="D269" t="s">
        <v>231</v>
      </c>
      <c r="E269">
        <v>14.37</v>
      </c>
      <c r="F269" t="str">
        <f>IF(Sample_Files[[#This Row],[Card]]=1234,"Chandoo","Jo")</f>
        <v>Jo</v>
      </c>
      <c r="G269">
        <f>DAY(Sample_Files[[#This Row],[Date of Transaction]])</f>
        <v>23</v>
      </c>
      <c r="H269" t="s">
        <v>53</v>
      </c>
      <c r="I269" t="str">
        <f>LOWER(TRIM(SUBSTITUTE(SUBSTITUTE(SUBSTITUTE(Sample_Files[[#This Row],[Text Before Delimiter]],"&amp;",""),"-",""),"*","")))</f>
        <v>buntings co</v>
      </c>
    </row>
    <row r="270" spans="1:9" x14ac:dyDescent="0.3">
      <c r="A270" t="s">
        <v>194</v>
      </c>
      <c r="B270">
        <v>1467</v>
      </c>
      <c r="C270" s="1">
        <v>45466</v>
      </c>
      <c r="D270" t="s">
        <v>232</v>
      </c>
      <c r="E270">
        <v>374.96</v>
      </c>
      <c r="F270" t="str">
        <f>IF(Sample_Files[[#This Row],[Card]]=1234,"Chandoo","Jo")</f>
        <v>Jo</v>
      </c>
      <c r="G270">
        <f>DAY(Sample_Files[[#This Row],[Date of Transaction]])</f>
        <v>23</v>
      </c>
      <c r="H270" t="s">
        <v>155</v>
      </c>
      <c r="I270" t="str">
        <f>LOWER(TRIM(SUBSTITUTE(SUBSTITUTE(SUBSTITUTE(Sample_Files[[#This Row],[Text Before Delimiter]],"&amp;",""),"-",""),"*","")))</f>
        <v>amc entertainment</v>
      </c>
    </row>
    <row r="271" spans="1:9" x14ac:dyDescent="0.3">
      <c r="A271" t="s">
        <v>194</v>
      </c>
      <c r="B271">
        <v>1234</v>
      </c>
      <c r="C271" s="1">
        <v>45466</v>
      </c>
      <c r="D271" t="s">
        <v>88</v>
      </c>
      <c r="E271">
        <v>85.68</v>
      </c>
      <c r="F271" t="str">
        <f>IF(Sample_Files[[#This Row],[Card]]=1234,"Chandoo","Jo")</f>
        <v>Chandoo</v>
      </c>
      <c r="G271">
        <f>DAY(Sample_Files[[#This Row],[Date of Transaction]])</f>
        <v>23</v>
      </c>
      <c r="H271" t="s">
        <v>47</v>
      </c>
      <c r="I271" t="str">
        <f>LOWER(TRIM(SUBSTITUTE(SUBSTITUTE(SUBSTITUTE(Sample_Files[[#This Row],[Text Before Delimiter]],"&amp;",""),"-",""),"*","")))</f>
        <v>new world</v>
      </c>
    </row>
    <row r="272" spans="1:9" x14ac:dyDescent="0.3">
      <c r="A272" t="s">
        <v>194</v>
      </c>
      <c r="B272">
        <v>1234</v>
      </c>
      <c r="C272" s="1">
        <v>45466</v>
      </c>
      <c r="D272" t="s">
        <v>87</v>
      </c>
      <c r="E272">
        <v>22.44</v>
      </c>
      <c r="F272" t="str">
        <f>IF(Sample_Files[[#This Row],[Card]]=1234,"Chandoo","Jo")</f>
        <v>Chandoo</v>
      </c>
      <c r="G272">
        <f>DAY(Sample_Files[[#This Row],[Date of Transaction]])</f>
        <v>23</v>
      </c>
      <c r="H272" t="s">
        <v>12</v>
      </c>
      <c r="I272" t="str">
        <f>LOWER(TRIM(SUBSTITUTE(SUBSTITUTE(SUBSTITUTE(Sample_Files[[#This Row],[Text Before Delimiter]],"&amp;",""),"-",""),"*","")))</f>
        <v>woolworths nz</v>
      </c>
    </row>
    <row r="273" spans="1:9" x14ac:dyDescent="0.3">
      <c r="A273" t="s">
        <v>194</v>
      </c>
      <c r="B273">
        <v>1234</v>
      </c>
      <c r="C273" s="1">
        <v>45467</v>
      </c>
      <c r="D273" t="s">
        <v>233</v>
      </c>
      <c r="E273">
        <v>135</v>
      </c>
      <c r="F273" t="str">
        <f>IF(Sample_Files[[#This Row],[Card]]=1234,"Chandoo","Jo")</f>
        <v>Chandoo</v>
      </c>
      <c r="G273">
        <f>DAY(Sample_Files[[#This Row],[Date of Transaction]])</f>
        <v>24</v>
      </c>
      <c r="H273" t="s">
        <v>18</v>
      </c>
      <c r="I273" t="str">
        <f>LOWER(TRIM(SUBSTITUTE(SUBSTITUTE(SUBSTITUTE(Sample_Files[[#This Row],[Text Before Delimiter]],"&amp;",""),"-",""),"*","")))</f>
        <v>the café</v>
      </c>
    </row>
    <row r="274" spans="1:9" x14ac:dyDescent="0.3">
      <c r="A274" t="s">
        <v>194</v>
      </c>
      <c r="B274">
        <v>1234</v>
      </c>
      <c r="C274" s="1">
        <v>45467</v>
      </c>
      <c r="D274" t="s">
        <v>38</v>
      </c>
      <c r="E274">
        <v>11</v>
      </c>
      <c r="F274" t="str">
        <f>IF(Sample_Files[[#This Row],[Card]]=1234,"Chandoo","Jo")</f>
        <v>Chandoo</v>
      </c>
      <c r="G274">
        <f>DAY(Sample_Files[[#This Row],[Date of Transaction]])</f>
        <v>24</v>
      </c>
      <c r="H274" t="s">
        <v>39</v>
      </c>
      <c r="I274" t="str">
        <f>LOWER(TRIM(SUBSTITUTE(SUBSTITUTE(SUBSTITUTE(Sample_Files[[#This Row],[Text Before Delimiter]],"&amp;",""),"-",""),"*","")))</f>
        <v>one nz</v>
      </c>
    </row>
    <row r="275" spans="1:9" x14ac:dyDescent="0.3">
      <c r="A275" t="s">
        <v>194</v>
      </c>
      <c r="B275">
        <v>1467</v>
      </c>
      <c r="C275" s="1">
        <v>45468</v>
      </c>
      <c r="D275" t="s">
        <v>206</v>
      </c>
      <c r="E275">
        <v>45.03</v>
      </c>
      <c r="F275" t="str">
        <f>IF(Sample_Files[[#This Row],[Card]]=1234,"Chandoo","Jo")</f>
        <v>Jo</v>
      </c>
      <c r="G275">
        <f>DAY(Sample_Files[[#This Row],[Date of Transaction]])</f>
        <v>25</v>
      </c>
      <c r="H275" t="s">
        <v>26</v>
      </c>
      <c r="I275" t="str">
        <f>LOWER(TRIM(SUBSTITUTE(SUBSTITUTE(SUBSTITUTE(Sample_Files[[#This Row],[Text Before Delimiter]],"&amp;",""),"-",""),"*","")))</f>
        <v>pak n</v>
      </c>
    </row>
    <row r="276" spans="1:9" x14ac:dyDescent="0.3">
      <c r="A276" t="s">
        <v>194</v>
      </c>
      <c r="B276">
        <v>1467</v>
      </c>
      <c r="C276" s="1">
        <v>45468</v>
      </c>
      <c r="D276" t="s">
        <v>188</v>
      </c>
      <c r="E276">
        <v>16.399999999999999</v>
      </c>
      <c r="F276" t="str">
        <f>IF(Sample_Files[[#This Row],[Card]]=1234,"Chandoo","Jo")</f>
        <v>Jo</v>
      </c>
      <c r="G276">
        <f>DAY(Sample_Files[[#This Row],[Date of Transaction]])</f>
        <v>25</v>
      </c>
      <c r="H276" t="s">
        <v>117</v>
      </c>
      <c r="I276" t="str">
        <f>LOWER(TRIM(SUBSTITUTE(SUBSTITUTE(SUBSTITUTE(Sample_Files[[#This Row],[Text Before Delimiter]],"&amp;",""),"-",""),"*","")))</f>
        <v>uber trip</v>
      </c>
    </row>
    <row r="277" spans="1:9" x14ac:dyDescent="0.3">
      <c r="A277" t="s">
        <v>194</v>
      </c>
      <c r="B277">
        <v>1234</v>
      </c>
      <c r="C277" s="1">
        <v>45468</v>
      </c>
      <c r="D277" t="s">
        <v>234</v>
      </c>
      <c r="E277">
        <v>30.75</v>
      </c>
      <c r="F277" t="str">
        <f>IF(Sample_Files[[#This Row],[Card]]=1234,"Chandoo","Jo")</f>
        <v>Chandoo</v>
      </c>
      <c r="G277">
        <f>DAY(Sample_Files[[#This Row],[Date of Transaction]])</f>
        <v>25</v>
      </c>
      <c r="H277" t="s">
        <v>24</v>
      </c>
      <c r="I277" t="str">
        <f>LOWER(TRIM(SUBSTITUTE(SUBSTITUTE(SUBSTITUTE(Sample_Files[[#This Row],[Text Before Delimiter]],"&amp;",""),"-",""),"*","")))</f>
        <v>openai chatgpt</v>
      </c>
    </row>
    <row r="278" spans="1:9" x14ac:dyDescent="0.3">
      <c r="A278" t="s">
        <v>194</v>
      </c>
      <c r="B278">
        <v>1467</v>
      </c>
      <c r="C278" s="1">
        <v>45468</v>
      </c>
      <c r="D278" t="s">
        <v>220</v>
      </c>
      <c r="E278">
        <v>22.99</v>
      </c>
      <c r="F278" t="str">
        <f>IF(Sample_Files[[#This Row],[Card]]=1234,"Chandoo","Jo")</f>
        <v>Jo</v>
      </c>
      <c r="G278">
        <f>DAY(Sample_Files[[#This Row],[Date of Transaction]])</f>
        <v>25</v>
      </c>
      <c r="H278" t="s">
        <v>117</v>
      </c>
      <c r="I278" t="str">
        <f>LOWER(TRIM(SUBSTITUTE(SUBSTITUTE(SUBSTITUTE(Sample_Files[[#This Row],[Text Before Delimiter]],"&amp;",""),"-",""),"*","")))</f>
        <v>uber trip</v>
      </c>
    </row>
    <row r="279" spans="1:9" x14ac:dyDescent="0.3">
      <c r="A279" t="s">
        <v>194</v>
      </c>
      <c r="B279">
        <v>1234</v>
      </c>
      <c r="C279" s="1">
        <v>45468</v>
      </c>
      <c r="D279" t="s">
        <v>235</v>
      </c>
      <c r="E279">
        <v>12.6</v>
      </c>
      <c r="F279" t="str">
        <f>IF(Sample_Files[[#This Row],[Card]]=1234,"Chandoo","Jo")</f>
        <v>Chandoo</v>
      </c>
      <c r="G279">
        <f>DAY(Sample_Files[[#This Row],[Date of Transaction]])</f>
        <v>25</v>
      </c>
      <c r="H279" t="s">
        <v>62</v>
      </c>
      <c r="I279" t="str">
        <f>LOWER(TRIM(SUBSTITUTE(SUBSTITUTE(SUBSTITUTE(Sample_Files[[#This Row],[Text Before Delimiter]],"&amp;",""),"-",""),"*","")))</f>
        <v>countdown matamata</v>
      </c>
    </row>
    <row r="280" spans="1:9" x14ac:dyDescent="0.3">
      <c r="A280" t="s">
        <v>194</v>
      </c>
      <c r="B280">
        <v>1234</v>
      </c>
      <c r="C280" s="1">
        <v>45468</v>
      </c>
      <c r="D280" t="s">
        <v>97</v>
      </c>
      <c r="E280">
        <v>57.53</v>
      </c>
      <c r="F280" t="str">
        <f>IF(Sample_Files[[#This Row],[Card]]=1234,"Chandoo","Jo")</f>
        <v>Chandoo</v>
      </c>
      <c r="G280">
        <f>DAY(Sample_Files[[#This Row],[Date of Transaction]])</f>
        <v>25</v>
      </c>
      <c r="H280" t="s">
        <v>49</v>
      </c>
      <c r="I280" t="str">
        <f>LOWER(TRIM(SUBSTITUTE(SUBSTITUTE(SUBSTITUTE(Sample_Files[[#This Row],[Text Before Delimiter]],"&amp;",""),"-",""),"*","")))</f>
        <v>tower insurance</v>
      </c>
    </row>
    <row r="281" spans="1:9" x14ac:dyDescent="0.3">
      <c r="A281" t="s">
        <v>194</v>
      </c>
      <c r="B281">
        <v>1467</v>
      </c>
      <c r="C281" s="1">
        <v>45469</v>
      </c>
      <c r="D281" t="s">
        <v>236</v>
      </c>
      <c r="E281">
        <v>8.2100000000000009</v>
      </c>
      <c r="F281" t="str">
        <f>IF(Sample_Files[[#This Row],[Card]]=1234,"Chandoo","Jo")</f>
        <v>Jo</v>
      </c>
      <c r="G281">
        <f>DAY(Sample_Files[[#This Row],[Date of Transaction]])</f>
        <v>26</v>
      </c>
      <c r="H281" t="s">
        <v>81</v>
      </c>
      <c r="I281" t="str">
        <f>LOWER(TRIM(SUBSTITUTE(SUBSTITUTE(SUBSTITUTE(Sample_Files[[#This Row],[Text Before Delimiter]],"&amp;",""),"-",""),"*","")))</f>
        <v>ruapehu alpine</v>
      </c>
    </row>
    <row r="282" spans="1:9" x14ac:dyDescent="0.3">
      <c r="A282" t="s">
        <v>194</v>
      </c>
      <c r="B282">
        <v>1234</v>
      </c>
      <c r="C282" s="1">
        <v>45470</v>
      </c>
      <c r="D282" t="s">
        <v>237</v>
      </c>
      <c r="E282">
        <v>35.130000000000003</v>
      </c>
      <c r="F282" t="str">
        <f>IF(Sample_Files[[#This Row],[Card]]=1234,"Chandoo","Jo")</f>
        <v>Chandoo</v>
      </c>
      <c r="G282">
        <f>DAY(Sample_Files[[#This Row],[Date of Transaction]])</f>
        <v>27</v>
      </c>
      <c r="H282" t="s">
        <v>57</v>
      </c>
      <c r="I282" t="str">
        <f>LOWER(TRIM(SUBSTITUTE(SUBSTITUTE(SUBSTITUTE(Sample_Files[[#This Row],[Text Before Delimiter]],"&amp;",""),"-",""),"*","")))</f>
        <v>burgerfuel</v>
      </c>
    </row>
    <row r="283" spans="1:9" x14ac:dyDescent="0.3">
      <c r="A283" t="s">
        <v>194</v>
      </c>
      <c r="B283">
        <v>1467</v>
      </c>
      <c r="C283" s="1">
        <v>45470</v>
      </c>
      <c r="D283" t="s">
        <v>238</v>
      </c>
      <c r="E283">
        <v>99</v>
      </c>
      <c r="F283" t="str">
        <f>IF(Sample_Files[[#This Row],[Card]]=1234,"Chandoo","Jo")</f>
        <v>Jo</v>
      </c>
      <c r="G283">
        <f>DAY(Sample_Files[[#This Row],[Date of Transaction]])</f>
        <v>27</v>
      </c>
      <c r="H283" t="s">
        <v>95</v>
      </c>
      <c r="I283" t="str">
        <f>LOWER(TRIM(SUBSTITUTE(SUBSTITUTE(SUBSTITUTE(Sample_Files[[#This Row],[Text Before Delimiter]],"&amp;",""),"-",""),"*","")))</f>
        <v>liberated syndication</v>
      </c>
    </row>
    <row r="284" spans="1:9" x14ac:dyDescent="0.3">
      <c r="A284" t="s">
        <v>194</v>
      </c>
      <c r="B284">
        <v>1234</v>
      </c>
      <c r="C284" s="1">
        <v>45470</v>
      </c>
      <c r="D284" t="s">
        <v>25</v>
      </c>
      <c r="E284">
        <v>28.5</v>
      </c>
      <c r="F284" t="str">
        <f>IF(Sample_Files[[#This Row],[Card]]=1234,"Chandoo","Jo")</f>
        <v>Chandoo</v>
      </c>
      <c r="G284">
        <f>DAY(Sample_Files[[#This Row],[Date of Transaction]])</f>
        <v>27</v>
      </c>
      <c r="H284" t="s">
        <v>26</v>
      </c>
      <c r="I284" t="str">
        <f>LOWER(TRIM(SUBSTITUTE(SUBSTITUTE(SUBSTITUTE(Sample_Files[[#This Row],[Text Before Delimiter]],"&amp;",""),"-",""),"*","")))</f>
        <v>pak n</v>
      </c>
    </row>
    <row r="285" spans="1:9" x14ac:dyDescent="0.3">
      <c r="A285" t="s">
        <v>194</v>
      </c>
      <c r="B285">
        <v>1467</v>
      </c>
      <c r="C285" s="1">
        <v>45470</v>
      </c>
      <c r="D285" t="s">
        <v>204</v>
      </c>
      <c r="E285">
        <v>64.72</v>
      </c>
      <c r="F285" t="str">
        <f>IF(Sample_Files[[#This Row],[Card]]=1234,"Chandoo","Jo")</f>
        <v>Jo</v>
      </c>
      <c r="G285">
        <f>DAY(Sample_Files[[#This Row],[Date of Transaction]])</f>
        <v>27</v>
      </c>
      <c r="H285" t="s">
        <v>107</v>
      </c>
      <c r="I285" t="str">
        <f>LOWER(TRIM(SUBSTITUTE(SUBSTITUTE(SUBSTITUTE(Sample_Files[[#This Row],[Text Before Delimiter]],"&amp;",""),"-",""),"*","")))</f>
        <v>vodafone prepay</v>
      </c>
    </row>
    <row r="286" spans="1:9" x14ac:dyDescent="0.3">
      <c r="A286" t="s">
        <v>194</v>
      </c>
      <c r="B286">
        <v>1467</v>
      </c>
      <c r="C286" s="1">
        <v>45472</v>
      </c>
      <c r="D286" t="s">
        <v>239</v>
      </c>
      <c r="E286">
        <v>2.1</v>
      </c>
      <c r="F286" t="str">
        <f>IF(Sample_Files[[#This Row],[Card]]=1234,"Chandoo","Jo")</f>
        <v>Jo</v>
      </c>
      <c r="G286">
        <f>DAY(Sample_Files[[#This Row],[Date of Transaction]])</f>
        <v>29</v>
      </c>
      <c r="H286" t="s">
        <v>155</v>
      </c>
      <c r="I286" t="str">
        <f>LOWER(TRIM(SUBSTITUTE(SUBSTITUTE(SUBSTITUTE(Sample_Files[[#This Row],[Text Before Delimiter]],"&amp;",""),"-",""),"*","")))</f>
        <v>amc entertainment</v>
      </c>
    </row>
    <row r="287" spans="1:9" x14ac:dyDescent="0.3">
      <c r="A287" t="s">
        <v>194</v>
      </c>
      <c r="B287">
        <v>1234</v>
      </c>
      <c r="C287" s="1">
        <v>45473</v>
      </c>
      <c r="D287" t="s">
        <v>240</v>
      </c>
      <c r="E287">
        <v>9.9</v>
      </c>
      <c r="F287" t="str">
        <f>IF(Sample_Files[[#This Row],[Card]]=1234,"Chandoo","Jo")</f>
        <v>Chandoo</v>
      </c>
      <c r="G287">
        <f>DAY(Sample_Files[[#This Row],[Date of Transaction]])</f>
        <v>30</v>
      </c>
      <c r="H287" t="s">
        <v>42</v>
      </c>
      <c r="I287" t="str">
        <f>LOWER(TRIM(SUBSTITUTE(SUBSTITUTE(SUBSTITUTE(Sample_Files[[#This Row],[Text Before Delimiter]],"&amp;",""),"-",""),"*","")))</f>
        <v>paymypark wellington</v>
      </c>
    </row>
    <row r="288" spans="1:9" x14ac:dyDescent="0.3">
      <c r="A288" t="s">
        <v>194</v>
      </c>
      <c r="B288">
        <v>1234</v>
      </c>
      <c r="C288" s="1">
        <v>45473</v>
      </c>
      <c r="D288" t="s">
        <v>211</v>
      </c>
      <c r="E288">
        <v>12</v>
      </c>
      <c r="F288" t="str">
        <f>IF(Sample_Files[[#This Row],[Card]]=1234,"Chandoo","Jo")</f>
        <v>Chandoo</v>
      </c>
      <c r="G288">
        <f>DAY(Sample_Files[[#This Row],[Date of Transaction]])</f>
        <v>30</v>
      </c>
      <c r="H288" t="s">
        <v>79</v>
      </c>
      <c r="I288" t="str">
        <f>LOWER(TRIM(SUBSTITUTE(SUBSTITUTE(SUBSTITUTE(Sample_Files[[#This Row],[Text Before Delimiter]],"&amp;",""),"-",""),"*","")))</f>
        <v>walmart super</v>
      </c>
    </row>
    <row r="289" spans="1:9" x14ac:dyDescent="0.3">
      <c r="A289" t="s">
        <v>194</v>
      </c>
      <c r="B289">
        <v>1234</v>
      </c>
      <c r="C289" s="1">
        <v>45473</v>
      </c>
      <c r="D289" t="s">
        <v>126</v>
      </c>
      <c r="E289">
        <v>25.28</v>
      </c>
      <c r="F289" t="str">
        <f>IF(Sample_Files[[#This Row],[Card]]=1234,"Chandoo","Jo")</f>
        <v>Chandoo</v>
      </c>
      <c r="G289">
        <f>DAY(Sample_Files[[#This Row],[Date of Transaction]])</f>
        <v>30</v>
      </c>
      <c r="H289" t="s">
        <v>127</v>
      </c>
      <c r="I289" t="str">
        <f>LOWER(TRIM(SUBSTITUTE(SUBSTITUTE(SUBSTITUTE(Sample_Files[[#This Row],[Text Before Delimiter]],"&amp;",""),"-",""),"*","")))</f>
        <v>lowes nd</v>
      </c>
    </row>
    <row r="290" spans="1:9" x14ac:dyDescent="0.3">
      <c r="A290" t="s">
        <v>194</v>
      </c>
      <c r="B290">
        <v>1234</v>
      </c>
      <c r="C290" s="1">
        <v>45473</v>
      </c>
      <c r="D290" t="s">
        <v>52</v>
      </c>
      <c r="E290">
        <v>47.68</v>
      </c>
      <c r="F290" t="str">
        <f>IF(Sample_Files[[#This Row],[Card]]=1234,"Chandoo","Jo")</f>
        <v>Chandoo</v>
      </c>
      <c r="G290">
        <f>DAY(Sample_Files[[#This Row],[Date of Transaction]])</f>
        <v>30</v>
      </c>
      <c r="H290" t="s">
        <v>53</v>
      </c>
      <c r="I290" t="str">
        <f>LOWER(TRIM(SUBSTITUTE(SUBSTITUTE(SUBSTITUTE(Sample_Files[[#This Row],[Text Before Delimiter]],"&amp;",""),"-",""),"*","")))</f>
        <v>buntings co</v>
      </c>
    </row>
    <row r="291" spans="1:9" x14ac:dyDescent="0.3">
      <c r="A291" t="s">
        <v>241</v>
      </c>
      <c r="B291">
        <v>1467</v>
      </c>
      <c r="C291" s="1">
        <v>45536</v>
      </c>
      <c r="D291" t="s">
        <v>185</v>
      </c>
      <c r="E291">
        <v>8.02</v>
      </c>
      <c r="F291" t="str">
        <f>IF(Sample_Files[[#This Row],[Card]]=1234,"Chandoo","Jo")</f>
        <v>Jo</v>
      </c>
      <c r="G291">
        <f>DAY(Sample_Files[[#This Row],[Date of Transaction]])</f>
        <v>1</v>
      </c>
      <c r="H291" t="s">
        <v>186</v>
      </c>
      <c r="I291" t="str">
        <f>LOWER(TRIM(SUBSTITUTE(SUBSTITUTE(SUBSTITUTE(Sample_Files[[#This Row],[Text Before Delimiter]],"&amp;",""),"-",""),"*","")))</f>
        <v>amazon web</v>
      </c>
    </row>
    <row r="292" spans="1:9" x14ac:dyDescent="0.3">
      <c r="A292" t="s">
        <v>241</v>
      </c>
      <c r="B292">
        <v>1234</v>
      </c>
      <c r="C292" s="1">
        <v>45536</v>
      </c>
      <c r="D292" t="s">
        <v>242</v>
      </c>
      <c r="E292">
        <v>6</v>
      </c>
      <c r="F292" t="str">
        <f>IF(Sample_Files[[#This Row],[Card]]=1234,"Chandoo","Jo")</f>
        <v>Chandoo</v>
      </c>
      <c r="G292">
        <f>DAY(Sample_Files[[#This Row],[Date of Transaction]])</f>
        <v>1</v>
      </c>
      <c r="H292" t="s">
        <v>34</v>
      </c>
      <c r="I292" t="str">
        <f>LOWER(TRIM(SUBSTITUTE(SUBSTITUTE(SUBSTITUTE(Sample_Files[[#This Row],[Text Before Delimiter]],"&amp;",""),"-",""),"*","")))</f>
        <v>z petrol</v>
      </c>
    </row>
    <row r="293" spans="1:9" x14ac:dyDescent="0.3">
      <c r="A293" t="s">
        <v>241</v>
      </c>
      <c r="B293">
        <v>1467</v>
      </c>
      <c r="C293" s="1">
        <v>45536</v>
      </c>
      <c r="D293" t="s">
        <v>243</v>
      </c>
      <c r="E293">
        <v>7.9</v>
      </c>
      <c r="F293" t="str">
        <f>IF(Sample_Files[[#This Row],[Card]]=1234,"Chandoo","Jo")</f>
        <v>Jo</v>
      </c>
      <c r="G293">
        <f>DAY(Sample_Files[[#This Row],[Date of Transaction]])</f>
        <v>1</v>
      </c>
      <c r="H293" t="s">
        <v>22</v>
      </c>
      <c r="I293" t="str">
        <f>LOWER(TRIM(SUBSTITUTE(SUBSTITUTE(SUBSTITUTE(Sample_Files[[#This Row],[Text Before Delimiter]],"&amp;",""),"-",""),"*","")))</f>
        <v>johnsonville dental</v>
      </c>
    </row>
    <row r="294" spans="1:9" x14ac:dyDescent="0.3">
      <c r="A294" t="s">
        <v>241</v>
      </c>
      <c r="B294">
        <v>1234</v>
      </c>
      <c r="C294" s="1">
        <v>45536</v>
      </c>
      <c r="D294" t="s">
        <v>244</v>
      </c>
      <c r="E294">
        <v>11</v>
      </c>
      <c r="F294" t="str">
        <f>IF(Sample_Files[[#This Row],[Card]]=1234,"Chandoo","Jo")</f>
        <v>Chandoo</v>
      </c>
      <c r="G294">
        <f>DAY(Sample_Files[[#This Row],[Date of Transaction]])</f>
        <v>1</v>
      </c>
      <c r="H294" t="s">
        <v>47</v>
      </c>
      <c r="I294" t="str">
        <f>LOWER(TRIM(SUBSTITUTE(SUBSTITUTE(SUBSTITUTE(Sample_Files[[#This Row],[Text Before Delimiter]],"&amp;",""),"-",""),"*","")))</f>
        <v>new world</v>
      </c>
    </row>
    <row r="295" spans="1:9" x14ac:dyDescent="0.3">
      <c r="A295" t="s">
        <v>241</v>
      </c>
      <c r="B295">
        <v>1234</v>
      </c>
      <c r="C295" s="1">
        <v>45537</v>
      </c>
      <c r="D295" t="s">
        <v>138</v>
      </c>
      <c r="E295">
        <v>87.97</v>
      </c>
      <c r="F295" t="str">
        <f>IF(Sample_Files[[#This Row],[Card]]=1234,"Chandoo","Jo")</f>
        <v>Chandoo</v>
      </c>
      <c r="G295">
        <f>DAY(Sample_Files[[#This Row],[Date of Transaction]])</f>
        <v>2</v>
      </c>
      <c r="H295" t="s">
        <v>139</v>
      </c>
      <c r="I295" t="str">
        <f>LOWER(TRIM(SUBSTITUTE(SUBSTITUTE(SUBSTITUTE(Sample_Files[[#This Row],[Text Before Delimiter]],"&amp;",""),"-",""),"*","")))</f>
        <v>kmart wlg</v>
      </c>
    </row>
    <row r="296" spans="1:9" x14ac:dyDescent="0.3">
      <c r="A296" t="s">
        <v>241</v>
      </c>
      <c r="B296">
        <v>1234</v>
      </c>
      <c r="C296" s="1">
        <v>45537</v>
      </c>
      <c r="D296" t="s">
        <v>159</v>
      </c>
      <c r="E296">
        <v>69.02</v>
      </c>
      <c r="F296" t="str">
        <f>IF(Sample_Files[[#This Row],[Card]]=1234,"Chandoo","Jo")</f>
        <v>Chandoo</v>
      </c>
      <c r="G296">
        <f>DAY(Sample_Files[[#This Row],[Date of Transaction]])</f>
        <v>2</v>
      </c>
      <c r="H296" t="s">
        <v>26</v>
      </c>
      <c r="I296" t="str">
        <f>LOWER(TRIM(SUBSTITUTE(SUBSTITUTE(SUBSTITUTE(Sample_Files[[#This Row],[Text Before Delimiter]],"&amp;",""),"-",""),"*","")))</f>
        <v>pak n</v>
      </c>
    </row>
    <row r="297" spans="1:9" x14ac:dyDescent="0.3">
      <c r="A297" t="s">
        <v>241</v>
      </c>
      <c r="B297">
        <v>1467</v>
      </c>
      <c r="C297" s="1">
        <v>45537</v>
      </c>
      <c r="D297" t="s">
        <v>98</v>
      </c>
      <c r="E297">
        <v>408.34</v>
      </c>
      <c r="F297" t="str">
        <f>IF(Sample_Files[[#This Row],[Card]]=1234,"Chandoo","Jo")</f>
        <v>Jo</v>
      </c>
      <c r="G297">
        <f>DAY(Sample_Files[[#This Row],[Date of Transaction]])</f>
        <v>2</v>
      </c>
      <c r="H297" t="s">
        <v>73</v>
      </c>
      <c r="I297" t="str">
        <f>LOWER(TRIM(SUBSTITUTE(SUBSTITUTE(SUBSTITUTE(Sample_Files[[#This Row],[Text Before Delimiter]],"&amp;",""),"-",""),"*","")))</f>
        <v>2degrees mobile</v>
      </c>
    </row>
    <row r="298" spans="1:9" x14ac:dyDescent="0.3">
      <c r="A298" t="s">
        <v>241</v>
      </c>
      <c r="B298">
        <v>1467</v>
      </c>
      <c r="C298" s="1">
        <v>45538</v>
      </c>
      <c r="D298" t="s">
        <v>65</v>
      </c>
      <c r="E298">
        <v>8.26</v>
      </c>
      <c r="F298" t="str">
        <f>IF(Sample_Files[[#This Row],[Card]]=1234,"Chandoo","Jo")</f>
        <v>Jo</v>
      </c>
      <c r="G298">
        <f>DAY(Sample_Files[[#This Row],[Date of Transaction]])</f>
        <v>3</v>
      </c>
      <c r="H298" t="s">
        <v>28</v>
      </c>
      <c r="I298" t="str">
        <f>LOWER(TRIM(SUBSTITUTE(SUBSTITUTE(SUBSTITUTE(Sample_Files[[#This Row],[Text Before Delimiter]],"&amp;",""),"-",""),"*","")))</f>
        <v>hell pizza</v>
      </c>
    </row>
    <row r="299" spans="1:9" x14ac:dyDescent="0.3">
      <c r="A299" t="s">
        <v>241</v>
      </c>
      <c r="B299">
        <v>1234</v>
      </c>
      <c r="C299" s="1">
        <v>45538</v>
      </c>
      <c r="D299" t="s">
        <v>227</v>
      </c>
      <c r="E299">
        <v>29.12</v>
      </c>
      <c r="F299" t="str">
        <f>IF(Sample_Files[[#This Row],[Card]]=1234,"Chandoo","Jo")</f>
        <v>Chandoo</v>
      </c>
      <c r="G299">
        <f>DAY(Sample_Files[[#This Row],[Date of Transaction]])</f>
        <v>3</v>
      </c>
      <c r="H299" t="s">
        <v>10</v>
      </c>
      <c r="I299" t="str">
        <f>LOWER(TRIM(SUBSTITUTE(SUBSTITUTE(SUBSTITUTE(Sample_Files[[#This Row],[Text Before Delimiter]],"&amp;",""),"-",""),"*","")))</f>
        <v>village vets</v>
      </c>
    </row>
    <row r="300" spans="1:9" x14ac:dyDescent="0.3">
      <c r="A300" t="s">
        <v>241</v>
      </c>
      <c r="B300">
        <v>1234</v>
      </c>
      <c r="C300" s="1">
        <v>45538</v>
      </c>
      <c r="D300" t="s">
        <v>93</v>
      </c>
      <c r="E300">
        <v>29.5</v>
      </c>
      <c r="F300" t="str">
        <f>IF(Sample_Files[[#This Row],[Card]]=1234,"Chandoo","Jo")</f>
        <v>Chandoo</v>
      </c>
      <c r="G300">
        <f>DAY(Sample_Files[[#This Row],[Date of Transaction]])</f>
        <v>3</v>
      </c>
      <c r="H300" t="s">
        <v>71</v>
      </c>
      <c r="I300" t="str">
        <f>LOWER(TRIM(SUBSTITUTE(SUBSTITUTE(SUBSTITUTE(Sample_Files[[#This Row],[Text Before Delimiter]],"&amp;",""),"-",""),"*","")))</f>
        <v>toyworld megastore</v>
      </c>
    </row>
    <row r="301" spans="1:9" x14ac:dyDescent="0.3">
      <c r="A301" t="s">
        <v>241</v>
      </c>
      <c r="B301">
        <v>1234</v>
      </c>
      <c r="C301" s="1">
        <v>45538</v>
      </c>
      <c r="D301" t="s">
        <v>245</v>
      </c>
      <c r="E301">
        <v>172.49</v>
      </c>
      <c r="F301" t="str">
        <f>IF(Sample_Files[[#This Row],[Card]]=1234,"Chandoo","Jo")</f>
        <v>Chandoo</v>
      </c>
      <c r="G301">
        <f>DAY(Sample_Files[[#This Row],[Date of Transaction]])</f>
        <v>3</v>
      </c>
      <c r="H301" t="s">
        <v>68</v>
      </c>
      <c r="I301" t="str">
        <f>LOWER(TRIM(SUBSTITUTE(SUBSTITUTE(SUBSTITUTE(Sample_Files[[#This Row],[Text Before Delimiter]],"&amp;",""),"-",""),"*","")))</f>
        <v>airbnb airbnb.com</v>
      </c>
    </row>
    <row r="302" spans="1:9" x14ac:dyDescent="0.3">
      <c r="A302" t="s">
        <v>241</v>
      </c>
      <c r="B302">
        <v>1234</v>
      </c>
      <c r="C302" s="1">
        <v>45539</v>
      </c>
      <c r="D302" t="s">
        <v>80</v>
      </c>
      <c r="E302">
        <v>39.33</v>
      </c>
      <c r="F302" t="str">
        <f>IF(Sample_Files[[#This Row],[Card]]=1234,"Chandoo","Jo")</f>
        <v>Chandoo</v>
      </c>
      <c r="G302">
        <f>DAY(Sample_Files[[#This Row],[Date of Transaction]])</f>
        <v>4</v>
      </c>
      <c r="H302" t="s">
        <v>81</v>
      </c>
      <c r="I302" t="str">
        <f>LOWER(TRIM(SUBSTITUTE(SUBSTITUTE(SUBSTITUTE(Sample_Files[[#This Row],[Text Before Delimiter]],"&amp;",""),"-",""),"*","")))</f>
        <v>ruapehu alpine</v>
      </c>
    </row>
    <row r="303" spans="1:9" x14ac:dyDescent="0.3">
      <c r="A303" t="s">
        <v>241</v>
      </c>
      <c r="B303">
        <v>1234</v>
      </c>
      <c r="C303" s="1">
        <v>45539</v>
      </c>
      <c r="D303" t="s">
        <v>246</v>
      </c>
      <c r="E303">
        <v>110.71</v>
      </c>
      <c r="F303" t="str">
        <f>IF(Sample_Files[[#This Row],[Card]]=1234,"Chandoo","Jo")</f>
        <v>Chandoo</v>
      </c>
      <c r="G303">
        <f>DAY(Sample_Files[[#This Row],[Date of Transaction]])</f>
        <v>4</v>
      </c>
      <c r="H303" t="s">
        <v>32</v>
      </c>
      <c r="I303" t="str">
        <f>LOWER(TRIM(SUBSTITUTE(SUBSTITUTE(SUBSTITUTE(Sample_Files[[#This Row],[Text Before Delimiter]],"&amp;",""),"-",""),"*","")))</f>
        <v>scholastic nz</v>
      </c>
    </row>
    <row r="304" spans="1:9" x14ac:dyDescent="0.3">
      <c r="A304" t="s">
        <v>241</v>
      </c>
      <c r="B304">
        <v>1234</v>
      </c>
      <c r="C304" s="1">
        <v>45539</v>
      </c>
      <c r="D304" t="s">
        <v>247</v>
      </c>
      <c r="E304">
        <v>99</v>
      </c>
      <c r="F304" t="str">
        <f>IF(Sample_Files[[#This Row],[Card]]=1234,"Chandoo","Jo")</f>
        <v>Chandoo</v>
      </c>
      <c r="G304">
        <f>DAY(Sample_Files[[#This Row],[Date of Transaction]])</f>
        <v>4</v>
      </c>
      <c r="H304" t="s">
        <v>155</v>
      </c>
      <c r="I304" t="str">
        <f>LOWER(TRIM(SUBSTITUTE(SUBSTITUTE(SUBSTITUTE(Sample_Files[[#This Row],[Text Before Delimiter]],"&amp;",""),"-",""),"*","")))</f>
        <v>amc entertainment</v>
      </c>
    </row>
    <row r="305" spans="1:9" x14ac:dyDescent="0.3">
      <c r="A305" t="s">
        <v>241</v>
      </c>
      <c r="B305">
        <v>1234</v>
      </c>
      <c r="C305" s="1">
        <v>45540</v>
      </c>
      <c r="D305" t="s">
        <v>106</v>
      </c>
      <c r="E305">
        <v>80.14</v>
      </c>
      <c r="F305" t="str">
        <f>IF(Sample_Files[[#This Row],[Card]]=1234,"Chandoo","Jo")</f>
        <v>Chandoo</v>
      </c>
      <c r="G305">
        <f>DAY(Sample_Files[[#This Row],[Date of Transaction]])</f>
        <v>5</v>
      </c>
      <c r="H305" t="s">
        <v>107</v>
      </c>
      <c r="I305" t="str">
        <f>LOWER(TRIM(SUBSTITUTE(SUBSTITUTE(SUBSTITUTE(Sample_Files[[#This Row],[Text Before Delimiter]],"&amp;",""),"-",""),"*","")))</f>
        <v>vodafone prepay</v>
      </c>
    </row>
    <row r="306" spans="1:9" x14ac:dyDescent="0.3">
      <c r="A306" t="s">
        <v>241</v>
      </c>
      <c r="B306">
        <v>1234</v>
      </c>
      <c r="C306" s="1">
        <v>45540</v>
      </c>
      <c r="D306" t="s">
        <v>248</v>
      </c>
      <c r="E306">
        <v>190.45</v>
      </c>
      <c r="F306" t="str">
        <f>IF(Sample_Files[[#This Row],[Card]]=1234,"Chandoo","Jo")</f>
        <v>Chandoo</v>
      </c>
      <c r="G306">
        <f>DAY(Sample_Files[[#This Row],[Date of Transaction]])</f>
        <v>5</v>
      </c>
      <c r="H306" t="s">
        <v>47</v>
      </c>
      <c r="I306" t="str">
        <f>LOWER(TRIM(SUBSTITUTE(SUBSTITUTE(SUBSTITUTE(Sample_Files[[#This Row],[Text Before Delimiter]],"&amp;",""),"-",""),"*","")))</f>
        <v>new world</v>
      </c>
    </row>
    <row r="307" spans="1:9" x14ac:dyDescent="0.3">
      <c r="A307" t="s">
        <v>241</v>
      </c>
      <c r="B307">
        <v>1234</v>
      </c>
      <c r="C307" s="1">
        <v>45541</v>
      </c>
      <c r="D307" t="s">
        <v>203</v>
      </c>
      <c r="E307">
        <v>452.57</v>
      </c>
      <c r="F307" t="str">
        <f>IF(Sample_Files[[#This Row],[Card]]=1234,"Chandoo","Jo")</f>
        <v>Chandoo</v>
      </c>
      <c r="G307">
        <f>DAY(Sample_Files[[#This Row],[Date of Transaction]])</f>
        <v>6</v>
      </c>
      <c r="H307" t="s">
        <v>68</v>
      </c>
      <c r="I307" t="str">
        <f>LOWER(TRIM(SUBSTITUTE(SUBSTITUTE(SUBSTITUTE(Sample_Files[[#This Row],[Text Before Delimiter]],"&amp;",""),"-",""),"*","")))</f>
        <v>airbnb airbnb.com</v>
      </c>
    </row>
    <row r="308" spans="1:9" x14ac:dyDescent="0.3">
      <c r="A308" t="s">
        <v>241</v>
      </c>
      <c r="B308">
        <v>1234</v>
      </c>
      <c r="C308" s="1">
        <v>45541</v>
      </c>
      <c r="D308" t="s">
        <v>249</v>
      </c>
      <c r="E308">
        <v>23.61</v>
      </c>
      <c r="F308" t="str">
        <f>IF(Sample_Files[[#This Row],[Card]]=1234,"Chandoo","Jo")</f>
        <v>Chandoo</v>
      </c>
      <c r="G308">
        <f>DAY(Sample_Files[[#This Row],[Date of Transaction]])</f>
        <v>6</v>
      </c>
      <c r="H308" t="s">
        <v>37</v>
      </c>
      <c r="I308" t="str">
        <f>LOWER(TRIM(SUBSTITUTE(SUBSTITUTE(SUBSTITUTE(Sample_Files[[#This Row],[Text Before Delimiter]],"&amp;",""),"-",""),"*","")))</f>
        <v>amazon prime</v>
      </c>
    </row>
    <row r="309" spans="1:9" x14ac:dyDescent="0.3">
      <c r="A309" t="s">
        <v>241</v>
      </c>
      <c r="B309">
        <v>1467</v>
      </c>
      <c r="C309" s="1">
        <v>45541</v>
      </c>
      <c r="D309" t="s">
        <v>136</v>
      </c>
      <c r="E309">
        <v>25.98</v>
      </c>
      <c r="F309" t="str">
        <f>IF(Sample_Files[[#This Row],[Card]]=1234,"Chandoo","Jo")</f>
        <v>Jo</v>
      </c>
      <c r="G309">
        <f>DAY(Sample_Files[[#This Row],[Date of Transaction]])</f>
        <v>6</v>
      </c>
      <c r="H309" t="s">
        <v>79</v>
      </c>
      <c r="I309" t="str">
        <f>LOWER(TRIM(SUBSTITUTE(SUBSTITUTE(SUBSTITUTE(Sample_Files[[#This Row],[Text Before Delimiter]],"&amp;",""),"-",""),"*","")))</f>
        <v>walmart super</v>
      </c>
    </row>
    <row r="310" spans="1:9" x14ac:dyDescent="0.3">
      <c r="A310" t="s">
        <v>241</v>
      </c>
      <c r="B310">
        <v>1234</v>
      </c>
      <c r="C310" s="1">
        <v>45542</v>
      </c>
      <c r="D310" t="s">
        <v>250</v>
      </c>
      <c r="E310">
        <v>412.74</v>
      </c>
      <c r="F310" t="str">
        <f>IF(Sample_Files[[#This Row],[Card]]=1234,"Chandoo","Jo")</f>
        <v>Chandoo</v>
      </c>
      <c r="G310">
        <f>DAY(Sample_Files[[#This Row],[Date of Transaction]])</f>
        <v>7</v>
      </c>
      <c r="H310" t="s">
        <v>18</v>
      </c>
      <c r="I310" t="str">
        <f>LOWER(TRIM(SUBSTITUTE(SUBSTITUTE(SUBSTITUTE(Sample_Files[[#This Row],[Text Before Delimiter]],"&amp;",""),"-",""),"*","")))</f>
        <v>the café</v>
      </c>
    </row>
    <row r="311" spans="1:9" x14ac:dyDescent="0.3">
      <c r="A311" t="s">
        <v>241</v>
      </c>
      <c r="B311">
        <v>1234</v>
      </c>
      <c r="C311" s="1">
        <v>45542</v>
      </c>
      <c r="D311" t="s">
        <v>251</v>
      </c>
      <c r="E311">
        <v>1160.33</v>
      </c>
      <c r="F311" t="str">
        <f>IF(Sample_Files[[#This Row],[Card]]=1234,"Chandoo","Jo")</f>
        <v>Chandoo</v>
      </c>
      <c r="G311">
        <f>DAY(Sample_Files[[#This Row],[Date of Transaction]])</f>
        <v>7</v>
      </c>
      <c r="H311" t="s">
        <v>18</v>
      </c>
      <c r="I311" t="str">
        <f>LOWER(TRIM(SUBSTITUTE(SUBSTITUTE(SUBSTITUTE(Sample_Files[[#This Row],[Text Before Delimiter]],"&amp;",""),"-",""),"*","")))</f>
        <v>the café</v>
      </c>
    </row>
    <row r="312" spans="1:9" x14ac:dyDescent="0.3">
      <c r="A312" t="s">
        <v>241</v>
      </c>
      <c r="B312">
        <v>1467</v>
      </c>
      <c r="C312" s="1">
        <v>45543</v>
      </c>
      <c r="D312" t="s">
        <v>252</v>
      </c>
      <c r="E312">
        <v>45.63</v>
      </c>
      <c r="F312" t="str">
        <f>IF(Sample_Files[[#This Row],[Card]]=1234,"Chandoo","Jo")</f>
        <v>Jo</v>
      </c>
      <c r="G312">
        <f>DAY(Sample_Files[[#This Row],[Date of Transaction]])</f>
        <v>8</v>
      </c>
      <c r="H312" t="s">
        <v>34</v>
      </c>
      <c r="I312" t="str">
        <f>LOWER(TRIM(SUBSTITUTE(SUBSTITUTE(SUBSTITUTE(Sample_Files[[#This Row],[Text Before Delimiter]],"&amp;",""),"-",""),"*","")))</f>
        <v>z petrol</v>
      </c>
    </row>
    <row r="313" spans="1:9" x14ac:dyDescent="0.3">
      <c r="A313" t="s">
        <v>241</v>
      </c>
      <c r="B313">
        <v>1234</v>
      </c>
      <c r="C313" s="1">
        <v>45543</v>
      </c>
      <c r="D313" t="s">
        <v>126</v>
      </c>
      <c r="E313">
        <v>13</v>
      </c>
      <c r="F313" t="str">
        <f>IF(Sample_Files[[#This Row],[Card]]=1234,"Chandoo","Jo")</f>
        <v>Chandoo</v>
      </c>
      <c r="G313">
        <f>DAY(Sample_Files[[#This Row],[Date of Transaction]])</f>
        <v>8</v>
      </c>
      <c r="H313" t="s">
        <v>127</v>
      </c>
      <c r="I313" t="str">
        <f>LOWER(TRIM(SUBSTITUTE(SUBSTITUTE(SUBSTITUTE(Sample_Files[[#This Row],[Text Before Delimiter]],"&amp;",""),"-",""),"*","")))</f>
        <v>lowes nd</v>
      </c>
    </row>
    <row r="314" spans="1:9" x14ac:dyDescent="0.3">
      <c r="A314" t="s">
        <v>241</v>
      </c>
      <c r="B314">
        <v>1234</v>
      </c>
      <c r="C314" s="1">
        <v>45543</v>
      </c>
      <c r="D314" t="s">
        <v>253</v>
      </c>
      <c r="E314">
        <v>99</v>
      </c>
      <c r="F314" t="str">
        <f>IF(Sample_Files[[#This Row],[Card]]=1234,"Chandoo","Jo")</f>
        <v>Chandoo</v>
      </c>
      <c r="G314">
        <f>DAY(Sample_Files[[#This Row],[Date of Transaction]])</f>
        <v>8</v>
      </c>
      <c r="H314" t="s">
        <v>71</v>
      </c>
      <c r="I314" t="str">
        <f>LOWER(TRIM(SUBSTITUTE(SUBSTITUTE(SUBSTITUTE(Sample_Files[[#This Row],[Text Before Delimiter]],"&amp;",""),"-",""),"*","")))</f>
        <v>toyworld megastore</v>
      </c>
    </row>
    <row r="315" spans="1:9" x14ac:dyDescent="0.3">
      <c r="A315" t="s">
        <v>241</v>
      </c>
      <c r="B315">
        <v>1234</v>
      </c>
      <c r="C315" s="1">
        <v>45543</v>
      </c>
      <c r="D315" t="s">
        <v>254</v>
      </c>
      <c r="E315">
        <v>99</v>
      </c>
      <c r="F315" t="str">
        <f>IF(Sample_Files[[#This Row],[Card]]=1234,"Chandoo","Jo")</f>
        <v>Chandoo</v>
      </c>
      <c r="G315">
        <f>DAY(Sample_Files[[#This Row],[Date of Transaction]])</f>
        <v>8</v>
      </c>
      <c r="H315" t="s">
        <v>10</v>
      </c>
      <c r="I315" t="str">
        <f>LOWER(TRIM(SUBSTITUTE(SUBSTITUTE(SUBSTITUTE(Sample_Files[[#This Row],[Text Before Delimiter]],"&amp;",""),"-",""),"*","")))</f>
        <v>village vets</v>
      </c>
    </row>
    <row r="316" spans="1:9" x14ac:dyDescent="0.3">
      <c r="A316" t="s">
        <v>241</v>
      </c>
      <c r="B316">
        <v>1234</v>
      </c>
      <c r="C316" s="1">
        <v>45544</v>
      </c>
      <c r="D316" t="s">
        <v>255</v>
      </c>
      <c r="E316">
        <v>12</v>
      </c>
      <c r="F316" t="str">
        <f>IF(Sample_Files[[#This Row],[Card]]=1234,"Chandoo","Jo")</f>
        <v>Chandoo</v>
      </c>
      <c r="G316">
        <f>DAY(Sample_Files[[#This Row],[Date of Transaction]])</f>
        <v>9</v>
      </c>
      <c r="H316" t="s">
        <v>81</v>
      </c>
      <c r="I316" t="str">
        <f>LOWER(TRIM(SUBSTITUTE(SUBSTITUTE(SUBSTITUTE(Sample_Files[[#This Row],[Text Before Delimiter]],"&amp;",""),"-",""),"*","")))</f>
        <v>ruapehu alpine</v>
      </c>
    </row>
    <row r="317" spans="1:9" x14ac:dyDescent="0.3">
      <c r="A317" t="s">
        <v>241</v>
      </c>
      <c r="B317">
        <v>1234</v>
      </c>
      <c r="C317" s="1">
        <v>45544</v>
      </c>
      <c r="D317" t="s">
        <v>237</v>
      </c>
      <c r="E317">
        <v>2.1800000000000002</v>
      </c>
      <c r="F317" t="str">
        <f>IF(Sample_Files[[#This Row],[Card]]=1234,"Chandoo","Jo")</f>
        <v>Chandoo</v>
      </c>
      <c r="G317">
        <f>DAY(Sample_Files[[#This Row],[Date of Transaction]])</f>
        <v>9</v>
      </c>
      <c r="H317" t="s">
        <v>57</v>
      </c>
      <c r="I317" t="str">
        <f>LOWER(TRIM(SUBSTITUTE(SUBSTITUTE(SUBSTITUTE(Sample_Files[[#This Row],[Text Before Delimiter]],"&amp;",""),"-",""),"*","")))</f>
        <v>burgerfuel</v>
      </c>
    </row>
    <row r="318" spans="1:9" x14ac:dyDescent="0.3">
      <c r="A318" t="s">
        <v>241</v>
      </c>
      <c r="B318">
        <v>1234</v>
      </c>
      <c r="C318" s="1">
        <v>45545</v>
      </c>
      <c r="D318" t="s">
        <v>256</v>
      </c>
      <c r="E318">
        <v>45.03</v>
      </c>
      <c r="F318" t="str">
        <f>IF(Sample_Files[[#This Row],[Card]]=1234,"Chandoo","Jo")</f>
        <v>Chandoo</v>
      </c>
      <c r="G318">
        <f>DAY(Sample_Files[[#This Row],[Date of Transaction]])</f>
        <v>10</v>
      </c>
      <c r="H318" t="s">
        <v>62</v>
      </c>
      <c r="I318" t="str">
        <f>LOWER(TRIM(SUBSTITUTE(SUBSTITUTE(SUBSTITUTE(Sample_Files[[#This Row],[Text Before Delimiter]],"&amp;",""),"-",""),"*","")))</f>
        <v>countdown matamata</v>
      </c>
    </row>
    <row r="319" spans="1:9" x14ac:dyDescent="0.3">
      <c r="A319" t="s">
        <v>241</v>
      </c>
      <c r="B319">
        <v>1467</v>
      </c>
      <c r="C319" s="1">
        <v>45545</v>
      </c>
      <c r="D319" t="s">
        <v>35</v>
      </c>
      <c r="E319">
        <v>9.9</v>
      </c>
      <c r="F319" t="str">
        <f>IF(Sample_Files[[#This Row],[Card]]=1234,"Chandoo","Jo")</f>
        <v>Jo</v>
      </c>
      <c r="G319">
        <f>DAY(Sample_Files[[#This Row],[Date of Transaction]])</f>
        <v>10</v>
      </c>
      <c r="H319" t="s">
        <v>24</v>
      </c>
      <c r="I319" t="str">
        <f>LOWER(TRIM(SUBSTITUTE(SUBSTITUTE(SUBSTITUTE(Sample_Files[[#This Row],[Text Before Delimiter]],"&amp;",""),"-",""),"*","")))</f>
        <v>openai chatgpt</v>
      </c>
    </row>
    <row r="320" spans="1:9" x14ac:dyDescent="0.3">
      <c r="A320" t="s">
        <v>241</v>
      </c>
      <c r="B320">
        <v>1234</v>
      </c>
      <c r="C320" s="1">
        <v>45545</v>
      </c>
      <c r="D320" t="s">
        <v>181</v>
      </c>
      <c r="E320">
        <v>133.59</v>
      </c>
      <c r="F320" t="str">
        <f>IF(Sample_Files[[#This Row],[Card]]=1234,"Chandoo","Jo")</f>
        <v>Chandoo</v>
      </c>
      <c r="G320">
        <f>DAY(Sample_Files[[#This Row],[Date of Transaction]])</f>
        <v>10</v>
      </c>
      <c r="H320" t="s">
        <v>55</v>
      </c>
      <c r="I320" t="str">
        <f>LOWER(TRIM(SUBSTITUTE(SUBSTITUTE(SUBSTITUTE(Sample_Files[[#This Row],[Text Before Delimiter]],"&amp;",""),"-",""),"*","")))</f>
        <v>the warehouse</v>
      </c>
    </row>
    <row r="321" spans="1:9" x14ac:dyDescent="0.3">
      <c r="A321" t="s">
        <v>241</v>
      </c>
      <c r="B321">
        <v>1234</v>
      </c>
      <c r="C321" s="1">
        <v>45545</v>
      </c>
      <c r="D321" t="s">
        <v>209</v>
      </c>
      <c r="E321">
        <v>133.59</v>
      </c>
      <c r="F321" t="str">
        <f>IF(Sample_Files[[#This Row],[Card]]=1234,"Chandoo","Jo")</f>
        <v>Chandoo</v>
      </c>
      <c r="G321">
        <f>DAY(Sample_Files[[#This Row],[Date of Transaction]])</f>
        <v>10</v>
      </c>
      <c r="H321" t="s">
        <v>47</v>
      </c>
      <c r="I321" t="str">
        <f>LOWER(TRIM(SUBSTITUTE(SUBSTITUTE(SUBSTITUTE(Sample_Files[[#This Row],[Text Before Delimiter]],"&amp;",""),"-",""),"*","")))</f>
        <v>new world</v>
      </c>
    </row>
    <row r="322" spans="1:9" x14ac:dyDescent="0.3">
      <c r="A322" t="s">
        <v>241</v>
      </c>
      <c r="B322">
        <v>1234</v>
      </c>
      <c r="C322" s="1">
        <v>45546</v>
      </c>
      <c r="D322" t="s">
        <v>61</v>
      </c>
      <c r="E322">
        <v>5.24</v>
      </c>
      <c r="F322" t="str">
        <f>IF(Sample_Files[[#This Row],[Card]]=1234,"Chandoo","Jo")</f>
        <v>Chandoo</v>
      </c>
      <c r="G322">
        <f>DAY(Sample_Files[[#This Row],[Date of Transaction]])</f>
        <v>11</v>
      </c>
      <c r="H322" t="s">
        <v>62</v>
      </c>
      <c r="I322" t="str">
        <f>LOWER(TRIM(SUBSTITUTE(SUBSTITUTE(SUBSTITUTE(Sample_Files[[#This Row],[Text Before Delimiter]],"&amp;",""),"-",""),"*","")))</f>
        <v>countdown matamata</v>
      </c>
    </row>
    <row r="323" spans="1:9" x14ac:dyDescent="0.3">
      <c r="A323" t="s">
        <v>241</v>
      </c>
      <c r="B323">
        <v>1234</v>
      </c>
      <c r="C323" s="1">
        <v>45546</v>
      </c>
      <c r="D323" t="s">
        <v>257</v>
      </c>
      <c r="E323">
        <v>30.05</v>
      </c>
      <c r="F323" t="str">
        <f>IF(Sample_Files[[#This Row],[Card]]=1234,"Chandoo","Jo")</f>
        <v>Chandoo</v>
      </c>
      <c r="G323">
        <f>DAY(Sample_Files[[#This Row],[Date of Transaction]])</f>
        <v>11</v>
      </c>
      <c r="H323" t="s">
        <v>186</v>
      </c>
      <c r="I323" t="str">
        <f>LOWER(TRIM(SUBSTITUTE(SUBSTITUTE(SUBSTITUTE(Sample_Files[[#This Row],[Text Before Delimiter]],"&amp;",""),"-",""),"*","")))</f>
        <v>amazon web</v>
      </c>
    </row>
    <row r="324" spans="1:9" x14ac:dyDescent="0.3">
      <c r="A324" t="s">
        <v>241</v>
      </c>
      <c r="B324">
        <v>1234</v>
      </c>
      <c r="C324" s="1">
        <v>45547</v>
      </c>
      <c r="D324" t="s">
        <v>258</v>
      </c>
      <c r="E324">
        <v>32.770000000000003</v>
      </c>
      <c r="F324" t="str">
        <f>IF(Sample_Files[[#This Row],[Card]]=1234,"Chandoo","Jo")</f>
        <v>Chandoo</v>
      </c>
      <c r="G324">
        <f>DAY(Sample_Files[[#This Row],[Date of Transaction]])</f>
        <v>12</v>
      </c>
      <c r="H324" t="s">
        <v>39</v>
      </c>
      <c r="I324" t="str">
        <f>LOWER(TRIM(SUBSTITUTE(SUBSTITUTE(SUBSTITUTE(Sample_Files[[#This Row],[Text Before Delimiter]],"&amp;",""),"-",""),"*","")))</f>
        <v>one nz</v>
      </c>
    </row>
    <row r="325" spans="1:9" x14ac:dyDescent="0.3">
      <c r="A325" t="s">
        <v>241</v>
      </c>
      <c r="B325">
        <v>1234</v>
      </c>
      <c r="C325" s="1">
        <v>45547</v>
      </c>
      <c r="D325" t="s">
        <v>146</v>
      </c>
      <c r="E325">
        <v>5.0999999999999996</v>
      </c>
      <c r="F325" t="str">
        <f>IF(Sample_Files[[#This Row],[Card]]=1234,"Chandoo","Jo")</f>
        <v>Chandoo</v>
      </c>
      <c r="G325">
        <f>DAY(Sample_Files[[#This Row],[Date of Transaction]])</f>
        <v>12</v>
      </c>
      <c r="H325" t="s">
        <v>79</v>
      </c>
      <c r="I325" t="str">
        <f>LOWER(TRIM(SUBSTITUTE(SUBSTITUTE(SUBSTITUTE(Sample_Files[[#This Row],[Text Before Delimiter]],"&amp;",""),"-",""),"*","")))</f>
        <v>walmart super</v>
      </c>
    </row>
    <row r="326" spans="1:9" x14ac:dyDescent="0.3">
      <c r="A326" t="s">
        <v>241</v>
      </c>
      <c r="B326">
        <v>1234</v>
      </c>
      <c r="C326" s="1">
        <v>45547</v>
      </c>
      <c r="D326" t="s">
        <v>259</v>
      </c>
      <c r="E326">
        <v>81.650000000000006</v>
      </c>
      <c r="F326" t="str">
        <f>IF(Sample_Files[[#This Row],[Card]]=1234,"Chandoo","Jo")</f>
        <v>Chandoo</v>
      </c>
      <c r="G326">
        <f>DAY(Sample_Files[[#This Row],[Date of Transaction]])</f>
        <v>12</v>
      </c>
      <c r="H326" t="s">
        <v>73</v>
      </c>
      <c r="I326" t="str">
        <f>LOWER(TRIM(SUBSTITUTE(SUBSTITUTE(SUBSTITUTE(Sample_Files[[#This Row],[Text Before Delimiter]],"&amp;",""),"-",""),"*","")))</f>
        <v>2degrees mobile</v>
      </c>
    </row>
    <row r="327" spans="1:9" x14ac:dyDescent="0.3">
      <c r="A327" t="s">
        <v>241</v>
      </c>
      <c r="B327">
        <v>1234</v>
      </c>
      <c r="C327" s="1">
        <v>45547</v>
      </c>
      <c r="D327" t="s">
        <v>260</v>
      </c>
      <c r="E327">
        <v>5.99</v>
      </c>
      <c r="F327" t="str">
        <f>IF(Sample_Files[[#This Row],[Card]]=1234,"Chandoo","Jo")</f>
        <v>Chandoo</v>
      </c>
      <c r="G327">
        <f>DAY(Sample_Files[[#This Row],[Date of Transaction]])</f>
        <v>12</v>
      </c>
      <c r="H327" t="s">
        <v>261</v>
      </c>
      <c r="I327" t="str">
        <f>LOWER(TRIM(SUBSTITUTE(SUBSTITUTE(SUBSTITUTE(Sample_Files[[#This Row],[Text Before Delimiter]],"&amp;",""),"-",""),"*","")))</f>
        <v>lowes txn12</v>
      </c>
    </row>
    <row r="328" spans="1:9" x14ac:dyDescent="0.3">
      <c r="A328" t="s">
        <v>241</v>
      </c>
      <c r="B328">
        <v>1234</v>
      </c>
      <c r="C328" s="1">
        <v>45547</v>
      </c>
      <c r="D328" t="s">
        <v>262</v>
      </c>
      <c r="E328">
        <v>8.67</v>
      </c>
      <c r="F328" t="str">
        <f>IF(Sample_Files[[#This Row],[Card]]=1234,"Chandoo","Jo")</f>
        <v>Chandoo</v>
      </c>
      <c r="G328">
        <f>DAY(Sample_Files[[#This Row],[Date of Transaction]])</f>
        <v>12</v>
      </c>
      <c r="H328" t="s">
        <v>114</v>
      </c>
      <c r="I328" t="str">
        <f>LOWER(TRIM(SUBSTITUTE(SUBSTITUTE(SUBSTITUTE(Sample_Files[[#This Row],[Text Before Delimiter]],"&amp;",""),"-",""),"*","")))</f>
        <v>patel's grocery</v>
      </c>
    </row>
    <row r="329" spans="1:9" x14ac:dyDescent="0.3">
      <c r="A329" t="s">
        <v>241</v>
      </c>
      <c r="B329">
        <v>1234</v>
      </c>
      <c r="C329" s="1">
        <v>45547</v>
      </c>
      <c r="D329" t="s">
        <v>163</v>
      </c>
      <c r="E329">
        <v>374.96</v>
      </c>
      <c r="F329" t="str">
        <f>IF(Sample_Files[[#This Row],[Card]]=1234,"Chandoo","Jo")</f>
        <v>Chandoo</v>
      </c>
      <c r="G329">
        <f>DAY(Sample_Files[[#This Row],[Date of Transaction]])</f>
        <v>12</v>
      </c>
      <c r="H329" t="s">
        <v>49</v>
      </c>
      <c r="I329" t="str">
        <f>LOWER(TRIM(SUBSTITUTE(SUBSTITUTE(SUBSTITUTE(Sample_Files[[#This Row],[Text Before Delimiter]],"&amp;",""),"-",""),"*","")))</f>
        <v>tower insurance</v>
      </c>
    </row>
    <row r="330" spans="1:9" x14ac:dyDescent="0.3">
      <c r="A330" t="s">
        <v>241</v>
      </c>
      <c r="B330">
        <v>1234</v>
      </c>
      <c r="C330" s="1">
        <v>45548</v>
      </c>
      <c r="D330" t="s">
        <v>263</v>
      </c>
      <c r="E330">
        <v>589.32000000000005</v>
      </c>
      <c r="F330" t="str">
        <f>IF(Sample_Files[[#This Row],[Card]]=1234,"Chandoo","Jo")</f>
        <v>Chandoo</v>
      </c>
      <c r="G330">
        <f>DAY(Sample_Files[[#This Row],[Date of Transaction]])</f>
        <v>13</v>
      </c>
      <c r="H330" t="s">
        <v>95</v>
      </c>
      <c r="I330" t="str">
        <f>LOWER(TRIM(SUBSTITUTE(SUBSTITUTE(SUBSTITUTE(Sample_Files[[#This Row],[Text Before Delimiter]],"&amp;",""),"-",""),"*","")))</f>
        <v>liberated syndication</v>
      </c>
    </row>
    <row r="331" spans="1:9" x14ac:dyDescent="0.3">
      <c r="A331" t="s">
        <v>241</v>
      </c>
      <c r="B331">
        <v>1234</v>
      </c>
      <c r="C331" s="1">
        <v>45548</v>
      </c>
      <c r="D331" t="s">
        <v>235</v>
      </c>
      <c r="E331">
        <v>5.97</v>
      </c>
      <c r="F331" t="str">
        <f>IF(Sample_Files[[#This Row],[Card]]=1234,"Chandoo","Jo")</f>
        <v>Chandoo</v>
      </c>
      <c r="G331">
        <f>DAY(Sample_Files[[#This Row],[Date of Transaction]])</f>
        <v>13</v>
      </c>
      <c r="H331" t="s">
        <v>62</v>
      </c>
      <c r="I331" t="str">
        <f>LOWER(TRIM(SUBSTITUTE(SUBSTITUTE(SUBSTITUTE(Sample_Files[[#This Row],[Text Before Delimiter]],"&amp;",""),"-",""),"*","")))</f>
        <v>countdown matamata</v>
      </c>
    </row>
    <row r="332" spans="1:9" x14ac:dyDescent="0.3">
      <c r="A332" t="s">
        <v>241</v>
      </c>
      <c r="B332">
        <v>1234</v>
      </c>
      <c r="C332" s="1">
        <v>45548</v>
      </c>
      <c r="D332" t="s">
        <v>264</v>
      </c>
      <c r="E332">
        <v>2.5499999999999998</v>
      </c>
      <c r="F332" t="str">
        <f>IF(Sample_Files[[#This Row],[Card]]=1234,"Chandoo","Jo")</f>
        <v>Chandoo</v>
      </c>
      <c r="G332">
        <f>DAY(Sample_Files[[#This Row],[Date of Transaction]])</f>
        <v>13</v>
      </c>
      <c r="H332" t="s">
        <v>155</v>
      </c>
      <c r="I332" t="str">
        <f>LOWER(TRIM(SUBSTITUTE(SUBSTITUTE(SUBSTITUTE(Sample_Files[[#This Row],[Text Before Delimiter]],"&amp;",""),"-",""),"*","")))</f>
        <v>amc entertainment</v>
      </c>
    </row>
    <row r="333" spans="1:9" x14ac:dyDescent="0.3">
      <c r="A333" t="s">
        <v>241</v>
      </c>
      <c r="B333">
        <v>1234</v>
      </c>
      <c r="C333" s="1">
        <v>45549</v>
      </c>
      <c r="D333" t="s">
        <v>265</v>
      </c>
      <c r="E333">
        <v>589.32000000000005</v>
      </c>
      <c r="F333" t="str">
        <f>IF(Sample_Files[[#This Row],[Card]]=1234,"Chandoo","Jo")</f>
        <v>Chandoo</v>
      </c>
      <c r="G333">
        <f>DAY(Sample_Files[[#This Row],[Date of Transaction]])</f>
        <v>14</v>
      </c>
      <c r="H333" t="s">
        <v>119</v>
      </c>
      <c r="I333" t="str">
        <f>LOWER(TRIM(SUBSTITUTE(SUBSTITUTE(SUBSTITUTE(Sample_Files[[#This Row],[Text Before Delimiter]],"&amp;",""),"-",""),"*","")))</f>
        <v>apple.com/bill sydney</v>
      </c>
    </row>
    <row r="334" spans="1:9" x14ac:dyDescent="0.3">
      <c r="A334" t="s">
        <v>241</v>
      </c>
      <c r="B334">
        <v>1234</v>
      </c>
      <c r="C334" s="1">
        <v>45549</v>
      </c>
      <c r="D334" t="s">
        <v>80</v>
      </c>
      <c r="E334">
        <v>2.1800000000000002</v>
      </c>
      <c r="F334" t="str">
        <f>IF(Sample_Files[[#This Row],[Card]]=1234,"Chandoo","Jo")</f>
        <v>Chandoo</v>
      </c>
      <c r="G334">
        <f>DAY(Sample_Files[[#This Row],[Date of Transaction]])</f>
        <v>14</v>
      </c>
      <c r="H334" t="s">
        <v>81</v>
      </c>
      <c r="I334" t="str">
        <f>LOWER(TRIM(SUBSTITUTE(SUBSTITUTE(SUBSTITUTE(Sample_Files[[#This Row],[Text Before Delimiter]],"&amp;",""),"-",""),"*","")))</f>
        <v>ruapehu alpine</v>
      </c>
    </row>
    <row r="335" spans="1:9" x14ac:dyDescent="0.3">
      <c r="A335" t="s">
        <v>241</v>
      </c>
      <c r="B335">
        <v>1467</v>
      </c>
      <c r="C335" s="1">
        <v>45550</v>
      </c>
      <c r="D335" t="s">
        <v>266</v>
      </c>
      <c r="E335">
        <v>23.43</v>
      </c>
      <c r="F335" t="str">
        <f>IF(Sample_Files[[#This Row],[Card]]=1234,"Chandoo","Jo")</f>
        <v>Jo</v>
      </c>
      <c r="G335">
        <f>DAY(Sample_Files[[#This Row],[Date of Transaction]])</f>
        <v>15</v>
      </c>
      <c r="H335" t="s">
        <v>37</v>
      </c>
      <c r="I335" t="str">
        <f>LOWER(TRIM(SUBSTITUTE(SUBSTITUTE(SUBSTITUTE(Sample_Files[[#This Row],[Text Before Delimiter]],"&amp;",""),"-",""),"*","")))</f>
        <v>amazon prime</v>
      </c>
    </row>
    <row r="336" spans="1:9" x14ac:dyDescent="0.3">
      <c r="A336" t="s">
        <v>241</v>
      </c>
      <c r="B336">
        <v>1467</v>
      </c>
      <c r="C336" s="1">
        <v>45551</v>
      </c>
      <c r="D336" t="s">
        <v>232</v>
      </c>
      <c r="E336">
        <v>452.57</v>
      </c>
      <c r="F336" t="str">
        <f>IF(Sample_Files[[#This Row],[Card]]=1234,"Chandoo","Jo")</f>
        <v>Jo</v>
      </c>
      <c r="G336">
        <f>DAY(Sample_Files[[#This Row],[Date of Transaction]])</f>
        <v>16</v>
      </c>
      <c r="H336" t="s">
        <v>155</v>
      </c>
      <c r="I336" t="str">
        <f>LOWER(TRIM(SUBSTITUTE(SUBSTITUTE(SUBSTITUTE(Sample_Files[[#This Row],[Text Before Delimiter]],"&amp;",""),"-",""),"*","")))</f>
        <v>amc entertainment</v>
      </c>
    </row>
    <row r="337" spans="1:9" x14ac:dyDescent="0.3">
      <c r="A337" t="s">
        <v>241</v>
      </c>
      <c r="B337">
        <v>1234</v>
      </c>
      <c r="C337" s="1">
        <v>45551</v>
      </c>
      <c r="D337" t="s">
        <v>226</v>
      </c>
      <c r="E337">
        <v>15.62</v>
      </c>
      <c r="F337" t="str">
        <f>IF(Sample_Files[[#This Row],[Card]]=1234,"Chandoo","Jo")</f>
        <v>Chandoo</v>
      </c>
      <c r="G337">
        <f>DAY(Sample_Files[[#This Row],[Date of Transaction]])</f>
        <v>16</v>
      </c>
      <c r="H337" t="s">
        <v>16</v>
      </c>
      <c r="I337" t="str">
        <f>LOWER(TRIM(SUBSTITUTE(SUBSTITUTE(SUBSTITUTE(Sample_Files[[#This Row],[Text Before Delimiter]],"&amp;",""),"-",""),"*","")))</f>
        <v>trademe l420</v>
      </c>
    </row>
    <row r="338" spans="1:9" x14ac:dyDescent="0.3">
      <c r="A338" t="s">
        <v>241</v>
      </c>
      <c r="B338">
        <v>1234</v>
      </c>
      <c r="C338" s="1">
        <v>45551</v>
      </c>
      <c r="D338" t="s">
        <v>77</v>
      </c>
      <c r="E338">
        <v>25.28</v>
      </c>
      <c r="F338" t="str">
        <f>IF(Sample_Files[[#This Row],[Card]]=1234,"Chandoo","Jo")</f>
        <v>Chandoo</v>
      </c>
      <c r="G338">
        <f>DAY(Sample_Files[[#This Row],[Date of Transaction]])</f>
        <v>16</v>
      </c>
      <c r="H338" t="s">
        <v>51</v>
      </c>
      <c r="I338" t="str">
        <f>LOWER(TRIM(SUBSTITUTE(SUBSTITUTE(SUBSTITUTE(Sample_Files[[#This Row],[Text Before Delimiter]],"&amp;",""),"-",""),"*","")))</f>
        <v>event cinemas</v>
      </c>
    </row>
    <row r="339" spans="1:9" x14ac:dyDescent="0.3">
      <c r="A339" t="s">
        <v>241</v>
      </c>
      <c r="B339">
        <v>1234</v>
      </c>
      <c r="C339" s="1">
        <v>45551</v>
      </c>
      <c r="D339" t="s">
        <v>267</v>
      </c>
      <c r="E339">
        <v>119.49</v>
      </c>
      <c r="F339" t="str">
        <f>IF(Sample_Files[[#This Row],[Card]]=1234,"Chandoo","Jo")</f>
        <v>Chandoo</v>
      </c>
      <c r="G339">
        <f>DAY(Sample_Files[[#This Row],[Date of Transaction]])</f>
        <v>16</v>
      </c>
      <c r="H339" t="s">
        <v>30</v>
      </c>
      <c r="I339" t="str">
        <f>LOWER(TRIM(SUBSTITUTE(SUBSTITUTE(SUBSTITUTE(Sample_Files[[#This Row],[Text Before Delimiter]],"&amp;",""),"-",""),"*","")))</f>
        <v>knownhost.com west</v>
      </c>
    </row>
    <row r="340" spans="1:9" x14ac:dyDescent="0.3">
      <c r="A340" t="s">
        <v>241</v>
      </c>
      <c r="B340">
        <v>1467</v>
      </c>
      <c r="C340" s="1">
        <v>45552</v>
      </c>
      <c r="D340" t="s">
        <v>29</v>
      </c>
      <c r="E340">
        <v>45.5</v>
      </c>
      <c r="F340" t="str">
        <f>IF(Sample_Files[[#This Row],[Card]]=1234,"Chandoo","Jo")</f>
        <v>Jo</v>
      </c>
      <c r="G340">
        <f>DAY(Sample_Files[[#This Row],[Date of Transaction]])</f>
        <v>17</v>
      </c>
      <c r="H340" t="s">
        <v>30</v>
      </c>
      <c r="I340" t="str">
        <f>LOWER(TRIM(SUBSTITUTE(SUBSTITUTE(SUBSTITUTE(Sample_Files[[#This Row],[Text Before Delimiter]],"&amp;",""),"-",""),"*","")))</f>
        <v>knownhost.com west</v>
      </c>
    </row>
    <row r="341" spans="1:9" x14ac:dyDescent="0.3">
      <c r="A341" t="s">
        <v>241</v>
      </c>
      <c r="B341">
        <v>1467</v>
      </c>
      <c r="C341" s="1">
        <v>45552</v>
      </c>
      <c r="D341" t="s">
        <v>25</v>
      </c>
      <c r="E341">
        <v>33.090000000000003</v>
      </c>
      <c r="F341" t="str">
        <f>IF(Sample_Files[[#This Row],[Card]]=1234,"Chandoo","Jo")</f>
        <v>Jo</v>
      </c>
      <c r="G341">
        <f>DAY(Sample_Files[[#This Row],[Date of Transaction]])</f>
        <v>17</v>
      </c>
      <c r="H341" t="s">
        <v>26</v>
      </c>
      <c r="I341" t="str">
        <f>LOWER(TRIM(SUBSTITUTE(SUBSTITUTE(SUBSTITUTE(Sample_Files[[#This Row],[Text Before Delimiter]],"&amp;",""),"-",""),"*","")))</f>
        <v>pak n</v>
      </c>
    </row>
    <row r="342" spans="1:9" x14ac:dyDescent="0.3">
      <c r="A342" t="s">
        <v>241</v>
      </c>
      <c r="B342">
        <v>1234</v>
      </c>
      <c r="C342" s="1">
        <v>45552</v>
      </c>
      <c r="D342" t="s">
        <v>240</v>
      </c>
      <c r="E342">
        <v>173.53</v>
      </c>
      <c r="F342" t="str">
        <f>IF(Sample_Files[[#This Row],[Card]]=1234,"Chandoo","Jo")</f>
        <v>Chandoo</v>
      </c>
      <c r="G342">
        <f>DAY(Sample_Files[[#This Row],[Date of Transaction]])</f>
        <v>17</v>
      </c>
      <c r="H342" t="s">
        <v>42</v>
      </c>
      <c r="I342" t="str">
        <f>LOWER(TRIM(SUBSTITUTE(SUBSTITUTE(SUBSTITUTE(Sample_Files[[#This Row],[Text Before Delimiter]],"&amp;",""),"-",""),"*","")))</f>
        <v>paymypark wellington</v>
      </c>
    </row>
    <row r="343" spans="1:9" x14ac:dyDescent="0.3">
      <c r="A343" t="s">
        <v>241</v>
      </c>
      <c r="B343">
        <v>1234</v>
      </c>
      <c r="C343" s="1">
        <v>45552</v>
      </c>
      <c r="D343" t="s">
        <v>268</v>
      </c>
      <c r="E343">
        <v>89</v>
      </c>
      <c r="F343" t="str">
        <f>IF(Sample_Files[[#This Row],[Card]]=1234,"Chandoo","Jo")</f>
        <v>Chandoo</v>
      </c>
      <c r="G343">
        <f>DAY(Sample_Files[[#This Row],[Date of Transaction]])</f>
        <v>17</v>
      </c>
      <c r="H343" t="s">
        <v>32</v>
      </c>
      <c r="I343" t="str">
        <f>LOWER(TRIM(SUBSTITUTE(SUBSTITUTE(SUBSTITUTE(Sample_Files[[#This Row],[Text Before Delimiter]],"&amp;",""),"-",""),"*","")))</f>
        <v>scholastic nz</v>
      </c>
    </row>
    <row r="344" spans="1:9" x14ac:dyDescent="0.3">
      <c r="A344" t="s">
        <v>241</v>
      </c>
      <c r="B344">
        <v>1234</v>
      </c>
      <c r="C344" s="1">
        <v>45552</v>
      </c>
      <c r="D344" t="s">
        <v>176</v>
      </c>
      <c r="E344">
        <v>8.67</v>
      </c>
      <c r="F344" t="str">
        <f>IF(Sample_Files[[#This Row],[Card]]=1234,"Chandoo","Jo")</f>
        <v>Chandoo</v>
      </c>
      <c r="G344">
        <f>DAY(Sample_Files[[#This Row],[Date of Transaction]])</f>
        <v>17</v>
      </c>
      <c r="H344" t="s">
        <v>53</v>
      </c>
      <c r="I344" t="str">
        <f>LOWER(TRIM(SUBSTITUTE(SUBSTITUTE(SUBSTITUTE(Sample_Files[[#This Row],[Text Before Delimiter]],"&amp;",""),"-",""),"*","")))</f>
        <v>buntings co</v>
      </c>
    </row>
    <row r="345" spans="1:9" x14ac:dyDescent="0.3">
      <c r="A345" t="s">
        <v>241</v>
      </c>
      <c r="B345">
        <v>1467</v>
      </c>
      <c r="C345" s="1">
        <v>45553</v>
      </c>
      <c r="D345" t="s">
        <v>269</v>
      </c>
      <c r="E345">
        <v>72</v>
      </c>
      <c r="F345" t="str">
        <f>IF(Sample_Files[[#This Row],[Card]]=1234,"Chandoo","Jo")</f>
        <v>Jo</v>
      </c>
      <c r="G345">
        <f>DAY(Sample_Files[[#This Row],[Date of Transaction]])</f>
        <v>18</v>
      </c>
      <c r="H345" t="s">
        <v>68</v>
      </c>
      <c r="I345" t="str">
        <f>LOWER(TRIM(SUBSTITUTE(SUBSTITUTE(SUBSTITUTE(Sample_Files[[#This Row],[Text Before Delimiter]],"&amp;",""),"-",""),"*","")))</f>
        <v>airbnb airbnb.com</v>
      </c>
    </row>
    <row r="346" spans="1:9" x14ac:dyDescent="0.3">
      <c r="A346" t="s">
        <v>241</v>
      </c>
      <c r="B346">
        <v>1234</v>
      </c>
      <c r="C346" s="1">
        <v>45553</v>
      </c>
      <c r="D346" t="s">
        <v>238</v>
      </c>
      <c r="E346">
        <v>23.61</v>
      </c>
      <c r="F346" t="str">
        <f>IF(Sample_Files[[#This Row],[Card]]=1234,"Chandoo","Jo")</f>
        <v>Chandoo</v>
      </c>
      <c r="G346">
        <f>DAY(Sample_Files[[#This Row],[Date of Transaction]])</f>
        <v>18</v>
      </c>
      <c r="H346" t="s">
        <v>95</v>
      </c>
      <c r="I346" t="str">
        <f>LOWER(TRIM(SUBSTITUTE(SUBSTITUTE(SUBSTITUTE(Sample_Files[[#This Row],[Text Before Delimiter]],"&amp;",""),"-",""),"*","")))</f>
        <v>liberated syndication</v>
      </c>
    </row>
    <row r="347" spans="1:9" x14ac:dyDescent="0.3">
      <c r="A347" t="s">
        <v>241</v>
      </c>
      <c r="B347">
        <v>1467</v>
      </c>
      <c r="C347" s="1">
        <v>45554</v>
      </c>
      <c r="D347" t="s">
        <v>239</v>
      </c>
      <c r="E347">
        <v>25.28</v>
      </c>
      <c r="F347" t="str">
        <f>IF(Sample_Files[[#This Row],[Card]]=1234,"Chandoo","Jo")</f>
        <v>Jo</v>
      </c>
      <c r="G347">
        <f>DAY(Sample_Files[[#This Row],[Date of Transaction]])</f>
        <v>19</v>
      </c>
      <c r="H347" t="s">
        <v>155</v>
      </c>
      <c r="I347" t="str">
        <f>LOWER(TRIM(SUBSTITUTE(SUBSTITUTE(SUBSTITUTE(Sample_Files[[#This Row],[Text Before Delimiter]],"&amp;",""),"-",""),"*","")))</f>
        <v>amc entertainment</v>
      </c>
    </row>
    <row r="348" spans="1:9" x14ac:dyDescent="0.3">
      <c r="A348" t="s">
        <v>241</v>
      </c>
      <c r="B348">
        <v>1467</v>
      </c>
      <c r="C348" s="1">
        <v>45554</v>
      </c>
      <c r="D348" t="s">
        <v>270</v>
      </c>
      <c r="E348">
        <v>143.83000000000001</v>
      </c>
      <c r="F348" t="str">
        <f>IF(Sample_Files[[#This Row],[Card]]=1234,"Chandoo","Jo")</f>
        <v>Jo</v>
      </c>
      <c r="G348">
        <f>DAY(Sample_Files[[#This Row],[Date of Transaction]])</f>
        <v>19</v>
      </c>
      <c r="H348" t="s">
        <v>24</v>
      </c>
      <c r="I348" t="str">
        <f>LOWER(TRIM(SUBSTITUTE(SUBSTITUTE(SUBSTITUTE(Sample_Files[[#This Row],[Text Before Delimiter]],"&amp;",""),"-",""),"*","")))</f>
        <v>openai chatgpt</v>
      </c>
    </row>
    <row r="349" spans="1:9" x14ac:dyDescent="0.3">
      <c r="A349" t="s">
        <v>241</v>
      </c>
      <c r="B349">
        <v>1234</v>
      </c>
      <c r="C349" s="1">
        <v>45554</v>
      </c>
      <c r="D349" t="s">
        <v>161</v>
      </c>
      <c r="E349">
        <v>115.88</v>
      </c>
      <c r="F349" t="str">
        <f>IF(Sample_Files[[#This Row],[Card]]=1234,"Chandoo","Jo")</f>
        <v>Chandoo</v>
      </c>
      <c r="G349">
        <f>DAY(Sample_Files[[#This Row],[Date of Transaction]])</f>
        <v>19</v>
      </c>
      <c r="H349" t="s">
        <v>107</v>
      </c>
      <c r="I349" t="str">
        <f>LOWER(TRIM(SUBSTITUTE(SUBSTITUTE(SUBSTITUTE(Sample_Files[[#This Row],[Text Before Delimiter]],"&amp;",""),"-",""),"*","")))</f>
        <v>vodafone prepay</v>
      </c>
    </row>
    <row r="350" spans="1:9" x14ac:dyDescent="0.3">
      <c r="A350" t="s">
        <v>241</v>
      </c>
      <c r="B350">
        <v>1234</v>
      </c>
      <c r="C350" s="1">
        <v>45554</v>
      </c>
      <c r="D350" t="s">
        <v>41</v>
      </c>
      <c r="E350">
        <v>8.67</v>
      </c>
      <c r="F350" t="str">
        <f>IF(Sample_Files[[#This Row],[Card]]=1234,"Chandoo","Jo")</f>
        <v>Chandoo</v>
      </c>
      <c r="G350">
        <f>DAY(Sample_Files[[#This Row],[Date of Transaction]])</f>
        <v>19</v>
      </c>
      <c r="H350" t="s">
        <v>42</v>
      </c>
      <c r="I350" t="str">
        <f>LOWER(TRIM(SUBSTITUTE(SUBSTITUTE(SUBSTITUTE(Sample_Files[[#This Row],[Text Before Delimiter]],"&amp;",""),"-",""),"*","")))</f>
        <v>paymypark wellington</v>
      </c>
    </row>
    <row r="351" spans="1:9" x14ac:dyDescent="0.3">
      <c r="A351" t="s">
        <v>241</v>
      </c>
      <c r="B351">
        <v>1234</v>
      </c>
      <c r="C351" s="1">
        <v>45554</v>
      </c>
      <c r="D351" t="s">
        <v>200</v>
      </c>
      <c r="E351">
        <v>11.8</v>
      </c>
      <c r="F351" t="str">
        <f>IF(Sample_Files[[#This Row],[Card]]=1234,"Chandoo","Jo")</f>
        <v>Chandoo</v>
      </c>
      <c r="G351">
        <f>DAY(Sample_Files[[#This Row],[Date of Transaction]])</f>
        <v>19</v>
      </c>
      <c r="H351" t="s">
        <v>107</v>
      </c>
      <c r="I351" t="str">
        <f>LOWER(TRIM(SUBSTITUTE(SUBSTITUTE(SUBSTITUTE(Sample_Files[[#This Row],[Text Before Delimiter]],"&amp;",""),"-",""),"*","")))</f>
        <v>vodafone prepay</v>
      </c>
    </row>
    <row r="352" spans="1:9" x14ac:dyDescent="0.3">
      <c r="A352" t="s">
        <v>241</v>
      </c>
      <c r="B352">
        <v>1234</v>
      </c>
      <c r="C352" s="1">
        <v>45554</v>
      </c>
      <c r="D352" t="s">
        <v>158</v>
      </c>
      <c r="E352">
        <v>3.02</v>
      </c>
      <c r="F352" t="str">
        <f>IF(Sample_Files[[#This Row],[Card]]=1234,"Chandoo","Jo")</f>
        <v>Chandoo</v>
      </c>
      <c r="G352">
        <f>DAY(Sample_Files[[#This Row],[Date of Transaction]])</f>
        <v>19</v>
      </c>
      <c r="H352" t="s">
        <v>44</v>
      </c>
      <c r="I352" t="str">
        <f>LOWER(TRIM(SUBSTITUTE(SUBSTITUTE(SUBSTITUTE(Sample_Files[[#This Row],[Text Before Delimiter]],"&amp;",""),"-",""),"*","")))</f>
        <v>cabcharge asia</v>
      </c>
    </row>
    <row r="353" spans="1:9" x14ac:dyDescent="0.3">
      <c r="A353" t="s">
        <v>241</v>
      </c>
      <c r="B353">
        <v>1234</v>
      </c>
      <c r="C353" s="1">
        <v>45555</v>
      </c>
      <c r="D353" t="s">
        <v>271</v>
      </c>
      <c r="E353">
        <v>810.75</v>
      </c>
      <c r="F353" t="str">
        <f>IF(Sample_Files[[#This Row],[Card]]=1234,"Chandoo","Jo")</f>
        <v>Chandoo</v>
      </c>
      <c r="G353">
        <f>DAY(Sample_Files[[#This Row],[Date of Transaction]])</f>
        <v>20</v>
      </c>
      <c r="H353" t="s">
        <v>47</v>
      </c>
      <c r="I353" t="str">
        <f>LOWER(TRIM(SUBSTITUTE(SUBSTITUTE(SUBSTITUTE(Sample_Files[[#This Row],[Text Before Delimiter]],"&amp;",""),"-",""),"*","")))</f>
        <v>new world</v>
      </c>
    </row>
    <row r="354" spans="1:9" x14ac:dyDescent="0.3">
      <c r="A354" t="s">
        <v>241</v>
      </c>
      <c r="B354">
        <v>1234</v>
      </c>
      <c r="C354" s="1">
        <v>45555</v>
      </c>
      <c r="D354" t="s">
        <v>272</v>
      </c>
      <c r="E354">
        <v>157.71</v>
      </c>
      <c r="F354" t="str">
        <f>IF(Sample_Files[[#This Row],[Card]]=1234,"Chandoo","Jo")</f>
        <v>Chandoo</v>
      </c>
      <c r="G354">
        <f>DAY(Sample_Files[[#This Row],[Date of Transaction]])</f>
        <v>20</v>
      </c>
      <c r="H354" t="s">
        <v>117</v>
      </c>
      <c r="I354" t="str">
        <f>LOWER(TRIM(SUBSTITUTE(SUBSTITUTE(SUBSTITUTE(Sample_Files[[#This Row],[Text Before Delimiter]],"&amp;",""),"-",""),"*","")))</f>
        <v>uber trip</v>
      </c>
    </row>
    <row r="355" spans="1:9" x14ac:dyDescent="0.3">
      <c r="A355" t="s">
        <v>241</v>
      </c>
      <c r="B355">
        <v>1467</v>
      </c>
      <c r="C355" s="1">
        <v>45556</v>
      </c>
      <c r="D355" t="s">
        <v>268</v>
      </c>
      <c r="E355">
        <v>13</v>
      </c>
      <c r="F355" t="str">
        <f>IF(Sample_Files[[#This Row],[Card]]=1234,"Chandoo","Jo")</f>
        <v>Jo</v>
      </c>
      <c r="G355">
        <f>DAY(Sample_Files[[#This Row],[Date of Transaction]])</f>
        <v>21</v>
      </c>
      <c r="H355" t="s">
        <v>32</v>
      </c>
      <c r="I355" t="str">
        <f>LOWER(TRIM(SUBSTITUTE(SUBSTITUTE(SUBSTITUTE(Sample_Files[[#This Row],[Text Before Delimiter]],"&amp;",""),"-",""),"*","")))</f>
        <v>scholastic nz</v>
      </c>
    </row>
    <row r="356" spans="1:9" x14ac:dyDescent="0.3">
      <c r="A356" t="s">
        <v>241</v>
      </c>
      <c r="B356">
        <v>1234</v>
      </c>
      <c r="C356" s="1">
        <v>45556</v>
      </c>
      <c r="D356" t="s">
        <v>103</v>
      </c>
      <c r="E356">
        <v>500</v>
      </c>
      <c r="F356" t="str">
        <f>IF(Sample_Files[[#This Row],[Card]]=1234,"Chandoo","Jo")</f>
        <v>Chandoo</v>
      </c>
      <c r="G356">
        <f>DAY(Sample_Files[[#This Row],[Date of Transaction]])</f>
        <v>21</v>
      </c>
      <c r="H356" t="s">
        <v>24</v>
      </c>
      <c r="I356" t="str">
        <f>LOWER(TRIM(SUBSTITUTE(SUBSTITUTE(SUBSTITUTE(Sample_Files[[#This Row],[Text Before Delimiter]],"&amp;",""),"-",""),"*","")))</f>
        <v>openai chatgpt</v>
      </c>
    </row>
    <row r="357" spans="1:9" x14ac:dyDescent="0.3">
      <c r="A357" t="s">
        <v>241</v>
      </c>
      <c r="B357">
        <v>1234</v>
      </c>
      <c r="C357" s="1">
        <v>45557</v>
      </c>
      <c r="D357" t="s">
        <v>118</v>
      </c>
      <c r="E357">
        <v>39.33</v>
      </c>
      <c r="F357" t="str">
        <f>IF(Sample_Files[[#This Row],[Card]]=1234,"Chandoo","Jo")</f>
        <v>Chandoo</v>
      </c>
      <c r="G357">
        <f>DAY(Sample_Files[[#This Row],[Date of Transaction]])</f>
        <v>22</v>
      </c>
      <c r="H357" t="s">
        <v>119</v>
      </c>
      <c r="I357" t="str">
        <f>LOWER(TRIM(SUBSTITUTE(SUBSTITUTE(SUBSTITUTE(Sample_Files[[#This Row],[Text Before Delimiter]],"&amp;",""),"-",""),"*","")))</f>
        <v>apple.com/bill sydney</v>
      </c>
    </row>
    <row r="358" spans="1:9" x14ac:dyDescent="0.3">
      <c r="A358" t="s">
        <v>241</v>
      </c>
      <c r="B358">
        <v>1234</v>
      </c>
      <c r="C358" s="1">
        <v>45557</v>
      </c>
      <c r="D358" t="s">
        <v>182</v>
      </c>
      <c r="E358">
        <v>12</v>
      </c>
      <c r="F358" t="str">
        <f>IF(Sample_Files[[#This Row],[Card]]=1234,"Chandoo","Jo")</f>
        <v>Chandoo</v>
      </c>
      <c r="G358">
        <f>DAY(Sample_Files[[#This Row],[Date of Transaction]])</f>
        <v>22</v>
      </c>
      <c r="H358" t="s">
        <v>14</v>
      </c>
      <c r="I358" t="str">
        <f>LOWER(TRIM(SUBSTITUTE(SUBSTITUTE(SUBSTITUTE(Sample_Files[[#This Row],[Text Before Delimiter]],"&amp;",""),"-",""),"*","")))</f>
        <v>city green</v>
      </c>
    </row>
    <row r="359" spans="1:9" x14ac:dyDescent="0.3">
      <c r="A359" t="s">
        <v>241</v>
      </c>
      <c r="B359">
        <v>1467</v>
      </c>
      <c r="C359" s="1">
        <v>45557</v>
      </c>
      <c r="D359" t="s">
        <v>197</v>
      </c>
      <c r="E359">
        <v>23.43</v>
      </c>
      <c r="F359" t="str">
        <f>IF(Sample_Files[[#This Row],[Card]]=1234,"Chandoo","Jo")</f>
        <v>Jo</v>
      </c>
      <c r="G359">
        <f>DAY(Sample_Files[[#This Row],[Date of Transaction]])</f>
        <v>22</v>
      </c>
      <c r="H359" t="s">
        <v>198</v>
      </c>
      <c r="I359" t="str">
        <f>LOWER(TRIM(SUBSTITUTE(SUBSTITUTE(SUBSTITUTE(Sample_Files[[#This Row],[Text Before Delimiter]],"&amp;",""),"-",""),"*","")))</f>
        <v>lowes auck</v>
      </c>
    </row>
    <row r="360" spans="1:9" x14ac:dyDescent="0.3">
      <c r="A360" t="s">
        <v>241</v>
      </c>
      <c r="B360">
        <v>1234</v>
      </c>
      <c r="C360" s="1">
        <v>45557</v>
      </c>
      <c r="D360" t="s">
        <v>143</v>
      </c>
      <c r="E360">
        <v>5.24</v>
      </c>
      <c r="F360" t="str">
        <f>IF(Sample_Files[[#This Row],[Card]]=1234,"Chandoo","Jo")</f>
        <v>Chandoo</v>
      </c>
      <c r="G360">
        <f>DAY(Sample_Files[[#This Row],[Date of Transaction]])</f>
        <v>22</v>
      </c>
      <c r="H360" t="s">
        <v>51</v>
      </c>
      <c r="I360" t="str">
        <f>LOWER(TRIM(SUBSTITUTE(SUBSTITUTE(SUBSTITUTE(Sample_Files[[#This Row],[Text Before Delimiter]],"&amp;",""),"-",""),"*","")))</f>
        <v>event cinemas</v>
      </c>
    </row>
    <row r="361" spans="1:9" x14ac:dyDescent="0.3">
      <c r="A361" t="s">
        <v>241</v>
      </c>
      <c r="B361">
        <v>1467</v>
      </c>
      <c r="C361" s="1">
        <v>45557</v>
      </c>
      <c r="D361" t="s">
        <v>193</v>
      </c>
      <c r="E361">
        <v>119.21</v>
      </c>
      <c r="F361" t="str">
        <f>IF(Sample_Files[[#This Row],[Card]]=1234,"Chandoo","Jo")</f>
        <v>Jo</v>
      </c>
      <c r="G361">
        <f>DAY(Sample_Files[[#This Row],[Date of Transaction]])</f>
        <v>22</v>
      </c>
      <c r="H361" t="s">
        <v>76</v>
      </c>
      <c r="I361" t="str">
        <f>LOWER(TRIM(SUBSTITUTE(SUBSTITUTE(SUBSTITUTE(Sample_Files[[#This Row],[Text Before Delimiter]],"&amp;",""),"-",""),"*","")))</f>
        <v>adobe adobe.ly/enauirl</v>
      </c>
    </row>
    <row r="362" spans="1:9" x14ac:dyDescent="0.3">
      <c r="A362" t="s">
        <v>241</v>
      </c>
      <c r="B362">
        <v>1234</v>
      </c>
      <c r="C362" s="1">
        <v>45558</v>
      </c>
      <c r="D362" t="s">
        <v>154</v>
      </c>
      <c r="E362">
        <v>29.78</v>
      </c>
      <c r="F362" t="str">
        <f>IF(Sample_Files[[#This Row],[Card]]=1234,"Chandoo","Jo")</f>
        <v>Chandoo</v>
      </c>
      <c r="G362">
        <f>DAY(Sample_Files[[#This Row],[Date of Transaction]])</f>
        <v>23</v>
      </c>
      <c r="H362" t="s">
        <v>155</v>
      </c>
      <c r="I362" t="str">
        <f>LOWER(TRIM(SUBSTITUTE(SUBSTITUTE(SUBSTITUTE(Sample_Files[[#This Row],[Text Before Delimiter]],"&amp;",""),"-",""),"*","")))</f>
        <v>amc entertainment</v>
      </c>
    </row>
    <row r="363" spans="1:9" x14ac:dyDescent="0.3">
      <c r="A363" t="s">
        <v>241</v>
      </c>
      <c r="B363">
        <v>1234</v>
      </c>
      <c r="C363" s="1">
        <v>45558</v>
      </c>
      <c r="D363" t="s">
        <v>25</v>
      </c>
      <c r="E363">
        <v>5.6</v>
      </c>
      <c r="F363" t="str">
        <f>IF(Sample_Files[[#This Row],[Card]]=1234,"Chandoo","Jo")</f>
        <v>Chandoo</v>
      </c>
      <c r="G363">
        <f>DAY(Sample_Files[[#This Row],[Date of Transaction]])</f>
        <v>23</v>
      </c>
      <c r="H363" t="s">
        <v>26</v>
      </c>
      <c r="I363" t="str">
        <f>LOWER(TRIM(SUBSTITUTE(SUBSTITUTE(SUBSTITUTE(Sample_Files[[#This Row],[Text Before Delimiter]],"&amp;",""),"-",""),"*","")))</f>
        <v>pak n</v>
      </c>
    </row>
    <row r="364" spans="1:9" x14ac:dyDescent="0.3">
      <c r="A364" t="s">
        <v>241</v>
      </c>
      <c r="B364">
        <v>1234</v>
      </c>
      <c r="C364" s="1">
        <v>45558</v>
      </c>
      <c r="D364" t="s">
        <v>99</v>
      </c>
      <c r="E364">
        <v>57.85</v>
      </c>
      <c r="F364" t="str">
        <f>IF(Sample_Files[[#This Row],[Card]]=1234,"Chandoo","Jo")</f>
        <v>Chandoo</v>
      </c>
      <c r="G364">
        <f>DAY(Sample_Files[[#This Row],[Date of Transaction]])</f>
        <v>23</v>
      </c>
      <c r="H364" t="s">
        <v>14</v>
      </c>
      <c r="I364" t="str">
        <f>LOWER(TRIM(SUBSTITUTE(SUBSTITUTE(SUBSTITUTE(Sample_Files[[#This Row],[Text Before Delimiter]],"&amp;",""),"-",""),"*","")))</f>
        <v>city green</v>
      </c>
    </row>
    <row r="365" spans="1:9" x14ac:dyDescent="0.3">
      <c r="A365" t="s">
        <v>241</v>
      </c>
      <c r="B365">
        <v>1234</v>
      </c>
      <c r="C365" s="1">
        <v>45559</v>
      </c>
      <c r="D365" t="s">
        <v>106</v>
      </c>
      <c r="E365">
        <v>157.71</v>
      </c>
      <c r="F365" t="str">
        <f>IF(Sample_Files[[#This Row],[Card]]=1234,"Chandoo","Jo")</f>
        <v>Chandoo</v>
      </c>
      <c r="G365">
        <f>DAY(Sample_Files[[#This Row],[Date of Transaction]])</f>
        <v>24</v>
      </c>
      <c r="H365" t="s">
        <v>107</v>
      </c>
      <c r="I365" t="str">
        <f>LOWER(TRIM(SUBSTITUTE(SUBSTITUTE(SUBSTITUTE(Sample_Files[[#This Row],[Text Before Delimiter]],"&amp;",""),"-",""),"*","")))</f>
        <v>vodafone prepay</v>
      </c>
    </row>
    <row r="366" spans="1:9" x14ac:dyDescent="0.3">
      <c r="A366" t="s">
        <v>241</v>
      </c>
      <c r="B366">
        <v>1467</v>
      </c>
      <c r="C366" s="1">
        <v>45559</v>
      </c>
      <c r="D366" t="s">
        <v>273</v>
      </c>
      <c r="E366">
        <v>364.11</v>
      </c>
      <c r="F366" t="str">
        <f>IF(Sample_Files[[#This Row],[Card]]=1234,"Chandoo","Jo")</f>
        <v>Jo</v>
      </c>
      <c r="G366">
        <f>DAY(Sample_Files[[#This Row],[Date of Transaction]])</f>
        <v>24</v>
      </c>
      <c r="H366" t="s">
        <v>8</v>
      </c>
      <c r="I366" t="str">
        <f>LOWER(TRIM(SUBSTITUTE(SUBSTITUTE(SUBSTITUTE(Sample_Files[[#This Row],[Text Before Delimiter]],"&amp;",""),"-",""),"*","")))</f>
        <v>amazon vide</v>
      </c>
    </row>
    <row r="367" spans="1:9" x14ac:dyDescent="0.3">
      <c r="A367" t="s">
        <v>241</v>
      </c>
      <c r="B367">
        <v>1234</v>
      </c>
      <c r="C367" s="1">
        <v>45559</v>
      </c>
      <c r="D367" t="s">
        <v>274</v>
      </c>
      <c r="E367">
        <v>98.1</v>
      </c>
      <c r="F367" t="str">
        <f>IF(Sample_Files[[#This Row],[Card]]=1234,"Chandoo","Jo")</f>
        <v>Chandoo</v>
      </c>
      <c r="G367">
        <f>DAY(Sample_Files[[#This Row],[Date of Transaction]])</f>
        <v>24</v>
      </c>
      <c r="H367" t="s">
        <v>119</v>
      </c>
      <c r="I367" t="str">
        <f>LOWER(TRIM(SUBSTITUTE(SUBSTITUTE(SUBSTITUTE(Sample_Files[[#This Row],[Text Before Delimiter]],"&amp;",""),"-",""),"*","")))</f>
        <v>apple.com/bill sydney</v>
      </c>
    </row>
    <row r="368" spans="1:9" x14ac:dyDescent="0.3">
      <c r="A368" t="s">
        <v>241</v>
      </c>
      <c r="B368">
        <v>1234</v>
      </c>
      <c r="C368" s="1">
        <v>45560</v>
      </c>
      <c r="D368" t="s">
        <v>131</v>
      </c>
      <c r="E368">
        <v>23.43</v>
      </c>
      <c r="F368" t="str">
        <f>IF(Sample_Files[[#This Row],[Card]]=1234,"Chandoo","Jo")</f>
        <v>Chandoo</v>
      </c>
      <c r="G368">
        <f>DAY(Sample_Files[[#This Row],[Date of Transaction]])</f>
        <v>25</v>
      </c>
      <c r="H368" t="s">
        <v>42</v>
      </c>
      <c r="I368" t="str">
        <f>LOWER(TRIM(SUBSTITUTE(SUBSTITUTE(SUBSTITUTE(Sample_Files[[#This Row],[Text Before Delimiter]],"&amp;",""),"-",""),"*","")))</f>
        <v>paymypark wellington</v>
      </c>
    </row>
    <row r="369" spans="1:9" x14ac:dyDescent="0.3">
      <c r="A369" t="s">
        <v>241</v>
      </c>
      <c r="B369">
        <v>1234</v>
      </c>
      <c r="C369" s="1">
        <v>45560</v>
      </c>
      <c r="D369" t="s">
        <v>275</v>
      </c>
      <c r="E369">
        <v>157.01</v>
      </c>
      <c r="F369" t="str">
        <f>IF(Sample_Files[[#This Row],[Card]]=1234,"Chandoo","Jo")</f>
        <v>Chandoo</v>
      </c>
      <c r="G369">
        <f>DAY(Sample_Files[[#This Row],[Date of Transaction]])</f>
        <v>25</v>
      </c>
      <c r="H369" t="s">
        <v>71</v>
      </c>
      <c r="I369" t="str">
        <f>LOWER(TRIM(SUBSTITUTE(SUBSTITUTE(SUBSTITUTE(Sample_Files[[#This Row],[Text Before Delimiter]],"&amp;",""),"-",""),"*","")))</f>
        <v>toyworld megastore</v>
      </c>
    </row>
    <row r="370" spans="1:9" x14ac:dyDescent="0.3">
      <c r="A370" t="s">
        <v>241</v>
      </c>
      <c r="B370">
        <v>1234</v>
      </c>
      <c r="C370" s="1">
        <v>45561</v>
      </c>
      <c r="D370" t="s">
        <v>266</v>
      </c>
      <c r="E370">
        <v>147.63</v>
      </c>
      <c r="F370" t="str">
        <f>IF(Sample_Files[[#This Row],[Card]]=1234,"Chandoo","Jo")</f>
        <v>Chandoo</v>
      </c>
      <c r="G370">
        <f>DAY(Sample_Files[[#This Row],[Date of Transaction]])</f>
        <v>26</v>
      </c>
      <c r="H370" t="s">
        <v>37</v>
      </c>
      <c r="I370" t="str">
        <f>LOWER(TRIM(SUBSTITUTE(SUBSTITUTE(SUBSTITUTE(Sample_Files[[#This Row],[Text Before Delimiter]],"&amp;",""),"-",""),"*","")))</f>
        <v>amazon prime</v>
      </c>
    </row>
    <row r="371" spans="1:9" x14ac:dyDescent="0.3">
      <c r="A371" t="s">
        <v>241</v>
      </c>
      <c r="B371">
        <v>1234</v>
      </c>
      <c r="C371" s="1">
        <v>45561</v>
      </c>
      <c r="D371" t="s">
        <v>254</v>
      </c>
      <c r="E371">
        <v>4.5</v>
      </c>
      <c r="F371" t="str">
        <f>IF(Sample_Files[[#This Row],[Card]]=1234,"Chandoo","Jo")</f>
        <v>Chandoo</v>
      </c>
      <c r="G371">
        <f>DAY(Sample_Files[[#This Row],[Date of Transaction]])</f>
        <v>26</v>
      </c>
      <c r="H371" t="s">
        <v>10</v>
      </c>
      <c r="I371" t="str">
        <f>LOWER(TRIM(SUBSTITUTE(SUBSTITUTE(SUBSTITUTE(Sample_Files[[#This Row],[Text Before Delimiter]],"&amp;",""),"-",""),"*","")))</f>
        <v>village vets</v>
      </c>
    </row>
    <row r="372" spans="1:9" x14ac:dyDescent="0.3">
      <c r="A372" t="s">
        <v>241</v>
      </c>
      <c r="B372">
        <v>1234</v>
      </c>
      <c r="C372" s="1">
        <v>45561</v>
      </c>
      <c r="D372" t="s">
        <v>94</v>
      </c>
      <c r="E372">
        <v>36.96</v>
      </c>
      <c r="F372" t="str">
        <f>IF(Sample_Files[[#This Row],[Card]]=1234,"Chandoo","Jo")</f>
        <v>Chandoo</v>
      </c>
      <c r="G372">
        <f>DAY(Sample_Files[[#This Row],[Date of Transaction]])</f>
        <v>26</v>
      </c>
      <c r="H372" t="s">
        <v>95</v>
      </c>
      <c r="I372" t="str">
        <f>LOWER(TRIM(SUBSTITUTE(SUBSTITUTE(SUBSTITUTE(Sample_Files[[#This Row],[Text Before Delimiter]],"&amp;",""),"-",""),"*","")))</f>
        <v>liberated syndication</v>
      </c>
    </row>
    <row r="373" spans="1:9" x14ac:dyDescent="0.3">
      <c r="A373" t="s">
        <v>241</v>
      </c>
      <c r="B373">
        <v>1234</v>
      </c>
      <c r="C373" s="1">
        <v>45561</v>
      </c>
      <c r="D373" t="s">
        <v>276</v>
      </c>
      <c r="E373">
        <v>12.6</v>
      </c>
      <c r="F373" t="str">
        <f>IF(Sample_Files[[#This Row],[Card]]=1234,"Chandoo","Jo")</f>
        <v>Chandoo</v>
      </c>
      <c r="G373">
        <f>DAY(Sample_Files[[#This Row],[Date of Transaction]])</f>
        <v>26</v>
      </c>
      <c r="H373" t="s">
        <v>47</v>
      </c>
      <c r="I373" t="str">
        <f>LOWER(TRIM(SUBSTITUTE(SUBSTITUTE(SUBSTITUTE(Sample_Files[[#This Row],[Text Before Delimiter]],"&amp;",""),"-",""),"*","")))</f>
        <v>new world</v>
      </c>
    </row>
    <row r="374" spans="1:9" x14ac:dyDescent="0.3">
      <c r="A374" t="s">
        <v>241</v>
      </c>
      <c r="B374">
        <v>1234</v>
      </c>
      <c r="C374" s="1">
        <v>45561</v>
      </c>
      <c r="D374" t="s">
        <v>147</v>
      </c>
      <c r="E374">
        <v>16.34</v>
      </c>
      <c r="F374" t="str">
        <f>IF(Sample_Files[[#This Row],[Card]]=1234,"Chandoo","Jo")</f>
        <v>Chandoo</v>
      </c>
      <c r="G374">
        <f>DAY(Sample_Files[[#This Row],[Date of Transaction]])</f>
        <v>26</v>
      </c>
      <c r="H374" t="s">
        <v>44</v>
      </c>
      <c r="I374" t="str">
        <f>LOWER(TRIM(SUBSTITUTE(SUBSTITUTE(SUBSTITUTE(Sample_Files[[#This Row],[Text Before Delimiter]],"&amp;",""),"-",""),"*","")))</f>
        <v>cabcharge asia</v>
      </c>
    </row>
    <row r="375" spans="1:9" x14ac:dyDescent="0.3">
      <c r="A375" t="s">
        <v>241</v>
      </c>
      <c r="B375">
        <v>1234</v>
      </c>
      <c r="C375" s="1">
        <v>45562</v>
      </c>
      <c r="D375" t="s">
        <v>237</v>
      </c>
      <c r="E375">
        <v>89</v>
      </c>
      <c r="F375" t="str">
        <f>IF(Sample_Files[[#This Row],[Card]]=1234,"Chandoo","Jo")</f>
        <v>Chandoo</v>
      </c>
      <c r="G375">
        <f>DAY(Sample_Files[[#This Row],[Date of Transaction]])</f>
        <v>27</v>
      </c>
      <c r="H375" t="s">
        <v>57</v>
      </c>
      <c r="I375" t="str">
        <f>LOWER(TRIM(SUBSTITUTE(SUBSTITUTE(SUBSTITUTE(Sample_Files[[#This Row],[Text Before Delimiter]],"&amp;",""),"-",""),"*","")))</f>
        <v>burgerfuel</v>
      </c>
    </row>
    <row r="376" spans="1:9" x14ac:dyDescent="0.3">
      <c r="A376" t="s">
        <v>241</v>
      </c>
      <c r="B376">
        <v>1467</v>
      </c>
      <c r="C376" s="1">
        <v>45562</v>
      </c>
      <c r="D376" t="s">
        <v>165</v>
      </c>
      <c r="E376">
        <v>157.01</v>
      </c>
      <c r="F376" t="str">
        <f>IF(Sample_Files[[#This Row],[Card]]=1234,"Chandoo","Jo")</f>
        <v>Jo</v>
      </c>
      <c r="G376">
        <f>DAY(Sample_Files[[#This Row],[Date of Transaction]])</f>
        <v>27</v>
      </c>
      <c r="H376" t="s">
        <v>8</v>
      </c>
      <c r="I376" t="str">
        <f>LOWER(TRIM(SUBSTITUTE(SUBSTITUTE(SUBSTITUTE(Sample_Files[[#This Row],[Text Before Delimiter]],"&amp;",""),"-",""),"*","")))</f>
        <v>amazon vide</v>
      </c>
    </row>
    <row r="377" spans="1:9" x14ac:dyDescent="0.3">
      <c r="A377" t="s">
        <v>241</v>
      </c>
      <c r="B377">
        <v>1234</v>
      </c>
      <c r="C377" s="1">
        <v>45562</v>
      </c>
      <c r="D377" t="s">
        <v>277</v>
      </c>
      <c r="E377">
        <v>37.909999999999997</v>
      </c>
      <c r="F377" t="str">
        <f>IF(Sample_Files[[#This Row],[Card]]=1234,"Chandoo","Jo")</f>
        <v>Chandoo</v>
      </c>
      <c r="G377">
        <f>DAY(Sample_Files[[#This Row],[Date of Transaction]])</f>
        <v>27</v>
      </c>
      <c r="H377" t="s">
        <v>76</v>
      </c>
      <c r="I377" t="str">
        <f>LOWER(TRIM(SUBSTITUTE(SUBSTITUTE(SUBSTITUTE(Sample_Files[[#This Row],[Text Before Delimiter]],"&amp;",""),"-",""),"*","")))</f>
        <v>adobe adobe.ly/enauirl</v>
      </c>
    </row>
    <row r="378" spans="1:9" x14ac:dyDescent="0.3">
      <c r="A378" t="s">
        <v>241</v>
      </c>
      <c r="B378">
        <v>1234</v>
      </c>
      <c r="C378" s="1">
        <v>45562</v>
      </c>
      <c r="D378" t="s">
        <v>278</v>
      </c>
      <c r="E378">
        <v>57.2</v>
      </c>
      <c r="F378" t="str">
        <f>IF(Sample_Files[[#This Row],[Card]]=1234,"Chandoo","Jo")</f>
        <v>Chandoo</v>
      </c>
      <c r="G378">
        <f>DAY(Sample_Files[[#This Row],[Date of Transaction]])</f>
        <v>27</v>
      </c>
      <c r="H378" t="s">
        <v>73</v>
      </c>
      <c r="I378" t="str">
        <f>LOWER(TRIM(SUBSTITUTE(SUBSTITUTE(SUBSTITUTE(Sample_Files[[#This Row],[Text Before Delimiter]],"&amp;",""),"-",""),"*","")))</f>
        <v>2degrees mobile</v>
      </c>
    </row>
    <row r="379" spans="1:9" x14ac:dyDescent="0.3">
      <c r="A379" t="s">
        <v>241</v>
      </c>
      <c r="B379">
        <v>1234</v>
      </c>
      <c r="C379" s="1">
        <v>45562</v>
      </c>
      <c r="D379" t="s">
        <v>205</v>
      </c>
      <c r="E379">
        <v>173.83</v>
      </c>
      <c r="F379" t="str">
        <f>IF(Sample_Files[[#This Row],[Card]]=1234,"Chandoo","Jo")</f>
        <v>Chandoo</v>
      </c>
      <c r="G379">
        <f>DAY(Sample_Files[[#This Row],[Date of Transaction]])</f>
        <v>27</v>
      </c>
      <c r="H379" t="s">
        <v>186</v>
      </c>
      <c r="I379" t="str">
        <f>LOWER(TRIM(SUBSTITUTE(SUBSTITUTE(SUBSTITUTE(Sample_Files[[#This Row],[Text Before Delimiter]],"&amp;",""),"-",""),"*","")))</f>
        <v>amazon web</v>
      </c>
    </row>
    <row r="380" spans="1:9" x14ac:dyDescent="0.3">
      <c r="A380" t="s">
        <v>241</v>
      </c>
      <c r="B380">
        <v>1467</v>
      </c>
      <c r="C380" s="1">
        <v>45562</v>
      </c>
      <c r="D380" t="s">
        <v>188</v>
      </c>
      <c r="E380">
        <v>58.53</v>
      </c>
      <c r="F380" t="str">
        <f>IF(Sample_Files[[#This Row],[Card]]=1234,"Chandoo","Jo")</f>
        <v>Jo</v>
      </c>
      <c r="G380">
        <f>DAY(Sample_Files[[#This Row],[Date of Transaction]])</f>
        <v>27</v>
      </c>
      <c r="H380" t="s">
        <v>117</v>
      </c>
      <c r="I380" t="str">
        <f>LOWER(TRIM(SUBSTITUTE(SUBSTITUTE(SUBSTITUTE(Sample_Files[[#This Row],[Text Before Delimiter]],"&amp;",""),"-",""),"*","")))</f>
        <v>uber trip</v>
      </c>
    </row>
    <row r="381" spans="1:9" x14ac:dyDescent="0.3">
      <c r="A381" t="s">
        <v>241</v>
      </c>
      <c r="B381">
        <v>1234</v>
      </c>
      <c r="C381" s="1">
        <v>45562</v>
      </c>
      <c r="D381" t="s">
        <v>169</v>
      </c>
      <c r="E381">
        <v>173.83</v>
      </c>
      <c r="F381" t="str">
        <f>IF(Sample_Files[[#This Row],[Card]]=1234,"Chandoo","Jo")</f>
        <v>Chandoo</v>
      </c>
      <c r="G381">
        <f>DAY(Sample_Files[[#This Row],[Date of Transaction]])</f>
        <v>27</v>
      </c>
      <c r="H381" t="s">
        <v>47</v>
      </c>
      <c r="I381" t="str">
        <f>LOWER(TRIM(SUBSTITUTE(SUBSTITUTE(SUBSTITUTE(Sample_Files[[#This Row],[Text Before Delimiter]],"&amp;",""),"-",""),"*","")))</f>
        <v>new world</v>
      </c>
    </row>
    <row r="382" spans="1:9" x14ac:dyDescent="0.3">
      <c r="A382" t="s">
        <v>241</v>
      </c>
      <c r="B382">
        <v>1234</v>
      </c>
      <c r="C382" s="1">
        <v>45563</v>
      </c>
      <c r="D382" t="s">
        <v>223</v>
      </c>
      <c r="E382">
        <v>89</v>
      </c>
      <c r="F382" t="str">
        <f>IF(Sample_Files[[#This Row],[Card]]=1234,"Chandoo","Jo")</f>
        <v>Chandoo</v>
      </c>
      <c r="G382">
        <f>DAY(Sample_Files[[#This Row],[Date of Transaction]])</f>
        <v>28</v>
      </c>
      <c r="H382" t="s">
        <v>26</v>
      </c>
      <c r="I382" t="str">
        <f>LOWER(TRIM(SUBSTITUTE(SUBSTITUTE(SUBSTITUTE(Sample_Files[[#This Row],[Text Before Delimiter]],"&amp;",""),"-",""),"*","")))</f>
        <v>pak n</v>
      </c>
    </row>
    <row r="383" spans="1:9" x14ac:dyDescent="0.3">
      <c r="A383" t="s">
        <v>241</v>
      </c>
      <c r="B383">
        <v>1234</v>
      </c>
      <c r="C383" s="1">
        <v>45563</v>
      </c>
      <c r="D383" t="s">
        <v>279</v>
      </c>
      <c r="E383">
        <v>69.02</v>
      </c>
      <c r="F383" t="str">
        <f>IF(Sample_Files[[#This Row],[Card]]=1234,"Chandoo","Jo")</f>
        <v>Chandoo</v>
      </c>
      <c r="G383">
        <f>DAY(Sample_Files[[#This Row],[Date of Transaction]])</f>
        <v>28</v>
      </c>
      <c r="H383" t="s">
        <v>47</v>
      </c>
      <c r="I383" t="str">
        <f>LOWER(TRIM(SUBSTITUTE(SUBSTITUTE(SUBSTITUTE(Sample_Files[[#This Row],[Text Before Delimiter]],"&amp;",""),"-",""),"*","")))</f>
        <v>new world</v>
      </c>
    </row>
    <row r="384" spans="1:9" x14ac:dyDescent="0.3">
      <c r="A384" t="s">
        <v>241</v>
      </c>
      <c r="B384">
        <v>1234</v>
      </c>
      <c r="C384" s="1">
        <v>45564</v>
      </c>
      <c r="D384" t="s">
        <v>177</v>
      </c>
      <c r="E384">
        <v>22.99</v>
      </c>
      <c r="F384" t="str">
        <f>IF(Sample_Files[[#This Row],[Card]]=1234,"Chandoo","Jo")</f>
        <v>Chandoo</v>
      </c>
      <c r="G384">
        <f>DAY(Sample_Files[[#This Row],[Date of Transaction]])</f>
        <v>29</v>
      </c>
      <c r="H384" t="s">
        <v>55</v>
      </c>
      <c r="I384" t="str">
        <f>LOWER(TRIM(SUBSTITUTE(SUBSTITUTE(SUBSTITUTE(Sample_Files[[#This Row],[Text Before Delimiter]],"&amp;",""),"-",""),"*","")))</f>
        <v>the warehouse</v>
      </c>
    </row>
    <row r="385" spans="1:9" x14ac:dyDescent="0.3">
      <c r="A385" t="s">
        <v>241</v>
      </c>
      <c r="B385">
        <v>1234</v>
      </c>
      <c r="C385" s="1">
        <v>45565</v>
      </c>
      <c r="D385" t="s">
        <v>36</v>
      </c>
      <c r="E385">
        <v>157.01</v>
      </c>
      <c r="F385" t="str">
        <f>IF(Sample_Files[[#This Row],[Card]]=1234,"Chandoo","Jo")</f>
        <v>Chandoo</v>
      </c>
      <c r="G385">
        <f>DAY(Sample_Files[[#This Row],[Date of Transaction]])</f>
        <v>30</v>
      </c>
      <c r="H385" t="s">
        <v>37</v>
      </c>
      <c r="I385" t="str">
        <f>LOWER(TRIM(SUBSTITUTE(SUBSTITUTE(SUBSTITUTE(Sample_Files[[#This Row],[Text Before Delimiter]],"&amp;",""),"-",""),"*","")))</f>
        <v>amazon prime</v>
      </c>
    </row>
    <row r="386" spans="1:9" x14ac:dyDescent="0.3">
      <c r="A386" t="s">
        <v>241</v>
      </c>
      <c r="B386">
        <v>1467</v>
      </c>
      <c r="C386" s="1">
        <v>45565</v>
      </c>
      <c r="D386" t="s">
        <v>233</v>
      </c>
      <c r="E386">
        <v>29.12</v>
      </c>
      <c r="F386" t="str">
        <f>IF(Sample_Files[[#This Row],[Card]]=1234,"Chandoo","Jo")</f>
        <v>Jo</v>
      </c>
      <c r="G386">
        <f>DAY(Sample_Files[[#This Row],[Date of Transaction]])</f>
        <v>30</v>
      </c>
      <c r="H386" t="s">
        <v>18</v>
      </c>
      <c r="I386" t="str">
        <f>LOWER(TRIM(SUBSTITUTE(SUBSTITUTE(SUBSTITUTE(Sample_Files[[#This Row],[Text Before Delimiter]],"&amp;",""),"-",""),"*","")))</f>
        <v>the café</v>
      </c>
    </row>
    <row r="387" spans="1:9" x14ac:dyDescent="0.3">
      <c r="A387" t="s">
        <v>241</v>
      </c>
      <c r="B387">
        <v>1234</v>
      </c>
      <c r="C387" s="1">
        <v>45565</v>
      </c>
      <c r="D387" t="s">
        <v>280</v>
      </c>
      <c r="E387">
        <v>11.4</v>
      </c>
      <c r="F387" t="str">
        <f>IF(Sample_Files[[#This Row],[Card]]=1234,"Chandoo","Jo")</f>
        <v>Chandoo</v>
      </c>
      <c r="G387">
        <f>DAY(Sample_Files[[#This Row],[Date of Transaction]])</f>
        <v>30</v>
      </c>
      <c r="H387" t="s">
        <v>155</v>
      </c>
      <c r="I387" t="str">
        <f>LOWER(TRIM(SUBSTITUTE(SUBSTITUTE(SUBSTITUTE(Sample_Files[[#This Row],[Text Before Delimiter]],"&amp;",""),"-",""),"*","")))</f>
        <v>amc entertainment</v>
      </c>
    </row>
    <row r="388" spans="1:9" x14ac:dyDescent="0.3">
      <c r="A388" t="s">
        <v>241</v>
      </c>
      <c r="B388">
        <v>1234</v>
      </c>
      <c r="C388" s="1">
        <v>45565</v>
      </c>
      <c r="D388" t="s">
        <v>205</v>
      </c>
      <c r="E388">
        <v>26.28</v>
      </c>
      <c r="F388" t="str">
        <f>IF(Sample_Files[[#This Row],[Card]]=1234,"Chandoo","Jo")</f>
        <v>Chandoo</v>
      </c>
      <c r="G388">
        <f>DAY(Sample_Files[[#This Row],[Date of Transaction]])</f>
        <v>30</v>
      </c>
      <c r="H388" t="s">
        <v>186</v>
      </c>
      <c r="I388" t="str">
        <f>LOWER(TRIM(SUBSTITUTE(SUBSTITUTE(SUBSTITUTE(Sample_Files[[#This Row],[Text Before Delimiter]],"&amp;",""),"-",""),"*","")))</f>
        <v>amazon web</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8 2 5 0 a 7 7 - 3 d a 8 - 4 8 c f - a e c a - 7 c 2 f 1 4 5 8 8 d a 7 "   x m l n s = " h t t p : / / s c h e m a s . m i c r o s o f t . c o m / D a t a M a s h u p " > A A A A A G s G A A B Q S w M E F A A C A A g A k 6 t 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J O r R 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q 0 R Z B W Q Y D m Q D A A C P D A A A E w A c A E Z v c m 1 1 b G F z L 1 N l Y 3 R p b 2 4 x L m 0 g o h g A K K A U A A A A A A A A A A A A A A A A A A A A A A A A A A A A x V Z L b 9 p A E L 5 H 4 j + s N j 2 A Z K G Y R q V K S i I C j U I O S R r S X s C H D R 4 S K / a a r t c U h P j v n d 0 F P 7 C t p E R t u Q D z / O a b 2 d m N Y C K 9 k J O h + b Z P a w e 1 g + i Z C X D J I R 2 y Y O Y D u f R 8 i C j p E B 9 k 7 Y D g Z x j G Y g I o u Q x 9 F 0 R T W 9 R p 7 2 T 8 P Q I R j W c i C N j 4 l k N f e H M Y 9 y F 6 k e F s f O W 3 3 B 9 D M W 1 5 0 l 7 0 F 7 N r + 3 p o t 1 v t 9 v H n 1 l F 7 n E v X s E y q Q 4 r / J S h A V 5 7 r A j d 6 W + F 5 Y I 8 + N I f g I / r 7 8 F d U N 7 g s A m z y T E Z d K Y X 3 G E u I n P O R c X b O y Z c z I k U M a f w B n 4 c v Q H p x J M O A X M b c U J E m 6 L p u L / T j g N c r w V i E P g j G o 2 k o A i 2 j G x C H u / L 6 q B d y C V w 6 j R T C P X A W Y F C T J l u c 0 W z k 9 W q w F l n R G 7 R U S A w L T f 1 3 n U 0 S h H N M c i u f Q Z S k M j y m q Q q g V I 5 s 7 G L R m W x f F z P G X X T X w T d B M t m M X v 9 O y K 1 A W E a u C W J M F B g F e J f p 3 A D T R o b v 3 j P j T w r b c g Y p p M T f h F V K F b a i E m u 1 y 4 Z E B y J h I d e K q R 4 T L g o H X H 4 6 b q p Y W t p n E k g 4 J T o X 0 8 3 b e r q o S m 3 u R D i B K A K 3 o M 6 4 k j 5 I 5 v m F 3 N 0 g j L n M i U s G Y U N w d t i U I p 2 A H E 1 W A d g 6 e 4 b w 3 E t l i r n I B S C L g O B 8 L / D w u J Q f p V 0 Y q s 2 l 3 p u j p J R N o 0 x 0 9 Z E p 1 U H n D 7 g z 0 o I r y 7 W r 6 3 2 l C m S g X P F m I i q W S g H h P 6 K i t S 8 V 9 h 5 c d K e o / s O Z a C V M 7 H p n i d C 6 9 / D w 8 a 0 8 F F A k R 2 1 d v l z s V 7 d L A Y r a K x U l 9 2 I h g E + W Z p 2 8 e e p a 5 V z n c e 4 3 c s V d p G g n 6 G T n m K 8 d e P y t Y L N v k D s m c L e q i c M S 8 v u c o J y R 0 S B K b L 7 F I J Y d d b l b 5 M L j T C w H e E V L b + q B 6 O S d L V 1 1 h x o z t a Z 3 w t z D z 9 h D B D q c k 3 8 W p f d M D k / Z + + j O n T Y 1 8 1 E 9 L c V C 1 M o v Q H B M U d e h d v M j d b b 9 1 A 5 H R 8 f o b w K t R g O 3 Q 7 d i 6 q x H u I m Z k 7 Q f V 3 I Q K k a v g O F z L L P R N 5 q N v L 4 N g Q g 2 m q 7 v D y f M Z y I y l e Y 6 V Y h b + T z 8 X 6 / D G z b 3 n j S H d s r W 0 T p 5 Y 6 X V Z C x 1 F a P k 8 a T 7 j Y P g e v w J g 9 A V p b A A T M b E J T Y 5 9 p m + 3 + k J r e g 8 X V P i l M 5 H N T W Z c W i Q z l l q 8 f 7 x 2 W O E / s Y Y q Z h b 8 i v i p 9 0 x I E 9 / A 1 B L A Q I t A B Q A A g A I A J O r R F m G r 2 T N p Q A A A P U A A A A S A A A A A A A A A A A A A A A A A A A A A A B D b 2 5 m a W c v U G F j a 2 F n Z S 5 4 b W x Q S w E C L Q A U A A I A C A C T q 0 R Z D 8 r p q 6 Q A A A D p A A A A E w A A A A A A A A A A A A A A A A D x A A A A W 0 N v b n R l b n R f V H l w Z X N d L n h t b F B L A Q I t A B Q A A g A I A J O r R F k F Z B g O Z A M A A I 8 M A A A T A A A A A A A A A A A A A A A A A O I 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n A A A A A A A A 5 S 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j l L d i 8 w e C t i Y V F Z R z B Z a W V 2 b T Q 2 Z E l G U n l Z V z V 6 W m 0 5 e W J T Q k d h V 3 h s S U d a e W I y M G d V M k Z 0 Y 0 d 4 b E l F W n B i R 1 Z 6 Q U F B Q U F B Q U F B Q U F B Q U d z Z F Z z K 2 Z z Q 3 B C c l I 0 d E R U Q 0 h v e V V P U 0 d W c 2 N H V n l J R k Y x W l h K c F p Y T U F B W D B x L y 9 U S D V 0 c E J n Y l J p S j Y r Y m p w M E F B Q U F B I i A v P j w v U 3 R h Y m x l R W 5 0 c m l l c z 4 8 L 0 l 0 Z W 0 + P E l 0 Z W 0 + P E l 0 Z W 1 M b 2 N h d G l v b j 4 8 S X R l b V R 5 c G U + R m 9 y b X V s Y T w v S X R l b V R 5 c G U + P E l 0 Z W 1 Q Y X R o P l N l Y 3 R p b 2 4 x L 1 N h b X B s Z S U y M E Z p b G V z P C 9 J d G V t U G F 0 a D 4 8 L 0 l 0 Z W 1 M b 2 N h d G l v b j 4 8 U 3 R h Y m x l R W 5 0 c m l l c z 4 8 R W 5 0 c n k g V H l w Z T 0 i S X N Q c m l 2 Y X R l I i B W Y W x 1 Z T 0 i b D A i I C 8 + P E V u d H J 5 I F R 5 c G U 9 I l F 1 Z X J 5 S U Q i I F Z h b H V l P S J z Y z k 4 Z D c 1 N G I t Z j U 1 Y i 0 0 M j I 4 L T h h M D c t M z Z h N T E z M j k 1 M W M 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1 w b G V f R m l s Z X M i I C 8 + P E V u d H J 5 I F R 5 c G U 9 I k Z p b G x l Z E N v b X B s Z X R l U m V z d W x 0 V G 9 X b 3 J r c 2 h l Z X Q i I F Z h b H V l P S J s M S I g L z 4 8 R W 5 0 c n k g V H l w Z T 0 i Q W R k Z W R U b 0 R h d G F N b 2 R l b C I g V m F s d W U 9 I m w w I i A v P j x F b n R y e S B U e X B l P S J G a W x s Q 2 9 1 b n Q i I F Z h b H V l P S J s M z g 0 I i A v P j x F b n R y e S B U e X B l P S J G a W x s R X J y b 3 J D b 2 R l I i B W Y W x 1 Z T 0 i c 1 V u a 2 5 v d 2 4 i I C 8 + P E V u d H J 5 I F R 5 c G U 9 I k Z p b G x F c n J v c k N v d W 5 0 I i B W Y W x 1 Z T 0 i b D A i I C 8 + P E V u d H J 5 I F R 5 c G U 9 I k Z p b G x M Y X N 0 V X B k Y X R l Z C I g V m F s d W U 9 I m Q y M D I 0 L T E w L T A 0 V D E 1 O j U 4 O j M 5 L j U 3 M D g 0 O D l a I i A v P j x F b n R y e S B U e X B l P S J G a W x s Q 2 9 s d W 1 u V H l w Z X M i I F Z h b H V l P S J z Q m d N S k J o R U c i I C 8 + P E V u d H J 5 I F R 5 c G U 9 I k Z p b G x D b 2 x 1 b W 5 O Y W 1 l c y I g V m F s d W U 9 I n N b J n F 1 b 3 Q 7 U 2 9 1 c m N l L k 5 h b W U m c X V v d D s s J n F 1 b 3 Q 7 Q 2 F y Z C Z x d W 9 0 O y w m c X V v d D t E Y X R l I G 9 m I F R y Y W 5 z Y W N 0 a W 9 u J n F 1 b 3 Q 7 L C Z x d W 9 0 O 1 R y Y W 5 z Y W N 0 a W 9 u I E R l d G F p b C Z x d W 9 0 O y w m c X V v d D t U Z X h 0 I E F m d G V y I E R l b G l t a X R l c i Z x d W 9 0 O y w m c X V v d D t U Z X h 0 I E J l Z m 9 y Z S B E Z W x p b W l 0 Z X I 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Y W 1 w b G U g R m l s Z X M v Q X V 0 b 1 J l b W 9 2 Z W R D b 2 x 1 b W 5 z M S 5 7 U 2 9 1 c m N l L k 5 h b W U s M H 0 m c X V v d D s s J n F 1 b 3 Q 7 U 2 V j d G l v b j E v U 2 F t c G x l I E Z p b G V z L 0 F 1 d G 9 S Z W 1 v d m V k Q 2 9 s d W 1 u c z E u e 0 N h c m Q s M X 0 m c X V v d D s s J n F 1 b 3 Q 7 U 2 V j d G l v b j E v U 2 F t c G x l I E Z p b G V z L 0 F 1 d G 9 S Z W 1 v d m V k Q 2 9 s d W 1 u c z E u e 0 R h d G U g b 2 Y g V H J h b n N h Y 3 R p b 2 4 s M n 0 m c X V v d D s s J n F 1 b 3 Q 7 U 2 V j d G l v b j E v U 2 F t c G x l I E Z p b G V z L 0 F 1 d G 9 S Z W 1 v d m V k Q 2 9 s d W 1 u c z E u e 1 R y Y W 5 z Y W N 0 a W 9 u I E R l d G F p b C w z f S Z x d W 9 0 O y w m c X V v d D t T Z W N 0 a W 9 u M S 9 T Y W 1 w b G U g R m l s Z X M v Q X V 0 b 1 J l b W 9 2 Z W R D b 2 x 1 b W 5 z M S 5 7 V G V 4 d C B B Z n R l c i B E Z W x p b W l 0 Z X I s N H 0 m c X V v d D s s J n F 1 b 3 Q 7 U 2 V j d G l v b j E v U 2 F t c G x l I E Z p b G V z L 0 F 1 d G 9 S Z W 1 v d m V k Q 2 9 s d W 1 u c z E u e 1 R l e H Q g Q m V m b 3 J l I E R l b G l t a X R l c i w 1 f S Z x d W 9 0 O 1 0 s J n F 1 b 3 Q 7 Q 2 9 s d W 1 u Q 2 9 1 b n Q m c X V v d D s 6 N i w m c X V v d D t L Z X l D b 2 x 1 b W 5 O Y W 1 l c y Z x d W 9 0 O z p b X S w m c X V v d D t D b 2 x 1 b W 5 J Z G V u d G l 0 a W V z J n F 1 b 3 Q 7 O l s m c X V v d D t T Z W N 0 a W 9 u M S 9 T Y W 1 w b G U g R m l s Z X M v Q X V 0 b 1 J l b W 9 2 Z W R D b 2 x 1 b W 5 z M S 5 7 U 2 9 1 c m N l L k 5 h b W U s M H 0 m c X V v d D s s J n F 1 b 3 Q 7 U 2 V j d G l v b j E v U 2 F t c G x l I E Z p b G V z L 0 F 1 d G 9 S Z W 1 v d m V k Q 2 9 s d W 1 u c z E u e 0 N h c m Q s M X 0 m c X V v d D s s J n F 1 b 3 Q 7 U 2 V j d G l v b j E v U 2 F t c G x l I E Z p b G V z L 0 F 1 d G 9 S Z W 1 v d m V k Q 2 9 s d W 1 u c z E u e 0 R h d G U g b 2 Y g V H J h b n N h Y 3 R p b 2 4 s M n 0 m c X V v d D s s J n F 1 b 3 Q 7 U 2 V j d G l v b j E v U 2 F t c G x l I E Z p b G V z L 0 F 1 d G 9 S Z W 1 v d m V k Q 2 9 s d W 1 u c z E u e 1 R y Y W 5 z Y W N 0 a W 9 u I E R l d G F p b C w z f S Z x d W 9 0 O y w m c X V v d D t T Z W N 0 a W 9 u M S 9 T Y W 1 w b G U g R m l s Z X M v Q X V 0 b 1 J l b W 9 2 Z W R D b 2 x 1 b W 5 z M S 5 7 V G V 4 d C B B Z n R l c i B E Z W x p b W l 0 Z X I s N H 0 m c X V v d D s s J n F 1 b 3 Q 7 U 2 V j d G l v b j E v U 2 F t c G x l I E Z p b G V z L 0 F 1 d G 9 S Z W 1 v d m V k Q 2 9 s d W 1 u c z E u e 1 R l e H Q g Q m V m b 3 J l I E R l b G l t a X R l c i w 1 f S Z x d W 9 0 O 1 0 s J n F 1 b 3 Q 7 U m V s Y X R p b 2 5 z a G l w S W 5 m b y Z x d W 9 0 O z p b X X 0 i I C 8 + P C 9 T d G F i b G V F b n R y a W V z P j w v S X R l b T 4 8 S X R l b T 4 8 S X R l b U x v Y 2 F 0 a W 9 u P j x J d G V t V H l w Z T 5 G b 3 J t d W x h P C 9 J d G V t V H l w Z T 4 8 S X R l b V B h d G g + U 2 V j d G l v b j E v U 2 F t c G x l J T I w R m l s Z X M 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Y 4 Y m Q x Y m E 1 L T Y 3 M W M t N G Y 4 M C 1 i Y z J l L T A 0 Z D Y 4 N 2 Q 5 N j h h M i I g L z 4 8 R W 5 0 c n k g V H l w Z T 0 i T G 9 h Z F R v U m V w b 3 J 0 R G l z Y W J s Z W Q i I F Z h b H V l P S J s M S I g L z 4 8 R W 5 0 c n k g V H l w Z T 0 i U X V l c n l H c m 9 1 c E l E I i B W Y W x 1 Z T 0 i c 2 N m N T Y x Z D Z i L W I w O W Y t N D E y Y S 1 h Z D F l L T J k M G Q z M D g 3 Y T M y 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E 1 O j Q 1 O j Q 5 L j c 0 M D E 5 M D d 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0 Y z g 1 M 2 R j N i 0 3 N z d i L T Q 1 Z D A t O W V k M C 1 i Y j I 5 Z j U 4 Y j Y y Z G M i I C 8 + P E V u d H J 5 I F R 5 c G U 9 I k x v Y W R l Z F R v Q W 5 h b H l z a X N T Z X J 2 a W N l c y I g V m F s d W U 9 I m w w I i A v P j x F b n R y e S B U e X B l P S J G a W x s U 3 R h d H V z I i B W Y W x 1 Z T 0 i c 0 N v b X B s Z X R l I i A v P j x F b n R y e S B U e X B l P S J G a W x s T G F z d F V w Z G F 0 Z W Q i I F Z h b H V l P S J k M j A y N C 0 x M C 0 w N F Q x N T o 1 O D o z O C 4 2 M z I 5 M j I w W i I g L z 4 8 R W 5 0 c n k g V H l w Z T 0 i R m l s b E V y c m 9 y Q 2 9 k Z S I g V m F s d W U 9 I n N V b m t u b 3 d u I i A v P j x F b n R y e S B U e X B l P S J B Z G R l Z F R v R G F 0 Y U 1 v Z G V s I i B W Y W x 1 Z T 0 i b D A i I C 8 + P E V u d H J 5 I F R 5 c G U 9 I k x v Y W R U b 1 J l c G 9 y d E R p c 2 F i b G V k I i B W Y W x 1 Z T 0 i b D E i I C 8 + P E V u d H J 5 I F R 5 c G U 9 I l F 1 Z X J 5 R 3 J v d X B J R C I g V m F s d W U 9 I n N j Z j U 2 M W Q 2 Y i 1 i M D l m L T Q x M m E t Y W Q x Z S 0 y Z D B k M z A 4 N 2 E z M j 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z Y 0 Y z g y O G V i L T E 5 Y T E t N D R i M C 0 5 O D Q 1 L T M 2 N G U w O D Z m M T V m N y I g L z 4 8 R W 5 0 c n k g V H l w Z T 0 i T G 9 h Z F R v U m V w b 3 J 0 R G l z Y W J s Z W Q i I F Z h b H V l P S J s M S I g L z 4 8 R W 5 0 c n k g V H l w Z T 0 i U X V l c n l H c m 9 1 c E l E I i B W Y W x 1 Z T 0 i c 2 Y 0 Z m Y y Y T d k L W U 2 Y z c t N D F k Y S 0 4 M W I 0 L T Y y M j d h Z j l i O G U 5 Z 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T U 6 N T g 6 M z g u N j I 5 N D E y M 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D A 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4 Y j E y N T k 0 N S 0 3 N G Y y L T Q 2 N 2 I t Y T R k M S 1 m Z D Y x Y m N j O T I 4 Z D k i I C 8 + P E V u d H J 5 I F R 5 c G U 9 I l F 1 Z X J 5 R 3 J v d X B J R C I g V m F s d W U 9 I n N j Z j U 2 M W Q 2 Y i 1 i M D l m L T Q x M m E t Y W Q x Z S 0 y Z D B k M z A 4 N 2 E z M j 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F Q x N T o 0 N T o 0 O S 4 3 N D Y x O T M 0 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X B s Z S U y M E Z p b G V z L 0 Z p b H R l c m V k J T I w S G l k Z G V u J T I w R m l s Z X M x P C 9 J d G V t U G F 0 a D 4 8 L 0 l 0 Z W 1 M b 2 N h d G l v b j 4 8 U 3 R h Y m x l R W 5 0 c m l l c y A v P j w v S X R l b T 4 8 S X R l b T 4 8 S X R l b U x v Y 2 F 0 a W 9 u P j x J d G V t V H l w Z T 5 G b 3 J t d W x h P C 9 J d G V t V H l w Z T 4 8 S X R l b V B h d G g + U 2 V j d G l v b j E v U 2 F t c G x l J T I w R m l s Z X M v S W 5 2 b 2 t l J T I w Q 3 V z d G 9 t J T I w R n V u Y 3 R p b 2 4 x P C 9 J d G V t U G F 0 a D 4 8 L 0 l 0 Z W 1 M b 2 N h d G l v b j 4 8 U 3 R h Y m x l R W 5 0 c m l l c y A v P j w v S X R l b T 4 8 S X R l b T 4 8 S X R l b U x v Y 2 F 0 a W 9 u P j x J d G V t V H l w Z T 5 G b 3 J t d W x h P C 9 J d G V t V H l w Z T 4 8 S X R l b V B h d G g + U 2 V j d G l v b j E v U 2 F t c G x l J T I w R m l s Z X M v U m V u Y W 1 l Z C U y M E N v b H V t b n M x P C 9 J d G V t U G F 0 a D 4 8 L 0 l 0 Z W 1 M b 2 N h d G l v b j 4 8 U 3 R h Y m x l R W 5 0 c m l l c y A v P j w v S X R l b T 4 8 S X R l b T 4 8 S X R l b U x v Y 2 F 0 a W 9 u P j x J d G V t V H l w Z T 5 G b 3 J t d W x h P C 9 J d G V t V H l w Z T 4 8 S X R l b V B h d G g + U 2 V j d G l v b j E v U 2 F t c G x l J T I w R m l s Z X M v U m V t b 3 Z l Z C U y M E 9 0 a G V y J T I w Q 2 9 s d W 1 u c z E 8 L 0 l 0 Z W 1 Q Y X R o P j w v S X R l b U x v Y 2 F 0 a W 9 u P j x T d G F i b G V F b n R y a W V z I C 8 + P C 9 J d G V t P j x J d G V t P j x J d G V t T G 9 j Y X R p b 2 4 + P E l 0 Z W 1 U e X B l P k Z v c m 1 1 b G E 8 L 0 l 0 Z W 1 U e X B l P j x J d G V t U G F 0 a D 5 T Z W N 0 a W 9 u M S 9 T Y W 1 w b G U l M j B G a W x l c y 9 F e H B h b m R l Z C U y M F R h Y m x l J T I w Q 2 9 s d W 1 u M T w v S X R l b V B h d G g + P C 9 J d G V t T G 9 j Y X R p b 2 4 + P F N 0 Y W J s Z U V u d H J p Z X M g L z 4 8 L 0 l 0 Z W 0 + P E l 0 Z W 0 + P E l 0 Z W 1 M b 2 N h d G l v b j 4 8 S X R l b V R 5 c G U + R m 9 y b X V s Y T w v S X R l b V R 5 c G U + P E l 0 Z W 1 Q Y X R o P l N l Y 3 R p b 2 4 x L 1 N h b X B s Z S U y M E Z p b G V z L 0 N o Y W 5 n Z W Q l M j B U e X B l P C 9 J d G V t U G F 0 a D 4 8 L 0 l 0 Z W 1 M b 2 N h d G l v b j 4 8 U 3 R h Y m x l R W 5 0 c m l l c y A v P j w v S X R l b T 4 8 S X R l b T 4 8 S X R l b U x v Y 2 F 0 a W 9 u P j x J d G V t V H l w Z T 5 G b 3 J t d W x h P C 9 J d G V t V H l w Z T 4 8 S X R l b V B h d G g + U 2 V j d G l v b j E v U 2 F t c G x l J T I w R m l s Z X M v U m V t b 3 Z l Z C U y M E N v b H V t b n M 8 L 0 l 0 Z W 1 Q Y X R o P j w v S X R l b U x v Y 2 F 0 a W 9 u P j x T d G F i b G V F b n R y a W V z I C 8 + P C 9 J d G V t P j x J d G V t P j x J d G V t T G 9 j Y X R p b 2 4 + P E l 0 Z W 1 U e X B l P k Z v c m 1 1 b G E 8 L 0 l 0 Z W 1 U e X B l P j x J d G V t U G F 0 a D 5 T Z W N 0 a W 9 u M S 9 T Y W 1 w b G U l M j B G a W x l c y 9 J b n N l c n R l Z C U y M F R l e H Q l M j B C Z W Z v c m U l M j B E Z W x p b W l 0 Z X I 8 L 0 l 0 Z W 1 Q Y X R o P j w v S X R l b U x v Y 2 F 0 a W 9 u P j x T d G F i b G V F b n R y a W V z I C 8 + P C 9 J d G V t P j x J d G V t P j x J d G V t T G 9 j Y X R p b 2 4 + P E l 0 Z W 1 U e X B l P k Z v c m 1 1 b G E 8 L 0 l 0 Z W 1 U e X B l P j x J d G V t U G F 0 a D 5 T Z W N 0 a W 9 u M S 9 T Y W 1 w b G U l M j B G a W x l c y 9 S Z W 1 v d m V k J T I w Q 2 9 s d W 1 u c z E 8 L 0 l 0 Z W 1 Q Y X R o P j w v S X R l b U x v Y 2 F 0 a W 9 u P j x T d G F i b G V F b n R y a W V z I C 8 + P C 9 J d G V t P j x J d G V t P j x J d G V t T G 9 j Y X R p b 2 4 + P E l 0 Z W 1 U e X B l P k Z v c m 1 1 b G E 8 L 0 l 0 Z W 1 U e X B l P j x J d G V t U G F 0 a D 5 T Z W N 0 a W 9 u M S 9 T Y W 1 w b G U l M j B G a W x l c y 9 J b n N l c n R l Z C U y M F R l e H Q l M j B C Z W Z v c m U l M j B E Z W x p b W l 0 Z X I x P C 9 J d G V t U G F 0 a D 4 8 L 0 l 0 Z W 1 M b 2 N h d G l v b j 4 8 U 3 R h Y m x l R W 5 0 c m l l c y A v P j w v S X R l b T 4 8 S X R l b T 4 8 S X R l b U x v Y 2 F 0 a W 9 u P j x J d G V t V H l w Z T 5 G b 3 J t d W x h P C 9 J d G V t V H l w Z T 4 8 S X R l b V B h d G g + U 2 V j d G l v b j E v U 2 F t c G x l J T I w R m l s Z X M v U m V t b 3 Z l Z C U y M E N v b H V t b n M y P C 9 J d G V t U G F 0 a D 4 8 L 0 l 0 Z W 1 M b 2 N h d G l v b j 4 8 U 3 R h Y m x l R W 5 0 c m l l c y A v P j w v S X R l b T 4 8 S X R l b T 4 8 S X R l b U x v Y 2 F 0 a W 9 u P j x J d G V t V H l w Z T 5 G b 3 J t d W x h P C 9 J d G V t V H l w Z T 4 8 S X R l b V B h d G g + U 2 V j d G l v b j E v U 2 F t c G x l J T I w R m l s Z X M v S W 5 z Z X J 0 Z W Q l M j B U Z X h 0 J T I w Q W Z 0 Z X I l M j B E Z W x p b W l 0 Z X I 8 L 0 l 0 Z W 1 Q Y X R o P j w v S X R l b U x v Y 2 F 0 a W 9 u P j x T d G F i b G V F b n R y a W V z I C 8 + P C 9 J d G V t P j x J d G V t P j x J d G V t T G 9 j Y X R p b 2 4 + P E l 0 Z W 1 U e X B l P k Z v c m 1 1 b G E 8 L 0 l 0 Z W 1 U e X B l P j x J d G V t U G F 0 a D 5 T Z W N 0 a W 9 u M S 9 T Y W 1 w b G U l M j B G a W x l c y 9 S Z W 1 v d m V k J T I w Q 2 9 s d W 1 u c z M 8 L 0 l 0 Z W 1 Q Y X R o P j w v S X R l b U x v Y 2 F 0 a W 9 u P j x T d G F i b G V F b n R y a W V z I C 8 + P C 9 J d G V t P j x J d G V t P j x J d G V t T G 9 j Y X R p b 2 4 + P E l 0 Z W 1 U e X B l P k Z v c m 1 1 b G E 8 L 0 l 0 Z W 1 U e X B l P j x J d G V t U G F 0 a D 5 T Z W N 0 a W 9 u M S 9 T Y W 1 w b G U l M j B G a W x l c y 9 D a G F u Z 2 V k J T I w V H l w Z T E 8 L 0 l 0 Z W 1 Q Y X R o P j w v S X R l b U x v Y 2 F 0 a W 9 u P j x T d G F i b G V F b n R y a W V z I C 8 + P C 9 J d G V t P j x J d G V t P j x J d G V t T G 9 j Y X R p b 2 4 + P E l 0 Z W 1 U e X B l P k Z v c m 1 1 b G E 8 L 0 l 0 Z W 1 U e X B l P j x J d G V t U G F 0 a D 5 T Z W N 0 a W 9 u M S 9 T Y W 1 w b G U l M j B G a W x l c y 9 J b n N l c n R l Z C U y M F R l e H Q l M j B C Z W Z v c m U l M j B E Z W x p b W l 0 Z X I y P C 9 J d G V t U G F 0 a D 4 8 L 0 l 0 Z W 1 M b 2 N h d G l v b j 4 8 U 3 R h Y m x l R W 5 0 c m l l c y A v P j w v S X R l b T 4 8 L 0 l 0 Z W 1 z P j w v T G 9 j Y W x Q Y W N r Y W d l T W V 0 Y W R h d G F G a W x l P h Y A A A B Q S w U G A A A A A A A A A A A A A A A A A A A A A A A A J g E A A A E A A A D Q j J 3 f A R X R E Y x 6 A M B P w p f r A Q A A A F S a g w + n P w J D v E t d 4 H R k E X E A A A A A A g A A A A A A E G Y A A A A B A A A g A A A A 3 9 L y H d Y Z 1 x H i n t g K g t M K 5 J + / c v c 4 v X V 7 e A 6 i X f a S d q 0 A A A A A D o A A A A A C A A A g A A A A u 3 N 8 5 c O g d i e h 7 O 9 D y 4 Y 7 6 L f d o m 3 Y H d I 5 o U 0 + d a c 1 w 5 h Q A A A A D o k 4 b S O k 3 n c T d B o o H M C H j J / M 2 W y O a M q E G H 6 H Q s z u W c / b E 2 Q F J v + 0 P m N F H a 6 9 q r L U X M e 1 4 8 1 n U w V S w A d W R l T V W p v D a b d K W v T c x G X 8 a Z X y L 4 x A A A A A x T S B 9 / a S W e m i O L m L 1 z q / V Z z 7 I h z 0 z s 6 z 7 s 5 / 0 z P Z T P 2 c v M P f Z e A T d l I + a M r I F / d A p F 4 y g w b j 0 w i y 6 C j M 8 8 7 j A A = = < / D a t a M a s h u p > 
</file>

<file path=customXml/itemProps1.xml><?xml version="1.0" encoding="utf-8"?>
<ds:datastoreItem xmlns:ds="http://schemas.openxmlformats.org/officeDocument/2006/customXml" ds:itemID="{EFCD0F97-AA1A-4CE4-AE09-CDD55FBE9A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cc_data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Marathe</dc:creator>
  <cp:lastModifiedBy>Pavan Marathe</cp:lastModifiedBy>
  <dcterms:created xsi:type="dcterms:W3CDTF">2024-10-04T15:42:08Z</dcterms:created>
  <dcterms:modified xsi:type="dcterms:W3CDTF">2024-10-04T16:11:36Z</dcterms:modified>
</cp:coreProperties>
</file>