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esearch\sCO2\HybridStorage Rewrite\fluid properties\Dry Air\"/>
    </mc:Choice>
  </mc:AlternateContent>
  <bookViews>
    <workbookView xWindow="0" yWindow="0" windowWidth="28800" windowHeight="12000" activeTab="2"/>
  </bookViews>
  <sheets>
    <sheet name="Enthalpy and specific heat" sheetId="1" r:id="rId1"/>
    <sheet name="Density" sheetId="2" r:id="rId2"/>
    <sheet name="Viscosity" sheetId="3" r:id="rId3"/>
    <sheet name="Conductivity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G9" i="1" s="1"/>
  <c r="F10" i="1"/>
  <c r="G10" i="1" s="1"/>
  <c r="F11" i="1"/>
  <c r="G11" i="1" s="1"/>
  <c r="F12" i="1"/>
  <c r="F13" i="1"/>
  <c r="F14" i="1"/>
  <c r="F15" i="1"/>
  <c r="F16" i="1"/>
  <c r="F17" i="1"/>
  <c r="G17" i="1" s="1"/>
  <c r="F18" i="1"/>
  <c r="G18" i="1" s="1"/>
  <c r="F19" i="1"/>
  <c r="G19" i="1" s="1"/>
  <c r="F20" i="1"/>
  <c r="F21" i="1"/>
  <c r="F22" i="1"/>
  <c r="F23" i="1"/>
  <c r="F24" i="1"/>
  <c r="F25" i="1"/>
  <c r="G25" i="1" s="1"/>
  <c r="F26" i="1"/>
  <c r="G26" i="1" s="1"/>
  <c r="F27" i="1"/>
  <c r="G27" i="1" s="1"/>
  <c r="F28" i="1"/>
  <c r="F29" i="1"/>
  <c r="F30" i="1"/>
  <c r="F31" i="1"/>
  <c r="F32" i="1"/>
  <c r="F33" i="1"/>
  <c r="G33" i="1" s="1"/>
  <c r="F34" i="1"/>
  <c r="G34" i="1" s="1"/>
  <c r="F35" i="1"/>
  <c r="G35" i="1" s="1"/>
  <c r="F36" i="1"/>
  <c r="F37" i="1"/>
  <c r="F38" i="1"/>
  <c r="F39" i="1"/>
  <c r="F40" i="1"/>
  <c r="F41" i="1"/>
  <c r="G41" i="1" s="1"/>
  <c r="F42" i="1"/>
  <c r="G42" i="1" s="1"/>
  <c r="F43" i="1"/>
  <c r="G43" i="1" s="1"/>
  <c r="F44" i="1"/>
  <c r="F45" i="1"/>
  <c r="F46" i="1"/>
  <c r="F47" i="1"/>
  <c r="F48" i="1"/>
  <c r="F49" i="1"/>
  <c r="G49" i="1" s="1"/>
  <c r="F50" i="1"/>
  <c r="G50" i="1" s="1"/>
  <c r="F51" i="1"/>
  <c r="G51" i="1" s="1"/>
  <c r="F52" i="1"/>
  <c r="F53" i="1"/>
  <c r="F54" i="1"/>
  <c r="F55" i="1"/>
  <c r="F56" i="1"/>
  <c r="F57" i="1"/>
  <c r="G57" i="1" s="1"/>
  <c r="F58" i="1"/>
  <c r="G58" i="1" s="1"/>
  <c r="F59" i="1"/>
  <c r="G59" i="1" s="1"/>
  <c r="F60" i="1"/>
  <c r="F61" i="1"/>
  <c r="F62" i="1"/>
  <c r="F63" i="1"/>
  <c r="F64" i="1"/>
  <c r="F65" i="1"/>
  <c r="G65" i="1" s="1"/>
  <c r="F66" i="1"/>
  <c r="G66" i="1" s="1"/>
  <c r="F67" i="1"/>
  <c r="G67" i="1" s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F77" i="1"/>
  <c r="F78" i="1"/>
  <c r="F79" i="1"/>
  <c r="F80" i="1"/>
  <c r="G80" i="1" s="1"/>
  <c r="F81" i="1"/>
  <c r="G81" i="1" s="1"/>
  <c r="F82" i="1"/>
  <c r="G82" i="1" s="1"/>
  <c r="F83" i="1"/>
  <c r="G83" i="1" s="1"/>
  <c r="F3" i="1"/>
  <c r="G79" i="1"/>
  <c r="G78" i="1"/>
  <c r="G77" i="1"/>
  <c r="G76" i="1"/>
  <c r="G72" i="1"/>
  <c r="G71" i="1"/>
  <c r="G70" i="1"/>
  <c r="G69" i="1"/>
  <c r="G68" i="1"/>
  <c r="G64" i="1"/>
  <c r="G63" i="1"/>
  <c r="G62" i="1"/>
  <c r="G61" i="1"/>
  <c r="G60" i="1"/>
  <c r="G56" i="1"/>
  <c r="G55" i="1"/>
  <c r="G54" i="1"/>
  <c r="G53" i="1"/>
  <c r="G52" i="1"/>
  <c r="G48" i="1"/>
  <c r="G47" i="1"/>
  <c r="G46" i="1"/>
  <c r="G45" i="1"/>
  <c r="G44" i="1"/>
  <c r="G40" i="1"/>
  <c r="G39" i="1"/>
  <c r="G38" i="1"/>
  <c r="G37" i="1"/>
  <c r="G36" i="1"/>
  <c r="G32" i="1"/>
  <c r="G31" i="1"/>
  <c r="G30" i="1"/>
  <c r="G29" i="1"/>
  <c r="G28" i="1"/>
  <c r="G24" i="1"/>
  <c r="G23" i="1"/>
  <c r="G22" i="1"/>
  <c r="G21" i="1"/>
  <c r="G20" i="1"/>
  <c r="G16" i="1"/>
  <c r="G15" i="1"/>
  <c r="G14" i="1"/>
  <c r="G13" i="1"/>
  <c r="G12" i="1"/>
  <c r="G8" i="1"/>
  <c r="G7" i="1"/>
  <c r="G6" i="1"/>
  <c r="G5" i="1"/>
  <c r="G4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3" i="4"/>
  <c r="H5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" i="3"/>
  <c r="H5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  <c r="H5" i="2"/>
  <c r="C5" i="1"/>
  <c r="C6" i="1"/>
  <c r="C7" i="1"/>
  <c r="C8" i="1"/>
  <c r="C9" i="1"/>
  <c r="C10" i="1"/>
  <c r="C11" i="1"/>
  <c r="D11" i="1" s="1"/>
  <c r="C12" i="1"/>
  <c r="D12" i="1" s="1"/>
  <c r="C13" i="1"/>
  <c r="C14" i="1"/>
  <c r="C15" i="1"/>
  <c r="C16" i="1"/>
  <c r="C17" i="1"/>
  <c r="C18" i="1"/>
  <c r="C19" i="1"/>
  <c r="D19" i="1" s="1"/>
  <c r="C20" i="1"/>
  <c r="D20" i="1" s="1"/>
  <c r="C21" i="1"/>
  <c r="C22" i="1"/>
  <c r="C23" i="1"/>
  <c r="C24" i="1"/>
  <c r="C25" i="1"/>
  <c r="C26" i="1"/>
  <c r="C27" i="1"/>
  <c r="D27" i="1" s="1"/>
  <c r="C28" i="1"/>
  <c r="D28" i="1" s="1"/>
  <c r="C29" i="1"/>
  <c r="C30" i="1"/>
  <c r="C31" i="1"/>
  <c r="C32" i="1"/>
  <c r="C33" i="1"/>
  <c r="C34" i="1"/>
  <c r="C35" i="1"/>
  <c r="D35" i="1" s="1"/>
  <c r="C36" i="1"/>
  <c r="D36" i="1" s="1"/>
  <c r="C37" i="1"/>
  <c r="C38" i="1"/>
  <c r="C39" i="1"/>
  <c r="C40" i="1"/>
  <c r="C41" i="1"/>
  <c r="C42" i="1"/>
  <c r="C43" i="1"/>
  <c r="D43" i="1" s="1"/>
  <c r="C44" i="1"/>
  <c r="D44" i="1" s="1"/>
  <c r="C45" i="1"/>
  <c r="C46" i="1"/>
  <c r="C47" i="1"/>
  <c r="C48" i="1"/>
  <c r="C49" i="1"/>
  <c r="C50" i="1"/>
  <c r="C51" i="1"/>
  <c r="D51" i="1" s="1"/>
  <c r="C52" i="1"/>
  <c r="D52" i="1" s="1"/>
  <c r="C53" i="1"/>
  <c r="C54" i="1"/>
  <c r="C55" i="1"/>
  <c r="C56" i="1"/>
  <c r="C57" i="1"/>
  <c r="C58" i="1"/>
  <c r="C59" i="1"/>
  <c r="D59" i="1" s="1"/>
  <c r="C60" i="1"/>
  <c r="D60" i="1" s="1"/>
  <c r="C61" i="1"/>
  <c r="C62" i="1"/>
  <c r="C63" i="1"/>
  <c r="C64" i="1"/>
  <c r="C65" i="1"/>
  <c r="C66" i="1"/>
  <c r="C67" i="1"/>
  <c r="D67" i="1" s="1"/>
  <c r="C68" i="1"/>
  <c r="D68" i="1" s="1"/>
  <c r="C69" i="1"/>
  <c r="C70" i="1"/>
  <c r="C71" i="1"/>
  <c r="C72" i="1"/>
  <c r="C73" i="1"/>
  <c r="C74" i="1"/>
  <c r="C75" i="1"/>
  <c r="D75" i="1" s="1"/>
  <c r="C76" i="1"/>
  <c r="D76" i="1" s="1"/>
  <c r="C77" i="1"/>
  <c r="C78" i="1"/>
  <c r="C79" i="1"/>
  <c r="C80" i="1"/>
  <c r="C81" i="1"/>
  <c r="C82" i="1"/>
  <c r="C83" i="1"/>
  <c r="D83" i="1" s="1"/>
  <c r="C4" i="1"/>
  <c r="C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21" i="1"/>
  <c r="D22" i="1"/>
  <c r="D23" i="1"/>
  <c r="D24" i="1"/>
  <c r="D25" i="1"/>
  <c r="D26" i="1"/>
  <c r="D29" i="1"/>
  <c r="D30" i="1"/>
  <c r="D31" i="1"/>
  <c r="D32" i="1"/>
  <c r="D33" i="1"/>
  <c r="D34" i="1"/>
  <c r="D37" i="1"/>
  <c r="D38" i="1"/>
  <c r="D39" i="1"/>
  <c r="D40" i="1"/>
  <c r="D41" i="1"/>
  <c r="D42" i="1"/>
  <c r="D45" i="1"/>
  <c r="D46" i="1"/>
  <c r="D47" i="1"/>
  <c r="D48" i="1"/>
  <c r="D49" i="1"/>
  <c r="D50" i="1"/>
  <c r="D53" i="1"/>
  <c r="D54" i="1"/>
  <c r="D55" i="1"/>
  <c r="D56" i="1"/>
  <c r="D57" i="1"/>
  <c r="D58" i="1"/>
  <c r="D61" i="1"/>
  <c r="D62" i="1"/>
  <c r="D63" i="1"/>
  <c r="D64" i="1"/>
  <c r="D65" i="1"/>
  <c r="D66" i="1"/>
  <c r="D69" i="1"/>
  <c r="D70" i="1"/>
  <c r="D71" i="1"/>
  <c r="D72" i="1"/>
  <c r="D73" i="1"/>
  <c r="D74" i="1"/>
  <c r="D77" i="1"/>
  <c r="D78" i="1"/>
  <c r="D79" i="1"/>
  <c r="D80" i="1"/>
  <c r="D81" i="1"/>
  <c r="D82" i="1"/>
  <c r="B6" i="3"/>
  <c r="E4" i="1"/>
  <c r="E12" i="1"/>
  <c r="E20" i="1"/>
  <c r="E28" i="1"/>
  <c r="E36" i="1"/>
  <c r="E44" i="1"/>
  <c r="E52" i="1"/>
  <c r="E60" i="1"/>
  <c r="E68" i="1"/>
  <c r="E76" i="1"/>
  <c r="E25" i="1"/>
  <c r="E81" i="1"/>
  <c r="E26" i="1"/>
  <c r="E74" i="1"/>
  <c r="E35" i="1"/>
  <c r="E59" i="1"/>
  <c r="E5" i="1"/>
  <c r="E13" i="1"/>
  <c r="E21" i="1"/>
  <c r="E29" i="1"/>
  <c r="E37" i="1"/>
  <c r="E45" i="1"/>
  <c r="E53" i="1"/>
  <c r="E61" i="1"/>
  <c r="E69" i="1"/>
  <c r="E77" i="1"/>
  <c r="E41" i="1"/>
  <c r="E18" i="1"/>
  <c r="E58" i="1"/>
  <c r="E19" i="1"/>
  <c r="E51" i="1"/>
  <c r="E75" i="1"/>
  <c r="E6" i="1"/>
  <c r="E14" i="1"/>
  <c r="E22" i="1"/>
  <c r="E30" i="1"/>
  <c r="E38" i="1"/>
  <c r="E46" i="1"/>
  <c r="E54" i="1"/>
  <c r="E62" i="1"/>
  <c r="E70" i="1"/>
  <c r="E78" i="1"/>
  <c r="E42" i="1"/>
  <c r="E7" i="1"/>
  <c r="E15" i="1"/>
  <c r="E23" i="1"/>
  <c r="E31" i="1"/>
  <c r="E39" i="1"/>
  <c r="E47" i="1"/>
  <c r="E55" i="1"/>
  <c r="E63" i="1"/>
  <c r="E71" i="1"/>
  <c r="E79" i="1"/>
  <c r="E33" i="1"/>
  <c r="E73" i="1"/>
  <c r="E34" i="1"/>
  <c r="E66" i="1"/>
  <c r="E82" i="1"/>
  <c r="E27" i="1"/>
  <c r="E67" i="1"/>
  <c r="E8" i="1"/>
  <c r="E16" i="1"/>
  <c r="E24" i="1"/>
  <c r="E32" i="1"/>
  <c r="E40" i="1"/>
  <c r="E48" i="1"/>
  <c r="E56" i="1"/>
  <c r="E64" i="1"/>
  <c r="E72" i="1"/>
  <c r="E80" i="1"/>
  <c r="E9" i="1"/>
  <c r="E17" i="1"/>
  <c r="E49" i="1"/>
  <c r="E57" i="1"/>
  <c r="E65" i="1"/>
  <c r="E10" i="1"/>
  <c r="E50" i="1"/>
  <c r="E11" i="1"/>
  <c r="E43" i="1"/>
  <c r="E83" i="1"/>
  <c r="E3" i="1"/>
  <c r="B4" i="4"/>
  <c r="B12" i="4"/>
  <c r="B20" i="4"/>
  <c r="B28" i="4"/>
  <c r="B36" i="4"/>
  <c r="B44" i="4"/>
  <c r="B52" i="4"/>
  <c r="B60" i="4"/>
  <c r="B68" i="4"/>
  <c r="B76" i="4"/>
  <c r="B15" i="4"/>
  <c r="B39" i="4"/>
  <c r="B55" i="4"/>
  <c r="B71" i="4"/>
  <c r="B8" i="4"/>
  <c r="B40" i="4"/>
  <c r="B64" i="4"/>
  <c r="B80" i="4"/>
  <c r="B9" i="4"/>
  <c r="B41" i="4"/>
  <c r="B57" i="4"/>
  <c r="B73" i="4"/>
  <c r="B18" i="4"/>
  <c r="B34" i="4"/>
  <c r="B58" i="4"/>
  <c r="B82" i="4"/>
  <c r="B19" i="4"/>
  <c r="B35" i="4"/>
  <c r="B59" i="4"/>
  <c r="B83" i="4"/>
  <c r="B5" i="4"/>
  <c r="B13" i="4"/>
  <c r="B21" i="4"/>
  <c r="B29" i="4"/>
  <c r="B37" i="4"/>
  <c r="B45" i="4"/>
  <c r="B53" i="4"/>
  <c r="B61" i="4"/>
  <c r="B69" i="4"/>
  <c r="B77" i="4"/>
  <c r="B23" i="4"/>
  <c r="B63" i="4"/>
  <c r="B24" i="4"/>
  <c r="B48" i="4"/>
  <c r="B72" i="4"/>
  <c r="B25" i="4"/>
  <c r="B65" i="4"/>
  <c r="B26" i="4"/>
  <c r="B50" i="4"/>
  <c r="B27" i="4"/>
  <c r="B51" i="4"/>
  <c r="B75" i="4"/>
  <c r="B6" i="4"/>
  <c r="B14" i="4"/>
  <c r="B22" i="4"/>
  <c r="B30" i="4"/>
  <c r="B38" i="4"/>
  <c r="B46" i="4"/>
  <c r="B54" i="4"/>
  <c r="B62" i="4"/>
  <c r="B70" i="4"/>
  <c r="B78" i="4"/>
  <c r="B7" i="4"/>
  <c r="B31" i="4"/>
  <c r="B47" i="4"/>
  <c r="B79" i="4"/>
  <c r="B16" i="4"/>
  <c r="B32" i="4"/>
  <c r="B56" i="4"/>
  <c r="B17" i="4"/>
  <c r="B33" i="4"/>
  <c r="B49" i="4"/>
  <c r="B81" i="4"/>
  <c r="B10" i="4"/>
  <c r="B42" i="4"/>
  <c r="B66" i="4"/>
  <c r="B74" i="4"/>
  <c r="B11" i="4"/>
  <c r="B43" i="4"/>
  <c r="B67" i="4"/>
  <c r="B3" i="4"/>
  <c r="B4" i="3"/>
  <c r="B12" i="3"/>
  <c r="B20" i="3"/>
  <c r="B28" i="3"/>
  <c r="B36" i="3"/>
  <c r="B44" i="3"/>
  <c r="B52" i="3"/>
  <c r="B60" i="3"/>
  <c r="B68" i="3"/>
  <c r="B76" i="3"/>
  <c r="B16" i="3"/>
  <c r="B48" i="3"/>
  <c r="B80" i="3"/>
  <c r="B25" i="3"/>
  <c r="B41" i="3"/>
  <c r="B73" i="3"/>
  <c r="B59" i="3"/>
  <c r="B5" i="3"/>
  <c r="B13" i="3"/>
  <c r="B21" i="3"/>
  <c r="B29" i="3"/>
  <c r="B37" i="3"/>
  <c r="B45" i="3"/>
  <c r="B53" i="3"/>
  <c r="B61" i="3"/>
  <c r="B69" i="3"/>
  <c r="B77" i="3"/>
  <c r="B24" i="3"/>
  <c r="B40" i="3"/>
  <c r="B72" i="3"/>
  <c r="B17" i="3"/>
  <c r="B49" i="3"/>
  <c r="B81" i="3"/>
  <c r="B67" i="3"/>
  <c r="B14" i="3"/>
  <c r="B22" i="3"/>
  <c r="B30" i="3"/>
  <c r="B38" i="3"/>
  <c r="B46" i="3"/>
  <c r="B54" i="3"/>
  <c r="B62" i="3"/>
  <c r="B70" i="3"/>
  <c r="B78" i="3"/>
  <c r="B32" i="3"/>
  <c r="B56" i="3"/>
  <c r="B9" i="3"/>
  <c r="B57" i="3"/>
  <c r="B83" i="3"/>
  <c r="B7" i="3"/>
  <c r="B15" i="3"/>
  <c r="B23" i="3"/>
  <c r="B31" i="3"/>
  <c r="B39" i="3"/>
  <c r="B47" i="3"/>
  <c r="B55" i="3"/>
  <c r="B63" i="3"/>
  <c r="B71" i="3"/>
  <c r="B79" i="3"/>
  <c r="B8" i="3"/>
  <c r="B64" i="3"/>
  <c r="B33" i="3"/>
  <c r="B65" i="3"/>
  <c r="B51" i="3"/>
  <c r="B10" i="3"/>
  <c r="B18" i="3"/>
  <c r="B26" i="3"/>
  <c r="B34" i="3"/>
  <c r="B42" i="3"/>
  <c r="B50" i="3"/>
  <c r="B58" i="3"/>
  <c r="B66" i="3"/>
  <c r="B74" i="3"/>
  <c r="B82" i="3"/>
  <c r="B11" i="3"/>
  <c r="B19" i="3"/>
  <c r="B27" i="3"/>
  <c r="B35" i="3"/>
  <c r="B43" i="3"/>
  <c r="B75" i="3"/>
  <c r="B3" i="3"/>
  <c r="B4" i="2"/>
  <c r="B12" i="2"/>
  <c r="B20" i="2"/>
  <c r="B28" i="2"/>
  <c r="B36" i="2"/>
  <c r="B44" i="2"/>
  <c r="B52" i="2"/>
  <c r="B60" i="2"/>
  <c r="B68" i="2"/>
  <c r="B76" i="2"/>
  <c r="B15" i="2"/>
  <c r="B31" i="2"/>
  <c r="B55" i="2"/>
  <c r="B71" i="2"/>
  <c r="B16" i="2"/>
  <c r="B32" i="2"/>
  <c r="B48" i="2"/>
  <c r="B72" i="2"/>
  <c r="B17" i="2"/>
  <c r="B33" i="2"/>
  <c r="B57" i="2"/>
  <c r="B81" i="2"/>
  <c r="B18" i="2"/>
  <c r="B34" i="2"/>
  <c r="B66" i="2"/>
  <c r="B11" i="2"/>
  <c r="B35" i="2"/>
  <c r="B59" i="2"/>
  <c r="B83" i="2"/>
  <c r="B5" i="2"/>
  <c r="B13" i="2"/>
  <c r="B21" i="2"/>
  <c r="B29" i="2"/>
  <c r="B37" i="2"/>
  <c r="B45" i="2"/>
  <c r="B53" i="2"/>
  <c r="B61" i="2"/>
  <c r="B69" i="2"/>
  <c r="B77" i="2"/>
  <c r="B23" i="2"/>
  <c r="B79" i="2"/>
  <c r="B24" i="2"/>
  <c r="B64" i="2"/>
  <c r="B25" i="2"/>
  <c r="B49" i="2"/>
  <c r="B73" i="2"/>
  <c r="B26" i="2"/>
  <c r="B50" i="2"/>
  <c r="B82" i="2"/>
  <c r="B27" i="2"/>
  <c r="B51" i="2"/>
  <c r="B75" i="2"/>
  <c r="B6" i="2"/>
  <c r="B14" i="2"/>
  <c r="B22" i="2"/>
  <c r="B30" i="2"/>
  <c r="B38" i="2"/>
  <c r="B46" i="2"/>
  <c r="B54" i="2"/>
  <c r="B62" i="2"/>
  <c r="B70" i="2"/>
  <c r="B78" i="2"/>
  <c r="B7" i="2"/>
  <c r="B39" i="2"/>
  <c r="B47" i="2"/>
  <c r="B63" i="2"/>
  <c r="B8" i="2"/>
  <c r="B40" i="2"/>
  <c r="B56" i="2"/>
  <c r="B80" i="2"/>
  <c r="B9" i="2"/>
  <c r="B41" i="2"/>
  <c r="B65" i="2"/>
  <c r="B10" i="2"/>
  <c r="B42" i="2"/>
  <c r="B58" i="2"/>
  <c r="B74" i="2"/>
  <c r="B19" i="2"/>
  <c r="B43" i="2"/>
  <c r="B67" i="2"/>
  <c r="B3" i="2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l="1"/>
  <c r="G3" i="1"/>
  <c r="I1" i="1"/>
  <c r="D12" i="4"/>
  <c r="D79" i="4"/>
  <c r="D26" i="4"/>
  <c r="D34" i="4"/>
  <c r="D42" i="4"/>
  <c r="D50" i="4"/>
  <c r="D74" i="4"/>
  <c r="D53" i="4"/>
  <c r="D61" i="4"/>
  <c r="D69" i="4"/>
  <c r="D77" i="4"/>
  <c r="D3" i="4"/>
  <c r="D8" i="4"/>
  <c r="D16" i="4"/>
  <c r="D24" i="4"/>
  <c r="D32" i="4"/>
  <c r="D40" i="4"/>
  <c r="D48" i="4"/>
  <c r="D56" i="4"/>
  <c r="D64" i="4"/>
  <c r="D72" i="4"/>
  <c r="D80" i="4"/>
  <c r="D60" i="4"/>
  <c r="D31" i="4"/>
  <c r="D66" i="4"/>
  <c r="D35" i="4"/>
  <c r="D43" i="4"/>
  <c r="D51" i="4"/>
  <c r="D59" i="4"/>
  <c r="D67" i="4"/>
  <c r="D75" i="4"/>
  <c r="D83" i="4"/>
  <c r="D20" i="4"/>
  <c r="D28" i="4"/>
  <c r="D36" i="4"/>
  <c r="D44" i="4"/>
  <c r="D76" i="4"/>
  <c r="D39" i="4"/>
  <c r="D47" i="4"/>
  <c r="D55" i="4"/>
  <c r="D5" i="4"/>
  <c r="D45" i="4"/>
  <c r="D11" i="4"/>
  <c r="D19" i="4"/>
  <c r="D27" i="4"/>
  <c r="D6" i="4"/>
  <c r="D14" i="4"/>
  <c r="D22" i="4"/>
  <c r="D30" i="4"/>
  <c r="D38" i="4"/>
  <c r="D46" i="4"/>
  <c r="D54" i="4"/>
  <c r="D62" i="4"/>
  <c r="D70" i="4"/>
  <c r="D78" i="4"/>
  <c r="D52" i="4"/>
  <c r="D68" i="4"/>
  <c r="D7" i="4"/>
  <c r="D15" i="4"/>
  <c r="D23" i="4"/>
  <c r="D63" i="4"/>
  <c r="D71" i="4"/>
  <c r="D10" i="4"/>
  <c r="D18" i="4"/>
  <c r="D58" i="4"/>
  <c r="D82" i="4"/>
  <c r="D13" i="4"/>
  <c r="D21" i="4"/>
  <c r="D29" i="4"/>
  <c r="D37" i="4"/>
  <c r="D4" i="4"/>
  <c r="D9" i="4"/>
  <c r="D17" i="4"/>
  <c r="D25" i="4"/>
  <c r="D33" i="4"/>
  <c r="D41" i="4"/>
  <c r="D49" i="4"/>
  <c r="D57" i="4"/>
  <c r="D65" i="4"/>
  <c r="D73" i="4"/>
  <c r="D81" i="4"/>
  <c r="D28" i="3"/>
  <c r="D36" i="3"/>
  <c r="D44" i="3"/>
  <c r="D52" i="3"/>
  <c r="D60" i="3"/>
  <c r="D68" i="3"/>
  <c r="D76" i="3"/>
  <c r="D7" i="3"/>
  <c r="D15" i="3"/>
  <c r="D23" i="3"/>
  <c r="D31" i="3"/>
  <c r="D39" i="3"/>
  <c r="D47" i="3"/>
  <c r="D55" i="3"/>
  <c r="D63" i="3"/>
  <c r="D71" i="3"/>
  <c r="D79" i="3"/>
  <c r="D3" i="3"/>
  <c r="D8" i="3"/>
  <c r="D16" i="3"/>
  <c r="D24" i="3"/>
  <c r="D32" i="3"/>
  <c r="D40" i="3"/>
  <c r="D48" i="3"/>
  <c r="D56" i="3"/>
  <c r="D64" i="3"/>
  <c r="D72" i="3"/>
  <c r="D80" i="3"/>
  <c r="D42" i="3"/>
  <c r="D50" i="3"/>
  <c r="D58" i="3"/>
  <c r="D66" i="3"/>
  <c r="D82" i="3"/>
  <c r="D53" i="3"/>
  <c r="D11" i="3"/>
  <c r="D19" i="3"/>
  <c r="D27" i="3"/>
  <c r="D35" i="3"/>
  <c r="D43" i="3"/>
  <c r="D51" i="3"/>
  <c r="D59" i="3"/>
  <c r="D67" i="3"/>
  <c r="D75" i="3"/>
  <c r="D83" i="3"/>
  <c r="D12" i="3"/>
  <c r="D10" i="3"/>
  <c r="D18" i="3"/>
  <c r="D26" i="3"/>
  <c r="D74" i="3"/>
  <c r="D37" i="3"/>
  <c r="D45" i="3"/>
  <c r="D77" i="3"/>
  <c r="D6" i="3"/>
  <c r="D14" i="3"/>
  <c r="D22" i="3"/>
  <c r="D30" i="3"/>
  <c r="D38" i="3"/>
  <c r="D46" i="3"/>
  <c r="D54" i="3"/>
  <c r="D62" i="3"/>
  <c r="D70" i="3"/>
  <c r="D78" i="3"/>
  <c r="D20" i="3"/>
  <c r="D5" i="3"/>
  <c r="D34" i="3"/>
  <c r="D13" i="3"/>
  <c r="D21" i="3"/>
  <c r="D29" i="3"/>
  <c r="D61" i="3"/>
  <c r="D69" i="3"/>
  <c r="D4" i="3"/>
  <c r="D9" i="3"/>
  <c r="D17" i="3"/>
  <c r="D25" i="3"/>
  <c r="D33" i="3"/>
  <c r="D41" i="3"/>
  <c r="D49" i="3"/>
  <c r="D57" i="3"/>
  <c r="D65" i="3"/>
  <c r="D73" i="3"/>
  <c r="D81" i="3"/>
  <c r="D12" i="2"/>
  <c r="D28" i="2"/>
  <c r="D44" i="2"/>
  <c r="D60" i="2"/>
  <c r="D68" i="2"/>
  <c r="D7" i="2"/>
  <c r="D31" i="2"/>
  <c r="D39" i="2"/>
  <c r="D63" i="2"/>
  <c r="D5" i="2"/>
  <c r="D10" i="2"/>
  <c r="D18" i="2"/>
  <c r="D42" i="2"/>
  <c r="D50" i="2"/>
  <c r="D58" i="2"/>
  <c r="D13" i="2"/>
  <c r="D29" i="2"/>
  <c r="D37" i="2"/>
  <c r="D61" i="2"/>
  <c r="D69" i="2"/>
  <c r="D8" i="2"/>
  <c r="D24" i="2"/>
  <c r="D40" i="2"/>
  <c r="D56" i="2"/>
  <c r="D64" i="2"/>
  <c r="D72" i="2"/>
  <c r="D80" i="2"/>
  <c r="D27" i="2"/>
  <c r="D35" i="2"/>
  <c r="D59" i="2"/>
  <c r="D67" i="2"/>
  <c r="D75" i="2"/>
  <c r="D83" i="2"/>
  <c r="D6" i="2"/>
  <c r="D14" i="2"/>
  <c r="D22" i="2"/>
  <c r="D30" i="2"/>
  <c r="D38" i="2"/>
  <c r="D46" i="2"/>
  <c r="D54" i="2"/>
  <c r="D62" i="2"/>
  <c r="D70" i="2"/>
  <c r="D78" i="2"/>
  <c r="D20" i="2"/>
  <c r="D36" i="2"/>
  <c r="D52" i="2"/>
  <c r="D76" i="2"/>
  <c r="D15" i="2"/>
  <c r="D23" i="2"/>
  <c r="D47" i="2"/>
  <c r="D55" i="2"/>
  <c r="D71" i="2"/>
  <c r="D79" i="2"/>
  <c r="D26" i="2"/>
  <c r="D34" i="2"/>
  <c r="D66" i="2"/>
  <c r="D74" i="2"/>
  <c r="D82" i="2"/>
  <c r="D21" i="2"/>
  <c r="D45" i="2"/>
  <c r="D53" i="2"/>
  <c r="D77" i="2"/>
  <c r="D3" i="2"/>
  <c r="D16" i="2"/>
  <c r="D32" i="2"/>
  <c r="D48" i="2"/>
  <c r="D11" i="2"/>
  <c r="D19" i="2"/>
  <c r="D43" i="2"/>
  <c r="D51" i="2"/>
  <c r="D4" i="2"/>
  <c r="D9" i="2"/>
  <c r="D17" i="2"/>
  <c r="D25" i="2"/>
  <c r="D33" i="2"/>
  <c r="D41" i="2"/>
  <c r="D49" i="2"/>
  <c r="D57" i="2"/>
  <c r="D65" i="2"/>
  <c r="D73" i="2"/>
  <c r="D81" i="2"/>
  <c r="G1" i="4" l="1"/>
  <c r="G1" i="3"/>
  <c r="G1" i="2"/>
</calcChain>
</file>

<file path=xl/sharedStrings.xml><?xml version="1.0" encoding="utf-8"?>
<sst xmlns="http://schemas.openxmlformats.org/spreadsheetml/2006/main" count="31" uniqueCount="11">
  <si>
    <t>Temperature (degC)</t>
  </si>
  <si>
    <t>Enthalpy</t>
  </si>
  <si>
    <t>Pressure</t>
  </si>
  <si>
    <t>Mpa</t>
  </si>
  <si>
    <t>Enthalpy from eqn</t>
  </si>
  <si>
    <t>Error %</t>
  </si>
  <si>
    <t>max</t>
  </si>
  <si>
    <t>Density</t>
  </si>
  <si>
    <t>Density from eqn</t>
  </si>
  <si>
    <t>cp</t>
  </si>
  <si>
    <t>cp from 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</si>
</sst>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E+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 readingOrder="1"/>
    </xf>
    <xf numFmtId="168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heat'!$B$2</c:f>
              <c:strCache>
                <c:ptCount val="1"/>
                <c:pt idx="0">
                  <c:v>Enthalpy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415362767072037"/>
                  <c:y val="-0.16061756293916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-4.949198E-07x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+ 1.033177E-03x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- 7.092211E-01x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+ 1.310608E+03x + 2.265038E+05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9.999981E-01</a:t>
                    </a:r>
                    <a:endParaRPr lang="en-US" sz="1400"/>
                  </a:p>
                </c:rich>
              </c:tx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heat'!$B$3:$B$83</c:f>
              <c:numCache>
                <c:formatCode>General</c:formatCode>
                <c:ptCount val="81"/>
                <c:pt idx="0">
                  <c:v>258766.31785044042</c:v>
                </c:pt>
                <c:pt idx="1">
                  <c:v>238765.2584496738</c:v>
                </c:pt>
                <c:pt idx="2">
                  <c:v>252167.02839016489</c:v>
                </c:pt>
                <c:pt idx="3">
                  <c:v>265303.349319703</c:v>
                </c:pt>
                <c:pt idx="4">
                  <c:v>278205.46217731782</c:v>
                </c:pt>
                <c:pt idx="5">
                  <c:v>290900.59891144373</c:v>
                </c:pt>
                <c:pt idx="6">
                  <c:v>303412.47290787834</c:v>
                </c:pt>
                <c:pt idx="7">
                  <c:v>315761.7562330084</c:v>
                </c:pt>
                <c:pt idx="8">
                  <c:v>327966.51353902573</c:v>
                </c:pt>
                <c:pt idx="9">
                  <c:v>340042.58239939553</c:v>
                </c:pt>
                <c:pt idx="10">
                  <c:v>352003.8997836365</c:v>
                </c:pt>
                <c:pt idx="11">
                  <c:v>363862.77892676904</c:v>
                </c:pt>
                <c:pt idx="12">
                  <c:v>375630.1425568639</c:v>
                </c:pt>
                <c:pt idx="13">
                  <c:v>387315.71871950803</c:v>
                </c:pt>
                <c:pt idx="14">
                  <c:v>398928.20504110795</c:v>
                </c:pt>
                <c:pt idx="15">
                  <c:v>410475.40660581319</c:v>
                </c:pt>
                <c:pt idx="16">
                  <c:v>421964.35188848583</c:v>
                </c:pt>
                <c:pt idx="17">
                  <c:v>433401.39048676461</c:v>
                </c:pt>
                <c:pt idx="18">
                  <c:v>444792.27577028691</c:v>
                </c:pt>
                <c:pt idx="19">
                  <c:v>456142.23502677091</c:v>
                </c:pt>
                <c:pt idx="20">
                  <c:v>467456.02923092339</c:v>
                </c:pt>
                <c:pt idx="21">
                  <c:v>478738.00418479397</c:v>
                </c:pt>
                <c:pt idx="22">
                  <c:v>489992.13446695713</c:v>
                </c:pt>
                <c:pt idx="23">
                  <c:v>501222.06137242995</c:v>
                </c:pt>
                <c:pt idx="24">
                  <c:v>512431.12581611378</c:v>
                </c:pt>
                <c:pt idx="25">
                  <c:v>523622.39700156008</c:v>
                </c:pt>
                <c:pt idx="26">
                  <c:v>534798.69751709583</c:v>
                </c:pt>
                <c:pt idx="27">
                  <c:v>545962.62540702987</c:v>
                </c:pt>
                <c:pt idx="28">
                  <c:v>557116.57367207727</c:v>
                </c:pt>
                <c:pt idx="29">
                  <c:v>568262.74757642532</c:v>
                </c:pt>
                <c:pt idx="30">
                  <c:v>579403.18007587851</c:v>
                </c:pt>
                <c:pt idx="31">
                  <c:v>590539.7456297297</c:v>
                </c:pt>
                <c:pt idx="32">
                  <c:v>601674.17261632846</c:v>
                </c:pt>
                <c:pt idx="33">
                  <c:v>612808.05453710596</c:v>
                </c:pt>
                <c:pt idx="34">
                  <c:v>623942.86016469134</c:v>
                </c:pt>
                <c:pt idx="35">
                  <c:v>635079.94276663149</c:v>
                </c:pt>
                <c:pt idx="36">
                  <c:v>646220.54851620109</c:v>
                </c:pt>
                <c:pt idx="37">
                  <c:v>657365.82418513123</c:v>
                </c:pt>
                <c:pt idx="38">
                  <c:v>668516.82419920887</c:v>
                </c:pt>
                <c:pt idx="39">
                  <c:v>679674.51712609443</c:v>
                </c:pt>
                <c:pt idx="40">
                  <c:v>690839.79165501893</c:v>
                </c:pt>
                <c:pt idx="41">
                  <c:v>702013.46211985929</c:v>
                </c:pt>
                <c:pt idx="42">
                  <c:v>713196.27361026336</c:v>
                </c:pt>
                <c:pt idx="43">
                  <c:v>724388.9067097092</c:v>
                </c:pt>
                <c:pt idx="44">
                  <c:v>735591.98189451348</c:v>
                </c:pt>
                <c:pt idx="45">
                  <c:v>746806.06362366001</c:v>
                </c:pt>
                <c:pt idx="46">
                  <c:v>758031.66414580843</c:v>
                </c:pt>
                <c:pt idx="47">
                  <c:v>769269.24704683269</c:v>
                </c:pt>
                <c:pt idx="48">
                  <c:v>780519.23055868247</c:v>
                </c:pt>
                <c:pt idx="49">
                  <c:v>791781.9906481402</c:v>
                </c:pt>
                <c:pt idx="50">
                  <c:v>803057.86390215403</c:v>
                </c:pt>
                <c:pt idx="51">
                  <c:v>814347.15022477624</c:v>
                </c:pt>
                <c:pt idx="52">
                  <c:v>825650.1153593011</c:v>
                </c:pt>
                <c:pt idx="53">
                  <c:v>836966.99324795057</c:v>
                </c:pt>
                <c:pt idx="54">
                  <c:v>848297.98824036168</c:v>
                </c:pt>
                <c:pt idx="55">
                  <c:v>859643.27716115303</c:v>
                </c:pt>
                <c:pt idx="56">
                  <c:v>871003.0112460138</c:v>
                </c:pt>
                <c:pt idx="57">
                  <c:v>882377.31795497995</c:v>
                </c:pt>
                <c:pt idx="58">
                  <c:v>893766.30267089733</c:v>
                </c:pt>
                <c:pt idx="59">
                  <c:v>905170.05029046582</c:v>
                </c:pt>
                <c:pt idx="60">
                  <c:v>916588.62671470572</c:v>
                </c:pt>
                <c:pt idx="61">
                  <c:v>928022.08024519915</c:v>
                </c:pt>
                <c:pt idx="62">
                  <c:v>939470.44289201219</c:v>
                </c:pt>
                <c:pt idx="63">
                  <c:v>950933.73159879853</c:v>
                </c:pt>
                <c:pt idx="64">
                  <c:v>962411.94939020392</c:v>
                </c:pt>
                <c:pt idx="65">
                  <c:v>973905.08644636523</c:v>
                </c:pt>
                <c:pt idx="66">
                  <c:v>985413.1211089706</c:v>
                </c:pt>
                <c:pt idx="67">
                  <c:v>996936.02082306892</c:v>
                </c:pt>
                <c:pt idx="68">
                  <c:v>1008473.7430185447</c:v>
                </c:pt>
                <c:pt idx="69">
                  <c:v>1020026.2359349258</c:v>
                </c:pt>
                <c:pt idx="70">
                  <c:v>1031593.4393929756</c:v>
                </c:pt>
                <c:pt idx="71">
                  <c:v>1043175.2855162853</c:v>
                </c:pt>
                <c:pt idx="72">
                  <c:v>1054771.6994059102</c:v>
                </c:pt>
                <c:pt idx="73">
                  <c:v>1066382.599770885</c:v>
                </c:pt>
                <c:pt idx="74">
                  <c:v>1078007.8995173008</c:v>
                </c:pt>
                <c:pt idx="75">
                  <c:v>1089647.5062984501</c:v>
                </c:pt>
                <c:pt idx="76">
                  <c:v>1101301.3230284012</c:v>
                </c:pt>
                <c:pt idx="77">
                  <c:v>1112969.2483612257</c:v>
                </c:pt>
                <c:pt idx="78">
                  <c:v>1124651.1771379642</c:v>
                </c:pt>
                <c:pt idx="79">
                  <c:v>1136347.0008032913</c:v>
                </c:pt>
                <c:pt idx="80">
                  <c:v>1148056.6077937309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6B1-8406-8BB8702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2289018945762121"/>
                  <c:y val="-0.4751077177141958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305.36102410825578</c:v>
                </c:pt>
                <c:pt idx="1">
                  <c:v>291.80356208372649</c:v>
                </c:pt>
                <c:pt idx="2">
                  <c:v>273.83530319709479</c:v>
                </c:pt>
                <c:pt idx="3">
                  <c:v>268.39165711466461</c:v>
                </c:pt>
                <c:pt idx="4">
                  <c:v>258.21489206633083</c:v>
                </c:pt>
                <c:pt idx="5">
                  <c:v>248.88443539983973</c:v>
                </c:pt>
                <c:pt idx="6">
                  <c:v>240.29569976321551</c:v>
                </c:pt>
                <c:pt idx="7">
                  <c:v>232.36021282778034</c:v>
                </c:pt>
                <c:pt idx="8">
                  <c:v>225.00283243491788</c:v>
                </c:pt>
                <c:pt idx="9">
                  <c:v>218.15945066481044</c:v>
                </c:pt>
                <c:pt idx="10">
                  <c:v>211.77511470494966</c:v>
                </c:pt>
                <c:pt idx="11">
                  <c:v>205.80249334714966</c:v>
                </c:pt>
                <c:pt idx="12">
                  <c:v>200.20062575508362</c:v>
                </c:pt>
                <c:pt idx="13">
                  <c:v>194.93389890236506</c:v>
                </c:pt>
                <c:pt idx="14">
                  <c:v>189.97120958083693</c:v>
                </c:pt>
                <c:pt idx="15">
                  <c:v>185.28527525834403</c:v>
                </c:pt>
                <c:pt idx="16">
                  <c:v>180.85206509966707</c:v>
                </c:pt>
                <c:pt idx="17">
                  <c:v>176.65032820965428</c:v>
                </c:pt>
                <c:pt idx="18">
                  <c:v>172.66120077706313</c:v>
                </c:pt>
                <c:pt idx="19">
                  <c:v>168.86787747917984</c:v>
                </c:pt>
                <c:pt idx="20">
                  <c:v>165.25533542815359</c:v>
                </c:pt>
                <c:pt idx="21">
                  <c:v>161.81010125325929</c:v>
                </c:pt>
                <c:pt idx="22">
                  <c:v>158.52005374568805</c:v>
                </c:pt>
                <c:pt idx="23">
                  <c:v>155.37425594595018</c:v>
                </c:pt>
                <c:pt idx="24">
                  <c:v>152.36281170957474</c:v>
                </c:pt>
                <c:pt idx="25">
                  <c:v>149.47674270820025</c:v>
                </c:pt>
                <c:pt idx="26">
                  <c:v>146.70788256026987</c:v>
                </c:pt>
                <c:pt idx="27">
                  <c:v>144.04878537734263</c:v>
                </c:pt>
                <c:pt idx="28">
                  <c:v>141.49264648891187</c:v>
                </c:pt>
                <c:pt idx="29">
                  <c:v>139.03323349441183</c:v>
                </c:pt>
                <c:pt idx="30">
                  <c:v>136.6648261043635</c:v>
                </c:pt>
                <c:pt idx="31">
                  <c:v>134.38216348800859</c:v>
                </c:pt>
                <c:pt idx="32">
                  <c:v>132.18039805378262</c:v>
                </c:pt>
                <c:pt idx="33">
                  <c:v>130.05505476066639</c:v>
                </c:pt>
                <c:pt idx="34">
                  <c:v>128.00199520002766</c:v>
                </c:pt>
                <c:pt idx="35">
                  <c:v>126.01738580471492</c:v>
                </c:pt>
                <c:pt idx="36">
                  <c:v>124.09766963946701</c:v>
                </c:pt>
                <c:pt idx="37">
                  <c:v>122.23954130779907</c:v>
                </c:pt>
                <c:pt idx="38">
                  <c:v>120.43992457833669</c:v>
                </c:pt>
                <c:pt idx="39">
                  <c:v>118.69595239047028</c:v>
                </c:pt>
                <c:pt idx="40">
                  <c:v>117.00494894709939</c:v>
                </c:pt>
                <c:pt idx="41">
                  <c:v>115.36441364267229</c:v>
                </c:pt>
                <c:pt idx="42">
                  <c:v>113.77200660897995</c:v>
                </c:pt>
                <c:pt idx="43">
                  <c:v>112.22553569025797</c:v>
                </c:pt>
                <c:pt idx="44">
                  <c:v>110.72294468392883</c:v>
                </c:pt>
                <c:pt idx="45">
                  <c:v>109.26230270449413</c:v>
                </c:pt>
                <c:pt idx="46">
                  <c:v>107.8417945462169</c:v>
                </c:pt>
                <c:pt idx="47">
                  <c:v>106.45971193580654</c:v>
                </c:pt>
                <c:pt idx="48">
                  <c:v>105.11444557973066</c:v>
                </c:pt>
                <c:pt idx="49">
                  <c:v>103.80447792234358</c:v>
                </c:pt>
                <c:pt idx="50">
                  <c:v>102.52837654104171</c:v>
                </c:pt>
                <c:pt idx="51">
                  <c:v>101.28478811332798</c:v>
                </c:pt>
                <c:pt idx="52">
                  <c:v>100.07243289822031</c:v>
                </c:pt>
                <c:pt idx="53">
                  <c:v>98.890099681009417</c:v>
                </c:pt>
                <c:pt idx="54">
                  <c:v>97.736641136104311</c:v>
                </c:pt>
                <c:pt idx="55">
                  <c:v>96.610969567727935</c:v>
                </c:pt>
                <c:pt idx="56">
                  <c:v>95.512052992618891</c:v>
                </c:pt>
                <c:pt idx="57">
                  <c:v>94.438911532759263</c:v>
                </c:pt>
                <c:pt idx="58">
                  <c:v>93.390614089544613</c:v>
                </c:pt>
                <c:pt idx="59">
                  <c:v>92.366275273812633</c:v>
                </c:pt>
                <c:pt idx="60">
                  <c:v>91.365052568783923</c:v>
                </c:pt>
                <c:pt idx="61">
                  <c:v>90.386143705316044</c:v>
                </c:pt>
                <c:pt idx="62">
                  <c:v>89.428784230941261</c:v>
                </c:pt>
                <c:pt idx="63">
                  <c:v>88.492245255997503</c:v>
                </c:pt>
                <c:pt idx="64">
                  <c:v>87.575831361803523</c:v>
                </c:pt>
                <c:pt idx="65">
                  <c:v>86.678878657278759</c:v>
                </c:pt>
                <c:pt idx="66">
                  <c:v>85.800752971715156</c:v>
                </c:pt>
                <c:pt idx="67">
                  <c:v>84.94084817256163</c:v>
                </c:pt>
                <c:pt idx="68">
                  <c:v>84.098584598125612</c:v>
                </c:pt>
                <c:pt idx="69">
                  <c:v>83.273407596021727</c:v>
                </c:pt>
                <c:pt idx="70">
                  <c:v>82.464786159033778</c:v>
                </c:pt>
                <c:pt idx="71">
                  <c:v>81.672211650803916</c:v>
                </c:pt>
                <c:pt idx="72">
                  <c:v>80.895196614437651</c:v>
                </c:pt>
                <c:pt idx="73">
                  <c:v>80.13327365772021</c:v>
                </c:pt>
                <c:pt idx="74">
                  <c:v>79.385994409183667</c:v>
                </c:pt>
                <c:pt idx="75">
                  <c:v>78.65292853976409</c:v>
                </c:pt>
                <c:pt idx="76">
                  <c:v>77.933662845227232</c:v>
                </c:pt>
                <c:pt idx="77">
                  <c:v>77.227800384952161</c:v>
                </c:pt>
                <c:pt idx="78">
                  <c:v>76.53495967302176</c:v>
                </c:pt>
                <c:pt idx="79">
                  <c:v>75.854773917907764</c:v>
                </c:pt>
                <c:pt idx="80">
                  <c:v>75.18689030733232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9-45B6-8350-4FB3CD3B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2743070466287399"/>
                  <c:y val="-1.19502599953954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4.2455806E-22x</a:t>
                    </a:r>
                    <a:r>
                      <a:rPr lang="en-US" sz="1400" baseline="30000"/>
                      <a:t>6</a:t>
                    </a:r>
                    <a:r>
                      <a:rPr lang="en-US" sz="1400" baseline="0"/>
                      <a:t> - 1.1965750E-18x</a:t>
                    </a:r>
                    <a:r>
                      <a:rPr lang="en-US" sz="1400" baseline="30000"/>
                      <a:t>5</a:t>
                    </a:r>
                    <a:r>
                      <a:rPr lang="en-US" sz="1400" baseline="0"/>
                      <a:t> + 1.3509552E-15x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- 7.8319866E-13x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+ 2.4422398E-10x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- 9.3727191E-09x + 2.6240582E-05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9.9999102E-01</a:t>
                    </a:r>
                    <a:endParaRPr lang="en-US" sz="1400"/>
                  </a:p>
                </c:rich>
              </c:tx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2.6325008827749078E-5</c:v>
                </c:pt>
                <c:pt idx="1">
                  <c:v>2.6181459471984503E-5</c:v>
                </c:pt>
                <c:pt idx="2">
                  <c:v>2.6108812735639376E-5</c:v>
                </c:pt>
                <c:pt idx="3">
                  <c:v>2.6114809735764318E-5</c:v>
                </c:pt>
                <c:pt idx="4">
                  <c:v>2.6163191841418134E-5</c:v>
                </c:pt>
                <c:pt idx="5">
                  <c:v>2.6252452733351759E-5</c:v>
                </c:pt>
                <c:pt idx="6">
                  <c:v>2.6375193002005617E-5</c:v>
                </c:pt>
                <c:pt idx="7">
                  <c:v>2.6525570749161563E-5</c:v>
                </c:pt>
                <c:pt idx="8">
                  <c:v>2.6698921167007728E-5</c:v>
                </c:pt>
                <c:pt idx="9">
                  <c:v>2.6891480253662587E-5</c:v>
                </c:pt>
                <c:pt idx="10">
                  <c:v>2.7100181724502953E-5</c:v>
                </c:pt>
                <c:pt idx="11">
                  <c:v>2.7322505881807694E-5</c:v>
                </c:pt>
                <c:pt idx="12">
                  <c:v>2.7556365782553608E-5</c:v>
                </c:pt>
                <c:pt idx="13">
                  <c:v>2.7800020496848503E-5</c:v>
                </c:pt>
                <c:pt idx="14">
                  <c:v>2.8052008276480838E-5</c:v>
                </c:pt>
                <c:pt idx="15">
                  <c:v>2.8311094526245586E-5</c:v>
                </c:pt>
                <c:pt idx="16">
                  <c:v>2.8576230903911872E-5</c:v>
                </c:pt>
                <c:pt idx="17">
                  <c:v>2.8846522875767597E-5</c:v>
                </c:pt>
                <c:pt idx="18">
                  <c:v>2.9121203761488999E-5</c:v>
                </c:pt>
                <c:pt idx="19">
                  <c:v>2.9399613806588718E-5</c:v>
                </c:pt>
                <c:pt idx="20">
                  <c:v>2.9681183184693481E-5</c:v>
                </c:pt>
                <c:pt idx="21">
                  <c:v>2.996541809728201E-5</c:v>
                </c:pt>
                <c:pt idx="22">
                  <c:v>3.0251889333958068E-5</c:v>
                </c:pt>
                <c:pt idx="23">
                  <c:v>3.0540222801669023E-5</c:v>
                </c:pt>
                <c:pt idx="24">
                  <c:v>3.0830091640355651E-5</c:v>
                </c:pt>
                <c:pt idx="25">
                  <c:v>3.1121209625101148E-5</c:v>
                </c:pt>
                <c:pt idx="26">
                  <c:v>3.1413325617893406E-5</c:v>
                </c:pt>
                <c:pt idx="27">
                  <c:v>3.170621888062908E-5</c:v>
                </c:pt>
                <c:pt idx="28">
                  <c:v>3.1999695098597452E-5</c:v>
                </c:pt>
                <c:pt idx="29">
                  <c:v>3.2293582993047857E-5</c:v>
                </c:pt>
                <c:pt idx="30">
                  <c:v>3.258773142452644E-5</c:v>
                </c:pt>
                <c:pt idx="31">
                  <c:v>3.2882006906926455E-5</c:v>
                </c:pt>
                <c:pt idx="32">
                  <c:v>3.3176291466728352E-5</c:v>
                </c:pt>
                <c:pt idx="33">
                  <c:v>3.3470480793535745E-5</c:v>
                </c:pt>
                <c:pt idx="34">
                  <c:v>3.3764482637374819E-5</c:v>
                </c:pt>
                <c:pt idx="35">
                  <c:v>3.4058215415796513E-5</c:v>
                </c:pt>
                <c:pt idx="36">
                  <c:v>3.4351606999976328E-5</c:v>
                </c:pt>
                <c:pt idx="37">
                  <c:v>3.4644593654035817E-5</c:v>
                </c:pt>
                <c:pt idx="38">
                  <c:v>3.4937119105933735E-5</c:v>
                </c:pt>
                <c:pt idx="39">
                  <c:v>3.5229133731674827E-5</c:v>
                </c:pt>
                <c:pt idx="40">
                  <c:v>3.5520593837395841E-5</c:v>
                </c:pt>
                <c:pt idx="41">
                  <c:v>3.5811461026224121E-5</c:v>
                </c:pt>
                <c:pt idx="42">
                  <c:v>3.6101701638751032E-5</c:v>
                </c:pt>
                <c:pt idx="43">
                  <c:v>3.6391286257591603E-5</c:v>
                </c:pt>
                <c:pt idx="44">
                  <c:v>3.6680189267869343E-5</c:v>
                </c:pt>
                <c:pt idx="45">
                  <c:v>3.6968388466616346E-5</c:v>
                </c:pt>
                <c:pt idx="46">
                  <c:v>3.7255864715052792E-5</c:v>
                </c:pt>
                <c:pt idx="47">
                  <c:v>3.7542601628534129E-5</c:v>
                </c:pt>
                <c:pt idx="48">
                  <c:v>3.7828585299655006E-5</c:v>
                </c:pt>
                <c:pt idx="49">
                  <c:v>3.8113804050596746E-5</c:v>
                </c:pt>
                <c:pt idx="50">
                  <c:v>3.8398248211315482E-5</c:v>
                </c:pt>
                <c:pt idx="51">
                  <c:v>3.8681909920605271E-5</c:v>
                </c:pt>
                <c:pt idx="52">
                  <c:v>3.8964782947446542E-5</c:v>
                </c:pt>
                <c:pt idx="53">
                  <c:v>3.9246862530373503E-5</c:v>
                </c:pt>
                <c:pt idx="54">
                  <c:v>3.9528145232873089E-5</c:v>
                </c:pt>
                <c:pt idx="55">
                  <c:v>3.9808628813069738E-5</c:v>
                </c:pt>
                <c:pt idx="56">
                  <c:v>4.0088312106159744E-5</c:v>
                </c:pt>
                <c:pt idx="57">
                  <c:v>4.0367194918239828E-5</c:v>
                </c:pt>
                <c:pt idx="58">
                  <c:v>4.064527793033392E-5</c:v>
                </c:pt>
                <c:pt idx="59">
                  <c:v>4.0922562611559519E-5</c:v>
                </c:pt>
                <c:pt idx="60">
                  <c:v>4.1199051140495121E-5</c:v>
                </c:pt>
                <c:pt idx="61">
                  <c:v>4.1474746333917081E-5</c:v>
                </c:pt>
                <c:pt idx="62">
                  <c:v>4.1749651582165145E-5</c:v>
                </c:pt>
                <c:pt idx="63">
                  <c:v>4.2023770790478353E-5</c:v>
                </c:pt>
                <c:pt idx="64">
                  <c:v>4.2297108325714364E-5</c:v>
                </c:pt>
                <c:pt idx="65">
                  <c:v>4.256966896792756E-5</c:v>
                </c:pt>
                <c:pt idx="66">
                  <c:v>4.2841457866338064E-5</c:v>
                </c:pt>
                <c:pt idx="67">
                  <c:v>4.3112480499271871E-5</c:v>
                </c:pt>
                <c:pt idx="68">
                  <c:v>4.3382742637696705E-5</c:v>
                </c:pt>
                <c:pt idx="69">
                  <c:v>4.3652250312016464E-5</c:v>
                </c:pt>
                <c:pt idx="70">
                  <c:v>4.3921009781821229E-5</c:v>
                </c:pt>
                <c:pt idx="71">
                  <c:v>4.4189027508320823E-5</c:v>
                </c:pt>
                <c:pt idx="72">
                  <c:v>4.4456310129216452E-5</c:v>
                </c:pt>
                <c:pt idx="73">
                  <c:v>4.4722864435789764E-5</c:v>
                </c:pt>
                <c:pt idx="74">
                  <c:v>4.4988697352009583E-5</c:v>
                </c:pt>
                <c:pt idx="75">
                  <c:v>4.5253815915476663E-5</c:v>
                </c:pt>
                <c:pt idx="76">
                  <c:v>4.5518227260043358E-5</c:v>
                </c:pt>
                <c:pt idx="77">
                  <c:v>4.5781938599961006E-5</c:v>
                </c:pt>
                <c:pt idx="78">
                  <c:v>4.604495721542164E-5</c:v>
                </c:pt>
                <c:pt idx="79">
                  <c:v>4.6307290439373109E-5</c:v>
                </c:pt>
                <c:pt idx="80">
                  <c:v>4.6568945645497474E-5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BDD-8BA8-3698F35D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5621010817152939"/>
                  <c:y val="-1.5189089629436308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4.1811116941627979E-2</c:v>
                </c:pt>
                <c:pt idx="1">
                  <c:v>4.1433798219362071E-2</c:v>
                </c:pt>
                <c:pt idx="2">
                  <c:v>4.1192279193949605E-2</c:v>
                </c:pt>
                <c:pt idx="3">
                  <c:v>4.1062204955635027E-2</c:v>
                </c:pt>
                <c:pt idx="4">
                  <c:v>4.1023912954384886E-2</c:v>
                </c:pt>
                <c:pt idx="5">
                  <c:v>4.1061532134512628E-2</c:v>
                </c:pt>
                <c:pt idx="6">
                  <c:v>4.1162230474304756E-2</c:v>
                </c:pt>
                <c:pt idx="7">
                  <c:v>4.1315601773812223E-2</c:v>
                </c:pt>
                <c:pt idx="8">
                  <c:v>4.1513173732784445E-2</c:v>
                </c:pt>
                <c:pt idx="9">
                  <c:v>4.1748017057650355E-2</c:v>
                </c:pt>
                <c:pt idx="10">
                  <c:v>4.2014436425565828E-2</c:v>
                </c:pt>
                <c:pt idx="11">
                  <c:v>4.2307726648178785E-2</c:v>
                </c:pt>
                <c:pt idx="12">
                  <c:v>4.2623980239966275E-2</c:v>
                </c:pt>
                <c:pt idx="13">
                  <c:v>4.2959935288958279E-2</c:v>
                </c:pt>
                <c:pt idx="14">
                  <c:v>4.3312854849150151E-2</c:v>
                </c:pt>
                <c:pt idx="15">
                  <c:v>4.3680430981687876E-2</c:v>
                </c:pt>
                <c:pt idx="16">
                  <c:v>4.4060708096123877E-2</c:v>
                </c:pt>
                <c:pt idx="17">
                  <c:v>4.4452021440208961E-2</c:v>
                </c:pt>
                <c:pt idx="18">
                  <c:v>4.4852947517447506E-2</c:v>
                </c:pt>
                <c:pt idx="19">
                  <c:v>4.5262263931145158E-2</c:v>
                </c:pt>
                <c:pt idx="20">
                  <c:v>4.5678916708365755E-2</c:v>
                </c:pt>
                <c:pt idx="21">
                  <c:v>4.6101993584563697E-2</c:v>
                </c:pt>
                <c:pt idx="22">
                  <c:v>4.653070205917826E-2</c:v>
                </c:pt>
                <c:pt idx="23">
                  <c:v>4.69643512870314E-2</c:v>
                </c:pt>
                <c:pt idx="24">
                  <c:v>4.7402337067530283E-2</c:v>
                </c:pt>
                <c:pt idx="25">
                  <c:v>4.7844129346854579E-2</c:v>
                </c:pt>
                <c:pt idx="26">
                  <c:v>4.8289261767734945E-2</c:v>
                </c:pt>
                <c:pt idx="27">
                  <c:v>4.8737322894888586E-2</c:v>
                </c:pt>
                <c:pt idx="28">
                  <c:v>4.9187948817599622E-2</c:v>
                </c:pt>
                <c:pt idx="29">
                  <c:v>4.9640816888846882E-2</c:v>
                </c:pt>
                <c:pt idx="30">
                  <c:v>5.0095640406246263E-2</c:v>
                </c:pt>
                <c:pt idx="31">
                  <c:v>5.0552164076547751E-2</c:v>
                </c:pt>
                <c:pt idx="32">
                  <c:v>5.1010160134546283E-2</c:v>
                </c:pt>
                <c:pt idx="33">
                  <c:v>5.1469425010609741E-2</c:v>
                </c:pt>
                <c:pt idx="34">
                  <c:v>5.1929776459814614E-2</c:v>
                </c:pt>
                <c:pt idx="35">
                  <c:v>5.2391051080859702E-2</c:v>
                </c:pt>
                <c:pt idx="36">
                  <c:v>5.2853102165240119E-2</c:v>
                </c:pt>
                <c:pt idx="37">
                  <c:v>5.3315797827188607E-2</c:v>
                </c:pt>
                <c:pt idx="38">
                  <c:v>5.377901937308157E-2</c:v>
                </c:pt>
                <c:pt idx="39">
                  <c:v>5.424265987572522E-2</c:v>
                </c:pt>
                <c:pt idx="40">
                  <c:v>5.4706622924466312E-2</c:v>
                </c:pt>
                <c:pt idx="41">
                  <c:v>5.517082152663777E-2</c:v>
                </c:pt>
                <c:pt idx="42">
                  <c:v>5.5635177139632452E-2</c:v>
                </c:pt>
                <c:pt idx="43">
                  <c:v>5.609961881604477E-2</c:v>
                </c:pt>
                <c:pt idx="44">
                  <c:v>5.6564082446942499E-2</c:v>
                </c:pt>
                <c:pt idx="45">
                  <c:v>5.7028510090525959E-2</c:v>
                </c:pt>
                <c:pt idx="46">
                  <c:v>5.74928493752737E-2</c:v>
                </c:pt>
                <c:pt idx="47">
                  <c:v>5.7957052968223663E-2</c:v>
                </c:pt>
                <c:pt idx="48">
                  <c:v>5.8421078100347475E-2</c:v>
                </c:pt>
                <c:pt idx="49">
                  <c:v>5.8884886142082739E-2</c:v>
                </c:pt>
                <c:pt idx="50">
                  <c:v>5.9348442223028312E-2</c:v>
                </c:pt>
                <c:pt idx="51">
                  <c:v>5.9811714890607763E-2</c:v>
                </c:pt>
                <c:pt idx="52">
                  <c:v>6.0274675803188064E-2</c:v>
                </c:pt>
                <c:pt idx="53">
                  <c:v>6.0737299453725593E-2</c:v>
                </c:pt>
                <c:pt idx="54">
                  <c:v>6.1199562920510854E-2</c:v>
                </c:pt>
                <c:pt idx="55">
                  <c:v>6.1661445642015048E-2</c:v>
                </c:pt>
                <c:pt idx="56">
                  <c:v>6.2122929213211102E-2</c:v>
                </c:pt>
                <c:pt idx="57">
                  <c:v>6.2583997201063266E-2</c:v>
                </c:pt>
                <c:pt idx="58">
                  <c:v>6.3044634977155345E-2</c:v>
                </c:pt>
                <c:pt idx="59">
                  <c:v>6.3504829565668913E-2</c:v>
                </c:pt>
                <c:pt idx="60">
                  <c:v>6.3964569505131269E-2</c:v>
                </c:pt>
                <c:pt idx="61">
                  <c:v>6.4423844722534651E-2</c:v>
                </c:pt>
                <c:pt idx="62">
                  <c:v>6.4882646418588361E-2</c:v>
                </c:pt>
                <c:pt idx="63">
                  <c:v>6.534096696300172E-2</c:v>
                </c:pt>
                <c:pt idx="64">
                  <c:v>6.5798799798820543E-2</c:v>
                </c:pt>
                <c:pt idx="65">
                  <c:v>6.6256139354944205E-2</c:v>
                </c:pt>
                <c:pt idx="66">
                  <c:v>6.6712980966045235E-2</c:v>
                </c:pt>
                <c:pt idx="67">
                  <c:v>6.7169320799195936E-2</c:v>
                </c:pt>
                <c:pt idx="68">
                  <c:v>6.7625155786579808E-2</c:v>
                </c:pt>
                <c:pt idx="69">
                  <c:v>6.8080483563729172E-2</c:v>
                </c:pt>
                <c:pt idx="70">
                  <c:v>6.8535302412788449E-2</c:v>
                </c:pt>
                <c:pt idx="71">
                  <c:v>6.8989611210352936E-2</c:v>
                </c:pt>
                <c:pt idx="72">
                  <c:v>6.9443409379476836E-2</c:v>
                </c:pt>
                <c:pt idx="73">
                  <c:v>6.9896696845486467E-2</c:v>
                </c:pt>
                <c:pt idx="74">
                  <c:v>7.0349473995267892E-2</c:v>
                </c:pt>
                <c:pt idx="75">
                  <c:v>7.08017416397312E-2</c:v>
                </c:pt>
                <c:pt idx="76">
                  <c:v>7.1253500979182233E-2</c:v>
                </c:pt>
                <c:pt idx="77">
                  <c:v>7.1704753571357263E-2</c:v>
                </c:pt>
                <c:pt idx="78">
                  <c:v>7.2155501301898961E-2</c:v>
                </c:pt>
                <c:pt idx="79">
                  <c:v>7.2605746357073481E-2</c:v>
                </c:pt>
                <c:pt idx="80">
                  <c:v>7.3055491198544348E-2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39E-9A57-6626365A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554132</xdr:colOff>
      <xdr:row>2</xdr:row>
      <xdr:rowOff>87406</xdr:rowOff>
    </xdr:from>
    <xdr:to>
      <xdr:col>31</xdr:col>
      <xdr:colOff>468407</xdr:colOff>
      <xdr:row>46</xdr:row>
      <xdr:rowOff>212912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554132</xdr:colOff>
      <xdr:row>2</xdr:row>
      <xdr:rowOff>87406</xdr:rowOff>
    </xdr:from>
    <xdr:to>
      <xdr:col>31</xdr:col>
      <xdr:colOff>468407</xdr:colOff>
      <xdr:row>46</xdr:row>
      <xdr:rowOff>212912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374837</xdr:colOff>
      <xdr:row>6</xdr:row>
      <xdr:rowOff>8965</xdr:rowOff>
    </xdr:from>
    <xdr:to>
      <xdr:col>31</xdr:col>
      <xdr:colOff>289112</xdr:colOff>
      <xdr:row>50</xdr:row>
      <xdr:rowOff>149039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374837</xdr:colOff>
      <xdr:row>6</xdr:row>
      <xdr:rowOff>8965</xdr:rowOff>
    </xdr:from>
    <xdr:to>
      <xdr:col>31</xdr:col>
      <xdr:colOff>289112</xdr:colOff>
      <xdr:row>50</xdr:row>
      <xdr:rowOff>149039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ensity"/>
      <definedName name="enthalpy"/>
      <definedName name="isobaricheatcapacity"/>
      <definedName name="thermalconductivity"/>
      <definedName name="viscosit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="85" zoomScaleNormal="85" workbookViewId="0">
      <selection activeCell="B3" sqref="B3"/>
    </sheetView>
  </sheetViews>
  <sheetFormatPr defaultRowHeight="15" x14ac:dyDescent="0.25"/>
  <cols>
    <col min="3" max="3" width="12.7109375" bestFit="1" customWidth="1"/>
    <col min="8" max="8" width="14.28515625" bestFit="1" customWidth="1"/>
  </cols>
  <sheetData>
    <row r="1" spans="1:9" x14ac:dyDescent="0.25">
      <c r="A1" t="s">
        <v>2</v>
      </c>
      <c r="B1">
        <v>25</v>
      </c>
      <c r="C1" t="s">
        <v>3</v>
      </c>
      <c r="H1" t="s">
        <v>6</v>
      </c>
      <c r="I1" s="1">
        <f>MAX(G3:G83)</f>
        <v>4.2720091330993387E-2</v>
      </c>
    </row>
    <row r="2" spans="1:9" x14ac:dyDescent="0.25">
      <c r="A2" t="s">
        <v>0</v>
      </c>
      <c r="B2" t="s">
        <v>1</v>
      </c>
      <c r="C2" t="s">
        <v>4</v>
      </c>
      <c r="D2" t="s">
        <v>5</v>
      </c>
      <c r="E2" t="s">
        <v>9</v>
      </c>
      <c r="F2" t="s">
        <v>10</v>
      </c>
      <c r="G2" t="s">
        <v>5</v>
      </c>
    </row>
    <row r="3" spans="1:9" ht="21" x14ac:dyDescent="0.25">
      <c r="A3">
        <v>25</v>
      </c>
      <c r="B3">
        <f>[1]!enthalpy("Air","TP","SI with C",A3,$B$1)*1000</f>
        <v>258766.31785044042</v>
      </c>
      <c r="C3" s="2">
        <f xml:space="preserve"> -0.0000004949198*A3^4 + 0.001033177*A3^3 - 0.7092211*A3^2 + 1310.608*A3 + 226503.8</f>
        <v>258841.6868750781</v>
      </c>
      <c r="D3" s="1">
        <f>ABS(B3-C3)/B3</f>
        <v>2.9126288639018416E-4</v>
      </c>
      <c r="E3">
        <f>[1]!isobaricheatcapacity("air","TP","SI with C",A3,$B$1)*1000</f>
        <v>1313.5021355091158</v>
      </c>
      <c r="F3">
        <f>-0.0000019796792*A3^3 + 0.003099531*A3^2 - 1.4184422*A3 + 1310.608</f>
        <v>1277.0532193874999</v>
      </c>
      <c r="G3" s="1">
        <f>ABS(E3-F3)/E3</f>
        <v>2.7749415197934339E-2</v>
      </c>
    </row>
    <row r="4" spans="1:9" ht="18.75" x14ac:dyDescent="0.25">
      <c r="A4">
        <v>10</v>
      </c>
      <c r="B4">
        <f>[1]!enthalpy("Air","TP","SI with C",A4,$B$1)*1000</f>
        <v>238765.2584496738</v>
      </c>
      <c r="C4" s="2">
        <f xml:space="preserve"> -0.0000004949198*A4^4 + 0.001033177*A4^3 - 0.7092211*A4^2 + 1310.608*A4 + 226503.8</f>
        <v>239539.98611780198</v>
      </c>
      <c r="D4" s="1">
        <f t="shared" ref="D4:D67" si="0">ABS(B4-C4)/B4</f>
        <v>3.2447252718362908E-3</v>
      </c>
      <c r="E4">
        <f>[1]!isobaricheatcapacity("air","TP","SI with C",A4,$B$1)*1000</f>
        <v>1354.6001954890746</v>
      </c>
      <c r="F4">
        <f t="shared" ref="F4:F67" si="1">-0.0000019796792*A4^3 + 0.003099531*A4^2 - 1.4184422*A4 + 1310.608</f>
        <v>1296.7315514207999</v>
      </c>
      <c r="G4" s="1">
        <f t="shared" ref="G4:G67" si="2">ABS(E4-F4)/E4</f>
        <v>4.2720091330993387E-2</v>
      </c>
    </row>
    <row r="5" spans="1:9" ht="18.75" x14ac:dyDescent="0.25">
      <c r="A5">
        <v>20</v>
      </c>
      <c r="B5">
        <f>[1]!enthalpy("Air","TP","SI with C",A5,$B$1)*1000</f>
        <v>252167.02839016489</v>
      </c>
      <c r="C5" s="2">
        <f t="shared" ref="C5:C68" si="3" xml:space="preserve"> -0.0000004949198*A5^4 + 0.001033177*A5^3 - 0.7092211*A5^2 + 1310.608*A5 + 226503.8</f>
        <v>252440.45778883199</v>
      </c>
      <c r="D5" s="1">
        <f t="shared" si="0"/>
        <v>1.084318597925631E-3</v>
      </c>
      <c r="E5">
        <f>[1]!isobaricheatcapacity("air","TP","SI with C",A5,$B$1)*1000</f>
        <v>1326.3480860394516</v>
      </c>
      <c r="F5">
        <f t="shared" si="1"/>
        <v>1283.4631309664001</v>
      </c>
      <c r="G5" s="1">
        <f t="shared" si="2"/>
        <v>3.2333107367846663E-2</v>
      </c>
      <c r="H5" s="3"/>
    </row>
    <row r="6" spans="1:9" ht="18.75" x14ac:dyDescent="0.25">
      <c r="A6">
        <v>30</v>
      </c>
      <c r="B6">
        <f>[1]!enthalpy("Air","TP","SI with C",A6,$B$1)*1000</f>
        <v>265303.349319703</v>
      </c>
      <c r="C6" s="2">
        <f t="shared" si="3"/>
        <v>265211.23590396199</v>
      </c>
      <c r="D6" s="1">
        <f t="shared" si="0"/>
        <v>3.4720035000391738E-4</v>
      </c>
      <c r="E6">
        <f>[1]!isobaricheatcapacity("air","TP","SI with C",A6,$B$1)*1000</f>
        <v>1301.4360256130392</v>
      </c>
      <c r="F6">
        <f t="shared" si="1"/>
        <v>1270.7908605615999</v>
      </c>
      <c r="G6" s="1">
        <f t="shared" si="2"/>
        <v>2.3547192830322937E-2</v>
      </c>
    </row>
    <row r="7" spans="1:9" ht="18.75" x14ac:dyDescent="0.25">
      <c r="A7">
        <v>40</v>
      </c>
      <c r="B7">
        <f>[1]!enthalpy("Air","TP","SI with C",A7,$B$1)*1000</f>
        <v>278205.46217731782</v>
      </c>
      <c r="C7" s="2">
        <f t="shared" si="3"/>
        <v>277858.222573312</v>
      </c>
      <c r="D7" s="1">
        <f t="shared" si="0"/>
        <v>1.2481408570781593E-3</v>
      </c>
      <c r="E7">
        <f>[1]!isobaricheatcapacity("air","TP","SI with C",A7,$B$1)*1000</f>
        <v>1279.4395793161646</v>
      </c>
      <c r="F7">
        <f t="shared" si="1"/>
        <v>1258.7028621311999</v>
      </c>
      <c r="G7" s="1">
        <f t="shared" si="2"/>
        <v>1.6207656477258574E-2</v>
      </c>
    </row>
    <row r="8" spans="1:9" ht="18.75" x14ac:dyDescent="0.25">
      <c r="A8">
        <v>50</v>
      </c>
      <c r="B8">
        <f>[1]!enthalpy("Air","TP","SI with C",A8,$B$1)*1000</f>
        <v>290900.59891144373</v>
      </c>
      <c r="C8" s="2">
        <f t="shared" si="3"/>
        <v>290387.20112624997</v>
      </c>
      <c r="D8" s="1">
        <f t="shared" si="0"/>
        <v>1.7648564049537814E-3</v>
      </c>
      <c r="E8">
        <f>[1]!isobaricheatcapacity("air","TP","SI with C",A8,$B$1)*1000</f>
        <v>1259.9821886976156</v>
      </c>
      <c r="F8">
        <f t="shared" si="1"/>
        <v>1247.1872575999998</v>
      </c>
      <c r="G8" s="1">
        <f t="shared" si="2"/>
        <v>1.0154850768836076E-2</v>
      </c>
    </row>
    <row r="9" spans="1:9" ht="18.75" x14ac:dyDescent="0.25">
      <c r="A9">
        <v>60</v>
      </c>
      <c r="B9">
        <f>[1]!enthalpy("Air","TP","SI with C",A9,$B$1)*1000</f>
        <v>303412.47290787834</v>
      </c>
      <c r="C9" s="2">
        <f t="shared" si="3"/>
        <v>302803.83611139201</v>
      </c>
      <c r="D9" s="1">
        <f t="shared" si="0"/>
        <v>2.0059715760964271E-3</v>
      </c>
      <c r="E9">
        <f>[1]!isobaricheatcapacity("air","TP","SI with C",A9,$B$1)*1000</f>
        <v>1242.7364197895627</v>
      </c>
      <c r="F9">
        <f t="shared" si="1"/>
        <v>1236.2321688928</v>
      </c>
      <c r="G9" s="1">
        <f t="shared" si="2"/>
        <v>5.2338136978910066E-3</v>
      </c>
    </row>
    <row r="10" spans="1:9" ht="18.75" x14ac:dyDescent="0.25">
      <c r="A10">
        <v>70</v>
      </c>
      <c r="B10">
        <f>[1]!enthalpy("Air","TP","SI with C",A10,$B$1)*1000</f>
        <v>315761.7562330084</v>
      </c>
      <c r="C10" s="2">
        <f t="shared" si="3"/>
        <v>315113.67329660198</v>
      </c>
      <c r="D10" s="1">
        <f t="shared" si="0"/>
        <v>2.0524427788151463E-3</v>
      </c>
      <c r="E10">
        <f>[1]!isobaricheatcapacity("air","TP","SI with C",A10,$B$1)*1000</f>
        <v>1227.4206890115104</v>
      </c>
      <c r="F10">
        <f t="shared" si="1"/>
        <v>1225.8257179344</v>
      </c>
      <c r="G10" s="1">
        <f t="shared" si="2"/>
        <v>1.2994493993700321E-3</v>
      </c>
    </row>
    <row r="11" spans="1:9" ht="18.75" x14ac:dyDescent="0.25">
      <c r="A11">
        <v>80</v>
      </c>
      <c r="B11">
        <f>[1]!enthalpy("Air","TP","SI with C",A11,$B$1)*1000</f>
        <v>327966.51353902573</v>
      </c>
      <c r="C11" s="2">
        <f t="shared" si="3"/>
        <v>327322.13966899202</v>
      </c>
      <c r="D11" s="1">
        <f t="shared" si="0"/>
        <v>1.96475506929166E-3</v>
      </c>
      <c r="E11">
        <f>[1]!isobaricheatcapacity("air","TP","SI with C",A11,$B$1)*1000</f>
        <v>1213.794188743087</v>
      </c>
      <c r="F11">
        <f t="shared" si="1"/>
        <v>1215.9560266495998</v>
      </c>
      <c r="G11" s="1">
        <f t="shared" si="2"/>
        <v>1.7810580463821762E-3</v>
      </c>
    </row>
    <row r="12" spans="1:9" ht="18.75" x14ac:dyDescent="0.25">
      <c r="A12">
        <v>90</v>
      </c>
      <c r="B12">
        <f>[1]!enthalpy("Air","TP","SI with C",A12,$B$1)*1000</f>
        <v>340042.58239939553</v>
      </c>
      <c r="C12" s="2">
        <f t="shared" si="3"/>
        <v>339434.543434922</v>
      </c>
      <c r="D12" s="1">
        <f t="shared" si="0"/>
        <v>1.7881259464126657E-3</v>
      </c>
      <c r="E12">
        <f>[1]!isobaricheatcapacity("air","TP","SI with C",A12,$B$1)*1000</f>
        <v>1201.651406179463</v>
      </c>
      <c r="F12">
        <f t="shared" si="1"/>
        <v>1206.6112169631999</v>
      </c>
      <c r="G12" s="1">
        <f t="shared" si="2"/>
        <v>4.1274955101214695E-3</v>
      </c>
    </row>
    <row r="13" spans="1:9" ht="18.75" x14ac:dyDescent="0.25">
      <c r="A13">
        <v>100</v>
      </c>
      <c r="B13">
        <f>[1]!enthalpy("Air","TP","SI with C",A13,$B$1)*1000</f>
        <v>352003.8997836365</v>
      </c>
      <c r="C13" s="2">
        <f t="shared" si="3"/>
        <v>351456.07401999994</v>
      </c>
      <c r="D13" s="1">
        <f t="shared" si="0"/>
        <v>1.5563059499434169E-3</v>
      </c>
      <c r="E13">
        <f>[1]!isobaricheatcapacity("air","TP","SI with C",A13,$B$1)*1000</f>
        <v>1190.8169040495068</v>
      </c>
      <c r="F13">
        <f t="shared" si="1"/>
        <v>1197.7794107999998</v>
      </c>
      <c r="G13" s="1">
        <f t="shared" si="2"/>
        <v>5.8468323105057224E-3</v>
      </c>
    </row>
    <row r="14" spans="1:9" ht="18.75" x14ac:dyDescent="0.25">
      <c r="A14">
        <v>110</v>
      </c>
      <c r="B14">
        <f>[1]!enthalpy("Air","TP","SI with C",A14,$B$1)*1000</f>
        <v>363862.77892676904</v>
      </c>
      <c r="C14" s="2">
        <f t="shared" si="3"/>
        <v>363391.80206908198</v>
      </c>
      <c r="D14" s="1">
        <f t="shared" si="0"/>
        <v>1.2943804229611634E-3</v>
      </c>
      <c r="E14">
        <f>[1]!isobaricheatcapacity("air","TP","SI with C",A14,$B$1)*1000</f>
        <v>1181.1406450710572</v>
      </c>
      <c r="F14">
        <f t="shared" si="1"/>
        <v>1189.4487300848</v>
      </c>
      <c r="G14" s="1">
        <f t="shared" si="2"/>
        <v>7.0339506547444216E-3</v>
      </c>
    </row>
    <row r="15" spans="1:9" ht="18.75" x14ac:dyDescent="0.25">
      <c r="A15">
        <v>120</v>
      </c>
      <c r="B15">
        <f>[1]!enthalpy("Air","TP","SI with C",A15,$B$1)*1000</f>
        <v>375630.1425568639</v>
      </c>
      <c r="C15" s="2">
        <f t="shared" si="3"/>
        <v>375246.67944627197</v>
      </c>
      <c r="D15" s="1">
        <f t="shared" si="0"/>
        <v>1.0208528740045816E-3</v>
      </c>
      <c r="E15">
        <f>[1]!isobaricheatcapacity("air","TP","SI with C",A15,$B$1)*1000</f>
        <v>1172.4939425028058</v>
      </c>
      <c r="F15">
        <f t="shared" si="1"/>
        <v>1181.6072967424</v>
      </c>
      <c r="G15" s="1">
        <f t="shared" si="2"/>
        <v>7.7726237289898531E-3</v>
      </c>
    </row>
    <row r="16" spans="1:9" ht="18.75" x14ac:dyDescent="0.25">
      <c r="A16">
        <v>130</v>
      </c>
      <c r="B16">
        <f>[1]!enthalpy("Air","TP","SI with C",A16,$B$1)*1000</f>
        <v>387315.71871950803</v>
      </c>
      <c r="C16" s="2">
        <f t="shared" si="3"/>
        <v>387025.53923492198</v>
      </c>
      <c r="D16" s="1">
        <f t="shared" si="0"/>
        <v>7.4920657892586903E-4</v>
      </c>
      <c r="E16">
        <f>[1]!isobaricheatcapacity("air","TP","SI with C",A16,$B$1)*1000</f>
        <v>1164.7660217272821</v>
      </c>
      <c r="F16">
        <f t="shared" si="1"/>
        <v>1174.2432326976</v>
      </c>
      <c r="G16" s="1">
        <f t="shared" si="2"/>
        <v>8.1365791871775995E-3</v>
      </c>
    </row>
    <row r="17" spans="1:7" ht="18.75" x14ac:dyDescent="0.25">
      <c r="A17">
        <v>140</v>
      </c>
      <c r="B17">
        <f>[1]!enthalpy("Air","TP","SI with C",A17,$B$1)*1000</f>
        <v>398928.20504110795</v>
      </c>
      <c r="C17" s="2">
        <f t="shared" si="3"/>
        <v>398733.09573763201</v>
      </c>
      <c r="D17" s="1">
        <f t="shared" si="0"/>
        <v>4.89083752440704E-4</v>
      </c>
      <c r="E17">
        <f>[1]!isobaricheatcapacity("air","TP","SI with C",A17,$B$1)*1000</f>
        <v>1157.8611349949822</v>
      </c>
      <c r="F17">
        <f t="shared" si="1"/>
        <v>1167.3446598751998</v>
      </c>
      <c r="G17" s="1">
        <f t="shared" si="2"/>
        <v>8.1905546300754788E-3</v>
      </c>
    </row>
    <row r="18" spans="1:7" ht="18.75" x14ac:dyDescent="0.25">
      <c r="A18">
        <v>150</v>
      </c>
      <c r="B18">
        <f>[1]!enthalpy("Air","TP","SI with C",A18,$B$1)*1000</f>
        <v>410475.40660581319</v>
      </c>
      <c r="C18" s="2">
        <f t="shared" si="3"/>
        <v>410373.94447624998</v>
      </c>
      <c r="D18" s="1">
        <f t="shared" si="0"/>
        <v>2.4718199417156676E-4</v>
      </c>
      <c r="E18">
        <f>[1]!isobaricheatcapacity("air","TP","SI with C",A18,$B$1)*1000</f>
        <v>1151.6961570458543</v>
      </c>
      <c r="F18">
        <f t="shared" si="1"/>
        <v>1160.8997001999999</v>
      </c>
      <c r="G18" s="1">
        <f t="shared" si="2"/>
        <v>7.9912944901657148E-3</v>
      </c>
    </row>
    <row r="19" spans="1:7" ht="18.75" x14ac:dyDescent="0.25">
      <c r="A19">
        <v>160</v>
      </c>
      <c r="B19">
        <f>[1]!enthalpy("Air","TP","SI with C",A19,$B$1)*1000</f>
        <v>421964.35188848583</v>
      </c>
      <c r="C19" s="2">
        <f t="shared" si="3"/>
        <v>421952.56219187198</v>
      </c>
      <c r="D19" s="1">
        <f t="shared" si="0"/>
        <v>2.7940029912683824E-5</v>
      </c>
      <c r="E19">
        <f>[1]!isobaricheatcapacity("air","TP","SI with C",A19,$B$1)*1000</f>
        <v>1146.1985889780801</v>
      </c>
      <c r="F19">
        <f t="shared" si="1"/>
        <v>1154.8964755968</v>
      </c>
      <c r="G19" s="1">
        <f t="shared" si="2"/>
        <v>7.5884639035148794E-3</v>
      </c>
    </row>
    <row r="20" spans="1:7" ht="18.75" x14ac:dyDescent="0.25">
      <c r="A20">
        <v>170</v>
      </c>
      <c r="B20">
        <f>[1]!enthalpy("Air","TP","SI with C",A20,$B$1)*1000</f>
        <v>433401.39048676461</v>
      </c>
      <c r="C20" s="2">
        <f t="shared" si="3"/>
        <v>433473.30684484198</v>
      </c>
      <c r="D20" s="1">
        <f t="shared" si="0"/>
        <v>1.6593476545288325E-4</v>
      </c>
      <c r="E20">
        <f>[1]!isobaricheatcapacity("air","TP","SI with C",A20,$B$1)*1000</f>
        <v>1141.3049037646276</v>
      </c>
      <c r="F20">
        <f t="shared" si="1"/>
        <v>1149.3231079903999</v>
      </c>
      <c r="G20" s="1">
        <f t="shared" si="2"/>
        <v>7.025470756608484E-3</v>
      </c>
    </row>
    <row r="21" spans="1:7" ht="18.75" x14ac:dyDescent="0.25">
      <c r="A21">
        <v>180</v>
      </c>
      <c r="B21">
        <f>[1]!enthalpy("Air","TP","SI with C",A21,$B$1)*1000</f>
        <v>444792.27577028691</v>
      </c>
      <c r="C21" s="2">
        <f t="shared" si="3"/>
        <v>444940.41761475196</v>
      </c>
      <c r="D21" s="1">
        <f t="shared" si="0"/>
        <v>3.330584916487083E-4</v>
      </c>
      <c r="E21">
        <f>[1]!isobaricheatcapacity("air","TP","SI with C",A21,$B$1)*1000</f>
        <v>1136.959175200672</v>
      </c>
      <c r="F21">
        <f t="shared" si="1"/>
        <v>1144.1677193055998</v>
      </c>
      <c r="G21" s="1">
        <f t="shared" si="2"/>
        <v>6.3401960792967751E-3</v>
      </c>
    </row>
    <row r="22" spans="1:7" ht="18.75" x14ac:dyDescent="0.25">
      <c r="A22">
        <v>190</v>
      </c>
      <c r="B22">
        <f>[1]!enthalpy("Air","TP","SI with C",A22,$B$1)*1000</f>
        <v>456142.23502677091</v>
      </c>
      <c r="C22" s="2">
        <f t="shared" si="3"/>
        <v>456358.01490044198</v>
      </c>
      <c r="D22" s="1">
        <f t="shared" si="0"/>
        <v>4.7305392288088442E-4</v>
      </c>
      <c r="E22">
        <f>[1]!isobaricheatcapacity("air","TP","SI with C",A22,$B$1)*1000</f>
        <v>1133.1119407806843</v>
      </c>
      <c r="F22">
        <f t="shared" si="1"/>
        <v>1139.4184314672</v>
      </c>
      <c r="G22" s="1">
        <f t="shared" si="2"/>
        <v>5.565637832896402E-3</v>
      </c>
    </row>
    <row r="23" spans="1:7" ht="18.75" x14ac:dyDescent="0.25">
      <c r="A23">
        <v>200</v>
      </c>
      <c r="B23">
        <f>[1]!enthalpy("Air","TP","SI with C",A23,$B$1)*1000</f>
        <v>467456.02923092339</v>
      </c>
      <c r="C23" s="2">
        <f t="shared" si="3"/>
        <v>467730.10031999997</v>
      </c>
      <c r="D23" s="1">
        <f t="shared" si="0"/>
        <v>5.8630346372361272E-4</v>
      </c>
      <c r="E23">
        <f>[1]!isobaricheatcapacity("air","TP","SI with C",A23,$B$1)*1000</f>
        <v>1129.7192571149135</v>
      </c>
      <c r="F23">
        <f t="shared" si="1"/>
        <v>1135.0633663999999</v>
      </c>
      <c r="G23" s="1">
        <f t="shared" si="2"/>
        <v>4.7304755154252143E-3</v>
      </c>
    </row>
    <row r="24" spans="1:7" ht="18.75" x14ac:dyDescent="0.25">
      <c r="A24">
        <v>210</v>
      </c>
      <c r="B24">
        <f>[1]!enthalpy("Air","TP","SI with C",A24,$B$1)*1000</f>
        <v>478738.00418479397</v>
      </c>
      <c r="C24" s="2">
        <f t="shared" si="3"/>
        <v>479060.55671076197</v>
      </c>
      <c r="D24" s="1">
        <f t="shared" si="0"/>
        <v>6.7375583962098358E-4</v>
      </c>
      <c r="E24">
        <f>[1]!isobaricheatcapacity("air","TP","SI with C",A24,$B$1)*1000</f>
        <v>1126.7419136323676</v>
      </c>
      <c r="F24">
        <f t="shared" si="1"/>
        <v>1131.0906460287999</v>
      </c>
      <c r="G24" s="1">
        <f t="shared" si="2"/>
        <v>3.85956388398914E-3</v>
      </c>
    </row>
    <row r="25" spans="1:7" ht="18.75" x14ac:dyDescent="0.25">
      <c r="A25">
        <v>220</v>
      </c>
      <c r="B25">
        <f>[1]!enthalpy("Air","TP","SI with C",A25,$B$1)*1000</f>
        <v>489992.13446695713</v>
      </c>
      <c r="C25" s="2">
        <f t="shared" si="3"/>
        <v>490353.14812931197</v>
      </c>
      <c r="D25" s="1">
        <f t="shared" si="0"/>
        <v>7.3677440301685322E-4</v>
      </c>
      <c r="E25">
        <f>[1]!isobaricheatcapacity("air","TP","SI with C",A25,$B$1)*1000</f>
        <v>1124.144776401145</v>
      </c>
      <c r="F25">
        <f t="shared" si="1"/>
        <v>1127.4883922783999</v>
      </c>
      <c r="G25" s="1">
        <f t="shared" si="2"/>
        <v>2.9743641098962702E-3</v>
      </c>
    </row>
    <row r="26" spans="1:7" ht="18.75" x14ac:dyDescent="0.25">
      <c r="A26">
        <v>230</v>
      </c>
      <c r="B26">
        <f>[1]!enthalpy("Air","TP","SI with C",A26,$B$1)*1000</f>
        <v>501222.06137242995</v>
      </c>
      <c r="C26" s="2">
        <f t="shared" si="3"/>
        <v>501611.51985148195</v>
      </c>
      <c r="D26" s="1">
        <f t="shared" si="0"/>
        <v>7.7701783114972941E-4</v>
      </c>
      <c r="E26">
        <f>[1]!isobaricheatcapacity("air","TP","SI with C",A26,$B$1)*1000</f>
        <v>1121.8962389837905</v>
      </c>
      <c r="F26">
        <f t="shared" si="1"/>
        <v>1124.2447270736</v>
      </c>
      <c r="G26" s="1">
        <f t="shared" si="2"/>
        <v>2.0933202271332676E-3</v>
      </c>
    </row>
    <row r="27" spans="1:7" ht="18.75" x14ac:dyDescent="0.25">
      <c r="A27">
        <v>240</v>
      </c>
      <c r="B27">
        <f>[1]!enthalpy("Air","TP","SI with C",A27,$B$1)*1000</f>
        <v>512431.12581611378</v>
      </c>
      <c r="C27" s="2">
        <f t="shared" si="3"/>
        <v>512839.198372352</v>
      </c>
      <c r="D27" s="1">
        <f t="shared" si="0"/>
        <v>7.9634615400909722E-4</v>
      </c>
      <c r="E27">
        <f>[1]!isobaricheatcapacity("air","TP","SI with C",A27,$B$1)*1000</f>
        <v>1119.9677614482225</v>
      </c>
      <c r="F27">
        <f t="shared" si="1"/>
        <v>1121.3477723392</v>
      </c>
      <c r="G27" s="1">
        <f t="shared" si="2"/>
        <v>1.2321880490497254E-3</v>
      </c>
    </row>
    <row r="28" spans="1:7" ht="18.75" x14ac:dyDescent="0.25">
      <c r="A28">
        <v>250</v>
      </c>
      <c r="B28">
        <f>[1]!enthalpy("Air","TP","SI with C",A28,$B$1)*1000</f>
        <v>523622.39700156008</v>
      </c>
      <c r="C28" s="2">
        <f t="shared" si="3"/>
        <v>524039.59140624997</v>
      </c>
      <c r="D28" s="1">
        <f t="shared" si="0"/>
        <v>7.9674667676341417E-4</v>
      </c>
      <c r="E28">
        <f>[1]!isobaricheatcapacity("air","TP","SI with C",A28,$B$1)*1000</f>
        <v>1118.3334821019425</v>
      </c>
      <c r="F28">
        <f t="shared" si="1"/>
        <v>1118.7856499999998</v>
      </c>
      <c r="G28" s="1">
        <f t="shared" si="2"/>
        <v>4.0432295490912528E-4</v>
      </c>
    </row>
    <row r="29" spans="1:7" ht="18.75" x14ac:dyDescent="0.25">
      <c r="A29">
        <v>260</v>
      </c>
      <c r="B29">
        <f>[1]!enthalpy("Air","TP","SI with C",A29,$B$1)*1000</f>
        <v>534798.69751709583</v>
      </c>
      <c r="C29" s="2">
        <f t="shared" si="3"/>
        <v>535215.987886752</v>
      </c>
      <c r="D29" s="1">
        <f t="shared" si="0"/>
        <v>7.8027559078494265E-4</v>
      </c>
      <c r="E29">
        <f>[1]!isobaricheatcapacity("air","TP","SI with C",A29,$B$1)*1000</f>
        <v>1116.9698893323034</v>
      </c>
      <c r="F29">
        <f t="shared" si="1"/>
        <v>1116.5464819807999</v>
      </c>
      <c r="G29" s="1">
        <f t="shared" si="2"/>
        <v>3.7906782944404922E-4</v>
      </c>
    </row>
    <row r="30" spans="1:7" ht="18.75" x14ac:dyDescent="0.25">
      <c r="A30">
        <v>270</v>
      </c>
      <c r="B30">
        <f>[1]!enthalpy("Air","TP","SI with C",A30,$B$1)*1000</f>
        <v>545962.62540702987</v>
      </c>
      <c r="C30" s="2">
        <f t="shared" si="3"/>
        <v>546371.5579666819</v>
      </c>
      <c r="D30" s="1">
        <f t="shared" si="0"/>
        <v>7.4901200306000967E-4</v>
      </c>
      <c r="E30">
        <f>[1]!isobaricheatcapacity("air","TP","SI with C",A30,$B$1)*1000</f>
        <v>1115.8555432290693</v>
      </c>
      <c r="F30">
        <f t="shared" si="1"/>
        <v>1114.6183902063999</v>
      </c>
      <c r="G30" s="1">
        <f t="shared" si="2"/>
        <v>1.1087035684649081E-3</v>
      </c>
    </row>
    <row r="31" spans="1:7" ht="18.75" x14ac:dyDescent="0.25">
      <c r="A31">
        <v>280</v>
      </c>
      <c r="B31">
        <f>[1]!enthalpy("Air","TP","SI with C",A31,$B$1)*1000</f>
        <v>557116.57367207727</v>
      </c>
      <c r="C31" s="2">
        <f t="shared" si="3"/>
        <v>557509.35301811201</v>
      </c>
      <c r="D31" s="1">
        <f t="shared" si="0"/>
        <v>7.0502182953533594E-4</v>
      </c>
      <c r="E31">
        <f>[1]!isobaricheatcapacity("air","TP","SI with C",A31,$B$1)*1000</f>
        <v>1114.970838532143</v>
      </c>
      <c r="F31">
        <f t="shared" si="1"/>
        <v>1112.9894966016</v>
      </c>
      <c r="G31" s="1">
        <f t="shared" si="2"/>
        <v>1.7770347546950196E-3</v>
      </c>
    </row>
    <row r="32" spans="1:7" ht="18.75" x14ac:dyDescent="0.25">
      <c r="A32">
        <v>290</v>
      </c>
      <c r="B32">
        <f>[1]!enthalpy("Air","TP","SI with C",A32,$B$1)*1000</f>
        <v>568262.74757642532</v>
      </c>
      <c r="C32" s="2">
        <f t="shared" si="3"/>
        <v>568632.30563236191</v>
      </c>
      <c r="D32" s="1">
        <f t="shared" si="0"/>
        <v>6.5032954828151931E-4</v>
      </c>
      <c r="E32">
        <f>[1]!isobaricheatcapacity("air","TP","SI with C",A32,$B$1)*1000</f>
        <v>1114.2978019665015</v>
      </c>
      <c r="F32">
        <f t="shared" si="1"/>
        <v>1111.6479230912</v>
      </c>
      <c r="G32" s="1">
        <f t="shared" si="2"/>
        <v>2.3780706294358931E-3</v>
      </c>
    </row>
    <row r="33" spans="1:7" ht="18.75" x14ac:dyDescent="0.25">
      <c r="A33">
        <v>300</v>
      </c>
      <c r="B33">
        <f>[1]!enthalpy("Air","TP","SI with C",A33,$B$1)*1000</f>
        <v>579403.18007587851</v>
      </c>
      <c r="C33" s="2">
        <f t="shared" si="3"/>
        <v>579743.22961999988</v>
      </c>
      <c r="D33" s="1">
        <f t="shared" si="0"/>
        <v>5.868962335982325E-4</v>
      </c>
      <c r="E33">
        <f>[1]!isobaricheatcapacity("air","TP","SI with C",A33,$B$1)*1000</f>
        <v>1113.8199182634926</v>
      </c>
      <c r="F33">
        <f t="shared" si="1"/>
        <v>1110.5817915999999</v>
      </c>
      <c r="G33" s="1">
        <f t="shared" si="2"/>
        <v>2.9072263930610448E-3</v>
      </c>
    </row>
    <row r="34" spans="1:7" ht="18.75" x14ac:dyDescent="0.25">
      <c r="A34">
        <v>310</v>
      </c>
      <c r="B34">
        <f>[1]!enthalpy("Air","TP","SI with C",A34,$B$1)*1000</f>
        <v>590539.7456297297</v>
      </c>
      <c r="C34" s="2">
        <f t="shared" si="3"/>
        <v>590844.82001084194</v>
      </c>
      <c r="D34" s="1">
        <f t="shared" si="0"/>
        <v>5.16602622211173E-4</v>
      </c>
      <c r="E34">
        <f>[1]!isobaricheatcapacity("air","TP","SI with C",A34,$B$1)*1000</f>
        <v>1113.5219801760563</v>
      </c>
      <c r="F34">
        <f t="shared" si="1"/>
        <v>1109.7792240527999</v>
      </c>
      <c r="G34" s="1">
        <f t="shared" si="2"/>
        <v>3.3611874663351097E-3</v>
      </c>
    </row>
    <row r="35" spans="1:7" ht="18.75" x14ac:dyDescent="0.25">
      <c r="A35">
        <v>320</v>
      </c>
      <c r="B35">
        <f>[1]!enthalpy("Air","TP","SI with C",A35,$B$1)*1000</f>
        <v>601674.17261632846</v>
      </c>
      <c r="C35" s="2">
        <f t="shared" si="3"/>
        <v>601939.65305395192</v>
      </c>
      <c r="D35" s="1">
        <f t="shared" si="0"/>
        <v>4.4123622004420504E-4</v>
      </c>
      <c r="E35">
        <f>[1]!isobaricheatcapacity("air","TP","SI with C",A35,$B$1)*1000</f>
        <v>1113.3899586185137</v>
      </c>
      <c r="F35">
        <f t="shared" si="1"/>
        <v>1109.2283423744</v>
      </c>
      <c r="G35" s="1">
        <f t="shared" si="2"/>
        <v>3.7377885545846002E-3</v>
      </c>
    </row>
    <row r="36" spans="1:7" ht="18.75" x14ac:dyDescent="0.25">
      <c r="A36">
        <v>330</v>
      </c>
      <c r="B36">
        <f>[1]!enthalpy("Air","TP","SI with C",A36,$B$1)*1000</f>
        <v>612808.05453710596</v>
      </c>
      <c r="C36" s="2">
        <f t="shared" si="3"/>
        <v>613030.18621764192</v>
      </c>
      <c r="D36" s="1">
        <f t="shared" si="0"/>
        <v>3.6248165945494638E-4</v>
      </c>
      <c r="E36">
        <f>[1]!isobaricheatcapacity("air","TP","SI with C",A36,$B$1)*1000</f>
        <v>1113.4108897343581</v>
      </c>
      <c r="F36">
        <f t="shared" si="1"/>
        <v>1108.9172684895998</v>
      </c>
      <c r="G36" s="1">
        <f t="shared" si="2"/>
        <v>4.0359055998009799E-3</v>
      </c>
    </row>
    <row r="37" spans="1:7" ht="18.75" x14ac:dyDescent="0.25">
      <c r="A37">
        <v>340</v>
      </c>
      <c r="B37">
        <f>[1]!enthalpy("Air","TP","SI with C",A37,$B$1)*1000</f>
        <v>623942.86016469134</v>
      </c>
      <c r="C37" s="2">
        <f t="shared" si="3"/>
        <v>624118.7581894719</v>
      </c>
      <c r="D37" s="1">
        <f t="shared" si="0"/>
        <v>2.8191367513065316E-4</v>
      </c>
      <c r="E37">
        <f>[1]!isobaricheatcapacity("air","TP","SI with C",A37,$B$1)*1000</f>
        <v>1113.5727762462723</v>
      </c>
      <c r="F37">
        <f t="shared" si="1"/>
        <v>1108.8341243231998</v>
      </c>
      <c r="G37" s="1">
        <f t="shared" si="2"/>
        <v>4.255358988790924E-3</v>
      </c>
    </row>
    <row r="38" spans="1:7" ht="18.75" x14ac:dyDescent="0.25">
      <c r="A38">
        <v>350</v>
      </c>
      <c r="B38">
        <f>[1]!enthalpy("Air","TP","SI with C",A38,$B$1)*1000</f>
        <v>635079.94276663149</v>
      </c>
      <c r="C38" s="2">
        <f t="shared" si="3"/>
        <v>635207.58887624997</v>
      </c>
      <c r="D38" s="1">
        <f t="shared" si="0"/>
        <v>2.0099219172693136E-4</v>
      </c>
      <c r="E38">
        <f>[1]!isobaricheatcapacity("air","TP","SI with C",A38,$B$1)*1000</f>
        <v>1113.8645008942831</v>
      </c>
      <c r="F38">
        <f t="shared" si="1"/>
        <v>1108.9670317999999</v>
      </c>
      <c r="G38" s="1">
        <f t="shared" si="2"/>
        <v>4.3968266250977708E-3</v>
      </c>
    </row>
    <row r="39" spans="1:7" ht="18.75" x14ac:dyDescent="0.25">
      <c r="A39">
        <v>360</v>
      </c>
      <c r="B39">
        <f>[1]!enthalpy("Air","TP","SI with C",A39,$B$1)*1000</f>
        <v>646220.54851620109</v>
      </c>
      <c r="C39" s="2">
        <f t="shared" si="3"/>
        <v>646298.77940403204</v>
      </c>
      <c r="D39" s="1">
        <f t="shared" si="0"/>
        <v>1.2105911520545624E-4</v>
      </c>
      <c r="E39">
        <f>[1]!isobaricheatcapacity("air","TP","SI with C",A39,$B$1)*1000</f>
        <v>1114.2757501389085</v>
      </c>
      <c r="F39">
        <f t="shared" si="1"/>
        <v>1109.3041128447999</v>
      </c>
      <c r="G39" s="1">
        <f t="shared" si="2"/>
        <v>4.4617656746894609E-3</v>
      </c>
    </row>
    <row r="40" spans="1:7" ht="18.75" x14ac:dyDescent="0.25">
      <c r="A40">
        <v>370</v>
      </c>
      <c r="B40">
        <f>[1]!enthalpy("Air","TP","SI with C",A40,$B$1)*1000</f>
        <v>657365.82418513123</v>
      </c>
      <c r="C40" s="2">
        <f t="shared" si="3"/>
        <v>657394.31211812189</v>
      </c>
      <c r="D40" s="1">
        <f t="shared" si="0"/>
        <v>4.3336498404017167E-5</v>
      </c>
      <c r="E40">
        <f>[1]!isobaricheatcapacity("air","TP","SI with C",A40,$B$1)*1000</f>
        <v>1114.796946611385</v>
      </c>
      <c r="F40">
        <f t="shared" si="1"/>
        <v>1109.8334893823999</v>
      </c>
      <c r="G40" s="1">
        <f t="shared" si="2"/>
        <v>4.4523419660166879E-3</v>
      </c>
    </row>
    <row r="41" spans="1:7" ht="18.75" x14ac:dyDescent="0.25">
      <c r="A41">
        <v>380</v>
      </c>
      <c r="B41">
        <f>[1]!enthalpy("Air","TP","SI with C",A41,$B$1)*1000</f>
        <v>668516.82419920887</v>
      </c>
      <c r="C41" s="2">
        <f t="shared" si="3"/>
        <v>668496.05058307201</v>
      </c>
      <c r="D41" s="1">
        <f t="shared" si="0"/>
        <v>3.107418599636674E-5</v>
      </c>
      <c r="E41">
        <f>[1]!isobaricheatcapacity("air","TP","SI with C",A41,$B$1)*1000</f>
        <v>1115.419189044519</v>
      </c>
      <c r="F41">
        <f t="shared" si="1"/>
        <v>1110.5432833375999</v>
      </c>
      <c r="G41" s="1">
        <f t="shared" si="2"/>
        <v>4.3713661687100266E-3</v>
      </c>
    </row>
    <row r="42" spans="1:7" ht="18.75" x14ac:dyDescent="0.25">
      <c r="A42">
        <v>390</v>
      </c>
      <c r="B42">
        <f>[1]!enthalpy("Air","TP","SI with C",A42,$B$1)*1000</f>
        <v>679674.51712609443</v>
      </c>
      <c r="C42" s="2">
        <f t="shared" si="3"/>
        <v>679605.73958268203</v>
      </c>
      <c r="D42" s="1">
        <f t="shared" si="0"/>
        <v>1.0119188181899327E-4</v>
      </c>
      <c r="E42">
        <f>[1]!isobaricheatcapacity("air","TP","SI with C",A42,$B$1)*1000</f>
        <v>1116.1341986252521</v>
      </c>
      <c r="F42">
        <f t="shared" si="1"/>
        <v>1111.4216166351998</v>
      </c>
      <c r="G42" s="1">
        <f t="shared" si="2"/>
        <v>4.2222359962241062E-3</v>
      </c>
    </row>
    <row r="43" spans="1:7" ht="18.75" x14ac:dyDescent="0.25">
      <c r="A43">
        <v>400</v>
      </c>
      <c r="B43">
        <f>[1]!enthalpy("Air","TP","SI with C",A43,$B$1)*1000</f>
        <v>690839.79165501893</v>
      </c>
      <c r="C43" s="2">
        <f t="shared" si="3"/>
        <v>690725.00511999987</v>
      </c>
      <c r="D43" s="1">
        <f t="shared" si="0"/>
        <v>1.6615507156017347E-4</v>
      </c>
      <c r="E43">
        <f>[1]!isobaricheatcapacity("air","TP","SI with C",A43,$B$1)*1000</f>
        <v>1116.9342708815961</v>
      </c>
      <c r="F43">
        <f t="shared" si="1"/>
        <v>1112.4566112</v>
      </c>
      <c r="G43" s="1">
        <f t="shared" si="2"/>
        <v>4.0088837797607685E-3</v>
      </c>
    </row>
    <row r="44" spans="1:7" ht="18.75" x14ac:dyDescent="0.25">
      <c r="A44">
        <v>410</v>
      </c>
      <c r="B44">
        <f>[1]!enthalpy("Air","TP","SI with C",A44,$B$1)*1000</f>
        <v>702013.46211985929</v>
      </c>
      <c r="C44" s="2">
        <f t="shared" si="3"/>
        <v>701855.35441732197</v>
      </c>
      <c r="D44" s="1">
        <f t="shared" si="0"/>
        <v>2.2522032848186122E-4</v>
      </c>
      <c r="E44">
        <f>[1]!isobaricheatcapacity("air","TP","SI with C",A44,$B$1)*1000</f>
        <v>1117.8122323585826</v>
      </c>
      <c r="F44">
        <f t="shared" si="1"/>
        <v>1113.6363889567999</v>
      </c>
      <c r="G44" s="1">
        <f t="shared" si="2"/>
        <v>3.735728846849046E-3</v>
      </c>
    </row>
    <row r="45" spans="1:7" ht="18.75" x14ac:dyDescent="0.25">
      <c r="A45">
        <v>420</v>
      </c>
      <c r="B45">
        <f>[1]!enthalpy("Air","TP","SI with C",A45,$B$1)*1000</f>
        <v>713196.27361026336</v>
      </c>
      <c r="C45" s="2">
        <f t="shared" si="3"/>
        <v>712998.17591619189</v>
      </c>
      <c r="D45" s="1">
        <f t="shared" si="0"/>
        <v>2.7776041659428077E-4</v>
      </c>
      <c r="E45">
        <f>[1]!isobaricheatcapacity("air","TP","SI with C",A45,$B$1)*1000</f>
        <v>1118.7614014556168</v>
      </c>
      <c r="F45">
        <f t="shared" si="1"/>
        <v>1114.9490718304</v>
      </c>
      <c r="G45" s="1">
        <f t="shared" si="2"/>
        <v>3.4076342107052962E-3</v>
      </c>
    </row>
    <row r="46" spans="1:7" ht="18.75" x14ac:dyDescent="0.25">
      <c r="A46">
        <v>430</v>
      </c>
      <c r="B46">
        <f>[1]!enthalpy("Air","TP","SI with C",A46,$B$1)*1000</f>
        <v>724388.9067097092</v>
      </c>
      <c r="C46" s="2">
        <f t="shared" si="3"/>
        <v>724154.73927740194</v>
      </c>
      <c r="D46" s="1">
        <f t="shared" si="0"/>
        <v>3.2326203526623811E-4</v>
      </c>
      <c r="E46">
        <f>[1]!isobaricheatcapacity("air","TP","SI with C",A46,$B$1)*1000</f>
        <v>1119.7755528953828</v>
      </c>
      <c r="F46">
        <f t="shared" si="1"/>
        <v>1116.3827817455999</v>
      </c>
      <c r="G46" s="1">
        <f t="shared" si="2"/>
        <v>3.0298671381155597E-3</v>
      </c>
    </row>
    <row r="47" spans="1:7" ht="18.75" x14ac:dyDescent="0.25">
      <c r="A47">
        <v>440</v>
      </c>
      <c r="B47">
        <f>[1]!enthalpy("Air","TP","SI with C",A47,$B$1)*1000</f>
        <v>735591.98189451348</v>
      </c>
      <c r="C47" s="2">
        <f t="shared" si="3"/>
        <v>735326.19538099202</v>
      </c>
      <c r="D47" s="1">
        <f t="shared" si="0"/>
        <v>3.6132328799577261E-4</v>
      </c>
      <c r="E47">
        <f>[1]!isobaricheatcapacity("air","TP","SI with C",A47,$B$1)*1000</f>
        <v>1120.8488853757206</v>
      </c>
      <c r="F47">
        <f t="shared" si="1"/>
        <v>1117.9256406272</v>
      </c>
      <c r="G47" s="1">
        <f t="shared" si="2"/>
        <v>2.6080632158907587E-3</v>
      </c>
    </row>
    <row r="48" spans="1:7" ht="18.75" x14ac:dyDescent="0.25">
      <c r="A48">
        <v>450</v>
      </c>
      <c r="B48">
        <f>[1]!enthalpy("Air","TP","SI with C",A48,$B$1)*1000</f>
        <v>746806.06362366001</v>
      </c>
      <c r="C48" s="2">
        <f t="shared" si="3"/>
        <v>746513.57632624987</v>
      </c>
      <c r="D48" s="1">
        <f t="shared" si="0"/>
        <v>3.9165094079570746E-4</v>
      </c>
      <c r="E48">
        <f>[1]!isobaricheatcapacity("air","TP","SI with C",A48,$B$1)*1000</f>
        <v>1121.975992023619</v>
      </c>
      <c r="F48">
        <f t="shared" si="1"/>
        <v>1119.5657704</v>
      </c>
      <c r="G48" s="1">
        <f t="shared" si="2"/>
        <v>2.1481935805701896E-3</v>
      </c>
    </row>
    <row r="49" spans="1:7" ht="18.75" x14ac:dyDescent="0.25">
      <c r="A49">
        <v>460</v>
      </c>
      <c r="B49">
        <f>[1]!enthalpy("Air","TP","SI with C",A49,$B$1)*1000</f>
        <v>758031.66414580843</v>
      </c>
      <c r="C49" s="2">
        <f t="shared" si="3"/>
        <v>757717.79543171194</v>
      </c>
      <c r="D49" s="1">
        <f t="shared" si="0"/>
        <v>4.1405752416711342E-4</v>
      </c>
      <c r="E49">
        <f>[1]!isobaricheatcapacity("air","TP","SI with C",A49,$B$1)*1000</f>
        <v>1123.1518333269141</v>
      </c>
      <c r="F49">
        <f t="shared" si="1"/>
        <v>1121.2912929888</v>
      </c>
      <c r="G49" s="1">
        <f t="shared" si="2"/>
        <v>1.6565350141511644E-3</v>
      </c>
    </row>
    <row r="50" spans="1:7" ht="18.75" x14ac:dyDescent="0.25">
      <c r="A50">
        <v>470</v>
      </c>
      <c r="B50">
        <f>[1]!enthalpy("Air","TP","SI with C",A50,$B$1)*1000</f>
        <v>769269.24704683269</v>
      </c>
      <c r="C50" s="2">
        <f t="shared" si="3"/>
        <v>768939.64723516209</v>
      </c>
      <c r="D50" s="1">
        <f t="shared" si="0"/>
        <v>4.2845832318906849E-4</v>
      </c>
      <c r="E50">
        <f>[1]!isobaricheatcapacity("air","TP","SI with C",A50,$B$1)*1000</f>
        <v>1124.3717122664832</v>
      </c>
      <c r="F50">
        <f t="shared" si="1"/>
        <v>1123.0903303184</v>
      </c>
      <c r="G50" s="1">
        <f t="shared" si="2"/>
        <v>1.139642641400349E-3</v>
      </c>
    </row>
    <row r="51" spans="1:7" ht="18.75" x14ac:dyDescent="0.25">
      <c r="A51">
        <v>480</v>
      </c>
      <c r="B51">
        <f>[1]!enthalpy("Air","TP","SI with C",A51,$B$1)*1000</f>
        <v>780519.23055868247</v>
      </c>
      <c r="C51" s="2">
        <f t="shared" si="3"/>
        <v>780179.80749363196</v>
      </c>
      <c r="D51" s="1">
        <f t="shared" si="0"/>
        <v>4.3486829249236029E-4</v>
      </c>
      <c r="E51">
        <f>[1]!isobaricheatcapacity("air","TP","SI with C",A51,$B$1)*1000</f>
        <v>1125.6312514112133</v>
      </c>
      <c r="F51">
        <f t="shared" si="1"/>
        <v>1124.9510043135999</v>
      </c>
      <c r="G51" s="1">
        <f t="shared" si="2"/>
        <v>6.043249925413095E-4</v>
      </c>
    </row>
    <row r="52" spans="1:7" ht="18.75" x14ac:dyDescent="0.25">
      <c r="A52">
        <v>490</v>
      </c>
      <c r="B52">
        <f>[1]!enthalpy("Air","TP","SI with C",A52,$B$1)*1000</f>
        <v>791781.9906481402</v>
      </c>
      <c r="C52" s="2">
        <f t="shared" si="3"/>
        <v>791438.83318340196</v>
      </c>
      <c r="D52" s="1">
        <f t="shared" si="0"/>
        <v>4.3339892646122635E-4</v>
      </c>
      <c r="E52">
        <f>[1]!isobaricheatcapacity("air","TP","SI with C",A52,$B$1)*1000</f>
        <v>1126.9263717711278</v>
      </c>
      <c r="F52">
        <f t="shared" si="1"/>
        <v>1126.8614368991998</v>
      </c>
      <c r="G52" s="1">
        <f t="shared" si="2"/>
        <v>5.7621219588607547E-5</v>
      </c>
    </row>
    <row r="53" spans="1:7" ht="18.75" x14ac:dyDescent="0.25">
      <c r="A53">
        <v>500</v>
      </c>
      <c r="B53">
        <f>[1]!enthalpy("Air","TP","SI with C",A53,$B$1)*1000</f>
        <v>803057.86390215403</v>
      </c>
      <c r="C53" s="2">
        <f t="shared" si="3"/>
        <v>802717.16249999986</v>
      </c>
      <c r="D53" s="1">
        <f t="shared" si="0"/>
        <v>4.2425510971109883E-4</v>
      </c>
      <c r="E53">
        <f>[1]!isobaricheatcapacity("air","TP","SI with C",A53,$B$1)*1000</f>
        <v>1128.2532732318925</v>
      </c>
      <c r="F53">
        <f t="shared" si="1"/>
        <v>1128.8097499999999</v>
      </c>
      <c r="G53" s="1">
        <f t="shared" si="2"/>
        <v>4.9321972407252658E-4</v>
      </c>
    </row>
    <row r="54" spans="1:7" ht="18.75" x14ac:dyDescent="0.25">
      <c r="A54">
        <v>510</v>
      </c>
      <c r="B54">
        <f>[1]!enthalpy("Air","TP","SI with C",A54,$B$1)*1000</f>
        <v>814347.15022477624</v>
      </c>
      <c r="C54" s="2">
        <f t="shared" si="3"/>
        <v>814015.11485820194</v>
      </c>
      <c r="D54" s="1">
        <f t="shared" si="0"/>
        <v>4.0773196846412963E-4</v>
      </c>
      <c r="E54">
        <f>[1]!isobaricheatcapacity("air","TP","SI with C",A54,$B$1)*1000</f>
        <v>1129.6084164173217</v>
      </c>
      <c r="F54">
        <f t="shared" si="1"/>
        <v>1130.7840655407999</v>
      </c>
      <c r="G54" s="1">
        <f t="shared" si="2"/>
        <v>1.0407581126271642E-3</v>
      </c>
    </row>
    <row r="55" spans="1:7" ht="18.75" x14ac:dyDescent="0.25">
      <c r="A55">
        <v>520</v>
      </c>
      <c r="B55">
        <f>[1]!enthalpy("Air","TP","SI with C",A55,$B$1)*1000</f>
        <v>825650.1153593011</v>
      </c>
      <c r="C55" s="2">
        <f t="shared" si="3"/>
        <v>825332.89089203184</v>
      </c>
      <c r="D55" s="1">
        <f t="shared" si="0"/>
        <v>3.8421173977698004E-4</v>
      </c>
      <c r="E55">
        <f>[1]!isobaricheatcapacity("air","TP","SI with C",A55,$B$1)*1000</f>
        <v>1130.9885058462964</v>
      </c>
      <c r="F55">
        <f t="shared" si="1"/>
        <v>1132.7725054463999</v>
      </c>
      <c r="G55" s="1">
        <f t="shared" si="2"/>
        <v>1.577380840637756E-3</v>
      </c>
    </row>
    <row r="56" spans="1:7" ht="18.75" x14ac:dyDescent="0.25">
      <c r="A56">
        <v>530</v>
      </c>
      <c r="B56">
        <f>[1]!enthalpy("Air","TP","SI with C",A56,$B$1)*1000</f>
        <v>836966.99324795057</v>
      </c>
      <c r="C56" s="2">
        <f t="shared" si="3"/>
        <v>836670.57245476195</v>
      </c>
      <c r="D56" s="1">
        <f t="shared" si="0"/>
        <v>3.5416067249954873E-4</v>
      </c>
      <c r="E56">
        <f>[1]!isobaricheatcapacity("air","TP","SI with C",A56,$B$1)*1000</f>
        <v>1132.3904742672048</v>
      </c>
      <c r="F56">
        <f t="shared" si="1"/>
        <v>1134.7631916415999</v>
      </c>
      <c r="G56" s="1">
        <f t="shared" si="2"/>
        <v>2.0953173205828053E-3</v>
      </c>
    </row>
    <row r="57" spans="1:7" ht="18.75" x14ac:dyDescent="0.25">
      <c r="A57">
        <v>540</v>
      </c>
      <c r="B57">
        <f>[1]!enthalpy("Air","TP","SI with C",A57,$B$1)*1000</f>
        <v>848297.98824036168</v>
      </c>
      <c r="C57" s="2">
        <f t="shared" si="3"/>
        <v>848028.12261891179</v>
      </c>
      <c r="D57" s="1">
        <f t="shared" si="0"/>
        <v>3.1812597128713947E-4</v>
      </c>
      <c r="E57">
        <f>[1]!isobaricheatcapacity("air","TP","SI with C",A57,$B$1)*1000</f>
        <v>1133.8114680672034</v>
      </c>
      <c r="F57">
        <f t="shared" si="1"/>
        <v>1136.7442460511998</v>
      </c>
      <c r="G57" s="1">
        <f t="shared" si="2"/>
        <v>2.5866540131190227E-3</v>
      </c>
    </row>
    <row r="58" spans="1:7" ht="18.75" x14ac:dyDescent="0.25">
      <c r="A58">
        <v>550</v>
      </c>
      <c r="B58">
        <f>[1]!enthalpy("Air","TP","SI with C",A58,$B$1)*1000</f>
        <v>859643.27716115303</v>
      </c>
      <c r="C58" s="2">
        <f t="shared" si="3"/>
        <v>859405.38567625009</v>
      </c>
      <c r="D58" s="1">
        <f t="shared" si="0"/>
        <v>2.7673279280277847E-4</v>
      </c>
      <c r="E58">
        <f>[1]!isobaricheatcapacity("air","TP","SI with C",A58,$B$1)*1000</f>
        <v>1135.2488336656611</v>
      </c>
      <c r="F58">
        <f t="shared" si="1"/>
        <v>1138.7037906</v>
      </c>
      <c r="G58" s="1">
        <f t="shared" si="2"/>
        <v>3.0433477065843536E-3</v>
      </c>
    </row>
    <row r="59" spans="1:7" ht="18.75" x14ac:dyDescent="0.25">
      <c r="A59">
        <v>560</v>
      </c>
      <c r="B59">
        <f>[1]!enthalpy("Air","TP","SI with C",A59,$B$1)*1000</f>
        <v>871003.0112460138</v>
      </c>
      <c r="C59" s="2">
        <f t="shared" si="3"/>
        <v>870802.08713779203</v>
      </c>
      <c r="D59" s="1">
        <f t="shared" si="0"/>
        <v>2.3068130147374074E-4</v>
      </c>
      <c r="E59">
        <f>[1]!isobaricheatcapacity("air","TP","SI with C",A59,$B$1)*1000</f>
        <v>1136.7001048114325</v>
      </c>
      <c r="F59">
        <f t="shared" si="1"/>
        <v>1140.6299472127998</v>
      </c>
      <c r="G59" s="1">
        <f t="shared" si="2"/>
        <v>3.457237651983166E-3</v>
      </c>
    </row>
    <row r="60" spans="1:7" ht="18.75" x14ac:dyDescent="0.25">
      <c r="A60">
        <v>570</v>
      </c>
      <c r="B60">
        <f>[1]!enthalpy("Air","TP","SI with C",A60,$B$1)*1000</f>
        <v>882377.31795497995</v>
      </c>
      <c r="C60" s="2">
        <f t="shared" si="3"/>
        <v>882217.83373380196</v>
      </c>
      <c r="D60" s="1">
        <f t="shared" si="0"/>
        <v>1.8074379059019243E-4</v>
      </c>
      <c r="E60">
        <f>[1]!isobaricheatcapacity("air","TP","SI with C",A60,$B$1)*1000</f>
        <v>1138.1629907124202</v>
      </c>
      <c r="F60">
        <f t="shared" si="1"/>
        <v>1142.5108378144</v>
      </c>
      <c r="G60" s="1">
        <f t="shared" si="2"/>
        <v>3.8200566504612296E-3</v>
      </c>
    </row>
    <row r="61" spans="1:7" ht="18.75" x14ac:dyDescent="0.25">
      <c r="A61">
        <v>580</v>
      </c>
      <c r="B61">
        <f>[1]!enthalpy("Air","TP","SI with C",A61,$B$1)*1000</f>
        <v>893766.30267089733</v>
      </c>
      <c r="C61" s="2">
        <f t="shared" si="3"/>
        <v>893652.1134137921</v>
      </c>
      <c r="D61" s="1">
        <f t="shared" si="0"/>
        <v>1.2776187328163022E-4</v>
      </c>
      <c r="E61">
        <f>[1]!isobaricheatcapacity("air","TP","SI with C",A61,$B$1)*1000</f>
        <v>1139.6353649334415</v>
      </c>
      <c r="F61">
        <f t="shared" si="1"/>
        <v>1144.3345843295999</v>
      </c>
      <c r="G61" s="1">
        <f t="shared" si="2"/>
        <v>4.1234411819371011E-3</v>
      </c>
    </row>
    <row r="62" spans="1:7" ht="18.75" x14ac:dyDescent="0.25">
      <c r="A62">
        <v>590</v>
      </c>
      <c r="B62">
        <f>[1]!enthalpy("Air","TP","SI with C",A62,$B$1)*1000</f>
        <v>905170.05029046582</v>
      </c>
      <c r="C62" s="2">
        <f t="shared" si="3"/>
        <v>905104.29534652201</v>
      </c>
      <c r="D62" s="1">
        <f t="shared" si="0"/>
        <v>7.2643746799526545E-5</v>
      </c>
      <c r="E62">
        <f>[1]!isobaricheatcapacity("air","TP","SI with C",A62,$B$1)*1000</f>
        <v>1141.1152550049565</v>
      </c>
      <c r="F62">
        <f t="shared" si="1"/>
        <v>1146.0893086832002</v>
      </c>
      <c r="G62" s="1">
        <f t="shared" si="2"/>
        <v>4.3589406560182722E-3</v>
      </c>
    </row>
    <row r="63" spans="1:7" ht="18.75" x14ac:dyDescent="0.25">
      <c r="A63">
        <v>600</v>
      </c>
      <c r="B63">
        <f>[1]!enthalpy("Air","TP","SI with C",A63,$B$1)*1000</f>
        <v>916588.62671470572</v>
      </c>
      <c r="C63" s="2">
        <f t="shared" si="3"/>
        <v>916573.62991999998</v>
      </c>
      <c r="D63" s="1">
        <f t="shared" si="0"/>
        <v>1.6361532609778588E-5</v>
      </c>
      <c r="E63">
        <f>[1]!isobaricheatcapacity("air","TP","SI with C",A63,$B$1)*1000</f>
        <v>1142.6008326908407</v>
      </c>
      <c r="F63">
        <f t="shared" si="1"/>
        <v>1147.7631327999998</v>
      </c>
      <c r="G63" s="1">
        <f t="shared" si="2"/>
        <v>4.5180258594786924E-3</v>
      </c>
    </row>
    <row r="64" spans="1:7" ht="18.75" x14ac:dyDescent="0.25">
      <c r="A64">
        <v>610</v>
      </c>
      <c r="B64">
        <f>[1]!enthalpy("Air","TP","SI with C",A64,$B$1)*1000</f>
        <v>928022.08024519915</v>
      </c>
      <c r="C64" s="2">
        <f t="shared" si="3"/>
        <v>928059.24874148192</v>
      </c>
      <c r="D64" s="1">
        <f t="shared" si="0"/>
        <v>4.0051305969951368E-5</v>
      </c>
      <c r="E64">
        <f>[1]!isobaricheatcapacity("air","TP","SI with C",A64,$B$1)*1000</f>
        <v>1144.0904048683062</v>
      </c>
      <c r="F64">
        <f t="shared" si="1"/>
        <v>1149.3441786047997</v>
      </c>
      <c r="G64" s="1">
        <f t="shared" si="2"/>
        <v>4.5920966683557114E-3</v>
      </c>
    </row>
    <row r="65" spans="1:7" ht="18.75" x14ac:dyDescent="0.25">
      <c r="A65">
        <v>620</v>
      </c>
      <c r="B65">
        <f>[1]!enthalpy("Air","TP","SI with C",A65,$B$1)*1000</f>
        <v>939470.44289201219</v>
      </c>
      <c r="C65" s="2">
        <f t="shared" si="3"/>
        <v>939560.16463747201</v>
      </c>
      <c r="D65" s="1">
        <f t="shared" si="0"/>
        <v>9.5502467521632961E-5</v>
      </c>
      <c r="E65">
        <f>[1]!isobaricheatcapacity("air","TP","SI with C",A65,$B$1)*1000</f>
        <v>1145.5824049773548</v>
      </c>
      <c r="F65">
        <f t="shared" si="1"/>
        <v>1150.8205680224</v>
      </c>
      <c r="G65" s="1">
        <f t="shared" si="2"/>
        <v>4.5724890870236061E-3</v>
      </c>
    </row>
    <row r="66" spans="1:7" ht="18.75" x14ac:dyDescent="0.25">
      <c r="A66">
        <v>630</v>
      </c>
      <c r="B66">
        <f>[1]!enthalpy("Air","TP","SI with C",A66,$B$1)*1000</f>
        <v>950933.73159879853</v>
      </c>
      <c r="C66" s="2">
        <f t="shared" si="3"/>
        <v>951075.27165372204</v>
      </c>
      <c r="D66" s="1">
        <f t="shared" si="0"/>
        <v>1.4884323714706721E-4</v>
      </c>
      <c r="E66">
        <f>[1]!isobaricheatcapacity("air","TP","SI with C",A66,$B$1)*1000</f>
        <v>1147.0753850009003</v>
      </c>
      <c r="F66">
        <f t="shared" si="1"/>
        <v>1152.1804229775998</v>
      </c>
      <c r="G66" s="1">
        <f t="shared" si="2"/>
        <v>4.4504816714339753E-3</v>
      </c>
    </row>
    <row r="67" spans="1:7" ht="18.75" x14ac:dyDescent="0.25">
      <c r="A67">
        <v>640</v>
      </c>
      <c r="B67">
        <f>[1]!enthalpy("Air","TP","SI with C",A67,$B$1)*1000</f>
        <v>962411.94939020392</v>
      </c>
      <c r="C67" s="2">
        <f t="shared" si="3"/>
        <v>962603.34505523206</v>
      </c>
      <c r="D67" s="1">
        <f t="shared" si="0"/>
        <v>1.9887083192327687E-4</v>
      </c>
      <c r="E67">
        <f>[1]!isobaricheatcapacity("air","TP","SI with C",A67,$B$1)*1000</f>
        <v>1148.5680079400063</v>
      </c>
      <c r="F67">
        <f t="shared" si="1"/>
        <v>1153.4118653951998</v>
      </c>
      <c r="G67" s="1">
        <f t="shared" si="2"/>
        <v>4.2173013889540102E-3</v>
      </c>
    </row>
    <row r="68" spans="1:7" ht="18.75" x14ac:dyDescent="0.25">
      <c r="A68">
        <v>650</v>
      </c>
      <c r="B68">
        <f>[1]!enthalpy("Air","TP","SI with C",A68,$B$1)*1000</f>
        <v>973905.08644636523</v>
      </c>
      <c r="C68" s="2">
        <f t="shared" si="3"/>
        <v>974143.04132624995</v>
      </c>
      <c r="D68" s="1">
        <f t="shared" ref="D68:D83" si="4">ABS(B68-C68)/B68</f>
        <v>2.443306675324866E-4</v>
      </c>
      <c r="E68">
        <f>[1]!isobaricheatcapacity("air","TP","SI with C",A68,$B$1)*1000</f>
        <v>1150.0590407516072</v>
      </c>
      <c r="F68">
        <f t="shared" ref="F68:F83" si="5">-0.0000019796792*A68^3 + 0.003099531*A68^2 - 1.4184422*A68 + 1310.608</f>
        <v>1154.5030171999999</v>
      </c>
      <c r="G68" s="1">
        <f t="shared" ref="G68:G83" si="6">ABS(E68-F68)/E68</f>
        <v>3.8641289628821361E-3</v>
      </c>
    </row>
    <row r="69" spans="1:7" ht="18.75" x14ac:dyDescent="0.25">
      <c r="A69">
        <v>660</v>
      </c>
      <c r="B69">
        <f>[1]!enthalpy("Air","TP","SI with C",A69,$B$1)*1000</f>
        <v>985413.1211089706</v>
      </c>
      <c r="C69" s="2">
        <f t="shared" ref="C69:C83" si="7" xml:space="preserve"> -0.0000004949198*A69^4 + 0.001033177*A69^3 - 0.7092211*A69^2 + 1310.608*A69 + 226503.8</f>
        <v>985692.89817027189</v>
      </c>
      <c r="D69" s="1">
        <f t="shared" si="4"/>
        <v>2.8391854675775601E-4</v>
      </c>
      <c r="E69">
        <f>[1]!isobaricheatcapacity("air","TP","SI with C",A69,$B$1)*1000</f>
        <v>1151.5473477186908</v>
      </c>
      <c r="F69">
        <f t="shared" si="5"/>
        <v>1155.4420003167997</v>
      </c>
      <c r="G69" s="1">
        <f t="shared" si="6"/>
        <v>3.3821037457335379E-3</v>
      </c>
    </row>
    <row r="70" spans="1:7" ht="18.75" x14ac:dyDescent="0.25">
      <c r="A70">
        <v>670</v>
      </c>
      <c r="B70">
        <f>[1]!enthalpy("Air","TP","SI with C",A70,$B$1)*1000</f>
        <v>996936.02082306892</v>
      </c>
      <c r="C70" s="2">
        <f t="shared" si="7"/>
        <v>997251.33451004187</v>
      </c>
      <c r="D70" s="1">
        <f t="shared" si="4"/>
        <v>3.1628277079669278E-4</v>
      </c>
      <c r="E70">
        <f>[1]!isobaricheatcapacity("air","TP","SI with C",A70,$B$1)*1000</f>
        <v>1153.0318842252177</v>
      </c>
      <c r="F70">
        <f t="shared" si="5"/>
        <v>1156.2169366703999</v>
      </c>
      <c r="G70" s="1">
        <f t="shared" si="6"/>
        <v>2.7623281617424134E-3</v>
      </c>
    </row>
    <row r="71" spans="1:7" ht="18.75" x14ac:dyDescent="0.25">
      <c r="A71">
        <v>680</v>
      </c>
      <c r="B71">
        <f>[1]!enthalpy("Air","TP","SI with C",A71,$B$1)*1000</f>
        <v>1008473.7430185447</v>
      </c>
      <c r="C71" s="2">
        <f t="shared" si="7"/>
        <v>1008816.6504875519</v>
      </c>
      <c r="D71" s="1">
        <f t="shared" si="4"/>
        <v>3.4002617458418142E-4</v>
      </c>
      <c r="E71">
        <f>[1]!isobaricheatcapacity("air","TP","SI with C",A71,$B$1)*1000</f>
        <v>1154.5116909101582</v>
      </c>
      <c r="F71">
        <f t="shared" si="5"/>
        <v>1156.8159481856001</v>
      </c>
      <c r="G71" s="1">
        <f t="shared" si="6"/>
        <v>1.9958717556383359E-3</v>
      </c>
    </row>
    <row r="72" spans="1:7" ht="18.75" x14ac:dyDescent="0.25">
      <c r="A72">
        <v>690</v>
      </c>
      <c r="B72">
        <f>[1]!enthalpy("Air","TP","SI with C",A72,$B$1)*1000</f>
        <v>1020026.2359349258</v>
      </c>
      <c r="C72" s="2">
        <f t="shared" si="7"/>
        <v>1020387.027464042</v>
      </c>
      <c r="D72" s="1">
        <f t="shared" si="4"/>
        <v>3.5370808750366457E-4</v>
      </c>
      <c r="E72">
        <f>[1]!isobaricheatcapacity("air","TP","SI with C",A72,$B$1)*1000</f>
        <v>1155.9858881768894</v>
      </c>
      <c r="F72">
        <f t="shared" si="5"/>
        <v>1157.2271567871999</v>
      </c>
      <c r="G72" s="1">
        <f t="shared" si="6"/>
        <v>1.0737748816883131E-3</v>
      </c>
    </row>
    <row r="73" spans="1:7" ht="18.75" x14ac:dyDescent="0.25">
      <c r="A73">
        <v>700</v>
      </c>
      <c r="B73">
        <f>[1]!enthalpy("Air","TP","SI with C",A73,$B$1)*1000</f>
        <v>1031593.4393929756</v>
      </c>
      <c r="C73" s="2">
        <f t="shared" si="7"/>
        <v>1031960.5280199999</v>
      </c>
      <c r="D73" s="1">
        <f t="shared" si="4"/>
        <v>3.5584622100758202E-4</v>
      </c>
      <c r="E73">
        <f>[1]!isobaricheatcapacity("air","TP","SI with C",A73,$B$1)*1000</f>
        <v>1157.4536710358757</v>
      </c>
      <c r="F73">
        <f t="shared" si="5"/>
        <v>1157.4386843999998</v>
      </c>
      <c r="G73" s="1">
        <f t="shared" si="6"/>
        <v>1.2947935844762404E-5</v>
      </c>
    </row>
    <row r="74" spans="1:7" ht="18.75" x14ac:dyDescent="0.25">
      <c r="A74">
        <v>710</v>
      </c>
      <c r="B74">
        <f>[1]!enthalpy("Air","TP","SI with C",A74,$B$1)*1000</f>
        <v>1043175.2855162853</v>
      </c>
      <c r="C74" s="2">
        <f t="shared" si="7"/>
        <v>1043535.0959551618</v>
      </c>
      <c r="D74" s="1">
        <f t="shared" si="4"/>
        <v>3.4491848481478315E-4</v>
      </c>
      <c r="E74">
        <f>[1]!isobaricheatcapacity("air","TP","SI with C",A74,$B$1)*1000</f>
        <v>1158.9143042601142</v>
      </c>
      <c r="F74">
        <f t="shared" si="5"/>
        <v>1157.4386529488002</v>
      </c>
      <c r="G74" s="1">
        <f t="shared" si="6"/>
        <v>1.2733049422978652E-3</v>
      </c>
    </row>
    <row r="75" spans="1:7" ht="18.75" x14ac:dyDescent="0.25">
      <c r="A75">
        <v>720</v>
      </c>
      <c r="B75">
        <f>[1]!enthalpy("Air","TP","SI with C",A75,$B$1)*1000</f>
        <v>1054771.6994059102</v>
      </c>
      <c r="C75" s="2">
        <f t="shared" si="7"/>
        <v>1055108.556288512</v>
      </c>
      <c r="D75" s="1">
        <f t="shared" si="4"/>
        <v>3.1936473342191005E-4</v>
      </c>
      <c r="E75">
        <f>[1]!isobaricheatcapacity("air","TP","SI with C",A75,$B$1)*1000</f>
        <v>1160.3671178342126</v>
      </c>
      <c r="F75">
        <f t="shared" si="5"/>
        <v>1157.2151843583999</v>
      </c>
      <c r="G75" s="1">
        <f t="shared" si="6"/>
        <v>2.7163243661158655E-3</v>
      </c>
    </row>
    <row r="76" spans="1:7" ht="18.75" x14ac:dyDescent="0.25">
      <c r="A76">
        <v>730</v>
      </c>
      <c r="B76">
        <f>[1]!enthalpy("Air","TP","SI with C",A76,$B$1)*1000</f>
        <v>1066382.599770885</v>
      </c>
      <c r="C76" s="2">
        <f t="shared" si="7"/>
        <v>1066678.6152582818</v>
      </c>
      <c r="D76" s="1">
        <f t="shared" si="4"/>
        <v>2.7758844476687491E-4</v>
      </c>
      <c r="E76">
        <f>[1]!isobaricheatcapacity("air","TP","SI with C",A76,$B$1)*1000</f>
        <v>1161.8115026792466</v>
      </c>
      <c r="F76">
        <f t="shared" si="5"/>
        <v>1156.7564005536001</v>
      </c>
      <c r="G76" s="1">
        <f t="shared" si="6"/>
        <v>4.3510518823311342E-3</v>
      </c>
    </row>
    <row r="77" spans="1:7" ht="18.75" x14ac:dyDescent="0.25">
      <c r="A77">
        <v>740</v>
      </c>
      <c r="B77">
        <f>[1]!enthalpy("Air","TP","SI with C",A77,$B$1)*1000</f>
        <v>1078007.8995173008</v>
      </c>
      <c r="C77" s="2">
        <f t="shared" si="7"/>
        <v>1078242.8603219518</v>
      </c>
      <c r="D77" s="1">
        <f t="shared" si="4"/>
        <v>2.1795833291781441E-4</v>
      </c>
      <c r="E77">
        <f>[1]!isobaricheatcapacity("air","TP","SI with C",A77,$B$1)*1000</f>
        <v>1163.2469066367216</v>
      </c>
      <c r="F77">
        <f t="shared" si="5"/>
        <v>1156.0504234591999</v>
      </c>
      <c r="G77" s="1">
        <f t="shared" si="6"/>
        <v>6.186548304116103E-3</v>
      </c>
    </row>
    <row r="78" spans="1:7" ht="18.75" x14ac:dyDescent="0.25">
      <c r="A78">
        <v>750</v>
      </c>
      <c r="B78">
        <f>[1]!enthalpy("Air","TP","SI with C",A78,$B$1)*1000</f>
        <v>1089647.5062984501</v>
      </c>
      <c r="C78" s="2">
        <f t="shared" si="7"/>
        <v>1089798.7601562499</v>
      </c>
      <c r="D78" s="1">
        <f t="shared" si="4"/>
        <v>1.3880989671019161E-4</v>
      </c>
      <c r="E78">
        <f>[1]!isobaricheatcapacity("air","TP","SI with C",A78,$B$1)*1000</f>
        <v>1164.6728306960381</v>
      </c>
      <c r="F78">
        <f t="shared" si="5"/>
        <v>1155.0853749999999</v>
      </c>
      <c r="G78" s="1">
        <f t="shared" si="6"/>
        <v>8.2318874823485814E-3</v>
      </c>
    </row>
    <row r="79" spans="1:7" ht="18.75" x14ac:dyDescent="0.25">
      <c r="A79">
        <v>760</v>
      </c>
      <c r="B79">
        <f>[1]!enthalpy("Air","TP","SI with C",A79,$B$1)*1000</f>
        <v>1101301.3230284012</v>
      </c>
      <c r="C79" s="2">
        <f t="shared" si="7"/>
        <v>1101343.664657152</v>
      </c>
      <c r="D79" s="1">
        <f t="shared" si="4"/>
        <v>3.8446906278432072E-5</v>
      </c>
      <c r="E79">
        <f>[1]!isobaricheatcapacity("air","TP","SI with C",A79,$B$1)*1000</f>
        <v>1166.0888254508632</v>
      </c>
      <c r="F79">
        <f t="shared" si="5"/>
        <v>1153.8493771008</v>
      </c>
      <c r="G79" s="1">
        <f t="shared" si="6"/>
        <v>1.0496154394868552E-2</v>
      </c>
    </row>
    <row r="80" spans="1:7" ht="18.75" x14ac:dyDescent="0.25">
      <c r="A80">
        <v>770</v>
      </c>
      <c r="B80">
        <f>[1]!enthalpy("Air","TP","SI with C",A80,$B$1)*1000</f>
        <v>1112969.2483612257</v>
      </c>
      <c r="C80" s="2">
        <f t="shared" si="7"/>
        <v>1112874.8049398819</v>
      </c>
      <c r="D80" s="1">
        <f t="shared" si="4"/>
        <v>8.4857170566813851E-5</v>
      </c>
      <c r="E80">
        <f>[1]!isobaricheatcapacity("air","TP","SI with C",A80,$B$1)*1000</f>
        <v>1167.4944877707185</v>
      </c>
      <c r="F80">
        <f t="shared" si="5"/>
        <v>1152.3305516864</v>
      </c>
      <c r="G80" s="1">
        <f t="shared" si="6"/>
        <v>1.2988443408648027E-2</v>
      </c>
    </row>
    <row r="81" spans="1:7" ht="18.75" x14ac:dyDescent="0.25">
      <c r="A81">
        <v>780</v>
      </c>
      <c r="B81">
        <f>[1]!enthalpy("Air","TP","SI with C",A81,$B$1)*1000</f>
        <v>1124651.1771379642</v>
      </c>
      <c r="C81" s="2">
        <f t="shared" si="7"/>
        <v>1124389.2933389118</v>
      </c>
      <c r="D81" s="1">
        <f t="shared" si="4"/>
        <v>2.3285780015700421E-4</v>
      </c>
      <c r="E81">
        <f>[1]!isobaricheatcapacity("air","TP","SI with C",A81,$B$1)*1000</f>
        <v>1168.8894576749628</v>
      </c>
      <c r="F81">
        <f t="shared" si="5"/>
        <v>1150.5170206816001</v>
      </c>
      <c r="G81" s="1">
        <f t="shared" si="6"/>
        <v>1.5717856699561075E-2</v>
      </c>
    </row>
    <row r="82" spans="1:7" ht="18.75" x14ac:dyDescent="0.25">
      <c r="A82">
        <v>790</v>
      </c>
      <c r="B82">
        <f>[1]!enthalpy("Air","TP","SI with C",A82,$B$1)*1000</f>
        <v>1136347.0008032913</v>
      </c>
      <c r="C82" s="2">
        <f t="shared" si="7"/>
        <v>1135884.123407962</v>
      </c>
      <c r="D82" s="1">
        <f t="shared" si="4"/>
        <v>4.0733807103119675E-4</v>
      </c>
      <c r="E82">
        <f>[1]!isobaricheatcapacity("air","TP","SI with C",A82,$B$1)*1000</f>
        <v>1170.2734153971205</v>
      </c>
      <c r="F82">
        <f t="shared" si="5"/>
        <v>1148.3969060111999</v>
      </c>
      <c r="G82" s="1">
        <f t="shared" si="6"/>
        <v>1.8693502815747571E-2</v>
      </c>
    </row>
    <row r="83" spans="1:7" ht="18.75" x14ac:dyDescent="0.25">
      <c r="A83">
        <v>800</v>
      </c>
      <c r="B83">
        <f>[1]!enthalpy("Air","TP","SI with C",A83,$B$1)*1000</f>
        <v>1148056.6077937309</v>
      </c>
      <c r="C83" s="2">
        <f t="shared" si="7"/>
        <v>1147356.1699199998</v>
      </c>
      <c r="D83" s="1">
        <f t="shared" si="4"/>
        <v>6.1010743631988293E-4</v>
      </c>
      <c r="E83">
        <f>[1]!isobaricheatcapacity("air","TP","SI with C",A83,$B$1)*1000</f>
        <v>1171.6460786282692</v>
      </c>
      <c r="F83">
        <f t="shared" si="5"/>
        <v>1145.9583296000001</v>
      </c>
      <c r="G83" s="1">
        <f t="shared" si="6"/>
        <v>2.1924495371796564E-2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85" zoomScaleNormal="85" workbookViewId="0">
      <selection activeCell="B5" sqref="B5"/>
    </sheetView>
  </sheetViews>
  <sheetFormatPr defaultRowHeight="15" x14ac:dyDescent="0.25"/>
  <cols>
    <col min="3" max="3" width="12.71093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25</v>
      </c>
      <c r="C1" t="s">
        <v>3</v>
      </c>
      <c r="F1" t="s">
        <v>6</v>
      </c>
      <c r="G1" s="1">
        <f>MAX(D3:D83)</f>
        <v>5.781081351957474E-3</v>
      </c>
    </row>
    <row r="2" spans="1:8" x14ac:dyDescent="0.25">
      <c r="A2" t="s">
        <v>0</v>
      </c>
      <c r="B2" t="s">
        <v>7</v>
      </c>
      <c r="C2" t="s">
        <v>8</v>
      </c>
      <c r="D2" t="s">
        <v>5</v>
      </c>
      <c r="G2" s="1"/>
    </row>
    <row r="3" spans="1:8" ht="17.25" x14ac:dyDescent="0.25">
      <c r="A3">
        <v>0</v>
      </c>
      <c r="B3">
        <f>[1]!density("Air","TP","SI with C",A3,$B$1)</f>
        <v>305.36102410825578</v>
      </c>
      <c r="C3">
        <f>6.4418097E-15*A3^6 - 0.000000000018641417*A3^5 + 0.000000021959079*A3^4 - 0.000013767197*A3^3 + 0.0051668217*A3^2 - 1.3267948*A3 + 304.39537</f>
        <v>304.39537000000001</v>
      </c>
      <c r="D3" s="1">
        <f>ABS(B3-C3)/B3</f>
        <v>3.1623358320720762E-3</v>
      </c>
    </row>
    <row r="4" spans="1:8" x14ac:dyDescent="0.25">
      <c r="A4">
        <v>10</v>
      </c>
      <c r="B4">
        <f>[1]!density("Air","TP","SI with C",A4,$B$1)</f>
        <v>291.80356208372649</v>
      </c>
      <c r="C4">
        <f t="shared" ref="C4:C67" si="0">6.4418097E-15*A4^6 - 0.000000000018641417*A4^5 + 0.000000021959079*A4^4 - 0.000013767197*A4^3 + 0.0051668217*A4^2 - 1.3267948*A4 + 304.39537</f>
        <v>291.63055470609015</v>
      </c>
      <c r="D4" s="1">
        <f t="shared" ref="D4:D67" si="1">ABS(B4-C4)/B4</f>
        <v>5.9288987564414225E-4</v>
      </c>
    </row>
    <row r="5" spans="1:8" x14ac:dyDescent="0.25">
      <c r="A5">
        <v>25</v>
      </c>
      <c r="B5">
        <f>[1]!density("Air","TP","SI with C",A5,$B$1)</f>
        <v>273.83530319709479</v>
      </c>
      <c r="C5">
        <f t="shared" si="0"/>
        <v>274.24804840222896</v>
      </c>
      <c r="D5" s="1">
        <f t="shared" si="1"/>
        <v>1.5072753597336422E-3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>
        <f>[1]!density("Air","TP","SI with C",A6,$B$1)</f>
        <v>268.39165711466461</v>
      </c>
      <c r="C6">
        <f t="shared" si="0"/>
        <v>268.8872897746362</v>
      </c>
      <c r="D6" s="1">
        <f t="shared" si="1"/>
        <v>1.8466768501669271E-3</v>
      </c>
      <c r="G6">
        <v>2</v>
      </c>
    </row>
    <row r="7" spans="1:8" x14ac:dyDescent="0.25">
      <c r="A7">
        <v>40</v>
      </c>
      <c r="B7">
        <f>[1]!density("Air","TP","SI with C",A7,$B$1)</f>
        <v>258.21489206633083</v>
      </c>
      <c r="C7">
        <f t="shared" si="0"/>
        <v>258.76372485879176</v>
      </c>
      <c r="D7" s="1">
        <f t="shared" si="1"/>
        <v>2.1254885342551913E-3</v>
      </c>
    </row>
    <row r="8" spans="1:8" x14ac:dyDescent="0.25">
      <c r="A8">
        <v>50</v>
      </c>
      <c r="B8">
        <f>[1]!density("Air","TP","SI with C",A8,$B$1)</f>
        <v>248.88443539983973</v>
      </c>
      <c r="C8">
        <f t="shared" si="0"/>
        <v>249.38330407921407</v>
      </c>
      <c r="D8" s="1">
        <f t="shared" si="1"/>
        <v>2.0044189528079306E-3</v>
      </c>
    </row>
    <row r="9" spans="1:8" x14ac:dyDescent="0.25">
      <c r="A9">
        <v>60</v>
      </c>
      <c r="B9">
        <f>[1]!density("Air","TP","SI with C",A9,$B$1)</f>
        <v>240.29569976321551</v>
      </c>
      <c r="C9">
        <f t="shared" si="0"/>
        <v>240.68492021505418</v>
      </c>
      <c r="D9" s="1">
        <f t="shared" si="1"/>
        <v>1.619756209629223E-3</v>
      </c>
    </row>
    <row r="10" spans="1:8" x14ac:dyDescent="0.25">
      <c r="A10">
        <v>70</v>
      </c>
      <c r="B10">
        <f>[1]!density("Air","TP","SI with C",A10,$B$1)</f>
        <v>232.36021282778034</v>
      </c>
      <c r="C10">
        <f t="shared" si="0"/>
        <v>232.6116764887075</v>
      </c>
      <c r="D10" s="1">
        <f t="shared" si="1"/>
        <v>1.0822147985960759E-3</v>
      </c>
    </row>
    <row r="11" spans="1:8" x14ac:dyDescent="0.25">
      <c r="A11">
        <v>80</v>
      </c>
      <c r="B11">
        <f>[1]!density("Air","TP","SI with C",A11,$B$1)</f>
        <v>225.00283243491788</v>
      </c>
      <c r="C11">
        <f t="shared" si="0"/>
        <v>225.11068837837641</v>
      </c>
      <c r="D11" s="1">
        <f t="shared" si="1"/>
        <v>4.7935371431259168E-4</v>
      </c>
    </row>
    <row r="12" spans="1:8" x14ac:dyDescent="0.25">
      <c r="A12">
        <v>90</v>
      </c>
      <c r="B12">
        <f>[1]!density("Air","TP","SI with C",A12,$B$1)</f>
        <v>218.15945066481044</v>
      </c>
      <c r="C12">
        <f t="shared" si="0"/>
        <v>218.13289006873549</v>
      </c>
      <c r="D12" s="1">
        <f t="shared" si="1"/>
        <v>1.2174854673498803E-4</v>
      </c>
    </row>
    <row r="13" spans="1:8" x14ac:dyDescent="0.25">
      <c r="A13">
        <v>100</v>
      </c>
      <c r="B13">
        <f>[1]!density("Air","TP","SI with C",A13,$B$1)</f>
        <v>211.77511470494966</v>
      </c>
      <c r="C13">
        <f t="shared" si="0"/>
        <v>211.63284553969999</v>
      </c>
      <c r="D13" s="1">
        <f t="shared" si="1"/>
        <v>6.7179359316077013E-4</v>
      </c>
    </row>
    <row r="14" spans="1:8" x14ac:dyDescent="0.25">
      <c r="A14">
        <v>110</v>
      </c>
      <c r="B14">
        <f>[1]!density("Air","TP","SI with C",A14,$B$1)</f>
        <v>205.80249334714966</v>
      </c>
      <c r="C14">
        <f t="shared" si="0"/>
        <v>205.56856429329724</v>
      </c>
      <c r="D14" s="1">
        <f t="shared" si="1"/>
        <v>1.1366677344274308E-3</v>
      </c>
    </row>
    <row r="15" spans="1:8" x14ac:dyDescent="0.25">
      <c r="A15">
        <v>120</v>
      </c>
      <c r="B15">
        <f>[1]!density("Air","TP","SI with C",A15,$B$1)</f>
        <v>200.20062575508362</v>
      </c>
      <c r="C15">
        <f t="shared" si="0"/>
        <v>199.90132171864087</v>
      </c>
      <c r="D15" s="1">
        <f t="shared" si="1"/>
        <v>1.4950204841462564E-3</v>
      </c>
    </row>
    <row r="16" spans="1:8" x14ac:dyDescent="0.25">
      <c r="A16">
        <v>130</v>
      </c>
      <c r="B16">
        <f>[1]!density("Air","TP","SI with C",A16,$B$1)</f>
        <v>194.93389890236506</v>
      </c>
      <c r="C16">
        <f t="shared" si="0"/>
        <v>194.59548409500815</v>
      </c>
      <c r="D16" s="1">
        <f t="shared" si="1"/>
        <v>1.7360490364295808E-3</v>
      </c>
    </row>
    <row r="17" spans="1:4" x14ac:dyDescent="0.25">
      <c r="A17">
        <v>140</v>
      </c>
      <c r="B17">
        <f>[1]!density("Air","TP","SI with C",A17,$B$1)</f>
        <v>189.97120958083693</v>
      </c>
      <c r="C17">
        <f t="shared" si="0"/>
        <v>189.61833823302049</v>
      </c>
      <c r="D17" s="1">
        <f t="shared" si="1"/>
        <v>1.8574990841771606E-3</v>
      </c>
    </row>
    <row r="18" spans="1:4" x14ac:dyDescent="0.25">
      <c r="A18">
        <v>150</v>
      </c>
      <c r="B18">
        <f>[1]!density("Air","TP","SI with C",A18,$B$1)</f>
        <v>185.28527525834403</v>
      </c>
      <c r="C18">
        <f t="shared" si="0"/>
        <v>184.93992575392656</v>
      </c>
      <c r="D18" s="1">
        <f t="shared" si="1"/>
        <v>1.8638799221144147E-3</v>
      </c>
    </row>
    <row r="19" spans="1:4" x14ac:dyDescent="0.25">
      <c r="A19">
        <v>160</v>
      </c>
      <c r="B19">
        <f>[1]!density("Air","TP","SI with C",A19,$B$1)</f>
        <v>180.85206509966707</v>
      </c>
      <c r="C19">
        <f t="shared" si="0"/>
        <v>180.53288200698861</v>
      </c>
      <c r="D19" s="1">
        <f t="shared" si="1"/>
        <v>1.7648849765832459E-3</v>
      </c>
    </row>
    <row r="20" spans="1:4" x14ac:dyDescent="0.25">
      <c r="A20">
        <v>170</v>
      </c>
      <c r="B20">
        <f>[1]!density("Air","TP","SI with C",A20,$B$1)</f>
        <v>176.65032820965428</v>
      </c>
      <c r="C20">
        <f t="shared" si="0"/>
        <v>176.37227962497175</v>
      </c>
      <c r="D20" s="1">
        <f t="shared" si="1"/>
        <v>1.5740054802079165E-3</v>
      </c>
    </row>
    <row r="21" spans="1:4" x14ac:dyDescent="0.25">
      <c r="A21">
        <v>180</v>
      </c>
      <c r="B21">
        <f>[1]!density("Air","TP","SI with C",A21,$B$1)</f>
        <v>172.66120077706313</v>
      </c>
      <c r="C21">
        <f t="shared" si="0"/>
        <v>172.43547671773618</v>
      </c>
      <c r="D21" s="1">
        <f t="shared" si="1"/>
        <v>1.3073235811582283E-3</v>
      </c>
    </row>
    <row r="22" spans="1:4" x14ac:dyDescent="0.25">
      <c r="A22">
        <v>190</v>
      </c>
      <c r="B22">
        <f>[1]!density("Air","TP","SI with C",A22,$B$1)</f>
        <v>168.86787747917984</v>
      </c>
      <c r="C22">
        <f t="shared" si="0"/>
        <v>168.70196970393255</v>
      </c>
      <c r="D22" s="1">
        <f t="shared" si="1"/>
        <v>9.8247089810047663E-4</v>
      </c>
    </row>
    <row r="23" spans="1:4" x14ac:dyDescent="0.25">
      <c r="A23">
        <v>200</v>
      </c>
      <c r="B23">
        <f>[1]!density("Air","TP","SI with C",A23,$B$1)</f>
        <v>165.25533542815359</v>
      </c>
      <c r="C23">
        <f t="shared" si="0"/>
        <v>165.15325078079999</v>
      </c>
      <c r="D23" s="1">
        <f t="shared" si="1"/>
        <v>6.1773888927159565E-4</v>
      </c>
    </row>
    <row r="24" spans="1:4" x14ac:dyDescent="0.25">
      <c r="A24">
        <v>210</v>
      </c>
      <c r="B24">
        <f>[1]!density("Air","TP","SI with C",A24,$B$1)</f>
        <v>161.81010125325929</v>
      </c>
      <c r="C24">
        <f t="shared" si="0"/>
        <v>161.77267003206745</v>
      </c>
      <c r="D24" s="1">
        <f t="shared" si="1"/>
        <v>2.3132808707196814E-4</v>
      </c>
    </row>
    <row r="25" spans="1:4" x14ac:dyDescent="0.25">
      <c r="A25">
        <v>220</v>
      </c>
      <c r="B25">
        <f>[1]!density("Air","TP","SI with C",A25,$B$1)</f>
        <v>158.52005374568805</v>
      </c>
      <c r="C25">
        <f t="shared" si="0"/>
        <v>158.54530217395791</v>
      </c>
      <c r="D25" s="1">
        <f t="shared" si="1"/>
        <v>1.5927592549500082E-4</v>
      </c>
    </row>
    <row r="26" spans="1:4" x14ac:dyDescent="0.25">
      <c r="A26">
        <v>230</v>
      </c>
      <c r="B26">
        <f>[1]!density("Air","TP","SI with C",A26,$B$1)</f>
        <v>155.37425594595018</v>
      </c>
      <c r="C26">
        <f t="shared" si="0"/>
        <v>155.45781793929524</v>
      </c>
      <c r="D26" s="1">
        <f t="shared" si="1"/>
        <v>5.3781106037364328E-4</v>
      </c>
    </row>
    <row r="27" spans="1:4" x14ac:dyDescent="0.25">
      <c r="A27">
        <v>240</v>
      </c>
      <c r="B27">
        <f>[1]!density("Air","TP","SI with C",A27,$B$1)</f>
        <v>152.36281170957474</v>
      </c>
      <c r="C27">
        <f t="shared" si="0"/>
        <v>152.49836009971489</v>
      </c>
      <c r="D27" s="1">
        <f t="shared" si="1"/>
        <v>8.8964222056047879E-4</v>
      </c>
    </row>
    <row r="28" spans="1:4" x14ac:dyDescent="0.25">
      <c r="A28">
        <v>250</v>
      </c>
      <c r="B28">
        <f>[1]!density("Air","TP","SI with C",A28,$B$1)</f>
        <v>149.47674270820025</v>
      </c>
      <c r="C28">
        <f t="shared" si="0"/>
        <v>149.65642412597657</v>
      </c>
      <c r="D28" s="1">
        <f t="shared" si="1"/>
        <v>1.202069395685762E-3</v>
      </c>
    </row>
    <row r="29" spans="1:4" x14ac:dyDescent="0.25">
      <c r="A29">
        <v>260</v>
      </c>
      <c r="B29">
        <f>[1]!density("Air","TP","SI with C",A29,$B$1)</f>
        <v>146.70788256026987</v>
      </c>
      <c r="C29">
        <f t="shared" si="0"/>
        <v>146.92274348638063</v>
      </c>
      <c r="D29" s="1">
        <f t="shared" si="1"/>
        <v>1.4645492959281944E-3</v>
      </c>
    </row>
    <row r="30" spans="1:4" x14ac:dyDescent="0.25">
      <c r="A30">
        <v>270</v>
      </c>
      <c r="B30">
        <f>[1]!density("Air","TP","SI with C",A30,$B$1)</f>
        <v>144.04878537734263</v>
      </c>
      <c r="C30">
        <f t="shared" si="0"/>
        <v>144.28917958328705</v>
      </c>
      <c r="D30" s="1">
        <f t="shared" si="1"/>
        <v>1.6688388264760592E-3</v>
      </c>
    </row>
    <row r="31" spans="1:4" x14ac:dyDescent="0.25">
      <c r="A31">
        <v>280</v>
      </c>
      <c r="B31">
        <f>[1]!density("Air","TP","SI with C",A31,$B$1)</f>
        <v>141.49264648891187</v>
      </c>
      <c r="C31">
        <f t="shared" si="0"/>
        <v>141.74861632773758</v>
      </c>
      <c r="D31" s="1">
        <f t="shared" si="1"/>
        <v>1.8090681401295671E-3</v>
      </c>
    </row>
    <row r="32" spans="1:4" x14ac:dyDescent="0.25">
      <c r="A32">
        <v>290</v>
      </c>
      <c r="B32">
        <f>[1]!density("Air","TP","SI with C",A32,$B$1)</f>
        <v>139.03323349441183</v>
      </c>
      <c r="C32">
        <f t="shared" si="0"/>
        <v>139.29485935218077</v>
      </c>
      <c r="D32" s="1">
        <f t="shared" si="1"/>
        <v>1.8817505080858902E-3</v>
      </c>
    </row>
    <row r="33" spans="1:4" x14ac:dyDescent="0.25">
      <c r="A33">
        <v>300</v>
      </c>
      <c r="B33">
        <f>[1]!density("Air","TP","SI with C",A33,$B$1)</f>
        <v>136.6648261043635</v>
      </c>
      <c r="C33">
        <f t="shared" si="0"/>
        <v>136.92253986130001</v>
      </c>
      <c r="D33" s="1">
        <f t="shared" si="1"/>
        <v>1.8857358128104497E-3</v>
      </c>
    </row>
    <row r="34" spans="1:4" x14ac:dyDescent="0.25">
      <c r="A34">
        <v>310</v>
      </c>
      <c r="B34">
        <f>[1]!density("Air","TP","SI with C",A34,$B$1)</f>
        <v>134.38216348800859</v>
      </c>
      <c r="C34">
        <f t="shared" si="0"/>
        <v>134.62702312094484</v>
      </c>
      <c r="D34" s="1">
        <f t="shared" si="1"/>
        <v>1.8221140855356462E-3</v>
      </c>
    </row>
    <row r="35" spans="1:4" x14ac:dyDescent="0.25">
      <c r="A35">
        <v>320</v>
      </c>
      <c r="B35">
        <f>[1]!density("Air","TP","SI with C",A35,$B$1)</f>
        <v>132.18039805378262</v>
      </c>
      <c r="C35">
        <f t="shared" si="0"/>
        <v>132.4043215851645</v>
      </c>
      <c r="D35" s="1">
        <f t="shared" si="1"/>
        <v>1.6940751781573484E-3</v>
      </c>
    </row>
    <row r="36" spans="1:4" x14ac:dyDescent="0.25">
      <c r="A36">
        <v>330</v>
      </c>
      <c r="B36">
        <f>[1]!density("Air","TP","SI with C",A36,$B$1)</f>
        <v>130.05505476066639</v>
      </c>
      <c r="C36">
        <f t="shared" si="0"/>
        <v>130.25101266134538</v>
      </c>
      <c r="D36" s="1">
        <f t="shared" si="1"/>
        <v>1.5067303692240343E-3</v>
      </c>
    </row>
    <row r="37" spans="1:4" x14ac:dyDescent="0.25">
      <c r="A37">
        <v>340</v>
      </c>
      <c r="B37">
        <f>[1]!density("Air","TP","SI with C",A37,$B$1)</f>
        <v>128.00199520002766</v>
      </c>
      <c r="C37">
        <f t="shared" si="0"/>
        <v>128.16416111345103</v>
      </c>
      <c r="D37" s="1">
        <f t="shared" si="1"/>
        <v>1.2669014507934032E-3</v>
      </c>
    </row>
    <row r="38" spans="1:4" x14ac:dyDescent="0.25">
      <c r="A38">
        <v>350</v>
      </c>
      <c r="B38">
        <f>[1]!density("Air","TP","SI with C",A38,$B$1)</f>
        <v>126.01738580471492</v>
      </c>
      <c r="C38">
        <f t="shared" si="0"/>
        <v>126.14124610336404</v>
      </c>
      <c r="D38" s="1">
        <f t="shared" si="1"/>
        <v>9.8288262256973407E-4</v>
      </c>
    </row>
    <row r="39" spans="1:4" x14ac:dyDescent="0.25">
      <c r="A39">
        <v>360</v>
      </c>
      <c r="B39">
        <f>[1]!density("Air","TP","SI with C",A39,$B$1)</f>
        <v>124.09766963946701</v>
      </c>
      <c r="C39">
        <f t="shared" si="0"/>
        <v>124.18009287033431</v>
      </c>
      <c r="D39" s="1">
        <f t="shared" si="1"/>
        <v>6.6418032753355301E-4</v>
      </c>
    </row>
    <row r="40" spans="1:4" x14ac:dyDescent="0.25">
      <c r="A40">
        <v>370</v>
      </c>
      <c r="B40">
        <f>[1]!density("Air","TP","SI with C",A40,$B$1)</f>
        <v>122.23954130779907</v>
      </c>
      <c r="C40">
        <f t="shared" si="0"/>
        <v>122.2788090485256</v>
      </c>
      <c r="D40" s="1">
        <f t="shared" si="1"/>
        <v>3.2123599537774335E-4</v>
      </c>
    </row>
    <row r="41" spans="1:4" x14ac:dyDescent="0.25">
      <c r="A41">
        <v>380</v>
      </c>
      <c r="B41">
        <f>[1]!density("Air","TP","SI with C",A41,$B$1)</f>
        <v>120.43992457833669</v>
      </c>
      <c r="C41">
        <f t="shared" si="0"/>
        <v>120.43572562266849</v>
      </c>
      <c r="D41" s="1">
        <f t="shared" si="1"/>
        <v>3.4863486363859981E-5</v>
      </c>
    </row>
    <row r="42" spans="1:4" x14ac:dyDescent="0.25">
      <c r="A42">
        <v>390</v>
      </c>
      <c r="B42">
        <f>[1]!density("Air","TP","SI with C",A42,$B$1)</f>
        <v>118.69595239047028</v>
      </c>
      <c r="C42">
        <f t="shared" si="0"/>
        <v>118.6493425218161</v>
      </c>
      <c r="D42" s="1">
        <f t="shared" si="1"/>
        <v>3.9268288189689849E-4</v>
      </c>
    </row>
    <row r="43" spans="1:4" x14ac:dyDescent="0.25">
      <c r="A43">
        <v>400</v>
      </c>
      <c r="B43">
        <f>[1]!density("Air","TP","SI with C",A43,$B$1)</f>
        <v>117.00494894709939</v>
      </c>
      <c r="C43">
        <f t="shared" si="0"/>
        <v>116.9182788512</v>
      </c>
      <c r="D43" s="1">
        <f t="shared" si="1"/>
        <v>7.4073871814241501E-4</v>
      </c>
    </row>
    <row r="44" spans="1:4" x14ac:dyDescent="0.25">
      <c r="A44">
        <v>410</v>
      </c>
      <c r="B44">
        <f>[1]!density("Air","TP","SI with C",A44,$B$1)</f>
        <v>115.36441364267229</v>
      </c>
      <c r="C44">
        <f t="shared" si="0"/>
        <v>115.2412277621932</v>
      </c>
      <c r="D44" s="1">
        <f t="shared" si="1"/>
        <v>1.0677979160942856E-3</v>
      </c>
    </row>
    <row r="45" spans="1:4" x14ac:dyDescent="0.25">
      <c r="A45">
        <v>420</v>
      </c>
      <c r="B45">
        <f>[1]!density("Air","TP","SI with C",A45,$B$1)</f>
        <v>113.77200660897995</v>
      </c>
      <c r="C45">
        <f t="shared" si="0"/>
        <v>113.61691596037264</v>
      </c>
      <c r="D45" s="1">
        <f t="shared" si="1"/>
        <v>1.3631705480974786E-3</v>
      </c>
    </row>
    <row r="46" spans="1:4" x14ac:dyDescent="0.25">
      <c r="A46">
        <v>430</v>
      </c>
      <c r="B46">
        <f>[1]!density("Air","TP","SI with C",A46,$B$1)</f>
        <v>112.22553569025797</v>
      </c>
      <c r="C46">
        <f t="shared" si="0"/>
        <v>112.04406785168675</v>
      </c>
      <c r="D46" s="1">
        <f t="shared" si="1"/>
        <v>1.6169924024428204E-3</v>
      </c>
    </row>
    <row r="47" spans="1:4" x14ac:dyDescent="0.25">
      <c r="A47">
        <v>440</v>
      </c>
      <c r="B47">
        <f>[1]!density("Air","TP","SI with C",A47,$B$1)</f>
        <v>110.72294468392883</v>
      </c>
      <c r="C47">
        <f t="shared" si="0"/>
        <v>110.52137432672458</v>
      </c>
      <c r="D47" s="1">
        <f t="shared" si="1"/>
        <v>1.8204931035717326E-3</v>
      </c>
    </row>
    <row r="48" spans="1:4" x14ac:dyDescent="0.25">
      <c r="A48">
        <v>450</v>
      </c>
      <c r="B48">
        <f>[1]!density("Air","TP","SI with C",A48,$B$1)</f>
        <v>109.26230270449413</v>
      </c>
      <c r="C48">
        <f t="shared" si="0"/>
        <v>109.04746618308894</v>
      </c>
      <c r="D48" s="1">
        <f t="shared" si="1"/>
        <v>1.9662455951182578E-3</v>
      </c>
    </row>
    <row r="49" spans="1:4" x14ac:dyDescent="0.25">
      <c r="A49">
        <v>460</v>
      </c>
      <c r="B49">
        <f>[1]!density("Air","TP","SI with C",A49,$B$1)</f>
        <v>107.8417945462169</v>
      </c>
      <c r="C49">
        <f t="shared" si="0"/>
        <v>107.62089218587363</v>
      </c>
      <c r="D49" s="1">
        <f t="shared" si="1"/>
        <v>2.0483928450263657E-3</v>
      </c>
    </row>
    <row r="50" spans="1:4" x14ac:dyDescent="0.25">
      <c r="A50">
        <v>470</v>
      </c>
      <c r="B50">
        <f>[1]!density("Air","TP","SI with C",A50,$B$1)</f>
        <v>106.45971193580654</v>
      </c>
      <c r="C50">
        <f t="shared" si="0"/>
        <v>106.24010176623898</v>
      </c>
      <c r="D50" s="1">
        <f t="shared" si="1"/>
        <v>2.0628476780021792E-3</v>
      </c>
    </row>
    <row r="51" spans="1:4" x14ac:dyDescent="0.25">
      <c r="A51">
        <v>480</v>
      </c>
      <c r="B51">
        <f>[1]!density("Air","TP","SI with C",A51,$B$1)</f>
        <v>105.11444557973066</v>
      </c>
      <c r="C51">
        <f t="shared" si="0"/>
        <v>104.90343235809729</v>
      </c>
      <c r="D51" s="1">
        <f t="shared" si="1"/>
        <v>2.0074616811188821E-3</v>
      </c>
    </row>
    <row r="52" spans="1:4" x14ac:dyDescent="0.25">
      <c r="A52">
        <v>490</v>
      </c>
      <c r="B52">
        <f>[1]!density("Air","TP","SI with C",A52,$B$1)</f>
        <v>103.80447792234358</v>
      </c>
      <c r="C52">
        <f t="shared" si="0"/>
        <v>103.60910137289437</v>
      </c>
      <c r="D52" s="1">
        <f t="shared" si="1"/>
        <v>1.8821591646110798E-3</v>
      </c>
    </row>
    <row r="53" spans="1:4" x14ac:dyDescent="0.25">
      <c r="A53">
        <v>500</v>
      </c>
      <c r="B53">
        <f>[1]!density("Air","TP","SI with C",A53,$B$1)</f>
        <v>102.52837654104171</v>
      </c>
      <c r="C53">
        <f t="shared" si="0"/>
        <v>102.35520281250007</v>
      </c>
      <c r="D53" s="1">
        <f t="shared" si="1"/>
        <v>1.6890321917105624E-3</v>
      </c>
    </row>
    <row r="54" spans="1:4" x14ac:dyDescent="0.25">
      <c r="A54">
        <v>510</v>
      </c>
      <c r="B54">
        <f>[1]!density("Air","TP","SI with C",A54,$B$1)</f>
        <v>101.28478811332798</v>
      </c>
      <c r="C54">
        <f t="shared" si="0"/>
        <v>101.13970852019673</v>
      </c>
      <c r="D54" s="1">
        <f t="shared" si="1"/>
        <v>1.4323927199108378E-3</v>
      </c>
    </row>
    <row r="55" spans="1:4" x14ac:dyDescent="0.25">
      <c r="A55">
        <v>520</v>
      </c>
      <c r="B55">
        <f>[1]!density("Air","TP","SI with C",A55,$B$1)</f>
        <v>100.07243289822031</v>
      </c>
      <c r="C55">
        <f t="shared" si="0"/>
        <v>99.960474069774307</v>
      </c>
      <c r="D55" s="1">
        <f t="shared" si="1"/>
        <v>1.1187779211871E-3</v>
      </c>
    </row>
    <row r="56" spans="1:4" x14ac:dyDescent="0.25">
      <c r="A56">
        <v>530</v>
      </c>
      <c r="B56">
        <f>[1]!density("Air","TP","SI with C",A56,$B$1)</f>
        <v>98.890099681009417</v>
      </c>
      <c r="C56">
        <f t="shared" si="0"/>
        <v>98.815249292727174</v>
      </c>
      <c r="D56" s="1">
        <f t="shared" si="1"/>
        <v>7.5690477129347448E-4</v>
      </c>
    </row>
    <row r="57" spans="1:4" x14ac:dyDescent="0.25">
      <c r="A57">
        <v>540</v>
      </c>
      <c r="B57">
        <f>[1]!density("Air","TP","SI with C",A57,$B$1)</f>
        <v>97.736641136104311</v>
      </c>
      <c r="C57">
        <f t="shared" si="0"/>
        <v>97.701693443551505</v>
      </c>
      <c r="D57" s="1">
        <f t="shared" si="1"/>
        <v>3.575700182303006E-4</v>
      </c>
    </row>
    <row r="58" spans="1:4" x14ac:dyDescent="0.25">
      <c r="A58">
        <v>550</v>
      </c>
      <c r="B58">
        <f>[1]!density("Air","TP","SI with C",A58,$B$1)</f>
        <v>96.610969567727935</v>
      </c>
      <c r="C58">
        <f t="shared" si="0"/>
        <v>96.617395003151557</v>
      </c>
      <c r="D58" s="1">
        <f t="shared" si="1"/>
        <v>6.6508342193151711E-5</v>
      </c>
    </row>
    <row r="59" spans="1:4" x14ac:dyDescent="0.25">
      <c r="A59">
        <v>560</v>
      </c>
      <c r="B59">
        <f>[1]!density("Air","TP","SI with C",A59,$B$1)</f>
        <v>95.512052992618891</v>
      </c>
      <c r="C59">
        <f t="shared" si="0"/>
        <v>95.559896120342444</v>
      </c>
      <c r="D59" s="1">
        <f t="shared" si="1"/>
        <v>5.0091193964022754E-4</v>
      </c>
    </row>
    <row r="60" spans="1:4" x14ac:dyDescent="0.25">
      <c r="A60">
        <v>570</v>
      </c>
      <c r="B60">
        <f>[1]!density("Air","TP","SI with C",A60,$B$1)</f>
        <v>94.438911532759263</v>
      </c>
      <c r="C60">
        <f t="shared" si="0"/>
        <v>94.5267216914595</v>
      </c>
      <c r="D60" s="1">
        <f t="shared" si="1"/>
        <v>9.2980909325470536E-4</v>
      </c>
    </row>
    <row r="61" spans="1:4" x14ac:dyDescent="0.25">
      <c r="A61">
        <v>580</v>
      </c>
      <c r="B61">
        <f>[1]!density("Air","TP","SI with C",A61,$B$1)</f>
        <v>93.390614089544613</v>
      </c>
      <c r="C61">
        <f t="shared" si="0"/>
        <v>93.515413078071617</v>
      </c>
      <c r="D61" s="1">
        <f t="shared" si="1"/>
        <v>1.3363118954046592E-3</v>
      </c>
    </row>
    <row r="62" spans="1:4" x14ac:dyDescent="0.25">
      <c r="A62">
        <v>590</v>
      </c>
      <c r="B62">
        <f>[1]!density("Air","TP","SI with C",A62,$B$1)</f>
        <v>92.366275273812633</v>
      </c>
      <c r="C62">
        <f t="shared" si="0"/>
        <v>92.523566462792076</v>
      </c>
      <c r="D62" s="1">
        <f t="shared" si="1"/>
        <v>1.7029071326430034E-3</v>
      </c>
    </row>
    <row r="63" spans="1:4" x14ac:dyDescent="0.25">
      <c r="A63">
        <v>600</v>
      </c>
      <c r="B63">
        <f>[1]!density("Air","TP","SI with C",A63,$B$1)</f>
        <v>91.365052568783923</v>
      </c>
      <c r="C63">
        <f t="shared" si="0"/>
        <v>91.548875843200051</v>
      </c>
      <c r="D63" s="1">
        <f t="shared" si="1"/>
        <v>2.011964851415552E-3</v>
      </c>
    </row>
    <row r="64" spans="1:4" x14ac:dyDescent="0.25">
      <c r="A64">
        <v>610</v>
      </c>
      <c r="B64">
        <f>[1]!density("Air","TP","SI with C",A64,$B$1)</f>
        <v>90.386143705316044</v>
      </c>
      <c r="C64">
        <f t="shared" si="0"/>
        <v>90.589180663859736</v>
      </c>
      <c r="D64" s="1">
        <f t="shared" si="1"/>
        <v>2.2463283664988349E-3</v>
      </c>
    </row>
    <row r="65" spans="1:4" x14ac:dyDescent="0.25">
      <c r="A65">
        <v>620</v>
      </c>
      <c r="B65">
        <f>[1]!density("Air","TP","SI with C",A65,$B$1)</f>
        <v>89.428784230941261</v>
      </c>
      <c r="C65">
        <f t="shared" si="0"/>
        <v>89.642518086442067</v>
      </c>
      <c r="D65" s="1">
        <f t="shared" si="1"/>
        <v>2.38998950213679E-3</v>
      </c>
    </row>
    <row r="66" spans="1:4" x14ac:dyDescent="0.25">
      <c r="A66">
        <v>630</v>
      </c>
      <c r="B66">
        <f>[1]!density("Air","TP","SI with C",A66,$B$1)</f>
        <v>88.492245255997503</v>
      </c>
      <c r="C66">
        <f t="shared" si="0"/>
        <v>88.707179897954518</v>
      </c>
      <c r="D66" s="1">
        <f t="shared" si="1"/>
        <v>2.4288528484641202E-3</v>
      </c>
    </row>
    <row r="67" spans="1:4" x14ac:dyDescent="0.25">
      <c r="A67">
        <v>640</v>
      </c>
      <c r="B67">
        <f>[1]!density("Air","TP","SI with C",A67,$B$1)</f>
        <v>87.575831361803523</v>
      </c>
      <c r="C67">
        <f t="shared" si="0"/>
        <v>87.781774057068162</v>
      </c>
      <c r="D67" s="1">
        <f t="shared" si="1"/>
        <v>2.3515928089089385E-3</v>
      </c>
    </row>
    <row r="68" spans="1:4" x14ac:dyDescent="0.25">
      <c r="A68">
        <v>650</v>
      </c>
      <c r="B68">
        <f>[1]!density("Air","TP","SI with C",A68,$B$1)</f>
        <v>86.678878657278759</v>
      </c>
      <c r="C68">
        <f t="shared" ref="C68:C83" si="2">6.4418097E-15*A68^6 - 0.000000000018641417*A68^5 + 0.000000021959079*A68^4 - 0.000013767197*A68^3 + 0.0051668217*A68^2 - 1.3267948*A68 + 304.39537</f>
        <v>86.865290878551775</v>
      </c>
      <c r="D68" s="1">
        <f t="shared" ref="D68:D83" si="3">ABS(B68-C68)/B68</f>
        <v>2.1506072085920188E-3</v>
      </c>
    </row>
    <row r="69" spans="1:4" x14ac:dyDescent="0.25">
      <c r="A69">
        <v>660</v>
      </c>
      <c r="B69">
        <f>[1]!density("Air","TP","SI with C",A69,$B$1)</f>
        <v>85.800752971715156</v>
      </c>
      <c r="C69">
        <f t="shared" si="2"/>
        <v>85.957173855804683</v>
      </c>
      <c r="D69" s="1">
        <f t="shared" si="3"/>
        <v>1.8230712280706076E-3</v>
      </c>
    </row>
    <row r="70" spans="1:4" x14ac:dyDescent="0.25">
      <c r="A70">
        <v>670</v>
      </c>
      <c r="B70">
        <f>[1]!density("Air","TP","SI with C",A70,$B$1)</f>
        <v>84.94084817256163</v>
      </c>
      <c r="C70">
        <f t="shared" si="2"/>
        <v>85.057395121500178</v>
      </c>
      <c r="D70" s="1">
        <f t="shared" si="3"/>
        <v>1.3720954222375746E-3</v>
      </c>
    </row>
    <row r="71" spans="1:4" x14ac:dyDescent="0.25">
      <c r="A71">
        <v>680</v>
      </c>
      <c r="B71">
        <f>[1]!density("Air","TP","SI with C",A71,$B$1)</f>
        <v>84.098584598125612</v>
      </c>
      <c r="C71">
        <f t="shared" si="2"/>
        <v>84.166535546319949</v>
      </c>
      <c r="D71" s="1">
        <f t="shared" si="3"/>
        <v>8.0799157939516009E-4</v>
      </c>
    </row>
    <row r="72" spans="1:4" x14ac:dyDescent="0.25">
      <c r="A72">
        <v>690</v>
      </c>
      <c r="B72">
        <f>[1]!density("Air","TP","SI with C",A72,$B$1)</f>
        <v>83.273407596021727</v>
      </c>
      <c r="C72">
        <f t="shared" si="2"/>
        <v>83.285869475804645</v>
      </c>
      <c r="D72" s="1">
        <f t="shared" si="3"/>
        <v>1.4965017215788732E-4</v>
      </c>
    </row>
    <row r="73" spans="1:4" x14ac:dyDescent="0.25">
      <c r="A73">
        <v>700</v>
      </c>
      <c r="B73">
        <f>[1]!density("Air","TP","SI with C",A73,$B$1)</f>
        <v>82.464786159033778</v>
      </c>
      <c r="C73">
        <f t="shared" si="2"/>
        <v>82.417454105299896</v>
      </c>
      <c r="D73" s="1">
        <f t="shared" si="3"/>
        <v>5.7396685225863614E-4</v>
      </c>
    </row>
    <row r="74" spans="1:4" x14ac:dyDescent="0.25">
      <c r="A74">
        <v>710</v>
      </c>
      <c r="B74">
        <f>[1]!density("Air","TP","SI with C",A74,$B$1)</f>
        <v>81.672211650803916</v>
      </c>
      <c r="C74">
        <f t="shared" si="2"/>
        <v>81.564223493006295</v>
      </c>
      <c r="D74" s="1">
        <f t="shared" si="3"/>
        <v>1.3222141976432934E-3</v>
      </c>
    </row>
    <row r="75" spans="1:4" x14ac:dyDescent="0.25">
      <c r="A75">
        <v>720</v>
      </c>
      <c r="B75">
        <f>[1]!density("Air","TP","SI with C",A75,$B$1)</f>
        <v>80.895196614437651</v>
      </c>
      <c r="C75">
        <f t="shared" si="2"/>
        <v>80.730087211127227</v>
      </c>
      <c r="D75" s="1">
        <f t="shared" si="3"/>
        <v>2.0410285186321766E-3</v>
      </c>
    </row>
    <row r="76" spans="1:4" x14ac:dyDescent="0.25">
      <c r="A76">
        <v>730</v>
      </c>
      <c r="B76">
        <f>[1]!density("Air","TP","SI with C",A76,$B$1)</f>
        <v>80.13327365772021</v>
      </c>
      <c r="C76">
        <f t="shared" si="2"/>
        <v>79.920033635137941</v>
      </c>
      <c r="D76" s="1">
        <f t="shared" si="3"/>
        <v>2.6610671553629365E-3</v>
      </c>
    </row>
    <row r="77" spans="1:4" x14ac:dyDescent="0.25">
      <c r="A77">
        <v>740</v>
      </c>
      <c r="B77">
        <f>[1]!density("Air","TP","SI with C",A77,$B$1)</f>
        <v>79.385994409183667</v>
      </c>
      <c r="C77">
        <f t="shared" si="2"/>
        <v>79.14023787113166</v>
      </c>
      <c r="D77" s="1">
        <f t="shared" si="3"/>
        <v>3.0957165666438582E-3</v>
      </c>
    </row>
    <row r="78" spans="1:4" x14ac:dyDescent="0.25">
      <c r="A78">
        <v>750</v>
      </c>
      <c r="B78">
        <f>[1]!density("Air","TP","SI with C",A78,$B$1)</f>
        <v>78.65292853976409</v>
      </c>
      <c r="C78">
        <f t="shared" si="2"/>
        <v>78.398174321289332</v>
      </c>
      <c r="D78" s="1">
        <f t="shared" si="3"/>
        <v>3.238966726406937E-3</v>
      </c>
    </row>
    <row r="79" spans="1:4" x14ac:dyDescent="0.25">
      <c r="A79">
        <v>760</v>
      </c>
      <c r="B79">
        <f>[1]!density("Air","TP","SI with C",A79,$B$1)</f>
        <v>77.933662845227232</v>
      </c>
      <c r="C79">
        <f t="shared" si="2"/>
        <v>77.702733887444708</v>
      </c>
      <c r="D79" s="1">
        <f t="shared" si="3"/>
        <v>2.9631477509422157E-3</v>
      </c>
    </row>
    <row r="80" spans="1:4" x14ac:dyDescent="0.25">
      <c r="A80">
        <v>770</v>
      </c>
      <c r="B80">
        <f>[1]!density("Air","TP","SI with C",A80,$B$1)</f>
        <v>77.227800384952161</v>
      </c>
      <c r="C80">
        <f t="shared" si="2"/>
        <v>77.064345812749991</v>
      </c>
      <c r="D80" s="1">
        <f t="shared" si="3"/>
        <v>2.1165250257991161E-3</v>
      </c>
    </row>
    <row r="81" spans="1:4" x14ac:dyDescent="0.25">
      <c r="A81">
        <v>780</v>
      </c>
      <c r="B81">
        <f>[1]!density("Air","TP","SI with C",A81,$B$1)</f>
        <v>76.53495967302176</v>
      </c>
      <c r="C81">
        <f t="shared" si="2"/>
        <v>76.495104161449092</v>
      </c>
      <c r="D81" s="1">
        <f t="shared" si="3"/>
        <v>5.2074910267074814E-4</v>
      </c>
    </row>
    <row r="82" spans="1:4" x14ac:dyDescent="0.25">
      <c r="A82">
        <v>790</v>
      </c>
      <c r="B82">
        <f>[1]!density("Air","TP","SI with C",A82,$B$1)</f>
        <v>75.854773917907764</v>
      </c>
      <c r="C82">
        <f t="shared" si="2"/>
        <v>76.008898936748949</v>
      </c>
      <c r="D82" s="1">
        <f t="shared" si="3"/>
        <v>2.0318433617373074E-3</v>
      </c>
    </row>
    <row r="83" spans="1:4" x14ac:dyDescent="0.25">
      <c r="A83">
        <v>800</v>
      </c>
      <c r="B83">
        <f>[1]!density("Air","TP","SI with C",A83,$B$1)</f>
        <v>75.18689030733232</v>
      </c>
      <c r="C83">
        <f t="shared" si="2"/>
        <v>75.621551836799711</v>
      </c>
      <c r="D83" s="1">
        <f t="shared" si="3"/>
        <v>5.781081351957474E-3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25</v>
      </c>
      <c r="C1" t="s">
        <v>3</v>
      </c>
      <c r="F1" t="s">
        <v>6</v>
      </c>
      <c r="G1" s="1">
        <f>MAX(D3:D83)</f>
        <v>3.207095895066998E-3</v>
      </c>
    </row>
    <row r="2" spans="1:8" x14ac:dyDescent="0.25">
      <c r="A2" t="s">
        <v>0</v>
      </c>
      <c r="B2" t="s">
        <v>7</v>
      </c>
      <c r="C2" t="s">
        <v>8</v>
      </c>
      <c r="D2" t="s">
        <v>5</v>
      </c>
      <c r="G2" s="1"/>
    </row>
    <row r="3" spans="1:8" ht="21" x14ac:dyDescent="0.3">
      <c r="A3">
        <v>0</v>
      </c>
      <c r="B3">
        <f>[1]!viscosity("Air","TP","SI with C",A3,$B$1)*0.000001</f>
        <v>2.6325008827749078E-5</v>
      </c>
      <c r="C3" s="4">
        <f>4.2455806E-22*A3^6 - 1.196575E-18*A3^5 + 1.3509552E-15*A3^4 - 7.8319866E-13*A3^3 + 0.00000000024422398*A3^2 - 0.0000000093727191*A3 + 0.000026240582</f>
        <v>2.6240582000000002E-5</v>
      </c>
      <c r="D3" s="1">
        <f>ABS(B3-C3)/B3</f>
        <v>3.207095895066998E-3</v>
      </c>
    </row>
    <row r="4" spans="1:8" ht="18.75" x14ac:dyDescent="0.3">
      <c r="A4">
        <v>10</v>
      </c>
      <c r="B4">
        <f>[1]!viscosity("Air","TP","SI with C",A4,$B$1)*0.000001</f>
        <v>2.6181459471984503E-5</v>
      </c>
      <c r="C4" s="4">
        <f t="shared" ref="C4:C67" si="0">4.2455806E-22*A4^6 - 1.196575E-18*A4^5 + 1.3509552E-15*A4^4 - 7.8319866E-13*A4^3 + 0.00000000024422398*A4^2 - 0.0000000093727191*A4 + 0.000026240582</f>
        <v>2.6170507398659061E-5</v>
      </c>
      <c r="D4" s="1">
        <f t="shared" ref="D4:D67" si="1">ABS(B4-C4)/B4</f>
        <v>4.1831408738545307E-4</v>
      </c>
    </row>
    <row r="5" spans="1:8" ht="18.75" x14ac:dyDescent="0.3">
      <c r="A5">
        <v>25</v>
      </c>
      <c r="B5">
        <f>[1]!viscosity("Air","TP","SI with C",A5,$B$1)*0.000001</f>
        <v>2.6108812735639376E-5</v>
      </c>
      <c r="C5" s="4">
        <f t="shared" si="0"/>
        <v>2.6147182666161638E-5</v>
      </c>
      <c r="D5" s="1">
        <f t="shared" si="1"/>
        <v>1.4696160607060467E-3</v>
      </c>
      <c r="G5">
        <v>0.70922110000000005</v>
      </c>
      <c r="H5" s="3">
        <f>G5*G6</f>
        <v>1.4184422000000001</v>
      </c>
    </row>
    <row r="6" spans="1:8" ht="18.75" x14ac:dyDescent="0.3">
      <c r="A6">
        <v>30</v>
      </c>
      <c r="B6">
        <f>[1]!viscosity("Air","TP","SI with C",A6,$B$1)*0.000001</f>
        <v>2.6114809735764318E-5</v>
      </c>
      <c r="C6" s="4">
        <f t="shared" si="0"/>
        <v>2.6159121151622329E-5</v>
      </c>
      <c r="D6" s="1">
        <f t="shared" si="1"/>
        <v>1.6967925980071769E-3</v>
      </c>
      <c r="G6">
        <v>2</v>
      </c>
    </row>
    <row r="7" spans="1:8" ht="18.75" x14ac:dyDescent="0.3">
      <c r="A7">
        <v>40</v>
      </c>
      <c r="B7">
        <f>[1]!viscosity("Air","TP","SI with C",A7,$B$1)*0.000001</f>
        <v>2.6163191841418134E-5</v>
      </c>
      <c r="C7" s="4">
        <f t="shared" si="0"/>
        <v>2.6209644544781814E-5</v>
      </c>
      <c r="D7" s="1">
        <f t="shared" si="1"/>
        <v>1.7754983277744451E-3</v>
      </c>
    </row>
    <row r="8" spans="1:8" ht="18.75" x14ac:dyDescent="0.3">
      <c r="A8">
        <v>50</v>
      </c>
      <c r="B8">
        <f>[1]!viscosity("Air","TP","SI with C",A8,$B$1)*0.000001</f>
        <v>2.6252452733351759E-5</v>
      </c>
      <c r="C8" s="4">
        <f t="shared" si="0"/>
        <v>2.6292682336532188E-5</v>
      </c>
      <c r="D8" s="1">
        <f t="shared" si="1"/>
        <v>1.5324131268435533E-3</v>
      </c>
    </row>
    <row r="9" spans="1:8" ht="18.75" x14ac:dyDescent="0.3">
      <c r="A9">
        <v>60</v>
      </c>
      <c r="B9">
        <f>[1]!viscosity("Air","TP","SI with C",A9,$B$1)*0.000001</f>
        <v>2.6375193002005617E-5</v>
      </c>
      <c r="C9" s="4">
        <f t="shared" si="0"/>
        <v>2.6404852002292848E-5</v>
      </c>
      <c r="D9" s="1">
        <f t="shared" si="1"/>
        <v>1.1245036305507032E-3</v>
      </c>
    </row>
    <row r="10" spans="1:8" ht="18.75" x14ac:dyDescent="0.3">
      <c r="A10">
        <v>70</v>
      </c>
      <c r="B10">
        <f>[1]!viscosity("Air","TP","SI with C",A10,$B$1)*0.000001</f>
        <v>2.6525570749161563E-5</v>
      </c>
      <c r="C10" s="4">
        <f t="shared" si="0"/>
        <v>2.6543027324200702E-5</v>
      </c>
      <c r="D10" s="1">
        <f t="shared" si="1"/>
        <v>6.5810365417643627E-4</v>
      </c>
    </row>
    <row r="11" spans="1:8" ht="18.75" x14ac:dyDescent="0.3">
      <c r="A11">
        <v>80</v>
      </c>
      <c r="B11">
        <f>[1]!viscosity("Air","TP","SI with C",A11,$B$1)*0.000001</f>
        <v>2.6698921167007728E-5</v>
      </c>
      <c r="C11" s="4">
        <f t="shared" si="0"/>
        <v>2.6704325713460083E-5</v>
      </c>
      <c r="D11" s="1">
        <f t="shared" si="1"/>
        <v>2.0242564928178472E-4</v>
      </c>
    </row>
    <row r="12" spans="1:8" ht="18.75" x14ac:dyDescent="0.3">
      <c r="A12">
        <v>90</v>
      </c>
      <c r="B12">
        <f>[1]!viscosity("Air","TP","SI with C",A12,$B$1)*0.000001</f>
        <v>2.6891480253662587E-5</v>
      </c>
      <c r="C12" s="4">
        <f t="shared" si="0"/>
        <v>2.6886095838374468E-5</v>
      </c>
      <c r="D12" s="1">
        <f t="shared" si="1"/>
        <v>2.0022755301414227E-4</v>
      </c>
    </row>
    <row r="13" spans="1:8" ht="18.75" x14ac:dyDescent="0.3">
      <c r="A13">
        <v>100</v>
      </c>
      <c r="B13">
        <f>[1]!viscosity("Air","TP","SI with C",A13,$B$1)*0.000001</f>
        <v>2.7100181724502953E-5</v>
      </c>
      <c r="C13" s="4">
        <f t="shared" si="0"/>
        <v>2.7085905558060001E-5</v>
      </c>
      <c r="D13" s="1">
        <f t="shared" si="1"/>
        <v>5.2679227719140513E-4</v>
      </c>
    </row>
    <row r="14" spans="1:8" ht="18.75" x14ac:dyDescent="0.3">
      <c r="A14">
        <v>110</v>
      </c>
      <c r="B14">
        <f>[1]!viscosity("Air","TP","SI with C",A14,$B$1)*0.000001</f>
        <v>2.7322505881807694E-5</v>
      </c>
      <c r="C14" s="4">
        <f t="shared" si="0"/>
        <v>2.7301530161840835E-5</v>
      </c>
      <c r="D14" s="1">
        <f t="shared" si="1"/>
        <v>7.6770849853947162E-4</v>
      </c>
    </row>
    <row r="15" spans="1:8" ht="18.75" x14ac:dyDescent="0.3">
      <c r="A15">
        <v>120</v>
      </c>
      <c r="B15">
        <f>[1]!viscosity("Air","TP","SI with C",A15,$B$1)*0.000001</f>
        <v>2.7556365782553608E-5</v>
      </c>
      <c r="C15" s="4">
        <f t="shared" si="0"/>
        <v>2.7530940914326232E-5</v>
      </c>
      <c r="D15" s="1">
        <f t="shared" si="1"/>
        <v>9.2264954050916704E-4</v>
      </c>
    </row>
    <row r="16" spans="1:8" ht="18.75" x14ac:dyDescent="0.3">
      <c r="A16">
        <v>130</v>
      </c>
      <c r="B16">
        <f>[1]!viscosity("Air","TP","SI with C",A16,$B$1)*0.000001</f>
        <v>2.7800020496848503E-5</v>
      </c>
      <c r="C16" s="4">
        <f t="shared" si="0"/>
        <v>2.7772293906169531E-5</v>
      </c>
      <c r="D16" s="1">
        <f t="shared" si="1"/>
        <v>9.9735864159220043E-4</v>
      </c>
    </row>
    <row r="17" spans="1:4" ht="18.75" x14ac:dyDescent="0.3">
      <c r="A17">
        <v>140</v>
      </c>
      <c r="B17">
        <f>[1]!viscosity("Air","TP","SI with C",A17,$B$1)*0.000001</f>
        <v>2.8052008276480838E-5</v>
      </c>
      <c r="C17" s="4">
        <f t="shared" si="0"/>
        <v>2.8023919210508863E-5</v>
      </c>
      <c r="D17" s="1">
        <f t="shared" si="1"/>
        <v>1.0013210353828756E-3</v>
      </c>
    </row>
    <row r="18" spans="1:4" ht="18.75" x14ac:dyDescent="0.3">
      <c r="A18">
        <v>150</v>
      </c>
      <c r="B18">
        <f>[1]!viscosity("Air","TP","SI with C",A18,$B$1)*0.000001</f>
        <v>2.8311094526245586E-5</v>
      </c>
      <c r="C18" s="4">
        <f t="shared" si="0"/>
        <v>2.828431034508969E-5</v>
      </c>
      <c r="D18" s="1">
        <f t="shared" si="1"/>
        <v>9.4606660760027919E-4</v>
      </c>
    </row>
    <row r="19" spans="1:4" ht="18.75" x14ac:dyDescent="0.3">
      <c r="A19">
        <v>160</v>
      </c>
      <c r="B19">
        <f>[1]!viscosity("Air","TP","SI with C",A19,$B$1)*0.000001</f>
        <v>2.8576230903911872E-5</v>
      </c>
      <c r="C19" s="4">
        <f t="shared" si="0"/>
        <v>2.8552114040069164E-5</v>
      </c>
      <c r="D19" s="1">
        <f t="shared" si="1"/>
        <v>8.4394838226922275E-4</v>
      </c>
    </row>
    <row r="20" spans="1:4" ht="18.75" x14ac:dyDescent="0.3">
      <c r="A20">
        <v>170</v>
      </c>
      <c r="B20">
        <f>[1]!viscosity("Air","TP","SI with C",A20,$B$1)*0.000001</f>
        <v>2.8846522875767597E-5</v>
      </c>
      <c r="C20" s="4">
        <f t="shared" si="0"/>
        <v>2.8826120311502258E-5</v>
      </c>
      <c r="D20" s="1">
        <f t="shared" si="1"/>
        <v>7.0727984628186631E-4</v>
      </c>
    </row>
    <row r="21" spans="1:4" ht="18.75" x14ac:dyDescent="0.3">
      <c r="A21">
        <v>180</v>
      </c>
      <c r="B21">
        <f>[1]!viscosity("Air","TP","SI with C",A21,$B$1)*0.000001</f>
        <v>2.9121203761488999E-5</v>
      </c>
      <c r="C21" s="4">
        <f t="shared" si="0"/>
        <v>2.9105252840509726E-5</v>
      </c>
      <c r="D21" s="1">
        <f t="shared" si="1"/>
        <v>5.4774250095965238E-4</v>
      </c>
    </row>
    <row r="22" spans="1:4" ht="18.75" x14ac:dyDescent="0.3">
      <c r="A22">
        <v>190</v>
      </c>
      <c r="B22">
        <f>[1]!viscosity("Air","TP","SI with C",A22,$B$1)*0.000001</f>
        <v>2.9399613806588718E-5</v>
      </c>
      <c r="C22" s="4">
        <f t="shared" si="0"/>
        <v>2.9388559658127852E-5</v>
      </c>
      <c r="D22" s="1">
        <f t="shared" si="1"/>
        <v>3.7599638327181356E-4</v>
      </c>
    </row>
    <row r="23" spans="1:4" ht="18.75" x14ac:dyDescent="0.3">
      <c r="A23">
        <v>200</v>
      </c>
      <c r="B23">
        <f>[1]!viscosity("Air","TP","SI with C",A23,$B$1)*0.000001</f>
        <v>2.9681183184693481E-5</v>
      </c>
      <c r="C23" s="4">
        <f t="shared" si="0"/>
        <v>2.9675204135840003E-5</v>
      </c>
      <c r="D23" s="1">
        <f t="shared" si="1"/>
        <v>2.0144240262501517E-4</v>
      </c>
    </row>
    <row r="24" spans="1:4" ht="18.75" x14ac:dyDescent="0.3">
      <c r="A24">
        <v>210</v>
      </c>
      <c r="B24">
        <f>[1]!viscosity("Air","TP","SI with C",A24,$B$1)*0.000001</f>
        <v>2.996541809728201E-5</v>
      </c>
      <c r="C24" s="4">
        <f t="shared" si="0"/>
        <v>2.9964456281789986E-5</v>
      </c>
      <c r="D24" s="1">
        <f t="shared" si="1"/>
        <v>3.2097516173534404E-5</v>
      </c>
    </row>
    <row r="25" spans="1:4" ht="18.75" x14ac:dyDescent="0.3">
      <c r="A25">
        <v>220</v>
      </c>
      <c r="B25">
        <f>[1]!viscosity("Air","TP","SI with C",A25,$B$1)*0.000001</f>
        <v>3.0251889333958068E-5</v>
      </c>
      <c r="C25" s="4">
        <f t="shared" si="0"/>
        <v>3.0255684342677227E-5</v>
      </c>
      <c r="D25" s="1">
        <f t="shared" si="1"/>
        <v>1.2544699860773747E-4</v>
      </c>
    </row>
    <row r="26" spans="1:4" ht="18.75" x14ac:dyDescent="0.3">
      <c r="A26">
        <v>230</v>
      </c>
      <c r="B26">
        <f>[1]!viscosity("Air","TP","SI with C",A26,$B$1)*0.000001</f>
        <v>3.0540222801669023E-5</v>
      </c>
      <c r="C26" s="4">
        <f t="shared" si="0"/>
        <v>3.0548346711333715E-5</v>
      </c>
      <c r="D26" s="1">
        <f t="shared" si="1"/>
        <v>2.6600688925712573E-4</v>
      </c>
    </row>
    <row r="27" spans="1:4" ht="18.75" x14ac:dyDescent="0.3">
      <c r="A27">
        <v>240</v>
      </c>
      <c r="B27">
        <f>[1]!viscosity("Air","TP","SI with C",A27,$B$1)*0.000001</f>
        <v>3.0830091640355651E-5</v>
      </c>
      <c r="C27" s="4">
        <f t="shared" si="0"/>
        <v>3.0841984139982789E-5</v>
      </c>
      <c r="D27" s="1">
        <f t="shared" si="1"/>
        <v>3.8574324610735273E-4</v>
      </c>
    </row>
    <row r="28" spans="1:4" ht="18.75" x14ac:dyDescent="0.3">
      <c r="A28">
        <v>250</v>
      </c>
      <c r="B28">
        <f>[1]!viscosity("Air","TP","SI with C",A28,$B$1)*0.000001</f>
        <v>3.1121209625101148E-5</v>
      </c>
      <c r="C28" s="4">
        <f t="shared" si="0"/>
        <v>3.1136212259179689E-5</v>
      </c>
      <c r="D28" s="1">
        <f t="shared" si="1"/>
        <v>4.8207104605732683E-4</v>
      </c>
    </row>
    <row r="29" spans="1:4" ht="18.75" x14ac:dyDescent="0.3">
      <c r="A29">
        <v>260</v>
      </c>
      <c r="B29">
        <f>[1]!viscosity("Air","TP","SI with C",A29,$B$1)*0.000001</f>
        <v>3.1413325617893406E-5</v>
      </c>
      <c r="C29" s="4">
        <f t="shared" si="0"/>
        <v>3.1430714402433954E-5</v>
      </c>
      <c r="D29" s="1">
        <f t="shared" si="1"/>
        <v>5.5354803092365432E-4</v>
      </c>
    </row>
    <row r="30" spans="1:4" ht="18.75" x14ac:dyDescent="0.3">
      <c r="A30">
        <v>270</v>
      </c>
      <c r="B30">
        <f>[1]!viscosity("Air","TP","SI with C",A30,$B$1)*0.000001</f>
        <v>3.170621888062908E-5</v>
      </c>
      <c r="C30" s="4">
        <f t="shared" si="0"/>
        <v>3.1725234736513591E-5</v>
      </c>
      <c r="D30" s="1">
        <f t="shared" si="1"/>
        <v>5.9975161201353809E-4</v>
      </c>
    </row>
    <row r="31" spans="1:4" ht="18.75" x14ac:dyDescent="0.3">
      <c r="A31">
        <v>280</v>
      </c>
      <c r="B31">
        <f>[1]!viscosity("Air","TP","SI with C",A31,$B$1)*0.000001</f>
        <v>3.1999695098597452E-5</v>
      </c>
      <c r="C31" s="4">
        <f t="shared" si="0"/>
        <v>3.2019571697431054E-5</v>
      </c>
      <c r="D31" s="1">
        <f t="shared" si="1"/>
        <v>6.2114963196862455E-4</v>
      </c>
    </row>
    <row r="32" spans="1:4" ht="18.75" x14ac:dyDescent="0.3">
      <c r="A32">
        <v>290</v>
      </c>
      <c r="B32">
        <f>[1]!viscosity("Air","TP","SI with C",A32,$B$1)*0.000001</f>
        <v>3.2293582993047857E-5</v>
      </c>
      <c r="C32" s="4">
        <f t="shared" si="0"/>
        <v>3.2313571732111016E-5</v>
      </c>
      <c r="D32" s="1">
        <f t="shared" si="1"/>
        <v>6.1896938061849313E-4</v>
      </c>
    </row>
    <row r="33" spans="1:4" ht="18.75" x14ac:dyDescent="0.3">
      <c r="A33">
        <v>300</v>
      </c>
      <c r="B33">
        <f>[1]!viscosity("Air","TP","SI with C",A33,$B$1)*0.000001</f>
        <v>3.258773142452644E-5</v>
      </c>
      <c r="C33" s="4">
        <f t="shared" si="0"/>
        <v>3.2607123345740002E-5</v>
      </c>
      <c r="D33" s="1">
        <f t="shared" si="1"/>
        <v>5.9506815497342388E-4</v>
      </c>
    </row>
    <row r="34" spans="1:4" ht="18.75" x14ac:dyDescent="0.3">
      <c r="A34">
        <v>310</v>
      </c>
      <c r="B34">
        <f>[1]!viscosity("Air","TP","SI with C",A34,$B$1)*0.000001</f>
        <v>3.2882006906926455E-5</v>
      </c>
      <c r="C34" s="4">
        <f t="shared" si="0"/>
        <v>3.2900151454797719E-5</v>
      </c>
      <c r="D34" s="1">
        <f t="shared" si="1"/>
        <v>5.5180779940295374E-4</v>
      </c>
    </row>
    <row r="35" spans="1:4" ht="18.75" x14ac:dyDescent="0.3">
      <c r="A35">
        <v>320</v>
      </c>
      <c r="B35">
        <f>[1]!viscosity("Air","TP","SI with C",A35,$B$1)*0.000001</f>
        <v>3.3176291466728352E-5</v>
      </c>
      <c r="C35" s="4">
        <f t="shared" si="0"/>
        <v>3.3192612045770297E-5</v>
      </c>
      <c r="D35" s="1">
        <f t="shared" si="1"/>
        <v>4.9193500299188342E-4</v>
      </c>
    </row>
    <row r="36" spans="1:4" ht="18.75" x14ac:dyDescent="0.3">
      <c r="A36">
        <v>330</v>
      </c>
      <c r="B36">
        <f>[1]!viscosity("Air","TP","SI with C",A36,$B$1)*0.000001</f>
        <v>3.3470480793535745E-5</v>
      </c>
      <c r="C36" s="4">
        <f t="shared" si="0"/>
        <v>3.3484487139545282E-5</v>
      </c>
      <c r="D36" s="1">
        <f t="shared" si="1"/>
        <v>4.1846862302145281E-4</v>
      </c>
    </row>
    <row r="37" spans="1:4" ht="18.75" x14ac:dyDescent="0.3">
      <c r="A37">
        <v>340</v>
      </c>
      <c r="B37">
        <f>[1]!viscosity("Air","TP","SI with C",A37,$B$1)*0.000001</f>
        <v>3.3764482637374819E-5</v>
      </c>
      <c r="C37" s="4">
        <f t="shared" si="0"/>
        <v>3.3775780061488393E-5</v>
      </c>
      <c r="D37" s="1">
        <f t="shared" si="1"/>
        <v>3.3459491249743977E-4</v>
      </c>
    </row>
    <row r="38" spans="1:4" ht="18.75" x14ac:dyDescent="0.3">
      <c r="A38">
        <v>350</v>
      </c>
      <c r="B38">
        <f>[1]!viscosity("Air","TP","SI with C",A38,$B$1)*0.000001</f>
        <v>3.4058215415796513E-5</v>
      </c>
      <c r="C38" s="4">
        <f t="shared" si="0"/>
        <v>3.4066511017202189E-5</v>
      </c>
      <c r="D38" s="1">
        <f t="shared" si="1"/>
        <v>2.4357122956676882E-4</v>
      </c>
    </row>
    <row r="39" spans="1:4" ht="18.75" x14ac:dyDescent="0.3">
      <c r="A39">
        <v>360</v>
      </c>
      <c r="B39">
        <f>[1]!viscosity("Air","TP","SI with C",A39,$B$1)*0.000001</f>
        <v>3.4351606999976328E-5</v>
      </c>
      <c r="C39" s="4">
        <f t="shared" si="0"/>
        <v>3.4356712973966434E-5</v>
      </c>
      <c r="D39" s="1">
        <f t="shared" si="1"/>
        <v>1.4863857723189944E-4</v>
      </c>
    </row>
    <row r="40" spans="1:4" ht="18.75" x14ac:dyDescent="0.3">
      <c r="A40">
        <v>370</v>
      </c>
      <c r="B40">
        <f>[1]!viscosity("Air","TP","SI with C",A40,$B$1)*0.000001</f>
        <v>3.4644593654035817E-5</v>
      </c>
      <c r="C40" s="4">
        <f t="shared" si="0"/>
        <v>3.464642784786031E-5</v>
      </c>
      <c r="D40" s="1">
        <f t="shared" si="1"/>
        <v>5.2943147286107136E-5</v>
      </c>
    </row>
    <row r="41" spans="1:4" ht="18.75" x14ac:dyDescent="0.3">
      <c r="A41">
        <v>380</v>
      </c>
      <c r="B41">
        <f>[1]!viscosity("Air","TP","SI with C",A41,$B$1)*0.000001</f>
        <v>3.4937119105933735E-5</v>
      </c>
      <c r="C41" s="4">
        <f t="shared" si="0"/>
        <v>3.493570299656646E-5</v>
      </c>
      <c r="D41" s="1">
        <f t="shared" si="1"/>
        <v>4.0533089261908642E-5</v>
      </c>
    </row>
    <row r="42" spans="1:4" ht="18.75" x14ac:dyDescent="0.3">
      <c r="A42">
        <v>390</v>
      </c>
      <c r="B42">
        <f>[1]!viscosity("Air","TP","SI with C",A42,$B$1)*0.000001</f>
        <v>3.5229133731674827E-5</v>
      </c>
      <c r="C42" s="4">
        <f t="shared" si="0"/>
        <v>3.5224588017856771E-5</v>
      </c>
      <c r="D42" s="1">
        <f t="shared" si="1"/>
        <v>1.2903280145003067E-4</v>
      </c>
    </row>
    <row r="43" spans="1:4" ht="18.75" x14ac:dyDescent="0.3">
      <c r="A43">
        <v>400</v>
      </c>
      <c r="B43">
        <f>[1]!viscosity("Air","TP","SI with C",A43,$B$1)*0.000001</f>
        <v>3.5520593837395841E-5</v>
      </c>
      <c r="C43" s="4">
        <f t="shared" si="0"/>
        <v>3.5513131853760004E-5</v>
      </c>
      <c r="D43" s="1">
        <f t="shared" si="1"/>
        <v>2.1007485601159652E-4</v>
      </c>
    </row>
    <row r="44" spans="1:4" ht="18.75" x14ac:dyDescent="0.3">
      <c r="A44">
        <v>410</v>
      </c>
      <c r="B44">
        <f>[1]!viscosity("Air","TP","SI with C",A44,$B$1)*0.000001</f>
        <v>3.5811461026224121E-5</v>
      </c>
      <c r="C44" s="4">
        <f t="shared" si="0"/>
        <v>3.5801380200411239E-5</v>
      </c>
      <c r="D44" s="1">
        <f t="shared" si="1"/>
        <v>2.8149719458526838E-4</v>
      </c>
    </row>
    <row r="45" spans="1:4" ht="18.75" x14ac:dyDescent="0.3">
      <c r="A45">
        <v>420</v>
      </c>
      <c r="B45">
        <f>[1]!viscosity("Air","TP","SI with C",A45,$B$1)*0.000001</f>
        <v>3.6101701638751032E-5</v>
      </c>
      <c r="C45" s="4">
        <f t="shared" si="0"/>
        <v>3.6089373223583061E-5</v>
      </c>
      <c r="D45" s="1">
        <f t="shared" si="1"/>
        <v>3.4149124856590866E-4</v>
      </c>
    </row>
    <row r="46" spans="1:4" ht="18.75" x14ac:dyDescent="0.3">
      <c r="A46">
        <v>430</v>
      </c>
      <c r="B46">
        <f>[1]!viscosity("Air","TP","SI with C",A46,$B$1)*0.000001</f>
        <v>3.6391286257591603E-5</v>
      </c>
      <c r="C46" s="4">
        <f t="shared" si="0"/>
        <v>3.6377143579898622E-5</v>
      </c>
      <c r="D46" s="1">
        <f t="shared" si="1"/>
        <v>3.8862813457247162E-4</v>
      </c>
    </row>
    <row r="47" spans="1:4" ht="18.75" x14ac:dyDescent="0.3">
      <c r="A47">
        <v>440</v>
      </c>
      <c r="B47">
        <f>[1]!viscosity("Air","TP","SI with C",A47,$B$1)*0.000001</f>
        <v>3.6680189267869343E-5</v>
      </c>
      <c r="C47" s="4">
        <f t="shared" si="0"/>
        <v>3.6664714743726485E-5</v>
      </c>
      <c r="D47" s="1">
        <f t="shared" si="1"/>
        <v>4.2187688917989471E-4</v>
      </c>
    </row>
    <row r="48" spans="1:4" ht="18.75" x14ac:dyDescent="0.3">
      <c r="A48">
        <v>450</v>
      </c>
      <c r="B48">
        <f>[1]!viscosity("Air","TP","SI with C",A48,$B$1)*0.000001</f>
        <v>3.6968388466616346E-5</v>
      </c>
      <c r="C48" s="4">
        <f t="shared" si="0"/>
        <v>3.6952099639757194E-5</v>
      </c>
      <c r="D48" s="1">
        <f t="shared" si="1"/>
        <v>4.4061501014202204E-4</v>
      </c>
    </row>
    <row r="49" spans="1:4" ht="18.75" x14ac:dyDescent="0.3">
      <c r="A49">
        <v>460</v>
      </c>
      <c r="B49">
        <f>[1]!viscosity("Air","TP","SI with C",A49,$B$1)*0.000001</f>
        <v>3.7255864715052792E-5</v>
      </c>
      <c r="C49" s="4">
        <f t="shared" si="0"/>
        <v>3.7239299581261789E-5</v>
      </c>
      <c r="D49" s="1">
        <f t="shared" si="1"/>
        <v>4.4463157459097215E-4</v>
      </c>
    </row>
    <row r="50" spans="1:4" ht="18.75" x14ac:dyDescent="0.3">
      <c r="A50">
        <v>470</v>
      </c>
      <c r="B50">
        <f>[1]!viscosity("Air","TP","SI with C",A50,$B$1)*0.000001</f>
        <v>3.7542601628534129E-5</v>
      </c>
      <c r="C50" s="4">
        <f t="shared" si="0"/>
        <v>3.7526303514032002E-5</v>
      </c>
      <c r="D50" s="1">
        <f t="shared" si="1"/>
        <v>4.3412320391082384E-4</v>
      </c>
    </row>
    <row r="51" spans="1:4" ht="18.75" x14ac:dyDescent="0.3">
      <c r="A51">
        <v>480</v>
      </c>
      <c r="B51">
        <f>[1]!viscosity("Air","TP","SI with C",A51,$B$1)*0.000001</f>
        <v>3.7828585299655006E-5</v>
      </c>
      <c r="C51" s="4">
        <f t="shared" si="0"/>
        <v>3.781308756600234E-5</v>
      </c>
      <c r="D51" s="1">
        <f t="shared" si="1"/>
        <v>4.0968314119871606E-4</v>
      </c>
    </row>
    <row r="52" spans="1:4" ht="18.75" x14ac:dyDescent="0.3">
      <c r="A52">
        <v>490</v>
      </c>
      <c r="B52">
        <f>[1]!viscosity("Air","TP","SI with C",A52,$B$1)*0.000001</f>
        <v>3.8113804050596746E-5</v>
      </c>
      <c r="C52" s="4">
        <f t="shared" si="0"/>
        <v>3.8099614902553906E-5</v>
      </c>
      <c r="D52" s="1">
        <f t="shared" si="1"/>
        <v>3.7228370130685092E-4</v>
      </c>
    </row>
    <row r="53" spans="1:4" ht="18.75" x14ac:dyDescent="0.3">
      <c r="A53">
        <v>500</v>
      </c>
      <c r="B53">
        <f>[1]!viscosity("Air","TP","SI with C",A53,$B$1)*0.000001</f>
        <v>3.8398248211315482E-5</v>
      </c>
      <c r="C53" s="4">
        <f t="shared" si="0"/>
        <v>3.8385835887500011E-5</v>
      </c>
      <c r="D53" s="1">
        <f t="shared" si="1"/>
        <v>3.2325234597064374E-4</v>
      </c>
    </row>
    <row r="54" spans="1:4" ht="18.75" x14ac:dyDescent="0.3">
      <c r="A54">
        <v>510</v>
      </c>
      <c r="B54">
        <f>[1]!viscosity("Air","TP","SI with C",A54,$B$1)*0.000001</f>
        <v>3.8681909920605271E-5</v>
      </c>
      <c r="C54" s="4">
        <f t="shared" si="0"/>
        <v>3.8671688549753736E-5</v>
      </c>
      <c r="D54" s="1">
        <f t="shared" si="1"/>
        <v>2.6424162799910581E-4</v>
      </c>
    </row>
    <row r="55" spans="1:4" ht="18.75" x14ac:dyDescent="0.3">
      <c r="A55">
        <v>520</v>
      </c>
      <c r="B55">
        <f>[1]!viscosity("Air","TP","SI with C",A55,$B$1)*0.000001</f>
        <v>3.8964782947446542E-5</v>
      </c>
      <c r="C55" s="4">
        <f t="shared" si="0"/>
        <v>3.8957099355677087E-5</v>
      </c>
      <c r="D55" s="1">
        <f t="shared" si="1"/>
        <v>1.9719323933661638E-4</v>
      </c>
    </row>
    <row r="56" spans="1:4" ht="18.75" x14ac:dyDescent="0.3">
      <c r="A56">
        <v>530</v>
      </c>
      <c r="B56">
        <f>[1]!viscosity("Air","TP","SI with C",A56,$B$1)*0.000001</f>
        <v>3.9246862530373503E-5</v>
      </c>
      <c r="C56" s="4">
        <f t="shared" si="0"/>
        <v>3.9241984287112128E-5</v>
      </c>
      <c r="D56" s="1">
        <f t="shared" si="1"/>
        <v>1.24296388217001E-4</v>
      </c>
    </row>
    <row r="57" spans="1:4" ht="18.75" x14ac:dyDescent="0.3">
      <c r="A57">
        <v>540</v>
      </c>
      <c r="B57">
        <f>[1]!viscosity("Air","TP","SI with C",A57,$B$1)*0.000001</f>
        <v>3.9528145232873089E-5</v>
      </c>
      <c r="C57" s="4">
        <f t="shared" si="0"/>
        <v>3.952625022509384E-5</v>
      </c>
      <c r="D57" s="1">
        <f t="shared" si="1"/>
        <v>4.7940720923918082E-5</v>
      </c>
    </row>
    <row r="58" spans="1:4" ht="18.75" x14ac:dyDescent="0.3">
      <c r="A58">
        <v>550</v>
      </c>
      <c r="B58">
        <f>[1]!viscosity("Air","TP","SI with C",A58,$B$1)*0.000001</f>
        <v>3.9808628813069738E-5</v>
      </c>
      <c r="C58" s="4">
        <f t="shared" si="0"/>
        <v>3.9809796639244681E-5</v>
      </c>
      <c r="D58" s="1">
        <f t="shared" si="1"/>
        <v>2.9336006030919628E-5</v>
      </c>
    </row>
    <row r="59" spans="1:4" ht="18.75" x14ac:dyDescent="0.3">
      <c r="A59">
        <v>560</v>
      </c>
      <c r="B59">
        <f>[1]!viscosity("Air","TP","SI with C",A59,$B$1)*0.000001</f>
        <v>4.0088312106159744E-5</v>
      </c>
      <c r="C59" s="4">
        <f t="shared" si="0"/>
        <v>4.0092517582851221E-5</v>
      </c>
      <c r="D59" s="1">
        <f t="shared" si="1"/>
        <v>1.049053070715517E-4</v>
      </c>
    </row>
    <row r="60" spans="1:4" ht="18.75" x14ac:dyDescent="0.3">
      <c r="A60">
        <v>570</v>
      </c>
      <c r="B60">
        <f>[1]!viscosity("Air","TP","SI with C",A60,$B$1)*0.000001</f>
        <v>4.0367194918239828E-5</v>
      </c>
      <c r="C60" s="4">
        <f t="shared" si="0"/>
        <v>4.037430399362227E-5</v>
      </c>
      <c r="D60" s="1">
        <f t="shared" si="1"/>
        <v>1.7611021515964302E-4</v>
      </c>
    </row>
    <row r="61" spans="1:4" ht="18.75" x14ac:dyDescent="0.3">
      <c r="A61">
        <v>580</v>
      </c>
      <c r="B61">
        <f>[1]!viscosity("Air","TP","SI with C",A61,$B$1)*0.000001</f>
        <v>4.064527793033392E-5</v>
      </c>
      <c r="C61" s="4">
        <f t="shared" si="0"/>
        <v>4.0655046300129098E-5</v>
      </c>
      <c r="D61" s="1">
        <f t="shared" si="1"/>
        <v>2.4033221797427077E-4</v>
      </c>
    </row>
    <row r="62" spans="1:4" ht="18.75" x14ac:dyDescent="0.3">
      <c r="A62">
        <v>590</v>
      </c>
      <c r="B62">
        <f>[1]!viscosity("Air","TP","SI with C",A62,$B$1)*0.000001</f>
        <v>4.0922562611559519E-5</v>
      </c>
      <c r="C62" s="4">
        <f t="shared" si="0"/>
        <v>4.0934637333927216E-5</v>
      </c>
      <c r="D62" s="1">
        <f t="shared" si="1"/>
        <v>2.950627135038231E-4</v>
      </c>
    </row>
    <row r="63" spans="1:4" ht="18.75" x14ac:dyDescent="0.3">
      <c r="A63">
        <v>600</v>
      </c>
      <c r="B63">
        <f>[1]!viscosity("Air","TP","SI with C",A63,$B$1)*0.000001</f>
        <v>4.1199051140495121E-5</v>
      </c>
      <c r="C63" s="4">
        <f t="shared" si="0"/>
        <v>4.1212975547359987E-5</v>
      </c>
      <c r="D63" s="1">
        <f t="shared" si="1"/>
        <v>3.3797882425449431E-4</v>
      </c>
    </row>
    <row r="64" spans="1:4" ht="18.75" x14ac:dyDescent="0.3">
      <c r="A64">
        <v>610</v>
      </c>
      <c r="B64">
        <f>[1]!viscosity("Air","TP","SI with C",A64,$B$1)*0.000001</f>
        <v>4.1474746333917081E-5</v>
      </c>
      <c r="C64" s="4">
        <f t="shared" si="0"/>
        <v>4.1489968537044411E-5</v>
      </c>
      <c r="D64" s="1">
        <f t="shared" si="1"/>
        <v>3.6702341720849758E-4</v>
      </c>
    </row>
    <row r="65" spans="1:4" ht="18.75" x14ac:dyDescent="0.3">
      <c r="A65">
        <v>620</v>
      </c>
      <c r="B65">
        <f>[1]!viscosity("Air","TP","SI with C",A65,$B$1)*0.000001</f>
        <v>4.1749651582165145E-5</v>
      </c>
      <c r="C65" s="4">
        <f t="shared" si="0"/>
        <v>4.1765536873038028E-5</v>
      </c>
      <c r="D65" s="1">
        <f t="shared" si="1"/>
        <v>3.804891842419254E-4</v>
      </c>
    </row>
    <row r="66" spans="1:4" ht="18.75" x14ac:dyDescent="0.3">
      <c r="A66">
        <v>630</v>
      </c>
      <c r="B66">
        <f>[1]!viscosity("Air","TP","SI with C",A66,$B$1)*0.000001</f>
        <v>4.2023770790478353E-5</v>
      </c>
      <c r="C66" s="4">
        <f t="shared" si="0"/>
        <v>4.2039618233688258E-5</v>
      </c>
      <c r="D66" s="1">
        <f t="shared" si="1"/>
        <v>3.7710664492523197E-4</v>
      </c>
    </row>
    <row r="67" spans="1:4" ht="18.75" x14ac:dyDescent="0.3">
      <c r="A67">
        <v>640</v>
      </c>
      <c r="B67">
        <f>[1]!viscosity("Air","TP","SI with C",A67,$B$1)*0.000001</f>
        <v>4.2297108325714364E-5</v>
      </c>
      <c r="C67" s="4">
        <f t="shared" si="0"/>
        <v>4.2312171846163287E-5</v>
      </c>
      <c r="D67" s="1">
        <f t="shared" si="1"/>
        <v>3.5613594037976586E-4</v>
      </c>
    </row>
    <row r="68" spans="1:4" ht="18.75" x14ac:dyDescent="0.3">
      <c r="A68">
        <v>650</v>
      </c>
      <c r="B68">
        <f>[1]!viscosity("Air","TP","SI with C",A68,$B$1)*0.000001</f>
        <v>4.256966896792756E-5</v>
      </c>
      <c r="C68" s="4">
        <f t="shared" ref="C68:C83" si="2">4.2455806E-22*A68^6 - 1.196575E-18*A68^5 + 1.3509552E-15*A68^4 - 7.8319866E-13*A68^3 + 0.00000000024422398*A68^2 - 0.0000000093727191*A68 + 0.000026240582</f>
        <v>4.2583183232664713E-5</v>
      </c>
      <c r="D68" s="1">
        <f t="shared" ref="D68:D83" si="3">ABS(B68-C68)/B68</f>
        <v>3.1746229333695576E-4</v>
      </c>
    </row>
    <row r="69" spans="1:4" ht="18.75" x14ac:dyDescent="0.3">
      <c r="A69">
        <v>660</v>
      </c>
      <c r="B69">
        <f>[1]!viscosity("Air","TP","SI with C",A69,$B$1)*0.000001</f>
        <v>4.2841457866338064E-5</v>
      </c>
      <c r="C69" s="4">
        <f t="shared" si="2"/>
        <v>4.2852669262321929E-5</v>
      </c>
      <c r="D69" s="1">
        <f t="shared" si="3"/>
        <v>2.6169501558149079E-4</v>
      </c>
    </row>
    <row r="70" spans="1:4" ht="18.75" x14ac:dyDescent="0.3">
      <c r="A70">
        <v>670</v>
      </c>
      <c r="B70">
        <f>[1]!viscosity("Air","TP","SI with C",A70,$B$1)*0.000001</f>
        <v>4.3112480499271871E-5</v>
      </c>
      <c r="C70" s="4">
        <f t="shared" si="2"/>
        <v>4.3120683508768722E-5</v>
      </c>
      <c r="D70" s="1">
        <f t="shared" si="3"/>
        <v>1.9026994971884875E-4</v>
      </c>
    </row>
    <row r="71" spans="1:4" ht="18.75" x14ac:dyDescent="0.3">
      <c r="A71">
        <v>680</v>
      </c>
      <c r="B71">
        <f>[1]!viscosity("Air","TP","SI with C",A71,$B$1)*0.000001</f>
        <v>4.3382742637696705E-5</v>
      </c>
      <c r="C71" s="4">
        <f t="shared" si="2"/>
        <v>4.3387321913401151E-5</v>
      </c>
      <c r="D71" s="1">
        <f t="shared" si="3"/>
        <v>1.0555523754432048E-4</v>
      </c>
    </row>
    <row r="72" spans="1:4" ht="18.75" x14ac:dyDescent="0.3">
      <c r="A72">
        <v>690</v>
      </c>
      <c r="B72">
        <f>[1]!viscosity("Air","TP","SI with C",A72,$B$1)*0.000001</f>
        <v>4.3652250312016464E-5</v>
      </c>
      <c r="C72" s="4">
        <f t="shared" si="2"/>
        <v>4.3652728754317479E-5</v>
      </c>
      <c r="D72" s="1">
        <f t="shared" si="3"/>
        <v>1.0960312414503098E-5</v>
      </c>
    </row>
    <row r="73" spans="1:4" ht="18.75" x14ac:dyDescent="0.3">
      <c r="A73">
        <v>700</v>
      </c>
      <c r="B73">
        <f>[1]!viscosity("Air","TP","SI with C",A73,$B$1)*0.000001</f>
        <v>4.3921009781821229E-5</v>
      </c>
      <c r="C73" s="4">
        <f t="shared" si="2"/>
        <v>4.3917102920939979E-5</v>
      </c>
      <c r="D73" s="1">
        <f t="shared" si="3"/>
        <v>8.8951982221198984E-5</v>
      </c>
    </row>
    <row r="74" spans="1:4" ht="18.75" x14ac:dyDescent="0.3">
      <c r="A74">
        <v>710</v>
      </c>
      <c r="B74">
        <f>[1]!viscosity("Air","TP","SI with C",A74,$B$1)*0.000001</f>
        <v>4.4189027508320823E-5</v>
      </c>
      <c r="C74" s="4">
        <f t="shared" si="2"/>
        <v>4.4180704494318446E-5</v>
      </c>
      <c r="D74" s="1">
        <f t="shared" si="3"/>
        <v>1.8835024148946921E-4</v>
      </c>
    </row>
    <row r="75" spans="1:4" ht="18.75" x14ac:dyDescent="0.3">
      <c r="A75">
        <v>720</v>
      </c>
      <c r="B75">
        <f>[1]!viscosity("Air","TP","SI with C",A75,$B$1)*0.000001</f>
        <v>4.4456310129216452E-5</v>
      </c>
      <c r="C75" s="4">
        <f t="shared" si="2"/>
        <v>4.4443861633115417E-5</v>
      </c>
      <c r="D75" s="1">
        <f t="shared" si="3"/>
        <v>2.8001640407971057E-4</v>
      </c>
    </row>
    <row r="76" spans="1:4" ht="18.75" x14ac:dyDescent="0.3">
      <c r="A76">
        <v>730</v>
      </c>
      <c r="B76">
        <f>[1]!viscosity("Air","TP","SI with C",A76,$B$1)*0.000001</f>
        <v>4.4722864435789764E-5</v>
      </c>
      <c r="C76" s="4">
        <f t="shared" si="2"/>
        <v>4.4706977765273385E-5</v>
      </c>
      <c r="D76" s="1">
        <f t="shared" si="3"/>
        <v>3.5522479869751141E-4</v>
      </c>
    </row>
    <row r="77" spans="1:4" ht="18.75" x14ac:dyDescent="0.3">
      <c r="A77">
        <v>740</v>
      </c>
      <c r="B77">
        <f>[1]!viscosity("Air","TP","SI with C",A77,$B$1)*0.000001</f>
        <v>4.4988697352009583E-5</v>
      </c>
      <c r="C77" s="4">
        <f t="shared" si="2"/>
        <v>4.4970539085363654E-5</v>
      </c>
      <c r="D77" s="1">
        <f t="shared" si="3"/>
        <v>4.0361841339506358E-4</v>
      </c>
    </row>
    <row r="78" spans="1:4" ht="18.75" x14ac:dyDescent="0.3">
      <c r="A78">
        <v>750</v>
      </c>
      <c r="B78">
        <f>[1]!viscosity("Air","TP","SI with C",A78,$B$1)*0.000001</f>
        <v>4.5253815915476663E-5</v>
      </c>
      <c r="C78" s="4">
        <f t="shared" si="2"/>
        <v>4.5235122357617199E-5</v>
      </c>
      <c r="D78" s="1">
        <f t="shared" si="3"/>
        <v>4.1308246567272239E-4</v>
      </c>
    </row>
    <row r="79" spans="1:4" ht="18.75" x14ac:dyDescent="0.3">
      <c r="A79">
        <v>760</v>
      </c>
      <c r="B79">
        <f>[1]!viscosity("Air","TP","SI with C",A79,$B$1)*0.000001</f>
        <v>4.5518227260043358E-5</v>
      </c>
      <c r="C79" s="4">
        <f t="shared" si="2"/>
        <v>4.5501403024637105E-5</v>
      </c>
      <c r="D79" s="1">
        <f t="shared" si="3"/>
        <v>3.6961534793825384E-4</v>
      </c>
    </row>
    <row r="80" spans="1:4" ht="18.75" x14ac:dyDescent="0.3">
      <c r="A80">
        <v>770</v>
      </c>
      <c r="B80">
        <f>[1]!viscosity("Air","TP","SI with C",A80,$B$1)*0.000001</f>
        <v>4.5781938599961006E-5</v>
      </c>
      <c r="C80" s="4">
        <f t="shared" si="2"/>
        <v>4.5770163621792958E-5</v>
      </c>
      <c r="D80" s="1">
        <f t="shared" si="3"/>
        <v>2.5719701978845638E-4</v>
      </c>
    </row>
    <row r="81" spans="1:4" ht="18.75" x14ac:dyDescent="0.3">
      <c r="A81">
        <v>780</v>
      </c>
      <c r="B81">
        <f>[1]!viscosity("Air","TP","SI with C",A81,$B$1)*0.000001</f>
        <v>4.604495721542164E-5</v>
      </c>
      <c r="C81" s="4">
        <f t="shared" si="2"/>
        <v>4.6042302497296896E-5</v>
      </c>
      <c r="D81" s="1">
        <f t="shared" si="3"/>
        <v>5.7654915658285591E-5</v>
      </c>
    </row>
    <row r="82" spans="1:4" ht="18.75" x14ac:dyDescent="0.3">
      <c r="A82">
        <v>790</v>
      </c>
      <c r="B82">
        <f>[1]!viscosity("Air","TP","SI with C",A82,$B$1)*0.000001</f>
        <v>4.6307290439373109E-5</v>
      </c>
      <c r="C82" s="4">
        <f t="shared" si="2"/>
        <v>4.6318842837961546E-5</v>
      </c>
      <c r="D82" s="1">
        <f t="shared" si="3"/>
        <v>2.4947256638911815E-4</v>
      </c>
    </row>
    <row r="83" spans="1:4" ht="18.75" x14ac:dyDescent="0.3">
      <c r="A83">
        <v>800</v>
      </c>
      <c r="B83">
        <f>[1]!viscosity("Air","TP","SI with C",A83,$B$1)*0.000001</f>
        <v>4.6568945645497474E-5</v>
      </c>
      <c r="C83" s="4">
        <f t="shared" si="2"/>
        <v>4.6600942000640057E-5</v>
      </c>
      <c r="D83" s="1">
        <f t="shared" si="3"/>
        <v>6.8707493156819246E-4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85" zoomScaleNormal="85" workbookViewId="0">
      <selection activeCell="B6" sqref="B6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25</v>
      </c>
      <c r="C1" t="s">
        <v>3</v>
      </c>
      <c r="F1" t="s">
        <v>6</v>
      </c>
      <c r="G1" s="1">
        <f>MAX(D3:D83)</f>
        <v>3.3964876333306697E-3</v>
      </c>
    </row>
    <row r="2" spans="1:8" x14ac:dyDescent="0.25">
      <c r="A2" t="s">
        <v>0</v>
      </c>
      <c r="B2" t="s">
        <v>7</v>
      </c>
      <c r="C2" t="s">
        <v>8</v>
      </c>
      <c r="D2" t="s">
        <v>5</v>
      </c>
      <c r="G2" s="1"/>
    </row>
    <row r="3" spans="1:8" ht="17.25" x14ac:dyDescent="0.25">
      <c r="A3">
        <v>0</v>
      </c>
      <c r="B3">
        <f>[1]!thermalconductivity("Air","TP","SI with C",A3,$B$1)*0.001</f>
        <v>4.1811116941627979E-2</v>
      </c>
      <c r="C3">
        <f>7.7053418E-19*A3^6 - 2.1725308E-15*A3^5 + 0.000000000002454112*A3^4 - 0.0000000014263403*A3^3 + 0.00000045399548*A3^2 - 0.000030159064*A3 + 0.041669106</f>
        <v>4.1669105999999997E-2</v>
      </c>
      <c r="D3" s="1">
        <f>ABS(B3-C3)/B3</f>
        <v>3.3964876333306697E-3</v>
      </c>
    </row>
    <row r="4" spans="1:8" x14ac:dyDescent="0.25">
      <c r="A4">
        <v>10</v>
      </c>
      <c r="B4">
        <f>[1]!thermalconductivity("Air","TP","SI with C",A4,$B$1)*0.001</f>
        <v>4.1433798219362071E-2</v>
      </c>
      <c r="C4">
        <f t="shared" ref="C4:C67" si="0">7.7053418E-19*A4^6 - 2.1725308E-15*A4^5 + 0.000000000002454112*A4^4 - 0.0000000014263403*A4^3 + 0.00000045399548*A4^2 - 0.000030159064*A4 + 0.041669106</f>
        <v>4.1411512892337451E-2</v>
      </c>
      <c r="D4" s="1">
        <f t="shared" ref="D4:D67" si="1">ABS(B4-C4)/B4</f>
        <v>5.3785382905604791E-4</v>
      </c>
    </row>
    <row r="5" spans="1:8" x14ac:dyDescent="0.25">
      <c r="A5">
        <v>20</v>
      </c>
      <c r="B5">
        <f>[1]!thermalconductivity("Air","TP","SI with C",A5,$B$1)*0.001</f>
        <v>4.1192279193949605E-2</v>
      </c>
      <c r="C5">
        <f t="shared" si="0"/>
        <v>4.1236497944735627E-2</v>
      </c>
      <c r="D5" s="1">
        <f t="shared" si="1"/>
        <v>1.0734718168378798E-3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 s="5">
        <f>[1]!thermalconductivity("Air","TP","SI with C",A6,$B$1)*0.001</f>
        <v>4.1062204955635027E-2</v>
      </c>
      <c r="C6">
        <f t="shared" si="0"/>
        <v>4.1136354423840976E-2</v>
      </c>
      <c r="D6" s="1">
        <f t="shared" si="1"/>
        <v>1.8057838902236815E-3</v>
      </c>
      <c r="G6">
        <v>2</v>
      </c>
    </row>
    <row r="7" spans="1:8" x14ac:dyDescent="0.25">
      <c r="A7">
        <v>40</v>
      </c>
      <c r="B7">
        <f>[1]!thermalconductivity("Air","TP","SI with C",A7,$B$1)*0.001</f>
        <v>4.1023912954384886E-2</v>
      </c>
      <c r="C7">
        <f t="shared" si="0"/>
        <v>4.1103913644474077E-2</v>
      </c>
      <c r="D7" s="1">
        <f t="shared" si="1"/>
        <v>1.9500989624793921E-3</v>
      </c>
    </row>
    <row r="8" spans="1:8" x14ac:dyDescent="0.25">
      <c r="A8">
        <v>50</v>
      </c>
      <c r="B8">
        <f>[1]!thermalconductivity("Air","TP","SI with C",A8,$B$1)*0.001</f>
        <v>4.1061532134512628E-2</v>
      </c>
      <c r="C8">
        <f t="shared" si="0"/>
        <v>4.1132520286221559E-2</v>
      </c>
      <c r="D8" s="1">
        <f t="shared" si="1"/>
        <v>1.7288237437507814E-3</v>
      </c>
    </row>
    <row r="9" spans="1:8" x14ac:dyDescent="0.25">
      <c r="A9">
        <v>60</v>
      </c>
      <c r="B9">
        <f>[1]!thermalconductivity("Air","TP","SI with C",A9,$B$1)*0.001</f>
        <v>4.1162230474304756E-2</v>
      </c>
      <c r="C9">
        <f t="shared" si="0"/>
        <v>4.1216008264812622E-2</v>
      </c>
      <c r="D9" s="1">
        <f t="shared" si="1"/>
        <v>1.3064838782591199E-3</v>
      </c>
    </row>
    <row r="10" spans="1:8" x14ac:dyDescent="0.25">
      <c r="A10">
        <v>70</v>
      </c>
      <c r="B10">
        <f>[1]!thermalconductivity("Air","TP","SI with C",A10,$B$1)*0.001</f>
        <v>4.1315601773812223E-2</v>
      </c>
      <c r="C10">
        <f t="shared" si="0"/>
        <v>4.1348677158280181E-2</v>
      </c>
      <c r="D10" s="1">
        <f t="shared" si="1"/>
        <v>8.005543438295669E-4</v>
      </c>
    </row>
    <row r="11" spans="1:8" x14ac:dyDescent="0.25">
      <c r="A11">
        <v>80</v>
      </c>
      <c r="B11">
        <f>[1]!thermalconductivity("Air","TP","SI with C",A11,$B$1)*0.001</f>
        <v>4.1513173732784445E-2</v>
      </c>
      <c r="C11">
        <f t="shared" si="0"/>
        <v>4.1525269187906638E-2</v>
      </c>
      <c r="D11" s="1">
        <f t="shared" si="1"/>
        <v>2.9136425945293002E-4</v>
      </c>
    </row>
    <row r="12" spans="1:8" x14ac:dyDescent="0.25">
      <c r="A12">
        <v>90</v>
      </c>
      <c r="B12">
        <f>[1]!thermalconductivity("Air","TP","SI with C",A12,$B$1)*0.001</f>
        <v>4.1748017057650355E-2</v>
      </c>
      <c r="C12">
        <f t="shared" si="0"/>
        <v>4.1740946753954233E-2</v>
      </c>
      <c r="D12" s="1">
        <f t="shared" si="1"/>
        <v>1.6935663522313517E-4</v>
      </c>
    </row>
    <row r="13" spans="1:8" x14ac:dyDescent="0.25">
      <c r="A13">
        <v>100</v>
      </c>
      <c r="B13">
        <f>[1]!thermalconductivity("Air","TP","SI with C",A13,$B$1)*0.001</f>
        <v>4.2014436425565828E-2</v>
      </c>
      <c r="C13">
        <f t="shared" si="0"/>
        <v>4.199127052618E-2</v>
      </c>
      <c r="D13" s="1">
        <f t="shared" si="1"/>
        <v>5.5137951039447555E-4</v>
      </c>
    </row>
    <row r="14" spans="1:8" x14ac:dyDescent="0.25">
      <c r="A14">
        <v>110</v>
      </c>
      <c r="B14">
        <f>[1]!thermalconductivity("Air","TP","SI with C",A14,$B$1)*0.001</f>
        <v>4.2307726648178785E-2</v>
      </c>
      <c r="C14">
        <f t="shared" si="0"/>
        <v>4.2272178089135373E-2</v>
      </c>
      <c r="D14" s="1">
        <f t="shared" si="1"/>
        <v>8.4023798629091176E-4</v>
      </c>
    </row>
    <row r="15" spans="1:8" x14ac:dyDescent="0.25">
      <c r="A15">
        <v>120</v>
      </c>
      <c r="B15">
        <f>[1]!thermalconductivity("Air","TP","SI with C",A15,$B$1)*0.001</f>
        <v>4.2623980239966275E-2</v>
      </c>
      <c r="C15">
        <f t="shared" si="0"/>
        <v>4.257996314225037E-2</v>
      </c>
      <c r="D15" s="1">
        <f t="shared" si="1"/>
        <v>1.0326838898689391E-3</v>
      </c>
    </row>
    <row r="16" spans="1:8" x14ac:dyDescent="0.25">
      <c r="A16">
        <v>130</v>
      </c>
      <c r="B16">
        <f>[1]!thermalconductivity("Air","TP","SI with C",A16,$B$1)*0.001</f>
        <v>4.2959935288958279E-2</v>
      </c>
      <c r="C16">
        <f t="shared" si="0"/>
        <v>4.2911255254702386E-2</v>
      </c>
      <c r="D16" s="1">
        <f t="shared" si="1"/>
        <v>1.133149617858108E-3</v>
      </c>
    </row>
    <row r="17" spans="1:4" x14ac:dyDescent="0.25">
      <c r="A17">
        <v>140</v>
      </c>
      <c r="B17">
        <f>[1]!thermalconductivity("Air","TP","SI with C",A17,$B$1)*0.001</f>
        <v>4.3312854849150151E-2</v>
      </c>
      <c r="C17">
        <f t="shared" si="0"/>
        <v>4.3263000175069614E-2</v>
      </c>
      <c r="D17" s="1">
        <f t="shared" si="1"/>
        <v>1.151036436045836E-3</v>
      </c>
    </row>
    <row r="18" spans="1:4" x14ac:dyDescent="0.25">
      <c r="A18">
        <v>150</v>
      </c>
      <c r="B18">
        <f>[1]!thermalconductivity("Air","TP","SI with C",A18,$B$1)*0.001</f>
        <v>4.3680430981687876E-2</v>
      </c>
      <c r="C18">
        <f t="shared" si="0"/>
        <v>4.3632440695769062E-2</v>
      </c>
      <c r="D18" s="1">
        <f t="shared" si="1"/>
        <v>1.0986678665998763E-3</v>
      </c>
    </row>
    <row r="19" spans="1:4" x14ac:dyDescent="0.25">
      <c r="A19">
        <v>160</v>
      </c>
      <c r="B19">
        <f>[1]!thermalconductivity("Air","TP","SI with C",A19,$B$1)*0.001</f>
        <v>4.4060708096123877E-2</v>
      </c>
      <c r="C19">
        <f t="shared" si="0"/>
        <v>4.4017098072279159E-2</v>
      </c>
      <c r="D19" s="1">
        <f t="shared" si="1"/>
        <v>9.8977128895833206E-4</v>
      </c>
    </row>
    <row r="20" spans="1:4" x14ac:dyDescent="0.25">
      <c r="A20">
        <v>170</v>
      </c>
      <c r="B20">
        <f>[1]!thermalconductivity("Air","TP","SI with C",A20,$B$1)*0.001</f>
        <v>4.4452021440208961E-2</v>
      </c>
      <c r="C20">
        <f t="shared" si="0"/>
        <v>4.4414753997147047E-2</v>
      </c>
      <c r="D20" s="1">
        <f t="shared" si="1"/>
        <v>8.3837454078531347E-4</v>
      </c>
    </row>
    <row r="21" spans="1:4" x14ac:dyDescent="0.25">
      <c r="A21">
        <v>180</v>
      </c>
      <c r="B21">
        <f>[1]!thermalconductivity("Air","TP","SI with C",A21,$B$1)*0.001</f>
        <v>4.4852947517447506E-2</v>
      </c>
      <c r="C21">
        <f t="shared" si="0"/>
        <v>4.4823433128780371E-2</v>
      </c>
      <c r="D21" s="1">
        <f t="shared" si="1"/>
        <v>6.5802562151915679E-4</v>
      </c>
    </row>
    <row r="22" spans="1:4" x14ac:dyDescent="0.25">
      <c r="A22">
        <v>190</v>
      </c>
      <c r="B22">
        <f>[1]!thermalconductivity("Air","TP","SI with C",A22,$B$1)*0.001</f>
        <v>4.5262263931145158E-2</v>
      </c>
      <c r="C22">
        <f t="shared" si="0"/>
        <v>4.5241386175023789E-2</v>
      </c>
      <c r="D22" s="1">
        <f t="shared" si="1"/>
        <v>4.6126186160571855E-4</v>
      </c>
    </row>
    <row r="23" spans="1:4" x14ac:dyDescent="0.25">
      <c r="A23">
        <v>200</v>
      </c>
      <c r="B23">
        <f>[1]!thermalconductivity("Air","TP","SI with C",A23,$B$1)*0.001</f>
        <v>4.5678916708365755E-2</v>
      </c>
      <c r="C23">
        <f t="shared" si="0"/>
        <v>4.5667073531519997E-2</v>
      </c>
      <c r="D23" s="1">
        <f t="shared" si="1"/>
        <v>2.5927008999293458E-4</v>
      </c>
    </row>
    <row r="24" spans="1:4" x14ac:dyDescent="0.25">
      <c r="A24">
        <v>210</v>
      </c>
      <c r="B24">
        <f>[1]!thermalconductivity("Air","TP","SI with C",A24,$B$1)*0.001</f>
        <v>4.6101993584563697E-2</v>
      </c>
      <c r="C24">
        <f t="shared" si="0"/>
        <v>4.6099149474855432E-2</v>
      </c>
      <c r="D24" s="1">
        <f t="shared" si="1"/>
        <v>6.1691685914802688E-5</v>
      </c>
    </row>
    <row r="25" spans="1:4" x14ac:dyDescent="0.25">
      <c r="A25">
        <v>220</v>
      </c>
      <c r="B25">
        <f>[1]!thermalconductivity("Air","TP","SI with C",A25,$B$1)*0.001</f>
        <v>4.653070205917826E-2</v>
      </c>
      <c r="C25">
        <f t="shared" si="0"/>
        <v>4.6536446910490553E-2</v>
      </c>
      <c r="D25" s="1">
        <f t="shared" si="1"/>
        <v>1.2346367146979855E-4</v>
      </c>
    </row>
    <row r="26" spans="1:4" x14ac:dyDescent="0.25">
      <c r="A26">
        <v>230</v>
      </c>
      <c r="B26">
        <f>[1]!thermalconductivity("Air","TP","SI with C",A26,$B$1)*0.001</f>
        <v>4.69643512870314E-2</v>
      </c>
      <c r="C26">
        <f t="shared" si="0"/>
        <v>4.6977962675474744E-2</v>
      </c>
      <c r="D26" s="1">
        <f t="shared" si="1"/>
        <v>2.8982383595921725E-4</v>
      </c>
    </row>
    <row r="27" spans="1:4" x14ac:dyDescent="0.25">
      <c r="A27">
        <v>240</v>
      </c>
      <c r="B27">
        <f>[1]!thermalconductivity("Air","TP","SI with C",A27,$B$1)*0.001</f>
        <v>4.7402337067530283E-2</v>
      </c>
      <c r="C27">
        <f t="shared" si="0"/>
        <v>4.7422843395945796E-2</v>
      </c>
      <c r="D27" s="1">
        <f t="shared" si="1"/>
        <v>4.3260163283299343E-4</v>
      </c>
    </row>
    <row r="28" spans="1:4" x14ac:dyDescent="0.25">
      <c r="A28">
        <v>250</v>
      </c>
      <c r="B28">
        <f>[1]!thermalconductivity("Air","TP","SI with C",A28,$B$1)*0.001</f>
        <v>4.7844129346854579E-2</v>
      </c>
      <c r="C28">
        <f t="shared" si="0"/>
        <v>4.7870371899414059E-2</v>
      </c>
      <c r="D28" s="1">
        <f t="shared" si="1"/>
        <v>5.4850099516348108E-4</v>
      </c>
    </row>
    <row r="29" spans="1:4" x14ac:dyDescent="0.25">
      <c r="A29">
        <v>260</v>
      </c>
      <c r="B29">
        <f>[1]!thermalconductivity("Air","TP","SI with C",A29,$B$1)*0.001</f>
        <v>4.8289261767734945E-2</v>
      </c>
      <c r="C29">
        <f t="shared" si="0"/>
        <v>4.8319954181831139E-2</v>
      </c>
      <c r="D29" s="1">
        <f t="shared" si="1"/>
        <v>6.3559501579916826E-4</v>
      </c>
    </row>
    <row r="30" spans="1:4" x14ac:dyDescent="0.25">
      <c r="A30">
        <v>270</v>
      </c>
      <c r="B30">
        <f>[1]!thermalconductivity("Air","TP","SI with C",A30,$B$1)*0.001</f>
        <v>4.8737322894888586E-2</v>
      </c>
      <c r="C30">
        <f t="shared" si="0"/>
        <v>4.8771106929443253E-2</v>
      </c>
      <c r="D30" s="1">
        <f t="shared" si="1"/>
        <v>6.9318609533659521E-4</v>
      </c>
    </row>
    <row r="31" spans="1:4" x14ac:dyDescent="0.25">
      <c r="A31">
        <v>280</v>
      </c>
      <c r="B31">
        <f>[1]!thermalconductivity("Air","TP","SI with C",A31,$B$1)*0.001</f>
        <v>4.9187948817599622E-2</v>
      </c>
      <c r="C31">
        <f t="shared" si="0"/>
        <v>4.9223445595429141E-2</v>
      </c>
      <c r="D31" s="1">
        <f t="shared" si="1"/>
        <v>7.2165598856641317E-4</v>
      </c>
    </row>
    <row r="32" spans="1:4" x14ac:dyDescent="0.25">
      <c r="A32">
        <v>290</v>
      </c>
      <c r="B32">
        <f>[1]!thermalconductivity("Air","TP","SI with C",A32,$B$1)*0.001</f>
        <v>4.9640816888846882E-2</v>
      </c>
      <c r="C32">
        <f t="shared" si="0"/>
        <v>4.9676673031322685E-2</v>
      </c>
      <c r="D32" s="1">
        <f t="shared" si="1"/>
        <v>7.2231169273644232E-4</v>
      </c>
    </row>
    <row r="33" spans="1:4" x14ac:dyDescent="0.25">
      <c r="A33">
        <v>300</v>
      </c>
      <c r="B33">
        <f>[1]!thermalconductivity("Air","TP","SI with C",A33,$B$1)*0.001</f>
        <v>5.0095640406246263E-2</v>
      </c>
      <c r="C33">
        <f t="shared" si="0"/>
        <v>5.0130568673220001E-2</v>
      </c>
      <c r="D33" s="1">
        <f t="shared" si="1"/>
        <v>6.9723166907320752E-4</v>
      </c>
    </row>
    <row r="34" spans="1:4" x14ac:dyDescent="0.25">
      <c r="A34">
        <v>310</v>
      </c>
      <c r="B34">
        <f>[1]!thermalconductivity("Air","TP","SI with C",A34,$B$1)*0.001</f>
        <v>5.0552164076547751E-2</v>
      </c>
      <c r="C34">
        <f t="shared" si="0"/>
        <v>5.0584978282771233E-2</v>
      </c>
      <c r="D34" s="1">
        <f t="shared" si="1"/>
        <v>6.4911575642525308E-4</v>
      </c>
    </row>
    <row r="35" spans="1:4" x14ac:dyDescent="0.25">
      <c r="A35">
        <v>320</v>
      </c>
      <c r="B35">
        <f>[1]!thermalconductivity("Air","TP","SI with C",A35,$B$1)*0.001</f>
        <v>5.1010160134546283E-2</v>
      </c>
      <c r="C35">
        <f t="shared" si="0"/>
        <v>5.1039804242956982E-2</v>
      </c>
      <c r="D35" s="1">
        <f t="shared" si="1"/>
        <v>5.8114125367395378E-4</v>
      </c>
    </row>
    <row r="36" spans="1:4" x14ac:dyDescent="0.25">
      <c r="A36">
        <v>330</v>
      </c>
      <c r="B36">
        <f>[1]!thermalconductivity("Air","TP","SI with C",A36,$B$1)*0.001</f>
        <v>5.1469425010609741E-2</v>
      </c>
      <c r="C36">
        <f t="shared" si="0"/>
        <v>5.1494996408649241E-2</v>
      </c>
      <c r="D36" s="1">
        <f t="shared" si="1"/>
        <v>4.9682696152576018E-4</v>
      </c>
    </row>
    <row r="37" spans="1:4" x14ac:dyDescent="0.25">
      <c r="A37">
        <v>340</v>
      </c>
      <c r="B37">
        <f>[1]!thermalconductivity("Air","TP","SI with C",A37,$B$1)*0.001</f>
        <v>5.1929776459814614E-2</v>
      </c>
      <c r="C37">
        <f t="shared" si="0"/>
        <v>5.1950543511957013E-2</v>
      </c>
      <c r="D37" s="1">
        <f t="shared" si="1"/>
        <v>3.9990644208664805E-4</v>
      </c>
    </row>
    <row r="38" spans="1:4" x14ac:dyDescent="0.25">
      <c r="A38">
        <v>350</v>
      </c>
      <c r="B38">
        <f>[1]!thermalconductivity("Air","TP","SI with C",A38,$B$1)*0.001</f>
        <v>5.2391051080859702E-2</v>
      </c>
      <c r="C38">
        <f t="shared" si="0"/>
        <v>5.2406465122356555E-2</v>
      </c>
      <c r="D38" s="1">
        <f t="shared" si="1"/>
        <v>2.9421134294601269E-4</v>
      </c>
    </row>
    <row r="39" spans="1:4" x14ac:dyDescent="0.25">
      <c r="A39">
        <v>360</v>
      </c>
      <c r="B39">
        <f>[1]!thermalconductivity("Air","TP","SI with C",A39,$B$1)*0.001</f>
        <v>5.2853102165240119E-2</v>
      </c>
      <c r="C39">
        <f t="shared" si="0"/>
        <v>5.2862804161606158E-2</v>
      </c>
      <c r="D39" s="1">
        <f t="shared" si="1"/>
        <v>1.8356531534718208E-4</v>
      </c>
    </row>
    <row r="40" spans="1:4" x14ac:dyDescent="0.25">
      <c r="A40">
        <v>370</v>
      </c>
      <c r="B40">
        <f>[1]!thermalconductivity("Air","TP","SI with C",A40,$B$1)*0.001</f>
        <v>5.3315797827188607E-2</v>
      </c>
      <c r="C40">
        <f t="shared" si="0"/>
        <v>5.3319619973445587E-2</v>
      </c>
      <c r="D40" s="1">
        <f t="shared" si="1"/>
        <v>7.1688812936232161E-5</v>
      </c>
    </row>
    <row r="41" spans="1:4" x14ac:dyDescent="0.25">
      <c r="A41">
        <v>380</v>
      </c>
      <c r="B41">
        <f>[1]!thermalconductivity("Air","TP","SI with C",A41,$B$1)*0.001</f>
        <v>5.377901937308157E-2</v>
      </c>
      <c r="C41">
        <f t="shared" si="0"/>
        <v>5.3776981948080158E-2</v>
      </c>
      <c r="D41" s="1">
        <f t="shared" si="1"/>
        <v>3.7885127418894799E-5</v>
      </c>
    </row>
    <row r="42" spans="1:4" x14ac:dyDescent="0.25">
      <c r="A42">
        <v>390</v>
      </c>
      <c r="B42">
        <f>[1]!thermalconductivity("Air","TP","SI with C",A42,$B$1)*0.001</f>
        <v>5.424265987572522E-2</v>
      </c>
      <c r="C42">
        <f t="shared" si="0"/>
        <v>5.4234963701449326E-2</v>
      </c>
      <c r="D42" s="1">
        <f t="shared" si="1"/>
        <v>1.4188416079754257E-4</v>
      </c>
    </row>
    <row r="43" spans="1:4" x14ac:dyDescent="0.25">
      <c r="A43">
        <v>400</v>
      </c>
      <c r="B43">
        <f>[1]!thermalconductivity("Air","TP","SI with C",A43,$B$1)*0.001</f>
        <v>5.4706622924466312E-2</v>
      </c>
      <c r="C43">
        <f t="shared" si="0"/>
        <v>5.4693637809279994E-2</v>
      </c>
      <c r="D43" s="1">
        <f t="shared" si="1"/>
        <v>2.3735910740181322E-4</v>
      </c>
    </row>
    <row r="44" spans="1:4" x14ac:dyDescent="0.25">
      <c r="A44">
        <v>410</v>
      </c>
      <c r="B44">
        <f>[1]!thermalconductivity("Air","TP","SI with C",A44,$B$1)*0.001</f>
        <v>5.517082152663777E-2</v>
      </c>
      <c r="C44">
        <f t="shared" si="0"/>
        <v>5.5153071095924371E-2</v>
      </c>
      <c r="D44" s="1">
        <f t="shared" si="1"/>
        <v>3.217358419219669E-4</v>
      </c>
    </row>
    <row r="45" spans="1:4" x14ac:dyDescent="0.25">
      <c r="A45">
        <v>420</v>
      </c>
      <c r="B45">
        <f>[1]!thermalconductivity("Air","TP","SI with C",A45,$B$1)*0.001</f>
        <v>5.5635177139632452E-2</v>
      </c>
      <c r="C45">
        <f t="shared" si="0"/>
        <v>5.5613320477982432E-2</v>
      </c>
      <c r="D45" s="1">
        <f t="shared" si="1"/>
        <v>3.9285687174437462E-4</v>
      </c>
    </row>
    <row r="46" spans="1:4" x14ac:dyDescent="0.25">
      <c r="A46">
        <v>430</v>
      </c>
      <c r="B46">
        <f>[1]!thermalconductivity("Air","TP","SI with C",A46,$B$1)*0.001</f>
        <v>5.609961881604477E-2</v>
      </c>
      <c r="C46">
        <f t="shared" si="0"/>
        <v>5.6074429362709073E-2</v>
      </c>
      <c r="D46" s="1">
        <f t="shared" si="1"/>
        <v>4.4901291429974766E-4</v>
      </c>
    </row>
    <row r="47" spans="1:4" x14ac:dyDescent="0.25">
      <c r="A47">
        <v>440</v>
      </c>
      <c r="B47">
        <f>[1]!thermalconductivity("Air","TP","SI with C",A47,$B$1)*0.001</f>
        <v>5.6564082446942499E-2</v>
      </c>
      <c r="C47">
        <f t="shared" si="0"/>
        <v>5.653642460120567E-2</v>
      </c>
      <c r="D47" s="1">
        <f t="shared" si="1"/>
        <v>4.8896480841479956E-4</v>
      </c>
    </row>
    <row r="48" spans="1:4" x14ac:dyDescent="0.25">
      <c r="A48">
        <v>450</v>
      </c>
      <c r="B48">
        <f>[1]!thermalconductivity("Air","TP","SI with C",A48,$B$1)*0.001</f>
        <v>5.7028510090525959E-2</v>
      </c>
      <c r="C48">
        <f t="shared" si="0"/>
        <v>5.6999313996396572E-2</v>
      </c>
      <c r="D48" s="1">
        <f t="shared" si="1"/>
        <v>5.1195610902409492E-4</v>
      </c>
    </row>
    <row r="49" spans="1:4" x14ac:dyDescent="0.25">
      <c r="A49">
        <v>460</v>
      </c>
      <c r="B49">
        <f>[1]!thermalconductivity("Air","TP","SI with C",A49,$B$1)*0.001</f>
        <v>5.74928493752737E-2</v>
      </c>
      <c r="C49">
        <f t="shared" si="0"/>
        <v>5.7463084365789813E-2</v>
      </c>
      <c r="D49" s="1">
        <f t="shared" si="1"/>
        <v>5.1771672142393696E-4</v>
      </c>
    </row>
    <row r="50" spans="1:4" x14ac:dyDescent="0.25">
      <c r="A50">
        <v>470</v>
      </c>
      <c r="B50">
        <f>[1]!thermalconductivity("Air","TP","SI with C",A50,$B$1)*0.001</f>
        <v>5.7957052968223663E-2</v>
      </c>
      <c r="C50">
        <f t="shared" si="0"/>
        <v>5.7927700159022877E-2</v>
      </c>
      <c r="D50" s="1">
        <f t="shared" si="1"/>
        <v>5.064579321671077E-4</v>
      </c>
    </row>
    <row r="51" spans="1:4" x14ac:dyDescent="0.25">
      <c r="A51">
        <v>480</v>
      </c>
      <c r="B51">
        <f>[1]!thermalconductivity("Air","TP","SI with C",A51,$B$1)*0.001</f>
        <v>5.8421078100347475E-2</v>
      </c>
      <c r="C51">
        <f t="shared" si="0"/>
        <v>5.8393102630192623E-2</v>
      </c>
      <c r="D51" s="1">
        <f t="shared" si="1"/>
        <v>4.7885919028744671E-4</v>
      </c>
    </row>
    <row r="52" spans="1:4" x14ac:dyDescent="0.25">
      <c r="A52">
        <v>490</v>
      </c>
      <c r="B52">
        <f>[1]!thermalconductivity("Air","TP","SI with C",A52,$B$1)*0.001</f>
        <v>5.8884886142082739E-2</v>
      </c>
      <c r="C52">
        <f t="shared" si="0"/>
        <v>5.8859209564970101E-2</v>
      </c>
      <c r="D52" s="1">
        <f t="shared" si="1"/>
        <v>4.3604698582048643E-4</v>
      </c>
    </row>
    <row r="53" spans="1:4" x14ac:dyDescent="0.25">
      <c r="A53">
        <v>500</v>
      </c>
      <c r="B53">
        <f>[1]!thermalconductivity("Air","TP","SI with C",A53,$B$1)*0.001</f>
        <v>5.9348442223028312E-2</v>
      </c>
      <c r="C53">
        <f t="shared" si="0"/>
        <v>5.9325915562499991E-2</v>
      </c>
      <c r="D53" s="1">
        <f t="shared" si="1"/>
        <v>3.7956616356782234E-4</v>
      </c>
    </row>
    <row r="54" spans="1:4" x14ac:dyDescent="0.25">
      <c r="A54">
        <v>510</v>
      </c>
      <c r="B54">
        <f>[1]!thermalconductivity("Air","TP","SI with C",A54,$B$1)*0.001</f>
        <v>5.9811714890607763E-2</v>
      </c>
      <c r="C54">
        <f t="shared" si="0"/>
        <v>5.9793092872084459E-2</v>
      </c>
      <c r="D54" s="1">
        <f t="shared" si="1"/>
        <v>3.1134399937140112E-4</v>
      </c>
    </row>
    <row r="55" spans="1:4" x14ac:dyDescent="0.25">
      <c r="A55">
        <v>520</v>
      </c>
      <c r="B55">
        <f>[1]!thermalconductivity("Air","TP","SI with C",A55,$B$1)*0.001</f>
        <v>6.0274675803188064E-2</v>
      </c>
      <c r="C55">
        <f t="shared" si="0"/>
        <v>6.0260592784651762E-2</v>
      </c>
      <c r="D55" s="1">
        <f t="shared" si="1"/>
        <v>2.3364735435968322E-4</v>
      </c>
    </row>
    <row r="56" spans="1:4" x14ac:dyDescent="0.25">
      <c r="A56">
        <v>530</v>
      </c>
      <c r="B56">
        <f>[1]!thermalconductivity("Air","TP","SI with C",A56,$B$1)*0.001</f>
        <v>6.0737299453725593E-2</v>
      </c>
      <c r="C56">
        <f t="shared" si="0"/>
        <v>6.0728247579009451E-2</v>
      </c>
      <c r="D56" s="1">
        <f t="shared" si="1"/>
        <v>1.4903321019465467E-4</v>
      </c>
    </row>
    <row r="57" spans="1:4" x14ac:dyDescent="0.25">
      <c r="A57">
        <v>540</v>
      </c>
      <c r="B57">
        <f>[1]!thermalconductivity("Air","TP","SI with C",A57,$B$1)*0.001</f>
        <v>6.1199562920510854E-2</v>
      </c>
      <c r="C57">
        <f t="shared" si="0"/>
        <v>6.1195873022882152E-2</v>
      </c>
      <c r="D57" s="1">
        <f t="shared" si="1"/>
        <v>6.0292875514394251E-5</v>
      </c>
    </row>
    <row r="58" spans="1:4" x14ac:dyDescent="0.25">
      <c r="A58">
        <v>550</v>
      </c>
      <c r="B58">
        <f>[1]!thermalconductivity("Air","TP","SI with C",A58,$B$1)*0.001</f>
        <v>6.1661445642015048E-2</v>
      </c>
      <c r="C58">
        <f t="shared" si="0"/>
        <v>6.1663271428734054E-2</v>
      </c>
      <c r="D58" s="1">
        <f t="shared" si="1"/>
        <v>2.9609859126661323E-5</v>
      </c>
    </row>
    <row r="59" spans="1:4" x14ac:dyDescent="0.25">
      <c r="A59">
        <v>560</v>
      </c>
      <c r="B59">
        <f>[1]!thermalconductivity("Air","TP","SI with C",A59,$B$1)*0.001</f>
        <v>6.2122929213211102E-2</v>
      </c>
      <c r="C59">
        <f t="shared" si="0"/>
        <v>6.2130235264375666E-2</v>
      </c>
      <c r="D59" s="1">
        <f t="shared" si="1"/>
        <v>1.1760635335608936E-4</v>
      </c>
    </row>
    <row r="60" spans="1:4" x14ac:dyDescent="0.25">
      <c r="A60">
        <v>570</v>
      </c>
      <c r="B60">
        <f>[1]!thermalconductivity("Air","TP","SI with C",A60,$B$1)*0.001</f>
        <v>6.2583997201063266E-2</v>
      </c>
      <c r="C60">
        <f t="shared" si="0"/>
        <v>6.2596551318355953E-2</v>
      </c>
      <c r="D60" s="1">
        <f t="shared" si="1"/>
        <v>2.0059628426025364E-4</v>
      </c>
    </row>
    <row r="61" spans="1:4" x14ac:dyDescent="0.25">
      <c r="A61">
        <v>580</v>
      </c>
      <c r="B61">
        <f>[1]!thermalconductivity("Air","TP","SI with C",A61,$B$1)*0.001</f>
        <v>6.3044634977155345E-2</v>
      </c>
      <c r="C61">
        <f t="shared" si="0"/>
        <v>6.3062005420137651E-2</v>
      </c>
      <c r="D61" s="1">
        <f t="shared" si="1"/>
        <v>2.7552610921770867E-4</v>
      </c>
    </row>
    <row r="62" spans="1:4" x14ac:dyDescent="0.25">
      <c r="A62">
        <v>590</v>
      </c>
      <c r="B62">
        <f>[1]!thermalconductivity("Air","TP","SI with C",A62,$B$1)*0.001</f>
        <v>6.3504829565668913E-2</v>
      </c>
      <c r="C62">
        <f t="shared" si="0"/>
        <v>6.3526387715059418E-2</v>
      </c>
      <c r="D62" s="1">
        <f t="shared" si="1"/>
        <v>3.3947259661900242E-4</v>
      </c>
    </row>
    <row r="63" spans="1:4" x14ac:dyDescent="0.25">
      <c r="A63">
        <v>600</v>
      </c>
      <c r="B63">
        <f>[1]!thermalconductivity("Air","TP","SI with C",A63,$B$1)*0.001</f>
        <v>6.3964569505131269E-2</v>
      </c>
      <c r="C63">
        <f t="shared" si="0"/>
        <v>6.3989498494080019E-2</v>
      </c>
      <c r="D63" s="1">
        <f t="shared" si="1"/>
        <v>3.897312080987259E-4</v>
      </c>
    </row>
    <row r="64" spans="1:4" x14ac:dyDescent="0.25">
      <c r="A64">
        <v>610</v>
      </c>
      <c r="B64">
        <f>[1]!thermalconductivity("Air","TP","SI with C",A64,$B$1)*0.001</f>
        <v>6.4423844722534651E-2</v>
      </c>
      <c r="C64">
        <f t="shared" si="0"/>
        <v>6.445115457830905E-2</v>
      </c>
      <c r="D64" s="1">
        <f t="shared" si="1"/>
        <v>4.2390912700133033E-4</v>
      </c>
    </row>
    <row r="65" spans="1:4" x14ac:dyDescent="0.25">
      <c r="A65">
        <v>620</v>
      </c>
      <c r="B65">
        <f>[1]!thermalconductivity("Air","TP","SI with C",A65,$B$1)*0.001</f>
        <v>6.4882646418588361E-2</v>
      </c>
      <c r="C65">
        <f t="shared" si="0"/>
        <v>6.4911196258321688E-2</v>
      </c>
      <c r="D65" s="1">
        <f t="shared" si="1"/>
        <v>4.4002273811611899E-4</v>
      </c>
    </row>
    <row r="66" spans="1:4" x14ac:dyDescent="0.25">
      <c r="A66">
        <v>630</v>
      </c>
      <c r="B66">
        <f>[1]!thermalconductivity("Air","TP","SI with C",A66,$B$1)*0.001</f>
        <v>6.534096696300172E-2</v>
      </c>
      <c r="C66">
        <f t="shared" si="0"/>
        <v>6.5369494788257543E-2</v>
      </c>
      <c r="D66" s="1">
        <f t="shared" si="1"/>
        <v>4.3659937374321154E-4</v>
      </c>
    </row>
    <row r="67" spans="1:4" x14ac:dyDescent="0.25">
      <c r="A67">
        <v>640</v>
      </c>
      <c r="B67">
        <f>[1]!thermalconductivity("Air","TP","SI with C",A67,$B$1)*0.001</f>
        <v>6.5798799798820543E-2</v>
      </c>
      <c r="C67">
        <f t="shared" si="0"/>
        <v>6.5825960434704886E-2</v>
      </c>
      <c r="D67" s="1">
        <f t="shared" si="1"/>
        <v>4.1278315056485779E-4</v>
      </c>
    </row>
    <row r="68" spans="1:4" x14ac:dyDescent="0.25">
      <c r="A68">
        <v>650</v>
      </c>
      <c r="B68">
        <f>[1]!thermalconductivity("Air","TP","SI with C",A68,$B$1)*0.001</f>
        <v>6.6256139354944205E-2</v>
      </c>
      <c r="C68">
        <f t="shared" ref="C68:C83" si="2">7.7053418E-19*A68^6 - 2.1725308E-15*A68^5 + 0.000000000002454112*A68^4 - 0.0000000014263403*A68^3 + 0.00000045399548*A68^2 - 0.000030159064*A68 + 0.041669106</f>
        <v>6.6280551080369038E-2</v>
      </c>
      <c r="D68" s="1">
        <f t="shared" ref="D68:D83" si="3">ABS(B68-C68)/B68</f>
        <v>3.684447307449647E-4</v>
      </c>
    </row>
    <row r="69" spans="1:4" x14ac:dyDescent="0.25">
      <c r="A69">
        <v>660</v>
      </c>
      <c r="B69">
        <f>[1]!thermalconductivity("Air","TP","SI with C",A69,$B$1)*0.001</f>
        <v>6.6712980966045235E-2</v>
      </c>
      <c r="C69">
        <f t="shared" si="2"/>
        <v>6.6733281382525489E-2</v>
      </c>
      <c r="D69" s="1">
        <f t="shared" si="3"/>
        <v>3.042948491626569E-4</v>
      </c>
    </row>
    <row r="70" spans="1:4" x14ac:dyDescent="0.25">
      <c r="A70">
        <v>670</v>
      </c>
      <c r="B70">
        <f>[1]!thermalconductivity("Air","TP","SI with C",A70,$B$1)*0.001</f>
        <v>6.7169320799195936E-2</v>
      </c>
      <c r="C70">
        <f t="shared" si="2"/>
        <v>6.718423248625742E-2</v>
      </c>
      <c r="D70" s="1">
        <f t="shared" si="3"/>
        <v>2.2200145667785278E-4</v>
      </c>
    </row>
    <row r="71" spans="1:4" x14ac:dyDescent="0.25">
      <c r="A71">
        <v>680</v>
      </c>
      <c r="B71">
        <f>[1]!thermalconductivity("Air","TP","SI with C",A71,$B$1)*0.001</f>
        <v>6.7625155786579808E-2</v>
      </c>
      <c r="C71">
        <f t="shared" si="2"/>
        <v>6.7633562292478577E-2</v>
      </c>
      <c r="D71" s="1">
        <f t="shared" si="3"/>
        <v>1.243103369003707E-4</v>
      </c>
    </row>
    <row r="72" spans="1:4" x14ac:dyDescent="0.25">
      <c r="A72">
        <v>690</v>
      </c>
      <c r="B72">
        <f>[1]!thermalconductivity("Air","TP","SI with C",A72,$B$1)*0.001</f>
        <v>6.8080483563729172E-2</v>
      </c>
      <c r="C72">
        <f t="shared" si="2"/>
        <v>6.8081516280739704E-2</v>
      </c>
      <c r="D72" s="1">
        <f t="shared" si="3"/>
        <v>1.5169061035907624E-5</v>
      </c>
    </row>
    <row r="73" spans="1:4" x14ac:dyDescent="0.25">
      <c r="A73">
        <v>700</v>
      </c>
      <c r="B73">
        <f>[1]!thermalconductivity("Air","TP","SI with C",A73,$B$1)*0.001</f>
        <v>6.8535302412788449E-2</v>
      </c>
      <c r="C73">
        <f t="shared" si="2"/>
        <v>6.8528438886819948E-2</v>
      </c>
      <c r="D73" s="1">
        <f t="shared" si="3"/>
        <v>1.0014584786044506E-4</v>
      </c>
    </row>
    <row r="74" spans="1:4" x14ac:dyDescent="0.25">
      <c r="A74">
        <v>710</v>
      </c>
      <c r="B74">
        <f>[1]!thermalconductivity("Air","TP","SI with C",A74,$B$1)*0.001</f>
        <v>6.8989611210352936E-2</v>
      </c>
      <c r="C74">
        <f t="shared" si="2"/>
        <v>6.8974785435103839E-2</v>
      </c>
      <c r="D74" s="1">
        <f t="shared" si="3"/>
        <v>2.1489866356678766E-4</v>
      </c>
    </row>
    <row r="75" spans="1:4" x14ac:dyDescent="0.25">
      <c r="A75">
        <v>720</v>
      </c>
      <c r="B75">
        <f>[1]!thermalconductivity("Air","TP","SI with C",A75,$B$1)*0.001</f>
        <v>6.9443409379476836E-2</v>
      </c>
      <c r="C75">
        <f t="shared" si="2"/>
        <v>6.9421134625741066E-2</v>
      </c>
      <c r="D75" s="1">
        <f t="shared" si="3"/>
        <v>3.2076123472062648E-4</v>
      </c>
    </row>
    <row r="76" spans="1:4" x14ac:dyDescent="0.25">
      <c r="A76">
        <v>730</v>
      </c>
      <c r="B76">
        <f>[1]!thermalconductivity("Air","TP","SI with C",A76,$B$1)*0.001</f>
        <v>6.9896696845486467E-2</v>
      </c>
      <c r="C76">
        <f t="shared" si="2"/>
        <v>6.9868201576592653E-2</v>
      </c>
      <c r="D76" s="1">
        <f t="shared" si="3"/>
        <v>4.0767690291295127E-4</v>
      </c>
    </row>
    <row r="77" spans="1:4" x14ac:dyDescent="0.25">
      <c r="A77">
        <v>740</v>
      </c>
      <c r="B77">
        <f>[1]!thermalconductivity("Air","TP","SI with C",A77,$B$1)*0.001</f>
        <v>7.0349473995267892E-2</v>
      </c>
      <c r="C77">
        <f t="shared" si="2"/>
        <v>7.0316851419960177E-2</v>
      </c>
      <c r="D77" s="1">
        <f t="shared" si="3"/>
        <v>4.6372166634690908E-4</v>
      </c>
    </row>
    <row r="78" spans="1:4" x14ac:dyDescent="0.25">
      <c r="A78">
        <v>750</v>
      </c>
      <c r="B78">
        <f>[1]!thermalconductivity("Air","TP","SI with C",A78,$B$1)*0.001</f>
        <v>7.08017416397312E-2</v>
      </c>
      <c r="C78">
        <f t="shared" si="2"/>
        <v>7.07681134541015E-2</v>
      </c>
      <c r="D78" s="1">
        <f t="shared" si="3"/>
        <v>4.7496268948882888E-4</v>
      </c>
    </row>
    <row r="79" spans="1:4" x14ac:dyDescent="0.25">
      <c r="A79">
        <v>760</v>
      </c>
      <c r="B79">
        <f>[1]!thermalconductivity("Air","TP","SI with C",A79,$B$1)*0.001</f>
        <v>7.1253500979182233E-2</v>
      </c>
      <c r="C79">
        <f t="shared" si="2"/>
        <v>7.1223195849528589E-2</v>
      </c>
      <c r="D79" s="1">
        <f t="shared" si="3"/>
        <v>4.2531425455848669E-4</v>
      </c>
    </row>
    <row r="80" spans="1:4" x14ac:dyDescent="0.25">
      <c r="A80">
        <v>770</v>
      </c>
      <c r="B80">
        <f>[1]!thermalconductivity("Air","TP","SI with C",A80,$B$1)*0.001</f>
        <v>7.1704753571357263E-2</v>
      </c>
      <c r="C80">
        <f t="shared" si="2"/>
        <v>7.1683500910092374E-2</v>
      </c>
      <c r="D80" s="1">
        <f t="shared" si="3"/>
        <v>2.9639124613600103E-4</v>
      </c>
    </row>
    <row r="81" spans="1:4" x14ac:dyDescent="0.25">
      <c r="A81">
        <v>780</v>
      </c>
      <c r="B81">
        <f>[1]!thermalconductivity("Air","TP","SI with C",A81,$B$1)*0.001</f>
        <v>7.2155501301898961E-2</v>
      </c>
      <c r="C81">
        <f t="shared" si="2"/>
        <v>7.2150640888850634E-2</v>
      </c>
      <c r="D81" s="1">
        <f t="shared" si="3"/>
        <v>6.7360256122275155E-5</v>
      </c>
    </row>
    <row r="82" spans="1:4" x14ac:dyDescent="0.25">
      <c r="A82">
        <v>790</v>
      </c>
      <c r="B82">
        <f>[1]!thermalconductivity("Air","TP","SI with C",A82,$B$1)*0.001</f>
        <v>7.2605746357073481E-2</v>
      </c>
      <c r="C82">
        <f t="shared" si="2"/>
        <v>7.2626454358721337E-2</v>
      </c>
      <c r="D82" s="1">
        <f t="shared" si="3"/>
        <v>2.852116077151137E-4</v>
      </c>
    </row>
    <row r="83" spans="1:4" x14ac:dyDescent="0.25">
      <c r="A83">
        <v>800</v>
      </c>
      <c r="B83">
        <f>[1]!thermalconductivity("Air","TP","SI with C",A83,$B$1)*0.001</f>
        <v>7.3055491198544348E-2</v>
      </c>
      <c r="C83">
        <f t="shared" si="2"/>
        <v>7.3113023137919814E-2</v>
      </c>
      <c r="D83" s="1">
        <f t="shared" si="3"/>
        <v>7.8751013006141005E-4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Enthalpy and specific heat</vt:lpstr>
      <vt:lpstr>Density</vt:lpstr>
      <vt:lpstr>Viscosity</vt:lpstr>
      <vt:lpstr>Conductivity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Information Technology Services</cp:lastModifiedBy>
  <dcterms:created xsi:type="dcterms:W3CDTF">2019-05-14T15:21:31Z</dcterms:created>
  <dcterms:modified xsi:type="dcterms:W3CDTF">2019-05-15T14:28:43Z</dcterms:modified>
</cp:coreProperties>
</file>