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zejas dati"/>
    <sheet r:id="rId2" sheetId="2" name="darījumi"/>
    <sheet r:id="rId3" sheetId="3" name="grafiki"/>
  </sheets>
  <calcPr fullCalcOnLoad="1"/>
</workbook>
</file>

<file path=xl/sharedStrings.xml><?xml version="1.0" encoding="utf-8"?>
<sst xmlns="http://schemas.openxmlformats.org/spreadsheetml/2006/main" count="585" uniqueCount="200">
  <si>
    <t>Datums</t>
  </si>
  <si>
    <t>Skaits</t>
  </si>
  <si>
    <t>Skaits summa</t>
  </si>
  <si>
    <t>Nosaukums</t>
  </si>
  <si>
    <t>Peļņa</t>
  </si>
  <si>
    <t>Diena</t>
  </si>
  <si>
    <t>Unique days</t>
  </si>
  <si>
    <t>Sum</t>
  </si>
  <si>
    <t xml:space="preserve">The Hound of the Baskervilles </t>
  </si>
  <si>
    <t xml:space="preserve">Treasure Island </t>
  </si>
  <si>
    <t xml:space="preserve">Jinx Ship to the Rescue </t>
  </si>
  <si>
    <t xml:space="preserve">Surveying and Levelling Instruments, Theoretically and Practically Described. </t>
  </si>
  <si>
    <t xml:space="preserve">The Legend of Sleepy Hollow </t>
  </si>
  <si>
    <t xml:space="preserve">Anthem </t>
  </si>
  <si>
    <t xml:space="preserve">Morley's Weapon </t>
  </si>
  <si>
    <t xml:space="preserve">The Strange Case of Dr. Jekyll and Mr. Hyde </t>
  </si>
  <si>
    <t xml:space="preserve">Essays of Michel de Montaigne — Complete </t>
  </si>
  <si>
    <t xml:space="preserve">Pennsylvania Dutch Cooking </t>
  </si>
  <si>
    <t xml:space="preserve">Spectropia; or, Surprising Spectral Illusions </t>
  </si>
  <si>
    <t xml:space="preserve">Candide </t>
  </si>
  <si>
    <t xml:space="preserve">The Odyssey </t>
  </si>
  <si>
    <t xml:space="preserve">Jane Eyre: An Autobiography </t>
  </si>
  <si>
    <t xml:space="preserve">The Awakening, and Selected Short Stories </t>
  </si>
  <si>
    <t xml:space="preserve">The Adventures of Tom Sawyer </t>
  </si>
  <si>
    <t xml:space="preserve">The Turn of the Screw </t>
  </si>
  <si>
    <t xml:space="preserve">The Brothers Karamazov </t>
  </si>
  <si>
    <t xml:space="preserve">The Secret Garden </t>
  </si>
  <si>
    <t xml:space="preserve">Adventures of Huckleberry Finn </t>
  </si>
  <si>
    <t xml:space="preserve">The Burnt Planet </t>
  </si>
  <si>
    <t xml:space="preserve">Peter Pan </t>
  </si>
  <si>
    <t xml:space="preserve">Chronicles of an Old Inn </t>
  </si>
  <si>
    <t xml:space="preserve">Pride and Prejudice </t>
  </si>
  <si>
    <t xml:space="preserve">The Picture of Dorian Gray </t>
  </si>
  <si>
    <t xml:space="preserve">Tractatus Logico-Philosophicus </t>
  </si>
  <si>
    <t xml:space="preserve">Don Quixote </t>
  </si>
  <si>
    <t xml:space="preserve">A Study in Scarlet </t>
  </si>
  <si>
    <t xml:space="preserve">Uncle Tom's Cabin </t>
  </si>
  <si>
    <t xml:space="preserve">Heart of Darkness </t>
  </si>
  <si>
    <t xml:space="preserve">David Copperfield </t>
  </si>
  <si>
    <t xml:space="preserve">Leviathan </t>
  </si>
  <si>
    <t xml:space="preserve">Emma </t>
  </si>
  <si>
    <t xml:space="preserve">The Madcap Metalloids </t>
  </si>
  <si>
    <t xml:space="preserve">The Happy Prince, and Other Tales </t>
  </si>
  <si>
    <t xml:space="preserve">The Masque of the Red Death </t>
  </si>
  <si>
    <t xml:space="preserve">Dubliners </t>
  </si>
  <si>
    <t xml:space="preserve">Graham's Magazine, Vol. XVIII, No. 6, June 1841 </t>
  </si>
  <si>
    <t xml:space="preserve">Pygmalion </t>
  </si>
  <si>
    <t xml:space="preserve">Grimms' Fairy Tales </t>
  </si>
  <si>
    <t xml:space="preserve">The Interesting Narrative of the Life of Olaudah Equiano, Or Gustavus Vassa, The African </t>
  </si>
  <si>
    <t xml:space="preserve">Three Men in a Boat (To Say Nothing of the Dog) </t>
  </si>
  <si>
    <t xml:space="preserve">A History of the Philippines </t>
  </si>
  <si>
    <t xml:space="preserve">Peril Orbit </t>
  </si>
  <si>
    <t xml:space="preserve">The Jungle Book </t>
  </si>
  <si>
    <t xml:space="preserve">Time Trap </t>
  </si>
  <si>
    <t xml:space="preserve">A Modest Proposal </t>
  </si>
  <si>
    <t xml:space="preserve">A Christmas Carol in Prose; Being a Ghost Story of Christmas </t>
  </si>
  <si>
    <t xml:space="preserve">The Count of Monte Cristo, Illustrated </t>
  </si>
  <si>
    <t xml:space="preserve">Et dukkehjem. English </t>
  </si>
  <si>
    <t xml:space="preserve">The Natural History of Wiltshire </t>
  </si>
  <si>
    <t xml:space="preserve">The Slang Dictionary: Etymological, Historical and Andecdotal </t>
  </si>
  <si>
    <t xml:space="preserve">Little Women </t>
  </si>
  <si>
    <t xml:space="preserve">Prestuplenie i nakazanie. English </t>
  </si>
  <si>
    <t xml:space="preserve">Anna Karenina </t>
  </si>
  <si>
    <t xml:space="preserve">Queens of old Spain </t>
  </si>
  <si>
    <t xml:space="preserve">The Prophet </t>
  </si>
  <si>
    <t xml:space="preserve">A Tale of Two Cities </t>
  </si>
  <si>
    <t xml:space="preserve">The Yellow Wallpaper </t>
  </si>
  <si>
    <t xml:space="preserve">The Wonderful Wizard of Oz </t>
  </si>
  <si>
    <t xml:space="preserve">Garden of Evil </t>
  </si>
  <si>
    <t xml:space="preserve">Anne of Green Gables </t>
  </si>
  <si>
    <t xml:space="preserve">The castles and abbeys of England; Vol. 2 of 2 </t>
  </si>
  <si>
    <t xml:space="preserve">Wuthering Heights </t>
  </si>
  <si>
    <t xml:space="preserve">Beyond Good and Evil </t>
  </si>
  <si>
    <t xml:space="preserve">The Life and Adventures of Robinson Crusoe </t>
  </si>
  <si>
    <t xml:space="preserve">Alice's Adventures in Wonderland </t>
  </si>
  <si>
    <t xml:space="preserve">The War of the Worlds </t>
  </si>
  <si>
    <t xml:space="preserve">The Adventures of Sherlock Holmes </t>
  </si>
  <si>
    <t xml:space="preserve">Great Expectations </t>
  </si>
  <si>
    <t xml:space="preserve">The Call of the Wild </t>
  </si>
  <si>
    <t xml:space="preserve">War and Peace </t>
  </si>
  <si>
    <t xml:space="preserve">The Philippine Islands, 1493-1898, Volume 33, 1519-1522 </t>
  </si>
  <si>
    <t xml:space="preserve">Les Misérables </t>
  </si>
  <si>
    <t xml:space="preserve">The Importance of Being Earnest: A Trivial Comedy for Serious People </t>
  </si>
  <si>
    <t xml:space="preserve">The Iliad </t>
  </si>
  <si>
    <t xml:space="preserve">Ulysses </t>
  </si>
  <si>
    <t xml:space="preserve">Asleep in Armageddon </t>
  </si>
  <si>
    <t xml:space="preserve">The Jungle </t>
  </si>
  <si>
    <t xml:space="preserve">Gulliver's Travels into Several Remote Nations of the World </t>
  </si>
  <si>
    <t xml:space="preserve">Moby Dick; Or, The Whale </t>
  </si>
  <si>
    <t xml:space="preserve">Divine Comedy, Longfellow's Translation, Hell </t>
  </si>
  <si>
    <t xml:space="preserve">Il Principe. English </t>
  </si>
  <si>
    <t xml:space="preserve">The Souls of Black Folk </t>
  </si>
  <si>
    <t xml:space="preserve">A Journal of the Plague Year </t>
  </si>
  <si>
    <t xml:space="preserve">Oliver Twist </t>
  </si>
  <si>
    <t xml:space="preserve">Walden, and On The Duty Of Civil Disobedience </t>
  </si>
  <si>
    <t xml:space="preserve">The History of Oswestry </t>
  </si>
  <si>
    <t xml:space="preserve">Incidents in the Life of a Slave Girl, Written </t>
  </si>
  <si>
    <t xml:space="preserve">The Scarlet Letter </t>
  </si>
  <si>
    <t xml:space="preserve">Narrative of the Life of Frederick Douglass, an American Slave </t>
  </si>
  <si>
    <t xml:space="preserve">A Dictionary of Cebuano Visayan </t>
  </si>
  <si>
    <t xml:space="preserve">Siddhartha </t>
  </si>
  <si>
    <t xml:space="preserve">Frankenstein; Or, The Modern Prometheus </t>
  </si>
  <si>
    <t xml:space="preserve">Metamorphosis </t>
  </si>
  <si>
    <t xml:space="preserve">Dracula </t>
  </si>
  <si>
    <t xml:space="preserve">The Republic </t>
  </si>
  <si>
    <t>Nr.p.k.</t>
  </si>
  <si>
    <t>Autors</t>
  </si>
  <si>
    <t>Pašizmaksa</t>
  </si>
  <si>
    <t>Cena</t>
  </si>
  <si>
    <t>Kopā</t>
  </si>
  <si>
    <t>Pārdošanas apjoms</t>
  </si>
  <si>
    <t>Jane Austen</t>
  </si>
  <si>
    <t>Mary Wollstonecraft Shelley</t>
  </si>
  <si>
    <t>Charles Dickens</t>
  </si>
  <si>
    <t>Lewis Carroll</t>
  </si>
  <si>
    <t>Nathaniel Hawthorne</t>
  </si>
  <si>
    <t>Henrik Ibsen</t>
  </si>
  <si>
    <t>Charlotte Perkins Gilman</t>
  </si>
  <si>
    <t>Herman Melville</t>
  </si>
  <si>
    <t>Franz Kafka</t>
  </si>
  <si>
    <t>Arthur Conan Doyle</t>
  </si>
  <si>
    <t>Jonathan Swift</t>
  </si>
  <si>
    <t>Niccolò Machiavelli</t>
  </si>
  <si>
    <t>Robert Louis Stevenson</t>
  </si>
  <si>
    <t>Oscar Wilde</t>
  </si>
  <si>
    <t>Henry David Thoreau</t>
  </si>
  <si>
    <t>Bram Stoker</t>
  </si>
  <si>
    <t>Frank Belknap Long</t>
  </si>
  <si>
    <t>Michel de Montaigne</t>
  </si>
  <si>
    <t>Mark Twain</t>
  </si>
  <si>
    <t>Frederick Douglass</t>
  </si>
  <si>
    <t>John Camden Hotten</t>
  </si>
  <si>
    <t>Charlotte Brontë</t>
  </si>
  <si>
    <t>Kate Chopin</t>
  </si>
  <si>
    <t>graf Leo Tolstoy</t>
  </si>
  <si>
    <t>Ayn Rand</t>
  </si>
  <si>
    <t>Jacob Grimm and Wilhelm Grimm</t>
  </si>
  <si>
    <t>J. M. Barrie</t>
  </si>
  <si>
    <t>Homer</t>
  </si>
  <si>
    <t>W. E. B. Du Bois</t>
  </si>
  <si>
    <t>Louisa May Alcott</t>
  </si>
  <si>
    <t>Plato</t>
  </si>
  <si>
    <t>James Joyce</t>
  </si>
  <si>
    <t>Harriet Beecher Stowe</t>
  </si>
  <si>
    <t>Kahlil Gibran</t>
  </si>
  <si>
    <t>Thomas Hobbes</t>
  </si>
  <si>
    <t>Joseph Conrad</t>
  </si>
  <si>
    <t>Alexandre Dumas</t>
  </si>
  <si>
    <t>Andrée Hope</t>
  </si>
  <si>
    <t>Unknown</t>
  </si>
  <si>
    <t>L. M. Montgomery</t>
  </si>
  <si>
    <t>D. W. Barefoot</t>
  </si>
  <si>
    <t>Antonio Pigafetta</t>
  </si>
  <si>
    <t>David P. Barrows</t>
  </si>
  <si>
    <t>John U. Wolff</t>
  </si>
  <si>
    <t>C. J. Wedlake</t>
  </si>
  <si>
    <t>L. Frank Baum</t>
  </si>
  <si>
    <t>William Cathrall</t>
  </si>
  <si>
    <t>Victor Hugo</t>
  </si>
  <si>
    <t>Ray Bradbury</t>
  </si>
  <si>
    <t>Fyodor Dostoyevsky</t>
  </si>
  <si>
    <t>J. H. Oswald Brown</t>
  </si>
  <si>
    <t>Stanley</t>
  </si>
  <si>
    <t>Emily Brontë</t>
  </si>
  <si>
    <t>Henry James</t>
  </si>
  <si>
    <t>Alfred Coppel</t>
  </si>
  <si>
    <t>Margaret St. Clair</t>
  </si>
  <si>
    <t>Ludwig Wittgenstein</t>
  </si>
  <si>
    <t>Washington Irving</t>
  </si>
  <si>
    <t>H. G. Wells</t>
  </si>
  <si>
    <t>William Beattie</t>
  </si>
  <si>
    <t>Jack London</t>
  </si>
  <si>
    <t>Miguel de Cervantes Saavedra</t>
  </si>
  <si>
    <t>Bernard Shaw</t>
  </si>
  <si>
    <t>John Aubrey</t>
  </si>
  <si>
    <t>W.V. Athanas</t>
  </si>
  <si>
    <t>Hermann Hesse</t>
  </si>
  <si>
    <t>Friedrich Wilhelm Nietzsche</t>
  </si>
  <si>
    <t>Edgar Allan Poe</t>
  </si>
  <si>
    <t>Voltaire</t>
  </si>
  <si>
    <t>Daniel Defoe</t>
  </si>
  <si>
    <t>Upton Sinclair</t>
  </si>
  <si>
    <t>Frances Hodgson Burnett</t>
  </si>
  <si>
    <t>William J. Brittain</t>
  </si>
  <si>
    <t>Rudyard Kipling</t>
  </si>
  <si>
    <t>Dante Alighieri</t>
  </si>
  <si>
    <t>Martin A. S. Hume</t>
  </si>
  <si>
    <t>Various</t>
  </si>
  <si>
    <t>Herself by Harriet A. Jacobs</t>
  </si>
  <si>
    <t>Equiano</t>
  </si>
  <si>
    <t>Jerome K. Jerome</t>
  </si>
  <si>
    <t>Pārdots kopā</t>
  </si>
  <si>
    <t>Summa</t>
  </si>
  <si>
    <t>Vispār nepārdoto grāmatu skaits</t>
  </si>
  <si>
    <t>Pārdoto grāmatu skaits</t>
  </si>
  <si>
    <t>Vidējais pārdoto gab skaits</t>
  </si>
  <si>
    <t>Vidējā pārdotās grāmatas cena</t>
  </si>
  <si>
    <t>Agrākais pārdošanas datums</t>
  </si>
  <si>
    <t>Vēlākais pārdošanas datums</t>
  </si>
  <si>
    <t xml:space="preserve">Frankenstein; Or The Modern Prometheus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</si>
</sst>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0">
    <xf xfId="0" numFmtId="0" borderId="0" fontId="0" fillId="0"/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 wrapText="1"/>
    </xf>
    <xf xfId="0" numFmtId="1" applyNumberFormat="1" borderId="1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left" wrapText="1"/>
    </xf>
    <xf xfId="0" numFmtId="164" applyNumberFormat="1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left" wrapText="1"/>
    </xf>
    <xf xfId="0" numFmtId="1" applyNumberFormat="1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1" applyBorder="1" fontId="3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0" borderId="1" applyBorder="1" fontId="3" applyFont="1" fillId="0" applyAlignment="1">
      <alignment horizontal="right" wrapText="1"/>
    </xf>
    <xf xfId="0" numFmtId="164" applyNumberFormat="1" borderId="1" applyBorder="1" fontId="4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1" applyNumberFormat="1" borderId="0" fontId="0" fillId="0" applyAlignment="1">
      <alignment horizontal="left" wrapText="1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1" applyBorder="1" fontId="3" applyFont="1" fillId="0" applyAlignment="1">
      <alignment horizontal="right" wrapText="1"/>
    </xf>
    <xf xfId="0" numFmtId="4" applyNumberFormat="1" borderId="1" applyBorder="1" fontId="3" applyFont="1" fillId="0" applyAlignment="1">
      <alignment horizontal="right" wrapText="1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 tabSelected="1"/>
  </sheetViews>
  <sheetFormatPr defaultRowHeight="15" x14ac:dyDescent="0.25"/>
  <cols>
    <col min="1" max="1" style="39" width="8.719285714285713" customWidth="1" bestFit="1"/>
    <col min="2" max="2" style="40" width="18.576428571428572" customWidth="1" bestFit="1"/>
    <col min="3" max="3" style="40" width="35.005" customWidth="1" bestFit="1"/>
    <col min="4" max="4" style="41" width="12.862142857142858" customWidth="1" bestFit="1"/>
    <col min="5" max="5" style="39" width="8.719285714285713" customWidth="1" bestFit="1"/>
    <col min="6" max="6" style="49" width="11.719285714285713" customWidth="1" bestFit="1"/>
    <col min="7" max="7" style="19" width="16.290714285714284" customWidth="1" bestFit="1"/>
    <col min="8" max="8" style="40" width="13.576428571428572" customWidth="1" bestFit="1"/>
    <col min="9" max="9" style="40" width="13.576428571428572" customWidth="1" bestFit="1"/>
  </cols>
  <sheetData>
    <row x14ac:dyDescent="0.25" r="1" customHeight="1" ht="19.5">
      <c r="A1" s="9" t="s">
        <v>105</v>
      </c>
      <c r="B1" s="27" t="s">
        <v>106</v>
      </c>
      <c r="C1" s="27" t="s">
        <v>3</v>
      </c>
      <c r="D1" s="30" t="s">
        <v>0</v>
      </c>
      <c r="E1" s="9" t="s">
        <v>1</v>
      </c>
      <c r="F1" s="8" t="s">
        <v>107</v>
      </c>
      <c r="G1" s="6" t="s">
        <v>108</v>
      </c>
      <c r="H1" s="27" t="s">
        <v>109</v>
      </c>
      <c r="I1" s="27" t="s">
        <v>4</v>
      </c>
    </row>
    <row x14ac:dyDescent="0.25" r="2" customHeight="1" ht="19.5">
      <c r="A2" s="15">
        <v>1</v>
      </c>
      <c r="B2" s="27" t="s">
        <v>111</v>
      </c>
      <c r="C2" s="27" t="s">
        <v>31</v>
      </c>
      <c r="D2" s="28">
        <v>44086</v>
      </c>
      <c r="E2" s="15">
        <v>98</v>
      </c>
      <c r="F2" s="14">
        <v>3.8756494758357</v>
      </c>
      <c r="G2" s="44"/>
      <c r="H2" s="45"/>
      <c r="I2" s="45"/>
    </row>
    <row x14ac:dyDescent="0.25" r="3" customHeight="1" ht="47.25">
      <c r="A3" s="15">
        <v>2</v>
      </c>
      <c r="B3" s="27" t="s">
        <v>112</v>
      </c>
      <c r="C3" s="27" t="s">
        <v>199</v>
      </c>
      <c r="D3" s="28">
        <v>44133</v>
      </c>
      <c r="E3" s="15">
        <v>64</v>
      </c>
      <c r="F3" s="14">
        <v>6.0069777062150305</v>
      </c>
      <c r="G3" s="44"/>
      <c r="H3" s="45"/>
      <c r="I3" s="45"/>
    </row>
    <row x14ac:dyDescent="0.25" r="4" customHeight="1" ht="33.75">
      <c r="A4" s="15">
        <v>3</v>
      </c>
      <c r="B4" s="27" t="s">
        <v>113</v>
      </c>
      <c r="C4" s="27" t="s">
        <v>55</v>
      </c>
      <c r="D4" s="28">
        <v>44095</v>
      </c>
      <c r="E4" s="15">
        <v>6</v>
      </c>
      <c r="F4" s="14">
        <v>3.360024285628592</v>
      </c>
      <c r="G4" s="44"/>
      <c r="H4" s="45"/>
      <c r="I4" s="45"/>
    </row>
    <row x14ac:dyDescent="0.25" r="5" customHeight="1" ht="19.5">
      <c r="A5" s="15">
        <v>4</v>
      </c>
      <c r="B5" s="27" t="s">
        <v>114</v>
      </c>
      <c r="C5" s="27" t="s">
        <v>74</v>
      </c>
      <c r="D5" s="28">
        <v>44121</v>
      </c>
      <c r="E5" s="15">
        <v>16</v>
      </c>
      <c r="F5" s="14">
        <v>9.437935753912893</v>
      </c>
      <c r="G5" s="44"/>
      <c r="H5" s="45"/>
      <c r="I5" s="45"/>
    </row>
    <row x14ac:dyDescent="0.25" r="6" customHeight="1" ht="33.75">
      <c r="A6" s="15">
        <v>5</v>
      </c>
      <c r="B6" s="27" t="s">
        <v>115</v>
      </c>
      <c r="C6" s="27" t="s">
        <v>97</v>
      </c>
      <c r="D6" s="28">
        <v>44132</v>
      </c>
      <c r="E6" s="15">
        <v>56</v>
      </c>
      <c r="F6" s="14">
        <v>1.1385626934434367</v>
      </c>
      <c r="G6" s="44"/>
      <c r="H6" s="45"/>
      <c r="I6" s="45"/>
    </row>
    <row x14ac:dyDescent="0.25" r="7" customHeight="1" ht="19.5">
      <c r="A7" s="15">
        <v>6</v>
      </c>
      <c r="B7" s="27" t="s">
        <v>116</v>
      </c>
      <c r="C7" s="27" t="s">
        <v>57</v>
      </c>
      <c r="D7" s="28">
        <v>44117</v>
      </c>
      <c r="E7" s="15">
        <v>21</v>
      </c>
      <c r="F7" s="14">
        <v>5.6564670228092</v>
      </c>
      <c r="G7" s="44"/>
      <c r="H7" s="45"/>
      <c r="I7" s="45"/>
    </row>
    <row x14ac:dyDescent="0.25" r="8" customHeight="1" ht="33.75">
      <c r="A8" s="15">
        <v>7</v>
      </c>
      <c r="B8" s="27" t="s">
        <v>117</v>
      </c>
      <c r="C8" s="27" t="s">
        <v>66</v>
      </c>
      <c r="D8" s="28">
        <v>44100</v>
      </c>
      <c r="E8" s="15">
        <v>76</v>
      </c>
      <c r="F8" s="14">
        <v>7.2938746200400715</v>
      </c>
      <c r="G8" s="44"/>
      <c r="H8" s="45"/>
      <c r="I8" s="45"/>
    </row>
    <row x14ac:dyDescent="0.25" r="9" customHeight="1" ht="19.5">
      <c r="A9" s="15">
        <v>8</v>
      </c>
      <c r="B9" s="27" t="s">
        <v>118</v>
      </c>
      <c r="C9" s="27" t="s">
        <v>88</v>
      </c>
      <c r="D9" s="28">
        <v>44127</v>
      </c>
      <c r="E9" s="15">
        <v>18</v>
      </c>
      <c r="F9" s="14">
        <v>2.677282792312118</v>
      </c>
      <c r="G9" s="44"/>
      <c r="H9" s="45"/>
      <c r="I9" s="45"/>
    </row>
    <row x14ac:dyDescent="0.25" r="10" customHeight="1" ht="19.5">
      <c r="A10" s="15">
        <v>9</v>
      </c>
      <c r="B10" s="27" t="s">
        <v>119</v>
      </c>
      <c r="C10" s="27" t="s">
        <v>102</v>
      </c>
      <c r="D10" s="28">
        <v>44133</v>
      </c>
      <c r="E10" s="15"/>
      <c r="F10" s="14">
        <v>7.0891586183045</v>
      </c>
      <c r="G10" s="44"/>
      <c r="H10" s="45"/>
      <c r="I10" s="45"/>
    </row>
    <row x14ac:dyDescent="0.25" r="11" customHeight="1" ht="19.5">
      <c r="A11" s="15">
        <v>10</v>
      </c>
      <c r="B11" s="27" t="s">
        <v>113</v>
      </c>
      <c r="C11" s="27" t="s">
        <v>65</v>
      </c>
      <c r="D11" s="28">
        <v>44120</v>
      </c>
      <c r="E11" s="15">
        <v>40</v>
      </c>
      <c r="F11" s="14">
        <v>9.121266677897546</v>
      </c>
      <c r="G11" s="44"/>
      <c r="H11" s="45"/>
      <c r="I11" s="45"/>
    </row>
    <row x14ac:dyDescent="0.25" r="12" customHeight="1" ht="19.5">
      <c r="A12" s="15">
        <v>11</v>
      </c>
      <c r="B12" s="27" t="s">
        <v>120</v>
      </c>
      <c r="C12" s="27" t="s">
        <v>76</v>
      </c>
      <c r="D12" s="28">
        <v>44122</v>
      </c>
      <c r="E12" s="15">
        <v>10</v>
      </c>
      <c r="F12" s="14">
        <v>8.01899095935891</v>
      </c>
      <c r="G12" s="44"/>
      <c r="H12" s="45"/>
      <c r="I12" s="45"/>
    </row>
    <row x14ac:dyDescent="0.25" r="13" customHeight="1" ht="19.5">
      <c r="A13" s="15">
        <v>12</v>
      </c>
      <c r="B13" s="27" t="s">
        <v>121</v>
      </c>
      <c r="C13" s="27" t="s">
        <v>54</v>
      </c>
      <c r="D13" s="28">
        <v>44094</v>
      </c>
      <c r="E13" s="15">
        <v>97</v>
      </c>
      <c r="F13" s="14">
        <v>5.438201889380893</v>
      </c>
      <c r="G13" s="44"/>
      <c r="H13" s="45"/>
      <c r="I13" s="45"/>
    </row>
    <row x14ac:dyDescent="0.25" r="14" customHeight="1" ht="19.5">
      <c r="A14" s="15">
        <v>13</v>
      </c>
      <c r="B14" s="27" t="s">
        <v>122</v>
      </c>
      <c r="C14" s="27" t="s">
        <v>90</v>
      </c>
      <c r="D14" s="28">
        <v>44128</v>
      </c>
      <c r="E14" s="15">
        <v>68</v>
      </c>
      <c r="F14" s="14">
        <v>5.033886302953434</v>
      </c>
      <c r="G14" s="44"/>
      <c r="H14" s="45"/>
      <c r="I14" s="45"/>
    </row>
    <row x14ac:dyDescent="0.25" r="15" customHeight="1" ht="33.75">
      <c r="A15" s="15">
        <v>14</v>
      </c>
      <c r="B15" s="27" t="s">
        <v>123</v>
      </c>
      <c r="C15" s="27" t="s">
        <v>15</v>
      </c>
      <c r="D15" s="28">
        <v>44081</v>
      </c>
      <c r="E15" s="15">
        <v>67</v>
      </c>
      <c r="F15" s="14">
        <v>2.9542761343726087</v>
      </c>
      <c r="G15" s="44"/>
      <c r="H15" s="45"/>
      <c r="I15" s="45"/>
    </row>
    <row x14ac:dyDescent="0.25" r="16" customHeight="1" ht="33.75">
      <c r="A16" s="15">
        <v>15</v>
      </c>
      <c r="B16" s="27" t="s">
        <v>124</v>
      </c>
      <c r="C16" s="27" t="s">
        <v>82</v>
      </c>
      <c r="D16" s="28">
        <v>44126</v>
      </c>
      <c r="E16" s="15">
        <v>99</v>
      </c>
      <c r="F16" s="14">
        <v>5.698227408793114</v>
      </c>
      <c r="G16" s="44"/>
      <c r="H16" s="45"/>
      <c r="I16" s="45"/>
    </row>
    <row x14ac:dyDescent="0.25" r="17" customHeight="1" ht="33.75">
      <c r="A17" s="15">
        <v>16</v>
      </c>
      <c r="B17" s="27" t="s">
        <v>125</v>
      </c>
      <c r="C17" s="27" t="s">
        <v>94</v>
      </c>
      <c r="D17" s="28">
        <v>44129</v>
      </c>
      <c r="E17" s="15"/>
      <c r="F17" s="14">
        <v>8.2910356134511</v>
      </c>
      <c r="G17" s="44"/>
      <c r="H17" s="45"/>
      <c r="I17" s="45"/>
    </row>
    <row x14ac:dyDescent="0.25" r="18" customHeight="1" ht="19.5">
      <c r="A18" s="15">
        <v>17</v>
      </c>
      <c r="B18" s="27" t="s">
        <v>126</v>
      </c>
      <c r="C18" s="27" t="s">
        <v>103</v>
      </c>
      <c r="D18" s="28">
        <v>44133</v>
      </c>
      <c r="E18" s="15">
        <v>6</v>
      </c>
      <c r="F18" s="14">
        <v>12.36927465884</v>
      </c>
      <c r="G18" s="44"/>
      <c r="H18" s="45"/>
      <c r="I18" s="45"/>
    </row>
    <row x14ac:dyDescent="0.25" r="19" customHeight="1" ht="18.75">
      <c r="A19" s="15">
        <v>18</v>
      </c>
      <c r="B19" s="27" t="s">
        <v>127</v>
      </c>
      <c r="C19" s="27" t="s">
        <v>53</v>
      </c>
      <c r="D19" s="28">
        <v>44116</v>
      </c>
      <c r="E19" s="15">
        <v>41</v>
      </c>
      <c r="F19" s="14">
        <v>8.547591227207436</v>
      </c>
      <c r="G19" s="44"/>
      <c r="H19" s="45"/>
      <c r="I19" s="45"/>
    </row>
    <row x14ac:dyDescent="0.25" r="20" customHeight="1" ht="18.75">
      <c r="A20" s="15">
        <v>19</v>
      </c>
      <c r="B20" s="27" t="s">
        <v>128</v>
      </c>
      <c r="C20" s="27" t="s">
        <v>16</v>
      </c>
      <c r="D20" s="28">
        <v>44108</v>
      </c>
      <c r="E20" s="15">
        <v>72</v>
      </c>
      <c r="F20" s="14">
        <v>5.916479766949029</v>
      </c>
      <c r="G20" s="44"/>
      <c r="H20" s="45"/>
      <c r="I20" s="45"/>
    </row>
    <row x14ac:dyDescent="0.25" r="21" customHeight="1" ht="15.75">
      <c r="A21" s="15">
        <v>20</v>
      </c>
      <c r="B21" s="27" t="s">
        <v>129</v>
      </c>
      <c r="C21" s="27" t="s">
        <v>27</v>
      </c>
      <c r="D21" s="28">
        <v>44111</v>
      </c>
      <c r="E21" s="15">
        <v>73</v>
      </c>
      <c r="F21" s="14">
        <v>9.9013403143194</v>
      </c>
      <c r="G21" s="44"/>
      <c r="H21" s="45"/>
      <c r="I21" s="45"/>
    </row>
    <row x14ac:dyDescent="0.25" r="22" customHeight="1" ht="15.75">
      <c r="A22" s="15">
        <v>21</v>
      </c>
      <c r="B22" s="27" t="s">
        <v>124</v>
      </c>
      <c r="C22" s="27" t="s">
        <v>32</v>
      </c>
      <c r="D22" s="28">
        <v>44086</v>
      </c>
      <c r="E22" s="15">
        <v>4</v>
      </c>
      <c r="F22" s="14">
        <v>7.164745874947526</v>
      </c>
      <c r="G22" s="44"/>
      <c r="H22" s="45"/>
      <c r="I22" s="45"/>
    </row>
    <row x14ac:dyDescent="0.25" r="23" customHeight="1" ht="15.75">
      <c r="A23" s="15">
        <v>22</v>
      </c>
      <c r="B23" s="27" t="s">
        <v>130</v>
      </c>
      <c r="C23" s="27" t="s">
        <v>98</v>
      </c>
      <c r="D23" s="28">
        <v>44132</v>
      </c>
      <c r="E23" s="15">
        <v>50</v>
      </c>
      <c r="F23" s="14">
        <v>1.4843919282498774</v>
      </c>
      <c r="G23" s="44"/>
      <c r="H23" s="45"/>
      <c r="I23" s="45"/>
    </row>
    <row x14ac:dyDescent="0.25" r="24" customHeight="1" ht="15.75">
      <c r="A24" s="15">
        <v>23</v>
      </c>
      <c r="B24" s="27" t="s">
        <v>131</v>
      </c>
      <c r="C24" s="27" t="s">
        <v>59</v>
      </c>
      <c r="D24" s="28">
        <v>44096</v>
      </c>
      <c r="E24" s="15">
        <v>16</v>
      </c>
      <c r="F24" s="14">
        <v>7.740408230871748</v>
      </c>
      <c r="G24" s="44"/>
      <c r="H24" s="45"/>
      <c r="I24" s="45"/>
    </row>
    <row x14ac:dyDescent="0.25" r="25" customHeight="1" ht="15.75">
      <c r="A25" s="15">
        <v>24</v>
      </c>
      <c r="B25" s="27" t="s">
        <v>129</v>
      </c>
      <c r="C25" s="27" t="s">
        <v>23</v>
      </c>
      <c r="D25" s="28">
        <v>44083</v>
      </c>
      <c r="E25" s="15">
        <v>91</v>
      </c>
      <c r="F25" s="14">
        <v>6.8428188001464445</v>
      </c>
      <c r="G25" s="44"/>
      <c r="H25" s="45"/>
      <c r="I25" s="45"/>
    </row>
    <row x14ac:dyDescent="0.25" r="26" customHeight="1" ht="15.75">
      <c r="A26" s="15">
        <v>25</v>
      </c>
      <c r="B26" s="27" t="s">
        <v>132</v>
      </c>
      <c r="C26" s="27" t="s">
        <v>21</v>
      </c>
      <c r="D26" s="28">
        <v>44109</v>
      </c>
      <c r="E26" s="15">
        <v>27</v>
      </c>
      <c r="F26" s="14">
        <v>9.93755190947544</v>
      </c>
      <c r="G26" s="44"/>
      <c r="H26" s="45"/>
      <c r="I26" s="45"/>
    </row>
    <row x14ac:dyDescent="0.25" r="27" customHeight="1" ht="15.75">
      <c r="A27" s="15">
        <v>26</v>
      </c>
      <c r="B27" s="27" t="s">
        <v>133</v>
      </c>
      <c r="C27" s="27" t="s">
        <v>22</v>
      </c>
      <c r="D27" s="28">
        <v>44082</v>
      </c>
      <c r="E27" s="15">
        <v>88</v>
      </c>
      <c r="F27" s="14">
        <v>3.9877694880472268</v>
      </c>
      <c r="G27" s="44"/>
      <c r="H27" s="45"/>
      <c r="I27" s="45"/>
    </row>
    <row x14ac:dyDescent="0.25" r="28" customHeight="1" ht="15.75">
      <c r="A28" s="15">
        <v>27</v>
      </c>
      <c r="B28" s="27" t="s">
        <v>124</v>
      </c>
      <c r="C28" s="27" t="s">
        <v>42</v>
      </c>
      <c r="D28" s="28">
        <v>44090</v>
      </c>
      <c r="E28" s="15">
        <v>50</v>
      </c>
      <c r="F28" s="14">
        <v>2.4549373764724116</v>
      </c>
      <c r="G28" s="44"/>
      <c r="H28" s="45"/>
      <c r="I28" s="45"/>
    </row>
    <row x14ac:dyDescent="0.25" r="29" customHeight="1" ht="15.75">
      <c r="A29" s="15">
        <v>28</v>
      </c>
      <c r="B29" s="27" t="s">
        <v>134</v>
      </c>
      <c r="C29" s="27" t="s">
        <v>79</v>
      </c>
      <c r="D29" s="28">
        <v>44124</v>
      </c>
      <c r="E29" s="15">
        <v>90</v>
      </c>
      <c r="F29" s="14">
        <v>1.063146702431752</v>
      </c>
      <c r="G29" s="44"/>
      <c r="H29" s="45"/>
      <c r="I29" s="45"/>
    </row>
    <row x14ac:dyDescent="0.25" r="30" customHeight="1" ht="15.75">
      <c r="A30" s="15">
        <v>29</v>
      </c>
      <c r="B30" s="27" t="s">
        <v>135</v>
      </c>
      <c r="C30" s="27" t="s">
        <v>13</v>
      </c>
      <c r="D30" s="28">
        <v>44078</v>
      </c>
      <c r="E30" s="15">
        <v>97</v>
      </c>
      <c r="F30" s="14">
        <v>8.897825376649788</v>
      </c>
      <c r="G30" s="44"/>
      <c r="H30" s="45"/>
      <c r="I30" s="45"/>
    </row>
    <row x14ac:dyDescent="0.25" r="31" customHeight="1" ht="15.75">
      <c r="A31" s="15">
        <v>30</v>
      </c>
      <c r="B31" s="27" t="s">
        <v>136</v>
      </c>
      <c r="C31" s="27" t="s">
        <v>47</v>
      </c>
      <c r="D31" s="28">
        <v>44091</v>
      </c>
      <c r="E31" s="15">
        <v>75</v>
      </c>
      <c r="F31" s="14">
        <v>3.27466917129673</v>
      </c>
      <c r="G31" s="44"/>
      <c r="H31" s="45"/>
      <c r="I31" s="45"/>
    </row>
    <row x14ac:dyDescent="0.25" r="32" customHeight="1" ht="15.75">
      <c r="A32" s="15">
        <v>31</v>
      </c>
      <c r="B32" s="27" t="s">
        <v>113</v>
      </c>
      <c r="C32" s="27" t="s">
        <v>77</v>
      </c>
      <c r="D32" s="28">
        <v>44123</v>
      </c>
      <c r="E32" s="15">
        <v>43</v>
      </c>
      <c r="F32" s="14">
        <v>9.443936603129396</v>
      </c>
      <c r="G32" s="44"/>
      <c r="H32" s="45"/>
      <c r="I32" s="45"/>
    </row>
    <row x14ac:dyDescent="0.25" r="33" customHeight="1" ht="15.75">
      <c r="A33" s="15">
        <v>32</v>
      </c>
      <c r="B33" s="27" t="s">
        <v>137</v>
      </c>
      <c r="C33" s="27" t="s">
        <v>29</v>
      </c>
      <c r="D33" s="28">
        <v>44111</v>
      </c>
      <c r="E33" s="15">
        <v>20</v>
      </c>
      <c r="F33" s="14">
        <v>8.809470410888117</v>
      </c>
      <c r="G33" s="44"/>
      <c r="H33" s="45"/>
      <c r="I33" s="45"/>
    </row>
    <row x14ac:dyDescent="0.25" r="34" customHeight="1" ht="15.75">
      <c r="A34" s="15">
        <v>33</v>
      </c>
      <c r="B34" s="27" t="s">
        <v>138</v>
      </c>
      <c r="C34" s="27" t="s">
        <v>83</v>
      </c>
      <c r="D34" s="28">
        <v>44126</v>
      </c>
      <c r="E34" s="15">
        <v>79</v>
      </c>
      <c r="F34" s="14">
        <v>9.482402950004767</v>
      </c>
      <c r="G34" s="44"/>
      <c r="H34" s="45"/>
      <c r="I34" s="45"/>
    </row>
    <row x14ac:dyDescent="0.25" r="35" customHeight="1" ht="15.75">
      <c r="A35" s="15">
        <v>34</v>
      </c>
      <c r="B35" s="27" t="s">
        <v>139</v>
      </c>
      <c r="C35" s="27" t="s">
        <v>91</v>
      </c>
      <c r="D35" s="28">
        <v>44128</v>
      </c>
      <c r="E35" s="15">
        <v>93</v>
      </c>
      <c r="F35" s="14">
        <v>9.923192115047963</v>
      </c>
      <c r="G35" s="44"/>
      <c r="H35" s="45"/>
      <c r="I35" s="45"/>
    </row>
    <row x14ac:dyDescent="0.25" r="36" customHeight="1" ht="15.75">
      <c r="A36" s="15">
        <v>35</v>
      </c>
      <c r="B36" s="27" t="s">
        <v>140</v>
      </c>
      <c r="C36" s="27" t="s">
        <v>60</v>
      </c>
      <c r="D36" s="28">
        <v>44096</v>
      </c>
      <c r="E36" s="15">
        <v>33</v>
      </c>
      <c r="F36" s="14">
        <v>2.96730906838789</v>
      </c>
      <c r="G36" s="44"/>
      <c r="H36" s="45"/>
      <c r="I36" s="45"/>
    </row>
    <row x14ac:dyDescent="0.25" r="37" customHeight="1" ht="15.75">
      <c r="A37" s="15">
        <v>36</v>
      </c>
      <c r="B37" s="27" t="s">
        <v>141</v>
      </c>
      <c r="C37" s="27" t="s">
        <v>104</v>
      </c>
      <c r="D37" s="28">
        <v>44133</v>
      </c>
      <c r="E37" s="15">
        <v>46</v>
      </c>
      <c r="F37" s="14">
        <v>5.2138537994778</v>
      </c>
      <c r="G37" s="44"/>
      <c r="H37" s="45"/>
      <c r="I37" s="45"/>
    </row>
    <row x14ac:dyDescent="0.25" r="38" customHeight="1" ht="15.75">
      <c r="A38" s="15">
        <v>37</v>
      </c>
      <c r="B38" s="27" t="s">
        <v>123</v>
      </c>
      <c r="C38" s="27" t="s">
        <v>9</v>
      </c>
      <c r="D38" s="28">
        <v>44105</v>
      </c>
      <c r="E38" s="15">
        <v>11</v>
      </c>
      <c r="F38" s="14">
        <v>1.7402669347319388</v>
      </c>
      <c r="G38" s="44"/>
      <c r="H38" s="45"/>
      <c r="I38" s="45"/>
    </row>
    <row x14ac:dyDescent="0.25" r="39" customHeight="1" ht="15.75">
      <c r="A39" s="15">
        <v>38</v>
      </c>
      <c r="B39" s="27" t="s">
        <v>111</v>
      </c>
      <c r="C39" s="27" t="s">
        <v>40</v>
      </c>
      <c r="D39" s="28">
        <v>44089</v>
      </c>
      <c r="E39" s="15">
        <v>0</v>
      </c>
      <c r="F39" s="14">
        <v>6.525464618082547</v>
      </c>
      <c r="G39" s="44"/>
      <c r="H39" s="45"/>
      <c r="I39" s="45"/>
    </row>
    <row x14ac:dyDescent="0.25" r="40" customHeight="1" ht="15.75">
      <c r="A40" s="15">
        <v>39</v>
      </c>
      <c r="B40" s="27" t="s">
        <v>142</v>
      </c>
      <c r="C40" s="27" t="s">
        <v>44</v>
      </c>
      <c r="D40" s="28">
        <v>44090</v>
      </c>
      <c r="E40" s="15">
        <v>18</v>
      </c>
      <c r="F40" s="14">
        <v>9.29152492537186</v>
      </c>
      <c r="G40" s="44"/>
      <c r="H40" s="45"/>
      <c r="I40" s="45"/>
    </row>
    <row x14ac:dyDescent="0.25" r="41" customHeight="1" ht="15.75">
      <c r="A41" s="15">
        <v>40</v>
      </c>
      <c r="B41" s="27" t="s">
        <v>142</v>
      </c>
      <c r="C41" s="27" t="s">
        <v>84</v>
      </c>
      <c r="D41" s="28">
        <v>44126</v>
      </c>
      <c r="E41" s="15">
        <v>61</v>
      </c>
      <c r="F41" s="14">
        <v>9.190843378517298</v>
      </c>
      <c r="G41" s="44"/>
      <c r="H41" s="45"/>
      <c r="I41" s="45"/>
    </row>
    <row x14ac:dyDescent="0.25" r="42" customHeight="1" ht="15.75">
      <c r="A42" s="15">
        <v>41</v>
      </c>
      <c r="B42" s="27" t="s">
        <v>120</v>
      </c>
      <c r="C42" s="27" t="s">
        <v>8</v>
      </c>
      <c r="D42" s="28">
        <v>44076</v>
      </c>
      <c r="E42" s="15">
        <v>40</v>
      </c>
      <c r="F42" s="14">
        <v>3.813013505356644</v>
      </c>
      <c r="G42" s="44"/>
      <c r="H42" s="45"/>
      <c r="I42" s="45"/>
    </row>
    <row x14ac:dyDescent="0.25" r="43" customHeight="1" ht="15.75">
      <c r="A43" s="15">
        <v>42</v>
      </c>
      <c r="B43" s="27" t="s">
        <v>143</v>
      </c>
      <c r="C43" s="27" t="s">
        <v>36</v>
      </c>
      <c r="D43" s="28">
        <v>44088</v>
      </c>
      <c r="E43" s="15">
        <v>72</v>
      </c>
      <c r="F43" s="14">
        <v>1.55817907388744</v>
      </c>
      <c r="G43" s="44"/>
      <c r="H43" s="45"/>
      <c r="I43" s="45"/>
    </row>
    <row x14ac:dyDescent="0.25" r="44" customHeight="1" ht="15.75">
      <c r="A44" s="15">
        <v>43</v>
      </c>
      <c r="B44" s="27" t="s">
        <v>144</v>
      </c>
      <c r="C44" s="27" t="s">
        <v>64</v>
      </c>
      <c r="D44" s="28">
        <v>44097</v>
      </c>
      <c r="E44" s="15">
        <v>61</v>
      </c>
      <c r="F44" s="14">
        <v>1.6590385615200776</v>
      </c>
      <c r="G44" s="44"/>
      <c r="H44" s="45"/>
      <c r="I44" s="45"/>
    </row>
    <row x14ac:dyDescent="0.25" r="45" customHeight="1" ht="15.75">
      <c r="A45" s="15">
        <v>44</v>
      </c>
      <c r="B45" s="27" t="s">
        <v>145</v>
      </c>
      <c r="C45" s="27" t="s">
        <v>39</v>
      </c>
      <c r="D45" s="28">
        <v>44112</v>
      </c>
      <c r="E45" s="15">
        <v>70</v>
      </c>
      <c r="F45" s="14">
        <v>1.6093897738632368</v>
      </c>
      <c r="G45" s="44"/>
      <c r="H45" s="45"/>
      <c r="I45" s="45"/>
    </row>
    <row x14ac:dyDescent="0.25" r="46" customHeight="1" ht="15.75">
      <c r="A46" s="15">
        <v>45</v>
      </c>
      <c r="B46" s="27" t="s">
        <v>146</v>
      </c>
      <c r="C46" s="27" t="s">
        <v>37</v>
      </c>
      <c r="D46" s="28">
        <v>44088</v>
      </c>
      <c r="E46" s="15">
        <v>68</v>
      </c>
      <c r="F46" s="14">
        <v>9.665207711683228</v>
      </c>
      <c r="G46" s="44"/>
      <c r="H46" s="45"/>
      <c r="I46" s="45"/>
    </row>
    <row x14ac:dyDescent="0.25" r="47" customHeight="1" ht="15.75">
      <c r="A47" s="15">
        <v>46</v>
      </c>
      <c r="B47" s="27" t="s">
        <v>147</v>
      </c>
      <c r="C47" s="27" t="s">
        <v>56</v>
      </c>
      <c r="D47" s="28">
        <v>44095</v>
      </c>
      <c r="E47" s="15">
        <v>24</v>
      </c>
      <c r="F47" s="14">
        <v>7.451692341713619</v>
      </c>
      <c r="G47" s="44"/>
      <c r="H47" s="45"/>
      <c r="I47" s="45"/>
    </row>
    <row x14ac:dyDescent="0.25" r="48" customHeight="1" ht="15.75">
      <c r="A48" s="15">
        <v>47</v>
      </c>
      <c r="B48" s="27" t="s">
        <v>148</v>
      </c>
      <c r="C48" s="27" t="s">
        <v>30</v>
      </c>
      <c r="D48" s="28">
        <v>44085</v>
      </c>
      <c r="E48" s="15">
        <v>96</v>
      </c>
      <c r="F48" s="14">
        <v>6.034375100413754</v>
      </c>
      <c r="G48" s="44"/>
      <c r="H48" s="45"/>
      <c r="I48" s="45"/>
    </row>
    <row x14ac:dyDescent="0.25" r="49" customHeight="1" ht="15.75">
      <c r="A49" s="15">
        <v>48</v>
      </c>
      <c r="B49" s="27" t="s">
        <v>149</v>
      </c>
      <c r="C49" s="27" t="s">
        <v>17</v>
      </c>
      <c r="D49" s="28">
        <v>44081</v>
      </c>
      <c r="E49" s="15">
        <v>62</v>
      </c>
      <c r="F49" s="14">
        <v>5.692809360133452</v>
      </c>
      <c r="G49" s="44"/>
      <c r="H49" s="45"/>
      <c r="I49" s="45"/>
    </row>
    <row x14ac:dyDescent="0.25" r="50" customHeight="1" ht="15.75">
      <c r="A50" s="15">
        <v>49</v>
      </c>
      <c r="B50" s="27" t="s">
        <v>150</v>
      </c>
      <c r="C50" s="27" t="s">
        <v>69</v>
      </c>
      <c r="D50" s="28">
        <v>44120</v>
      </c>
      <c r="E50" s="15">
        <v>40</v>
      </c>
      <c r="F50" s="14">
        <v>4.0642664478396915</v>
      </c>
      <c r="G50" s="44"/>
      <c r="H50" s="45"/>
      <c r="I50" s="45"/>
    </row>
    <row x14ac:dyDescent="0.25" r="51" customHeight="1" ht="15.75">
      <c r="A51" s="15">
        <v>50</v>
      </c>
      <c r="B51" s="27" t="s">
        <v>151</v>
      </c>
      <c r="C51" s="27" t="s">
        <v>14</v>
      </c>
      <c r="D51" s="28">
        <v>44079</v>
      </c>
      <c r="E51" s="15">
        <v>35</v>
      </c>
      <c r="F51" s="14">
        <v>2.8536525355520794</v>
      </c>
      <c r="G51" s="44"/>
      <c r="H51" s="45"/>
      <c r="I51" s="45"/>
    </row>
    <row x14ac:dyDescent="0.25" r="52" customHeight="1" ht="15.75">
      <c r="A52" s="15">
        <v>51</v>
      </c>
      <c r="B52" s="27" t="s">
        <v>152</v>
      </c>
      <c r="C52" s="27" t="s">
        <v>80</v>
      </c>
      <c r="D52" s="28">
        <v>44125</v>
      </c>
      <c r="E52" s="15">
        <v>92</v>
      </c>
      <c r="F52" s="14">
        <v>3.015142398151962</v>
      </c>
      <c r="G52" s="44"/>
      <c r="H52" s="45"/>
      <c r="I52" s="45"/>
    </row>
    <row x14ac:dyDescent="0.25" r="53" customHeight="1" ht="15.75">
      <c r="A53" s="15">
        <v>52</v>
      </c>
      <c r="B53" s="27" t="s">
        <v>153</v>
      </c>
      <c r="C53" s="27" t="s">
        <v>50</v>
      </c>
      <c r="D53" s="28">
        <v>44092</v>
      </c>
      <c r="E53" s="15">
        <v>61</v>
      </c>
      <c r="F53" s="14">
        <v>7.307352174579282</v>
      </c>
      <c r="G53" s="44"/>
      <c r="H53" s="45"/>
      <c r="I53" s="45"/>
    </row>
    <row x14ac:dyDescent="0.25" r="54" customHeight="1" ht="15.75">
      <c r="A54" s="15">
        <v>53</v>
      </c>
      <c r="B54" s="27" t="s">
        <v>154</v>
      </c>
      <c r="C54" s="27" t="s">
        <v>99</v>
      </c>
      <c r="D54" s="28">
        <v>44132</v>
      </c>
      <c r="E54" s="15">
        <v>30</v>
      </c>
      <c r="F54" s="14">
        <v>3.01574982395332</v>
      </c>
      <c r="G54" s="44"/>
      <c r="H54" s="45"/>
      <c r="I54" s="45"/>
    </row>
    <row x14ac:dyDescent="0.25" r="55" customHeight="1" ht="15.75">
      <c r="A55" s="15">
        <v>54</v>
      </c>
      <c r="B55" s="27" t="s">
        <v>155</v>
      </c>
      <c r="C55" s="27" t="s">
        <v>51</v>
      </c>
      <c r="D55" s="28">
        <v>44092</v>
      </c>
      <c r="E55" s="15">
        <v>88</v>
      </c>
      <c r="F55" s="14">
        <v>1.1035840015181642</v>
      </c>
      <c r="G55" s="44"/>
      <c r="H55" s="45"/>
      <c r="I55" s="45"/>
    </row>
    <row x14ac:dyDescent="0.25" r="56" customHeight="1" ht="15.75">
      <c r="A56" s="15">
        <v>55</v>
      </c>
      <c r="B56" s="27" t="s">
        <v>156</v>
      </c>
      <c r="C56" s="27" t="s">
        <v>67</v>
      </c>
      <c r="D56" s="28">
        <v>44102</v>
      </c>
      <c r="E56" s="15">
        <v>66</v>
      </c>
      <c r="F56" s="14">
        <v>7.437719839383452</v>
      </c>
      <c r="G56" s="44"/>
      <c r="H56" s="45"/>
      <c r="I56" s="45"/>
    </row>
    <row x14ac:dyDescent="0.25" r="57" customHeight="1" ht="15.75">
      <c r="A57" s="15">
        <v>56</v>
      </c>
      <c r="B57" s="27" t="s">
        <v>157</v>
      </c>
      <c r="C57" s="27" t="s">
        <v>95</v>
      </c>
      <c r="D57" s="28">
        <v>44129</v>
      </c>
      <c r="E57" s="15">
        <v>48</v>
      </c>
      <c r="F57" s="14">
        <v>2.9577386200644087</v>
      </c>
      <c r="G57" s="44"/>
      <c r="H57" s="45"/>
      <c r="I57" s="45"/>
    </row>
    <row x14ac:dyDescent="0.25" r="58" customHeight="1" ht="15.75">
      <c r="A58" s="15">
        <v>57</v>
      </c>
      <c r="B58" s="27" t="s">
        <v>158</v>
      </c>
      <c r="C58" s="27" t="s">
        <v>81</v>
      </c>
      <c r="D58" s="28">
        <v>44125</v>
      </c>
      <c r="E58" s="15">
        <v>99</v>
      </c>
      <c r="F58" s="14">
        <v>2.98669407025139</v>
      </c>
      <c r="G58" s="44"/>
      <c r="H58" s="45"/>
      <c r="I58" s="45"/>
    </row>
    <row x14ac:dyDescent="0.25" r="59" customHeight="1" ht="15.75">
      <c r="A59" s="15">
        <v>58</v>
      </c>
      <c r="B59" s="27" t="s">
        <v>159</v>
      </c>
      <c r="C59" s="27" t="s">
        <v>85</v>
      </c>
      <c r="D59" s="28">
        <v>44126</v>
      </c>
      <c r="E59" s="15">
        <v>41</v>
      </c>
      <c r="F59" s="14">
        <v>6.775906763864698</v>
      </c>
      <c r="G59" s="44"/>
      <c r="H59" s="45"/>
      <c r="I59" s="45"/>
    </row>
    <row x14ac:dyDescent="0.25" r="60" customHeight="1" ht="15.75">
      <c r="A60" s="15">
        <v>59</v>
      </c>
      <c r="B60" s="27" t="s">
        <v>160</v>
      </c>
      <c r="C60" s="27" t="s">
        <v>25</v>
      </c>
      <c r="D60" s="28">
        <v>44083</v>
      </c>
      <c r="E60" s="15">
        <v>6</v>
      </c>
      <c r="F60" s="14">
        <v>3.7241817981602043</v>
      </c>
      <c r="G60" s="44"/>
      <c r="H60" s="45"/>
      <c r="I60" s="45"/>
    </row>
    <row x14ac:dyDescent="0.25" r="61" customHeight="1" ht="15.75">
      <c r="A61" s="15">
        <v>60</v>
      </c>
      <c r="B61" s="27" t="s">
        <v>161</v>
      </c>
      <c r="C61" s="27" t="s">
        <v>18</v>
      </c>
      <c r="D61" s="28">
        <v>44081</v>
      </c>
      <c r="E61" s="15">
        <v>94</v>
      </c>
      <c r="F61" s="14">
        <v>7.139531592337086</v>
      </c>
      <c r="G61" s="44"/>
      <c r="H61" s="45"/>
      <c r="I61" s="45"/>
    </row>
    <row x14ac:dyDescent="0.25" r="62" customHeight="1" ht="15.75">
      <c r="A62" s="15">
        <v>61</v>
      </c>
      <c r="B62" s="27" t="s">
        <v>162</v>
      </c>
      <c r="C62" s="27" t="s">
        <v>11</v>
      </c>
      <c r="D62" s="28">
        <v>44105</v>
      </c>
      <c r="E62" s="15"/>
      <c r="F62" s="14">
        <v>9.776137817538096</v>
      </c>
      <c r="G62" s="44"/>
      <c r="H62" s="45"/>
      <c r="I62" s="45"/>
    </row>
    <row x14ac:dyDescent="0.25" r="63" customHeight="1" ht="15.75">
      <c r="A63" s="15">
        <v>62</v>
      </c>
      <c r="B63" s="27" t="s">
        <v>163</v>
      </c>
      <c r="C63" s="27" t="s">
        <v>71</v>
      </c>
      <c r="D63" s="28">
        <v>44120</v>
      </c>
      <c r="E63" s="15">
        <v>48</v>
      </c>
      <c r="F63" s="14">
        <v>1.1314521139303013</v>
      </c>
      <c r="G63" s="44"/>
      <c r="H63" s="45"/>
      <c r="I63" s="45"/>
    </row>
    <row x14ac:dyDescent="0.25" r="64" customHeight="1" ht="15.75">
      <c r="A64" s="15">
        <v>63</v>
      </c>
      <c r="B64" s="27" t="s">
        <v>164</v>
      </c>
      <c r="C64" s="27" t="s">
        <v>24</v>
      </c>
      <c r="D64" s="28">
        <v>44110</v>
      </c>
      <c r="E64" s="15">
        <v>48</v>
      </c>
      <c r="F64" s="14">
        <v>5.847067578119493</v>
      </c>
      <c r="G64" s="44"/>
      <c r="H64" s="45"/>
      <c r="I64" s="45"/>
    </row>
    <row x14ac:dyDescent="0.25" r="65" customHeight="1" ht="15.75">
      <c r="A65" s="15">
        <v>64</v>
      </c>
      <c r="B65" s="27" t="s">
        <v>165</v>
      </c>
      <c r="C65" s="27" t="s">
        <v>10</v>
      </c>
      <c r="D65" s="28">
        <v>44077</v>
      </c>
      <c r="E65" s="15">
        <v>42</v>
      </c>
      <c r="F65" s="14">
        <v>7.461197892427045</v>
      </c>
      <c r="G65" s="44"/>
      <c r="H65" s="45"/>
      <c r="I65" s="45"/>
    </row>
    <row x14ac:dyDescent="0.25" r="66" customHeight="1" ht="15.75">
      <c r="A66" s="15">
        <v>65</v>
      </c>
      <c r="B66" s="27" t="s">
        <v>166</v>
      </c>
      <c r="C66" s="27" t="s">
        <v>68</v>
      </c>
      <c r="D66" s="28">
        <v>44103</v>
      </c>
      <c r="E66" s="15">
        <v>14</v>
      </c>
      <c r="F66" s="14">
        <v>3.40308451570014</v>
      </c>
      <c r="G66" s="44"/>
      <c r="H66" s="45"/>
      <c r="I66" s="45"/>
    </row>
    <row x14ac:dyDescent="0.25" r="67" customHeight="1" ht="15.75">
      <c r="A67" s="15">
        <v>66</v>
      </c>
      <c r="B67" s="27" t="s">
        <v>167</v>
      </c>
      <c r="C67" s="27" t="s">
        <v>33</v>
      </c>
      <c r="D67" s="28">
        <v>44111</v>
      </c>
      <c r="E67" s="15">
        <v>52</v>
      </c>
      <c r="F67" s="14">
        <v>2.3912612441489047</v>
      </c>
      <c r="G67" s="44"/>
      <c r="H67" s="45"/>
      <c r="I67" s="45"/>
    </row>
    <row x14ac:dyDescent="0.25" r="68" customHeight="1" ht="15.75">
      <c r="A68" s="15">
        <v>67</v>
      </c>
      <c r="B68" s="27" t="s">
        <v>160</v>
      </c>
      <c r="C68" s="27" t="s">
        <v>61</v>
      </c>
      <c r="D68" s="28">
        <v>44096</v>
      </c>
      <c r="E68" s="15">
        <v>100</v>
      </c>
      <c r="F68" s="14">
        <v>2.0079169602452573</v>
      </c>
      <c r="G68" s="44"/>
      <c r="H68" s="45"/>
      <c r="I68" s="45"/>
    </row>
    <row x14ac:dyDescent="0.25" r="69" customHeight="1" ht="15.75">
      <c r="A69" s="15">
        <v>68</v>
      </c>
      <c r="B69" s="27" t="s">
        <v>168</v>
      </c>
      <c r="C69" s="27" t="s">
        <v>12</v>
      </c>
      <c r="D69" s="28">
        <v>44077</v>
      </c>
      <c r="E69" s="15">
        <v>91</v>
      </c>
      <c r="F69" s="14">
        <v>9.014850642196237</v>
      </c>
      <c r="G69" s="44"/>
      <c r="H69" s="45"/>
      <c r="I69" s="45"/>
    </row>
    <row x14ac:dyDescent="0.25" r="70" customHeight="1" ht="15.75">
      <c r="A70" s="15">
        <v>69</v>
      </c>
      <c r="B70" s="27" t="s">
        <v>113</v>
      </c>
      <c r="C70" s="27" t="s">
        <v>38</v>
      </c>
      <c r="D70" s="28">
        <v>44088</v>
      </c>
      <c r="E70" s="15">
        <v>53</v>
      </c>
      <c r="F70" s="14">
        <v>4.51165019210343</v>
      </c>
      <c r="G70" s="44"/>
      <c r="H70" s="45"/>
      <c r="I70" s="45"/>
    </row>
    <row x14ac:dyDescent="0.25" r="71" customHeight="1" ht="15.75">
      <c r="A71" s="15">
        <v>70</v>
      </c>
      <c r="B71" s="27" t="s">
        <v>169</v>
      </c>
      <c r="C71" s="27" t="s">
        <v>75</v>
      </c>
      <c r="D71" s="28">
        <v>44121</v>
      </c>
      <c r="E71" s="15">
        <v>53</v>
      </c>
      <c r="F71" s="14">
        <v>6.287236989987731</v>
      </c>
      <c r="G71" s="44"/>
      <c r="H71" s="45"/>
      <c r="I71" s="45"/>
    </row>
    <row x14ac:dyDescent="0.25" r="72" customHeight="1" ht="15.75">
      <c r="A72" s="15">
        <v>71</v>
      </c>
      <c r="B72" s="27" t="s">
        <v>170</v>
      </c>
      <c r="C72" s="27" t="s">
        <v>70</v>
      </c>
      <c r="D72" s="28">
        <v>44103</v>
      </c>
      <c r="E72" s="15">
        <v>31</v>
      </c>
      <c r="F72" s="14">
        <v>1.21585693637547</v>
      </c>
      <c r="G72" s="44"/>
      <c r="H72" s="45"/>
      <c r="I72" s="45"/>
    </row>
    <row x14ac:dyDescent="0.25" r="73" customHeight="1" ht="15.75">
      <c r="A73" s="15">
        <v>72</v>
      </c>
      <c r="B73" s="27" t="s">
        <v>171</v>
      </c>
      <c r="C73" s="27" t="s">
        <v>78</v>
      </c>
      <c r="D73" s="28">
        <v>44123</v>
      </c>
      <c r="E73" s="15">
        <v>73</v>
      </c>
      <c r="F73" s="14">
        <v>3.4148609514669426</v>
      </c>
      <c r="G73" s="44"/>
      <c r="H73" s="45"/>
      <c r="I73" s="45"/>
    </row>
    <row x14ac:dyDescent="0.25" r="74" customHeight="1" ht="15.75">
      <c r="A74" s="15">
        <v>73</v>
      </c>
      <c r="B74" s="27" t="s">
        <v>172</v>
      </c>
      <c r="C74" s="27" t="s">
        <v>34</v>
      </c>
      <c r="D74" s="28">
        <v>44086</v>
      </c>
      <c r="E74" s="15">
        <v>82</v>
      </c>
      <c r="F74" s="14">
        <v>0.7540915872655884</v>
      </c>
      <c r="G74" s="44"/>
      <c r="H74" s="45"/>
      <c r="I74" s="45"/>
    </row>
    <row x14ac:dyDescent="0.25" r="75" customHeight="1" ht="15.75">
      <c r="A75" s="15">
        <v>74</v>
      </c>
      <c r="B75" s="27" t="s">
        <v>173</v>
      </c>
      <c r="C75" s="27" t="s">
        <v>46</v>
      </c>
      <c r="D75" s="28">
        <v>44090</v>
      </c>
      <c r="E75" s="15">
        <v>84</v>
      </c>
      <c r="F75" s="14">
        <v>6.332895429483235</v>
      </c>
      <c r="G75" s="44"/>
      <c r="H75" s="45"/>
      <c r="I75" s="45"/>
    </row>
    <row x14ac:dyDescent="0.25" r="76" customHeight="1" ht="15.75">
      <c r="A76" s="15">
        <v>75</v>
      </c>
      <c r="B76" s="27" t="s">
        <v>174</v>
      </c>
      <c r="C76" s="27" t="s">
        <v>58</v>
      </c>
      <c r="D76" s="28">
        <v>44095</v>
      </c>
      <c r="E76" s="15">
        <v>1</v>
      </c>
      <c r="F76" s="14">
        <v>9.891096174614626</v>
      </c>
      <c r="G76" s="44"/>
      <c r="H76" s="45"/>
      <c r="I76" s="45"/>
    </row>
    <row x14ac:dyDescent="0.25" r="77" customHeight="1" ht="15.75">
      <c r="A77" s="15">
        <v>76</v>
      </c>
      <c r="B77" s="27" t="s">
        <v>175</v>
      </c>
      <c r="C77" s="27" t="s">
        <v>41</v>
      </c>
      <c r="D77" s="28">
        <v>44112</v>
      </c>
      <c r="E77" s="15">
        <v>91</v>
      </c>
      <c r="F77" s="14">
        <v>9.727727666198824</v>
      </c>
      <c r="G77" s="44"/>
      <c r="H77" s="45"/>
      <c r="I77" s="45"/>
    </row>
    <row x14ac:dyDescent="0.25" r="78" customHeight="1" ht="15.75">
      <c r="A78" s="15">
        <v>77</v>
      </c>
      <c r="B78" s="27" t="s">
        <v>176</v>
      </c>
      <c r="C78" s="27" t="s">
        <v>100</v>
      </c>
      <c r="D78" s="28">
        <v>44132</v>
      </c>
      <c r="E78" s="15">
        <v>39</v>
      </c>
      <c r="F78" s="14">
        <v>1.4072018188470914</v>
      </c>
      <c r="G78" s="44"/>
      <c r="H78" s="45"/>
      <c r="I78" s="45"/>
    </row>
    <row x14ac:dyDescent="0.25" r="79" customHeight="1" ht="15.75">
      <c r="A79" s="15">
        <v>78</v>
      </c>
      <c r="B79" s="27" t="s">
        <v>177</v>
      </c>
      <c r="C79" s="27" t="s">
        <v>72</v>
      </c>
      <c r="D79" s="28">
        <v>44104</v>
      </c>
      <c r="E79" s="15">
        <v>19</v>
      </c>
      <c r="F79" s="14">
        <v>9.0532131205113</v>
      </c>
      <c r="G79" s="44"/>
      <c r="H79" s="45"/>
      <c r="I79" s="45"/>
    </row>
    <row x14ac:dyDescent="0.25" r="80" customHeight="1" ht="15.75">
      <c r="A80" s="15">
        <v>79</v>
      </c>
      <c r="B80" s="27" t="s">
        <v>120</v>
      </c>
      <c r="C80" s="27" t="s">
        <v>35</v>
      </c>
      <c r="D80" s="28">
        <v>44111</v>
      </c>
      <c r="E80" s="15">
        <v>73</v>
      </c>
      <c r="F80" s="14">
        <v>2.830800951669011</v>
      </c>
      <c r="G80" s="44"/>
      <c r="H80" s="45"/>
      <c r="I80" s="45"/>
    </row>
    <row x14ac:dyDescent="0.25" r="81" customHeight="1" ht="15.75">
      <c r="A81" s="15">
        <v>80</v>
      </c>
      <c r="B81" s="27" t="s">
        <v>178</v>
      </c>
      <c r="C81" s="27" t="s">
        <v>43</v>
      </c>
      <c r="D81" s="28">
        <v>44112</v>
      </c>
      <c r="E81" s="15">
        <v>4</v>
      </c>
      <c r="F81" s="14">
        <v>5.81222779375704</v>
      </c>
      <c r="G81" s="44"/>
      <c r="H81" s="45"/>
      <c r="I81" s="45"/>
    </row>
    <row x14ac:dyDescent="0.25" r="82" customHeight="1" ht="15.75">
      <c r="A82" s="15">
        <v>81</v>
      </c>
      <c r="B82" s="27" t="s">
        <v>179</v>
      </c>
      <c r="C82" s="27" t="s">
        <v>19</v>
      </c>
      <c r="D82" s="28">
        <v>44108</v>
      </c>
      <c r="E82" s="15">
        <v>61</v>
      </c>
      <c r="F82" s="14">
        <v>2.997846863207374</v>
      </c>
      <c r="G82" s="44"/>
      <c r="H82" s="45"/>
      <c r="I82" s="45"/>
    </row>
    <row x14ac:dyDescent="0.25" r="83" customHeight="1" ht="15.75">
      <c r="A83" s="15">
        <v>82</v>
      </c>
      <c r="B83" s="27" t="s">
        <v>180</v>
      </c>
      <c r="C83" s="27" t="s">
        <v>92</v>
      </c>
      <c r="D83" s="28">
        <v>44128</v>
      </c>
      <c r="E83" s="15">
        <v>9</v>
      </c>
      <c r="F83" s="14">
        <v>9.109663898577061</v>
      </c>
      <c r="G83" s="44"/>
      <c r="H83" s="45"/>
      <c r="I83" s="45"/>
    </row>
    <row x14ac:dyDescent="0.25" r="84" customHeight="1" ht="15.75">
      <c r="A84" s="15">
        <v>83</v>
      </c>
      <c r="B84" s="27" t="s">
        <v>181</v>
      </c>
      <c r="C84" s="27" t="s">
        <v>86</v>
      </c>
      <c r="D84" s="28">
        <v>44126</v>
      </c>
      <c r="E84" s="15">
        <v>45</v>
      </c>
      <c r="F84" s="14">
        <v>6.996779940882228</v>
      </c>
      <c r="G84" s="44"/>
      <c r="H84" s="45"/>
      <c r="I84" s="45"/>
    </row>
    <row x14ac:dyDescent="0.25" r="85" customHeight="1" ht="15.75">
      <c r="A85" s="15">
        <v>84</v>
      </c>
      <c r="B85" s="27" t="s">
        <v>182</v>
      </c>
      <c r="C85" s="27" t="s">
        <v>26</v>
      </c>
      <c r="D85" s="28">
        <v>44083</v>
      </c>
      <c r="E85" s="15">
        <v>43</v>
      </c>
      <c r="F85" s="14">
        <v>4.65062049238104</v>
      </c>
      <c r="G85" s="44"/>
      <c r="H85" s="45"/>
      <c r="I85" s="45"/>
    </row>
    <row x14ac:dyDescent="0.25" r="86" customHeight="1" ht="15.75">
      <c r="A86" s="15">
        <v>85</v>
      </c>
      <c r="B86" s="27" t="s">
        <v>183</v>
      </c>
      <c r="C86" s="27" t="s">
        <v>28</v>
      </c>
      <c r="D86" s="28">
        <v>44084</v>
      </c>
      <c r="E86" s="15">
        <v>8</v>
      </c>
      <c r="F86" s="14">
        <v>3.248022543873005</v>
      </c>
      <c r="G86" s="44"/>
      <c r="H86" s="45"/>
      <c r="I86" s="45"/>
    </row>
    <row x14ac:dyDescent="0.25" r="87" customHeight="1" ht="15.75">
      <c r="A87" s="15">
        <v>86</v>
      </c>
      <c r="B87" s="27" t="s">
        <v>184</v>
      </c>
      <c r="C87" s="27" t="s">
        <v>52</v>
      </c>
      <c r="D87" s="28">
        <v>44093</v>
      </c>
      <c r="E87" s="15">
        <v>51</v>
      </c>
      <c r="F87" s="14">
        <v>1.6832108057109463</v>
      </c>
      <c r="G87" s="44"/>
      <c r="H87" s="45"/>
      <c r="I87" s="45"/>
    </row>
    <row x14ac:dyDescent="0.25" r="88" customHeight="1" ht="15.75">
      <c r="A88" s="15">
        <v>87</v>
      </c>
      <c r="B88" s="27" t="s">
        <v>138</v>
      </c>
      <c r="C88" s="27" t="s">
        <v>20</v>
      </c>
      <c r="D88" s="28">
        <v>44081</v>
      </c>
      <c r="E88" s="15">
        <v>17</v>
      </c>
      <c r="F88" s="14">
        <v>3.1043387700524616</v>
      </c>
      <c r="G88" s="44"/>
      <c r="H88" s="45"/>
      <c r="I88" s="45"/>
    </row>
    <row x14ac:dyDescent="0.25" r="89" customHeight="1" ht="15.75">
      <c r="A89" s="15">
        <v>88</v>
      </c>
      <c r="B89" s="27" t="s">
        <v>134</v>
      </c>
      <c r="C89" s="27" t="s">
        <v>62</v>
      </c>
      <c r="D89" s="28">
        <v>44118</v>
      </c>
      <c r="E89" s="15">
        <v>19</v>
      </c>
      <c r="F89" s="14">
        <v>7.572277344371817</v>
      </c>
      <c r="G89" s="44"/>
      <c r="H89" s="45"/>
      <c r="I89" s="45"/>
    </row>
    <row x14ac:dyDescent="0.25" r="90" customHeight="1" ht="15.75">
      <c r="A90" s="15">
        <v>89</v>
      </c>
      <c r="B90" s="27" t="s">
        <v>185</v>
      </c>
      <c r="C90" s="27" t="s">
        <v>89</v>
      </c>
      <c r="D90" s="28">
        <v>44127</v>
      </c>
      <c r="E90" s="15">
        <v>16</v>
      </c>
      <c r="F90" s="14">
        <v>8.381653671144427</v>
      </c>
      <c r="G90" s="44"/>
      <c r="H90" s="45"/>
      <c r="I90" s="45"/>
    </row>
    <row x14ac:dyDescent="0.25" r="91" customHeight="1" ht="15.75">
      <c r="A91" s="15">
        <v>90</v>
      </c>
      <c r="B91" s="27" t="s">
        <v>121</v>
      </c>
      <c r="C91" s="27" t="s">
        <v>87</v>
      </c>
      <c r="D91" s="28">
        <v>44126</v>
      </c>
      <c r="E91" s="15">
        <v>2</v>
      </c>
      <c r="F91" s="14">
        <v>5.985601195071611</v>
      </c>
      <c r="G91" s="44"/>
      <c r="H91" s="45"/>
      <c r="I91" s="45"/>
    </row>
    <row x14ac:dyDescent="0.25" r="92" customHeight="1" ht="15.75">
      <c r="A92" s="15">
        <v>91</v>
      </c>
      <c r="B92" s="27" t="s">
        <v>113</v>
      </c>
      <c r="C92" s="27" t="s">
        <v>93</v>
      </c>
      <c r="D92" s="28">
        <v>44128</v>
      </c>
      <c r="E92" s="15">
        <v>7</v>
      </c>
      <c r="F92" s="14">
        <v>1.6608516586578037</v>
      </c>
      <c r="G92" s="44"/>
      <c r="H92" s="45"/>
      <c r="I92" s="45"/>
    </row>
    <row x14ac:dyDescent="0.25" r="93" customHeight="1" ht="15.75">
      <c r="A93" s="15">
        <v>92</v>
      </c>
      <c r="B93" s="27" t="s">
        <v>186</v>
      </c>
      <c r="C93" s="27" t="s">
        <v>63</v>
      </c>
      <c r="D93" s="28">
        <v>44096</v>
      </c>
      <c r="E93" s="15">
        <v>6</v>
      </c>
      <c r="F93" s="14">
        <v>2.2254551362347197</v>
      </c>
      <c r="G93" s="44"/>
      <c r="H93" s="45"/>
      <c r="I93" s="45"/>
    </row>
    <row x14ac:dyDescent="0.25" r="94" customHeight="1" ht="15.75">
      <c r="A94" s="15">
        <v>93</v>
      </c>
      <c r="B94" s="27" t="s">
        <v>180</v>
      </c>
      <c r="C94" s="27" t="s">
        <v>73</v>
      </c>
      <c r="D94" s="28">
        <v>44104</v>
      </c>
      <c r="E94" s="15">
        <v>6</v>
      </c>
      <c r="F94" s="14">
        <v>5.239994714522227</v>
      </c>
      <c r="G94" s="44"/>
      <c r="H94" s="45"/>
      <c r="I94" s="45"/>
    </row>
    <row x14ac:dyDescent="0.25" r="95" customHeight="1" ht="15.75">
      <c r="A95" s="15">
        <v>94</v>
      </c>
      <c r="B95" s="27" t="s">
        <v>187</v>
      </c>
      <c r="C95" s="27" t="s">
        <v>45</v>
      </c>
      <c r="D95" s="28">
        <v>44112</v>
      </c>
      <c r="E95" s="15"/>
      <c r="F95" s="14">
        <v>2.021288383814327</v>
      </c>
      <c r="G95" s="44"/>
      <c r="H95" s="45"/>
      <c r="I95" s="45"/>
    </row>
    <row x14ac:dyDescent="0.25" r="96" customHeight="1" ht="15.75">
      <c r="A96" s="15">
        <v>95</v>
      </c>
      <c r="B96" s="27" t="s">
        <v>188</v>
      </c>
      <c r="C96" s="27" t="s">
        <v>96</v>
      </c>
      <c r="D96" s="28">
        <v>44130</v>
      </c>
      <c r="E96" s="15">
        <v>26</v>
      </c>
      <c r="F96" s="14">
        <v>3.8398894121446303</v>
      </c>
      <c r="G96" s="44"/>
      <c r="H96" s="45"/>
      <c r="I96" s="45"/>
    </row>
    <row x14ac:dyDescent="0.25" r="97" customHeight="1" ht="15.75">
      <c r="A97" s="15">
        <v>96</v>
      </c>
      <c r="B97" s="27" t="s">
        <v>189</v>
      </c>
      <c r="C97" s="27" t="s">
        <v>48</v>
      </c>
      <c r="D97" s="28">
        <v>44091</v>
      </c>
      <c r="E97" s="15">
        <v>0</v>
      </c>
      <c r="F97" s="14">
        <v>4.965746194166297</v>
      </c>
      <c r="G97" s="44"/>
      <c r="H97" s="45"/>
      <c r="I97" s="45"/>
    </row>
    <row x14ac:dyDescent="0.25" r="98" customHeight="1" ht="15.75">
      <c r="A98" s="15">
        <v>97</v>
      </c>
      <c r="B98" s="27" t="s">
        <v>190</v>
      </c>
      <c r="C98" s="27" t="s">
        <v>49</v>
      </c>
      <c r="D98" s="28">
        <v>44091</v>
      </c>
      <c r="E98" s="15">
        <v>79</v>
      </c>
      <c r="F98" s="14">
        <v>6.89619906184212</v>
      </c>
      <c r="G98" s="44"/>
      <c r="H98" s="45"/>
      <c r="I98" s="45"/>
    </row>
    <row x14ac:dyDescent="0.25" r="99" customHeight="1" ht="15.75" customFormat="1" s="46">
      <c r="A99" s="47"/>
      <c r="B99" s="27"/>
      <c r="C99" s="27"/>
      <c r="D99" s="30"/>
      <c r="E99" s="47"/>
      <c r="F99" s="48"/>
      <c r="G99" s="27"/>
      <c r="H99" s="27"/>
      <c r="I99" s="27"/>
    </row>
    <row x14ac:dyDescent="0.25" r="100" customHeight="1" ht="15.75" customFormat="1" s="46">
      <c r="A100" s="47"/>
      <c r="B100" s="27"/>
      <c r="C100" s="27"/>
      <c r="D100" s="30"/>
      <c r="E100" s="47"/>
      <c r="F100" s="48"/>
      <c r="G100" s="27"/>
      <c r="H100" s="27"/>
      <c r="I100" s="27"/>
    </row>
    <row x14ac:dyDescent="0.25" r="101" customHeight="1" ht="15.75">
      <c r="A101" s="15"/>
      <c r="B101" s="27"/>
      <c r="C101" s="27"/>
      <c r="D101" s="30"/>
      <c r="E101" s="15"/>
      <c r="F101" s="14"/>
      <c r="G101" s="6" t="s">
        <v>191</v>
      </c>
      <c r="H101" s="45"/>
      <c r="I101" s="45"/>
    </row>
    <row x14ac:dyDescent="0.25" r="102" customHeight="1" ht="15.75">
      <c r="A102" s="15"/>
      <c r="B102" s="27"/>
      <c r="C102" s="27"/>
      <c r="D102" s="30"/>
      <c r="E102" s="15"/>
      <c r="F102" s="14"/>
      <c r="G102" s="6" t="s">
        <v>1</v>
      </c>
      <c r="H102" s="45"/>
      <c r="I102" s="45"/>
    </row>
    <row x14ac:dyDescent="0.25" r="103" customHeight="1" ht="15.75">
      <c r="A103" s="15"/>
      <c r="B103" s="27"/>
      <c r="C103" s="27"/>
      <c r="D103" s="30"/>
      <c r="E103" s="15"/>
      <c r="F103" s="14"/>
      <c r="G103" s="6" t="s">
        <v>192</v>
      </c>
      <c r="H103" s="45"/>
      <c r="I103" s="45"/>
    </row>
    <row x14ac:dyDescent="0.25" r="104" customHeight="1" ht="15.75">
      <c r="A104" s="15"/>
      <c r="B104" s="27"/>
      <c r="C104" s="27"/>
      <c r="D104" s="30"/>
      <c r="E104" s="15"/>
      <c r="F104" s="14"/>
      <c r="G104" s="6" t="s">
        <v>4</v>
      </c>
      <c r="H104" s="45"/>
      <c r="I104" s="45"/>
    </row>
    <row x14ac:dyDescent="0.25" r="105" customHeight="1" ht="15.75" customFormat="1" s="46">
      <c r="A105" s="47"/>
      <c r="B105" s="27"/>
      <c r="C105" s="27"/>
      <c r="D105" s="30"/>
      <c r="E105" s="47"/>
      <c r="F105" s="48"/>
      <c r="G105" s="27"/>
      <c r="H105" s="27"/>
      <c r="I105" s="27"/>
    </row>
    <row x14ac:dyDescent="0.25" r="106" customHeight="1" ht="15.75" customFormat="1" s="46">
      <c r="A106" s="47"/>
      <c r="B106" s="27"/>
      <c r="C106" s="27"/>
      <c r="D106" s="30"/>
      <c r="E106" s="47"/>
      <c r="F106" s="48"/>
      <c r="G106" s="27"/>
      <c r="H106" s="27"/>
      <c r="I106" s="27"/>
    </row>
    <row x14ac:dyDescent="0.25" r="107" customHeight="1" ht="15.75" customFormat="1" s="46">
      <c r="A107" s="47"/>
      <c r="B107" s="27"/>
      <c r="C107" s="27"/>
      <c r="D107" s="30"/>
      <c r="E107" s="47"/>
      <c r="F107" s="48"/>
      <c r="G107" s="27" t="s">
        <v>193</v>
      </c>
      <c r="H107" s="27"/>
      <c r="I107" s="27"/>
    </row>
    <row x14ac:dyDescent="0.25" r="108" customHeight="1" ht="15.75" customFormat="1" s="46">
      <c r="A108" s="47"/>
      <c r="B108" s="27"/>
      <c r="C108" s="27"/>
      <c r="D108" s="30"/>
      <c r="E108" s="47"/>
      <c r="F108" s="48"/>
      <c r="G108" s="27" t="s">
        <v>194</v>
      </c>
      <c r="H108" s="27"/>
      <c r="I108" s="27"/>
    </row>
    <row x14ac:dyDescent="0.25" r="109" customHeight="1" ht="15.75" customFormat="1" s="46">
      <c r="A109" s="47"/>
      <c r="B109" s="27"/>
      <c r="C109" s="27"/>
      <c r="D109" s="30"/>
      <c r="E109" s="47"/>
      <c r="F109" s="48"/>
      <c r="G109" s="27" t="s">
        <v>195</v>
      </c>
      <c r="H109" s="27"/>
      <c r="I109" s="27"/>
    </row>
    <row x14ac:dyDescent="0.25" r="110" customHeight="1" ht="15.75" customFormat="1" s="46">
      <c r="A110" s="47"/>
      <c r="B110" s="27"/>
      <c r="C110" s="27"/>
      <c r="D110" s="30"/>
      <c r="E110" s="47"/>
      <c r="F110" s="48"/>
      <c r="G110" s="27" t="s">
        <v>196</v>
      </c>
      <c r="H110" s="27"/>
      <c r="I110" s="27"/>
    </row>
    <row x14ac:dyDescent="0.25" r="111" customHeight="1" ht="15.75" customFormat="1" s="46">
      <c r="A111" s="47"/>
      <c r="B111" s="27"/>
      <c r="C111" s="27"/>
      <c r="D111" s="30"/>
      <c r="E111" s="47"/>
      <c r="F111" s="48"/>
      <c r="G111" s="27"/>
      <c r="H111" s="27"/>
      <c r="I111" s="27"/>
    </row>
    <row x14ac:dyDescent="0.25" r="112" customHeight="1" ht="15.75" customFormat="1" s="46">
      <c r="A112" s="47"/>
      <c r="B112" s="27"/>
      <c r="C112" s="27"/>
      <c r="D112" s="30"/>
      <c r="E112" s="47"/>
      <c r="F112" s="48"/>
      <c r="G112" s="27" t="s">
        <v>197</v>
      </c>
      <c r="H112" s="27"/>
      <c r="I112" s="27"/>
    </row>
    <row x14ac:dyDescent="0.25" r="113" customHeight="1" ht="15.75" customFormat="1" s="46">
      <c r="A113" s="47"/>
      <c r="B113" s="27"/>
      <c r="C113" s="27"/>
      <c r="D113" s="30"/>
      <c r="E113" s="47"/>
      <c r="F113" s="48"/>
      <c r="G113" s="27" t="s">
        <v>198</v>
      </c>
      <c r="H113" s="27"/>
      <c r="I113" s="27"/>
    </row>
    <row x14ac:dyDescent="0.25" r="114" customHeight="1" ht="15.75" customFormat="1" s="46">
      <c r="A114" s="47"/>
      <c r="B114" s="27"/>
      <c r="C114" s="27"/>
      <c r="D114" s="30"/>
      <c r="E114" s="47"/>
      <c r="F114" s="48"/>
      <c r="G114" s="27"/>
      <c r="H114" s="27"/>
      <c r="I114" s="27"/>
    </row>
    <row x14ac:dyDescent="0.25" r="115" customHeight="1" ht="15.75" customFormat="1" s="46">
      <c r="A115" s="47"/>
      <c r="B115" s="27"/>
      <c r="C115" s="27"/>
      <c r="D115" s="30"/>
      <c r="E115" s="47"/>
      <c r="F115" s="48"/>
      <c r="G115" s="27"/>
      <c r="H115" s="27"/>
      <c r="I115" s="27"/>
    </row>
    <row x14ac:dyDescent="0.25" r="116" customHeight="1" ht="15.75" customFormat="1" s="46">
      <c r="A116" s="47"/>
      <c r="B116" s="27"/>
      <c r="C116" s="27"/>
      <c r="D116" s="30"/>
      <c r="E116" s="47"/>
      <c r="F116" s="48"/>
      <c r="G116" s="27"/>
      <c r="H116" s="27"/>
      <c r="I116" s="27"/>
    </row>
    <row x14ac:dyDescent="0.25" r="117" customHeight="1" ht="15.75" customFormat="1" s="46">
      <c r="A117" s="47"/>
      <c r="B117" s="27"/>
      <c r="C117" s="27"/>
      <c r="D117" s="30"/>
      <c r="E117" s="47"/>
      <c r="F117" s="48"/>
      <c r="G117" s="27"/>
      <c r="H117" s="27"/>
      <c r="I117" s="27"/>
    </row>
    <row x14ac:dyDescent="0.25" r="118" customHeight="1" ht="15.75" customFormat="1" s="46">
      <c r="A118" s="47"/>
      <c r="B118" s="27"/>
      <c r="C118" s="27"/>
      <c r="D118" s="30"/>
      <c r="E118" s="47"/>
      <c r="F118" s="48"/>
      <c r="G118" s="27"/>
      <c r="H118" s="27"/>
      <c r="I118" s="27"/>
    </row>
    <row x14ac:dyDescent="0.25" r="119" customHeight="1" ht="15.75" customFormat="1" s="46">
      <c r="A119" s="47"/>
      <c r="B119" s="27"/>
      <c r="C119" s="27"/>
      <c r="D119" s="30"/>
      <c r="E119" s="47"/>
      <c r="F119" s="48"/>
      <c r="G119" s="27"/>
      <c r="H119" s="27"/>
      <c r="I119" s="27"/>
    </row>
    <row x14ac:dyDescent="0.25" r="120" customHeight="1" ht="15.75" customFormat="1" s="46">
      <c r="A120" s="47"/>
      <c r="B120" s="27"/>
      <c r="C120" s="27"/>
      <c r="D120" s="30"/>
      <c r="E120" s="47"/>
      <c r="F120" s="48"/>
      <c r="G120" s="27"/>
      <c r="H120" s="27"/>
      <c r="I120" s="27"/>
    </row>
    <row x14ac:dyDescent="0.25" r="121" customHeight="1" ht="15.75" customFormat="1" s="46">
      <c r="A121" s="47"/>
      <c r="B121" s="27"/>
      <c r="C121" s="27"/>
      <c r="D121" s="30"/>
      <c r="E121" s="47"/>
      <c r="F121" s="48"/>
      <c r="G121" s="27"/>
      <c r="H121" s="27"/>
      <c r="I121" s="27"/>
    </row>
    <row x14ac:dyDescent="0.25" r="122" customHeight="1" ht="15.75" customFormat="1" s="46">
      <c r="A122" s="47"/>
      <c r="B122" s="27"/>
      <c r="C122" s="27"/>
      <c r="D122" s="30"/>
      <c r="E122" s="47"/>
      <c r="F122" s="48"/>
      <c r="G122" s="27"/>
      <c r="H122" s="27"/>
      <c r="I122" s="27"/>
    </row>
    <row x14ac:dyDescent="0.25" r="123" customHeight="1" ht="15.75" customFormat="1" s="46">
      <c r="A123" s="47"/>
      <c r="B123" s="27"/>
      <c r="C123" s="27"/>
      <c r="D123" s="30"/>
      <c r="E123" s="47"/>
      <c r="F123" s="48"/>
      <c r="G123" s="27"/>
      <c r="H123" s="27"/>
      <c r="I123" s="27"/>
    </row>
    <row x14ac:dyDescent="0.25" r="124" customHeight="1" ht="15.75" customFormat="1" s="46">
      <c r="A124" s="47"/>
      <c r="B124" s="27"/>
      <c r="C124" s="27"/>
      <c r="D124" s="30"/>
      <c r="E124" s="47"/>
      <c r="F124" s="48"/>
      <c r="G124" s="27"/>
      <c r="H124" s="27"/>
      <c r="I124" s="27"/>
    </row>
    <row x14ac:dyDescent="0.25" r="125" customHeight="1" ht="15.75" customFormat="1" s="46">
      <c r="A125" s="47"/>
      <c r="B125" s="27"/>
      <c r="C125" s="27"/>
      <c r="D125" s="30"/>
      <c r="E125" s="47"/>
      <c r="F125" s="48"/>
      <c r="G125" s="27"/>
      <c r="H125" s="27"/>
      <c r="I125" s="27"/>
    </row>
    <row x14ac:dyDescent="0.25" r="126" customHeight="1" ht="15.75" customFormat="1" s="46">
      <c r="A126" s="47"/>
      <c r="B126" s="27"/>
      <c r="C126" s="27"/>
      <c r="D126" s="30"/>
      <c r="E126" s="47"/>
      <c r="F126" s="48"/>
      <c r="G126" s="27"/>
      <c r="H126" s="27"/>
      <c r="I126" s="27"/>
    </row>
    <row x14ac:dyDescent="0.25" r="127" customHeight="1" ht="15.75" customFormat="1" s="46">
      <c r="A127" s="47"/>
      <c r="B127" s="27"/>
      <c r="C127" s="27"/>
      <c r="D127" s="30"/>
      <c r="E127" s="47"/>
      <c r="F127" s="48"/>
      <c r="G127" s="27"/>
      <c r="H127" s="27"/>
      <c r="I127" s="27"/>
    </row>
    <row x14ac:dyDescent="0.25" r="128" customHeight="1" ht="15.75" customFormat="1" s="46">
      <c r="A128" s="47"/>
      <c r="B128" s="27"/>
      <c r="C128" s="27"/>
      <c r="D128" s="30"/>
      <c r="E128" s="47"/>
      <c r="F128" s="48"/>
      <c r="G128" s="27"/>
      <c r="H128" s="27"/>
      <c r="I128" s="27"/>
    </row>
    <row x14ac:dyDescent="0.25" r="129" customHeight="1" ht="15.75" customFormat="1" s="46">
      <c r="A129" s="47"/>
      <c r="B129" s="27"/>
      <c r="C129" s="27"/>
      <c r="D129" s="30"/>
      <c r="E129" s="47"/>
      <c r="F129" s="48"/>
      <c r="G129" s="27"/>
      <c r="H129" s="27"/>
      <c r="I129" s="27"/>
    </row>
    <row x14ac:dyDescent="0.25" r="130" customHeight="1" ht="15.75" customFormat="1" s="46">
      <c r="A130" s="47"/>
      <c r="B130" s="27"/>
      <c r="C130" s="27"/>
      <c r="D130" s="30"/>
      <c r="E130" s="47"/>
      <c r="F130" s="48"/>
      <c r="G130" s="27"/>
      <c r="H130" s="27"/>
      <c r="I130" s="27"/>
    </row>
    <row x14ac:dyDescent="0.25" r="131" customHeight="1" ht="15.75" customFormat="1" s="46">
      <c r="A131" s="47"/>
      <c r="B131" s="27"/>
      <c r="C131" s="27"/>
      <c r="D131" s="30"/>
      <c r="E131" s="47"/>
      <c r="F131" s="48"/>
      <c r="G131" s="27"/>
      <c r="H131" s="27"/>
      <c r="I131" s="27"/>
    </row>
    <row x14ac:dyDescent="0.25" r="132" customHeight="1" ht="15.75" customFormat="1" s="46">
      <c r="A132" s="47"/>
      <c r="B132" s="27"/>
      <c r="C132" s="27"/>
      <c r="D132" s="30"/>
      <c r="E132" s="47"/>
      <c r="F132" s="48"/>
      <c r="G132" s="27"/>
      <c r="H132" s="27"/>
      <c r="I132" s="27"/>
    </row>
    <row x14ac:dyDescent="0.25" r="133" customHeight="1" ht="15.75" customFormat="1" s="46">
      <c r="A133" s="47"/>
      <c r="B133" s="27"/>
      <c r="C133" s="27"/>
      <c r="D133" s="30"/>
      <c r="E133" s="47"/>
      <c r="F133" s="48"/>
      <c r="G133" s="27"/>
      <c r="H133" s="27"/>
      <c r="I133" s="27"/>
    </row>
    <row x14ac:dyDescent="0.25" r="134" customHeight="1" ht="15.75" customFormat="1" s="46">
      <c r="A134" s="47"/>
      <c r="B134" s="27"/>
      <c r="C134" s="27"/>
      <c r="D134" s="30"/>
      <c r="E134" s="47"/>
      <c r="F134" s="48"/>
      <c r="G134" s="27"/>
      <c r="H134" s="27"/>
      <c r="I134" s="27"/>
    </row>
    <row x14ac:dyDescent="0.25" r="135" customHeight="1" ht="15.75" customFormat="1" s="46">
      <c r="A135" s="47"/>
      <c r="B135" s="27"/>
      <c r="C135" s="27"/>
      <c r="D135" s="30"/>
      <c r="E135" s="47"/>
      <c r="F135" s="48"/>
      <c r="G135" s="27"/>
      <c r="H135" s="27"/>
      <c r="I135" s="27"/>
    </row>
    <row x14ac:dyDescent="0.25" r="136" customHeight="1" ht="15.75" customFormat="1" s="46">
      <c r="A136" s="47"/>
      <c r="B136" s="27"/>
      <c r="C136" s="27"/>
      <c r="D136" s="30"/>
      <c r="E136" s="47"/>
      <c r="F136" s="48"/>
      <c r="G136" s="27"/>
      <c r="H136" s="27"/>
      <c r="I136" s="27"/>
    </row>
    <row x14ac:dyDescent="0.25" r="137" customHeight="1" ht="15.75" customFormat="1" s="46">
      <c r="A137" s="47"/>
      <c r="B137" s="27"/>
      <c r="C137" s="27"/>
      <c r="D137" s="30"/>
      <c r="E137" s="47"/>
      <c r="F137" s="48"/>
      <c r="G137" s="27"/>
      <c r="H137" s="27"/>
      <c r="I137" s="27"/>
    </row>
    <row x14ac:dyDescent="0.25" r="138" customHeight="1" ht="15.75" customFormat="1" s="46">
      <c r="A138" s="47"/>
      <c r="B138" s="27"/>
      <c r="C138" s="27"/>
      <c r="D138" s="30"/>
      <c r="E138" s="47"/>
      <c r="F138" s="48"/>
      <c r="G138" s="27"/>
      <c r="H138" s="27"/>
      <c r="I138" s="27"/>
    </row>
    <row x14ac:dyDescent="0.25" r="139" customHeight="1" ht="15.75" customFormat="1" s="46">
      <c r="A139" s="47"/>
      <c r="B139" s="27"/>
      <c r="C139" s="27"/>
      <c r="D139" s="30"/>
      <c r="E139" s="47"/>
      <c r="F139" s="48"/>
      <c r="G139" s="27"/>
      <c r="H139" s="27"/>
      <c r="I139" s="27"/>
    </row>
    <row x14ac:dyDescent="0.25" r="140" customHeight="1" ht="15.75" customFormat="1" s="46">
      <c r="A140" s="47"/>
      <c r="B140" s="27"/>
      <c r="C140" s="27"/>
      <c r="D140" s="30"/>
      <c r="E140" s="47"/>
      <c r="F140" s="48"/>
      <c r="G140" s="27"/>
      <c r="H140" s="27"/>
      <c r="I140" s="27"/>
    </row>
    <row x14ac:dyDescent="0.25" r="141" customHeight="1" ht="15.75" customFormat="1" s="46">
      <c r="A141" s="47"/>
      <c r="B141" s="27"/>
      <c r="C141" s="27"/>
      <c r="D141" s="30"/>
      <c r="E141" s="47"/>
      <c r="F141" s="48"/>
      <c r="G141" s="27"/>
      <c r="H141" s="27"/>
      <c r="I141" s="27"/>
    </row>
    <row x14ac:dyDescent="0.25" r="142" customHeight="1" ht="15.75" customFormat="1" s="46">
      <c r="A142" s="47"/>
      <c r="B142" s="27"/>
      <c r="C142" s="27"/>
      <c r="D142" s="30"/>
      <c r="E142" s="47"/>
      <c r="F142" s="48"/>
      <c r="G142" s="27"/>
      <c r="H142" s="27"/>
      <c r="I142" s="27"/>
    </row>
    <row x14ac:dyDescent="0.25" r="143" customHeight="1" ht="15.75" customFormat="1" s="46">
      <c r="A143" s="47"/>
      <c r="B143" s="27"/>
      <c r="C143" s="27"/>
      <c r="D143" s="30"/>
      <c r="E143" s="47"/>
      <c r="F143" s="48"/>
      <c r="G143" s="27"/>
      <c r="H143" s="27"/>
      <c r="I143" s="27"/>
    </row>
    <row x14ac:dyDescent="0.25" r="144" customHeight="1" ht="15.75" customFormat="1" s="46">
      <c r="A144" s="47"/>
      <c r="B144" s="27"/>
      <c r="C144" s="27"/>
      <c r="D144" s="30"/>
      <c r="E144" s="47"/>
      <c r="F144" s="48"/>
      <c r="G144" s="27"/>
      <c r="H144" s="27"/>
      <c r="I144" s="27"/>
    </row>
    <row x14ac:dyDescent="0.25" r="145" customHeight="1" ht="15.75" customFormat="1" s="46">
      <c r="A145" s="47"/>
      <c r="B145" s="27"/>
      <c r="C145" s="27"/>
      <c r="D145" s="30"/>
      <c r="E145" s="47"/>
      <c r="F145" s="48"/>
      <c r="G145" s="27"/>
      <c r="H145" s="27"/>
      <c r="I145" s="27"/>
    </row>
    <row x14ac:dyDescent="0.25" r="146" customHeight="1" ht="15.75" customFormat="1" s="46">
      <c r="A146" s="47"/>
      <c r="B146" s="27"/>
      <c r="C146" s="27"/>
      <c r="D146" s="30"/>
      <c r="E146" s="47"/>
      <c r="F146" s="48"/>
      <c r="G146" s="27"/>
      <c r="H146" s="27"/>
      <c r="I146" s="27"/>
    </row>
    <row x14ac:dyDescent="0.25" r="147" customHeight="1" ht="15.75" customFormat="1" s="46">
      <c r="A147" s="47"/>
      <c r="B147" s="27"/>
      <c r="C147" s="27"/>
      <c r="D147" s="30"/>
      <c r="E147" s="47"/>
      <c r="F147" s="48"/>
      <c r="G147" s="27"/>
      <c r="H147" s="27"/>
      <c r="I147" s="27"/>
    </row>
    <row x14ac:dyDescent="0.25" r="148" customHeight="1" ht="15.75" customFormat="1" s="46">
      <c r="A148" s="47"/>
      <c r="B148" s="27"/>
      <c r="C148" s="27"/>
      <c r="D148" s="30"/>
      <c r="E148" s="47"/>
      <c r="F148" s="48"/>
      <c r="G148" s="27"/>
      <c r="H148" s="27"/>
      <c r="I148" s="27"/>
    </row>
    <row x14ac:dyDescent="0.25" r="149" customHeight="1" ht="15.75" customFormat="1" s="46">
      <c r="A149" s="47"/>
      <c r="B149" s="27"/>
      <c r="C149" s="27"/>
      <c r="D149" s="30"/>
      <c r="E149" s="47"/>
      <c r="F149" s="48"/>
      <c r="G149" s="27"/>
      <c r="H149" s="27"/>
      <c r="I149" s="27"/>
    </row>
    <row x14ac:dyDescent="0.25" r="150" customHeight="1" ht="15.75" customFormat="1" s="46">
      <c r="A150" s="47"/>
      <c r="B150" s="27"/>
      <c r="C150" s="27"/>
      <c r="D150" s="30"/>
      <c r="E150" s="47"/>
      <c r="F150" s="48"/>
      <c r="G150" s="27"/>
      <c r="H150" s="27"/>
      <c r="I150" s="27"/>
    </row>
    <row x14ac:dyDescent="0.25" r="151" customHeight="1" ht="15.75" customFormat="1" s="46">
      <c r="A151" s="47"/>
      <c r="B151" s="27"/>
      <c r="C151" s="27"/>
      <c r="D151" s="30"/>
      <c r="E151" s="47"/>
      <c r="F151" s="48"/>
      <c r="G151" s="27"/>
      <c r="H151" s="27"/>
      <c r="I151" s="27"/>
    </row>
    <row x14ac:dyDescent="0.25" r="152" customHeight="1" ht="15.75" customFormat="1" s="46">
      <c r="A152" s="47"/>
      <c r="B152" s="27"/>
      <c r="C152" s="27"/>
      <c r="D152" s="30"/>
      <c r="E152" s="47"/>
      <c r="F152" s="48"/>
      <c r="G152" s="27"/>
      <c r="H152" s="27"/>
      <c r="I152" s="27"/>
    </row>
    <row x14ac:dyDescent="0.25" r="153" customHeight="1" ht="15.75" customFormat="1" s="46">
      <c r="A153" s="47"/>
      <c r="B153" s="27"/>
      <c r="C153" s="27"/>
      <c r="D153" s="30"/>
      <c r="E153" s="47"/>
      <c r="F153" s="48"/>
      <c r="G153" s="27"/>
      <c r="H153" s="27"/>
      <c r="I153" s="27"/>
    </row>
    <row x14ac:dyDescent="0.25" r="154" customHeight="1" ht="15.75" customFormat="1" s="46">
      <c r="A154" s="47"/>
      <c r="B154" s="27"/>
      <c r="C154" s="27"/>
      <c r="D154" s="30"/>
      <c r="E154" s="47"/>
      <c r="F154" s="48"/>
      <c r="G154" s="27"/>
      <c r="H154" s="27"/>
      <c r="I154" s="27"/>
    </row>
    <row x14ac:dyDescent="0.25" r="155" customHeight="1" ht="15.75" customFormat="1" s="46">
      <c r="A155" s="47"/>
      <c r="B155" s="27"/>
      <c r="C155" s="27"/>
      <c r="D155" s="30"/>
      <c r="E155" s="47"/>
      <c r="F155" s="48"/>
      <c r="G155" s="27"/>
      <c r="H155" s="27"/>
      <c r="I155" s="27"/>
    </row>
    <row x14ac:dyDescent="0.25" r="156" customHeight="1" ht="15.75" customFormat="1" s="46">
      <c r="A156" s="47"/>
      <c r="B156" s="27"/>
      <c r="C156" s="27"/>
      <c r="D156" s="30"/>
      <c r="E156" s="47"/>
      <c r="F156" s="48"/>
      <c r="G156" s="27"/>
      <c r="H156" s="27"/>
      <c r="I156" s="27"/>
    </row>
    <row x14ac:dyDescent="0.25" r="157" customHeight="1" ht="15.75" customFormat="1" s="46">
      <c r="A157" s="47"/>
      <c r="B157" s="27"/>
      <c r="C157" s="27"/>
      <c r="D157" s="30"/>
      <c r="E157" s="47"/>
      <c r="F157" s="48"/>
      <c r="G157" s="27"/>
      <c r="H157" s="27"/>
      <c r="I157" s="27"/>
    </row>
    <row x14ac:dyDescent="0.25" r="158" customHeight="1" ht="15.75" customFormat="1" s="46">
      <c r="A158" s="47"/>
      <c r="B158" s="27"/>
      <c r="C158" s="27"/>
      <c r="D158" s="30"/>
      <c r="E158" s="47"/>
      <c r="F158" s="48"/>
      <c r="G158" s="27"/>
      <c r="H158" s="27"/>
      <c r="I158" s="27"/>
    </row>
    <row x14ac:dyDescent="0.25" r="159" customHeight="1" ht="15.75" customFormat="1" s="46">
      <c r="A159" s="47"/>
      <c r="B159" s="27"/>
      <c r="C159" s="27"/>
      <c r="D159" s="30"/>
      <c r="E159" s="47"/>
      <c r="F159" s="48"/>
      <c r="G159" s="27"/>
      <c r="H159" s="27"/>
      <c r="I159" s="27"/>
    </row>
    <row x14ac:dyDescent="0.25" r="160" customHeight="1" ht="15.75" customFormat="1" s="46">
      <c r="A160" s="47"/>
      <c r="B160" s="27"/>
      <c r="C160" s="27"/>
      <c r="D160" s="30"/>
      <c r="E160" s="47"/>
      <c r="F160" s="48"/>
      <c r="G160" s="27"/>
      <c r="H160" s="27"/>
      <c r="I160" s="27"/>
    </row>
    <row x14ac:dyDescent="0.25" r="161" customHeight="1" ht="15.75" customFormat="1" s="46">
      <c r="A161" s="47"/>
      <c r="B161" s="27"/>
      <c r="C161" s="27"/>
      <c r="D161" s="30"/>
      <c r="E161" s="47"/>
      <c r="F161" s="48"/>
      <c r="G161" s="27"/>
      <c r="H161" s="27"/>
      <c r="I161" s="27"/>
    </row>
    <row x14ac:dyDescent="0.25" r="162" customHeight="1" ht="15.75" customFormat="1" s="46">
      <c r="A162" s="47"/>
      <c r="B162" s="27"/>
      <c r="C162" s="27"/>
      <c r="D162" s="30"/>
      <c r="E162" s="47"/>
      <c r="F162" s="48"/>
      <c r="G162" s="27"/>
      <c r="H162" s="27"/>
      <c r="I162" s="27"/>
    </row>
    <row x14ac:dyDescent="0.25" r="163" customHeight="1" ht="15.75" customFormat="1" s="46">
      <c r="A163" s="47"/>
      <c r="B163" s="27"/>
      <c r="C163" s="27"/>
      <c r="D163" s="30"/>
      <c r="E163" s="47"/>
      <c r="F163" s="48"/>
      <c r="G163" s="27"/>
      <c r="H163" s="27"/>
      <c r="I163" s="27"/>
    </row>
    <row x14ac:dyDescent="0.25" r="164" customHeight="1" ht="15.75" customFormat="1" s="46">
      <c r="A164" s="47"/>
      <c r="B164" s="27"/>
      <c r="C164" s="27"/>
      <c r="D164" s="30"/>
      <c r="E164" s="47"/>
      <c r="F164" s="48"/>
      <c r="G164" s="27"/>
      <c r="H164" s="27"/>
      <c r="I164" s="27"/>
    </row>
    <row x14ac:dyDescent="0.25" r="165" customHeight="1" ht="15.75" customFormat="1" s="46">
      <c r="A165" s="47"/>
      <c r="B165" s="27"/>
      <c r="C165" s="27"/>
      <c r="D165" s="30"/>
      <c r="E165" s="47"/>
      <c r="F165" s="48"/>
      <c r="G165" s="27"/>
      <c r="H165" s="27"/>
      <c r="I165" s="27"/>
    </row>
    <row x14ac:dyDescent="0.25" r="166" customHeight="1" ht="15.75" customFormat="1" s="46">
      <c r="A166" s="47"/>
      <c r="B166" s="27"/>
      <c r="C166" s="27"/>
      <c r="D166" s="30"/>
      <c r="E166" s="47"/>
      <c r="F166" s="48"/>
      <c r="G166" s="27"/>
      <c r="H166" s="27"/>
      <c r="I166" s="27"/>
    </row>
    <row x14ac:dyDescent="0.25" r="167" customHeight="1" ht="15.75" customFormat="1" s="46">
      <c r="A167" s="47"/>
      <c r="B167" s="27"/>
      <c r="C167" s="27"/>
      <c r="D167" s="30"/>
      <c r="E167" s="47"/>
      <c r="F167" s="48"/>
      <c r="G167" s="27"/>
      <c r="H167" s="27"/>
      <c r="I167" s="27"/>
    </row>
    <row x14ac:dyDescent="0.25" r="168" customHeight="1" ht="15.75" customFormat="1" s="46">
      <c r="A168" s="47"/>
      <c r="B168" s="27"/>
      <c r="C168" s="27"/>
      <c r="D168" s="30"/>
      <c r="E168" s="47"/>
      <c r="F168" s="48"/>
      <c r="G168" s="27"/>
      <c r="H168" s="27"/>
      <c r="I168" s="27"/>
    </row>
    <row x14ac:dyDescent="0.25" r="169" customHeight="1" ht="15.75" customFormat="1" s="46">
      <c r="A169" s="47"/>
      <c r="B169" s="27"/>
      <c r="C169" s="27"/>
      <c r="D169" s="30"/>
      <c r="E169" s="47"/>
      <c r="F169" s="48"/>
      <c r="G169" s="27"/>
      <c r="H169" s="27"/>
      <c r="I169" s="27"/>
    </row>
    <row x14ac:dyDescent="0.25" r="170" customHeight="1" ht="15.75" customFormat="1" s="46">
      <c r="A170" s="47"/>
      <c r="B170" s="27"/>
      <c r="C170" s="27"/>
      <c r="D170" s="30"/>
      <c r="E170" s="47"/>
      <c r="F170" s="48"/>
      <c r="G170" s="27"/>
      <c r="H170" s="27"/>
      <c r="I170" s="27"/>
    </row>
    <row x14ac:dyDescent="0.25" r="171" customHeight="1" ht="15.75" customFormat="1" s="46">
      <c r="A171" s="47"/>
      <c r="B171" s="27"/>
      <c r="C171" s="27"/>
      <c r="D171" s="30"/>
      <c r="E171" s="47"/>
      <c r="F171" s="48"/>
      <c r="G171" s="27"/>
      <c r="H171" s="27"/>
      <c r="I171" s="27"/>
    </row>
    <row x14ac:dyDescent="0.25" r="172" customHeight="1" ht="15.75" customFormat="1" s="46">
      <c r="A172" s="47"/>
      <c r="B172" s="27"/>
      <c r="C172" s="27"/>
      <c r="D172" s="30"/>
      <c r="E172" s="47"/>
      <c r="F172" s="48"/>
      <c r="G172" s="27"/>
      <c r="H172" s="27"/>
      <c r="I172" s="27"/>
    </row>
    <row x14ac:dyDescent="0.25" r="173" customHeight="1" ht="15.75" customFormat="1" s="46">
      <c r="A173" s="47"/>
      <c r="B173" s="27"/>
      <c r="C173" s="27"/>
      <c r="D173" s="30"/>
      <c r="E173" s="47"/>
      <c r="F173" s="48"/>
      <c r="G173" s="27"/>
      <c r="H173" s="27"/>
      <c r="I173" s="27"/>
    </row>
    <row x14ac:dyDescent="0.25" r="174" customHeight="1" ht="15.75" customFormat="1" s="46">
      <c r="A174" s="47"/>
      <c r="B174" s="27"/>
      <c r="C174" s="27"/>
      <c r="D174" s="30"/>
      <c r="E174" s="47"/>
      <c r="F174" s="48"/>
      <c r="G174" s="27"/>
      <c r="H174" s="27"/>
      <c r="I174" s="27"/>
    </row>
    <row x14ac:dyDescent="0.25" r="175" customHeight="1" ht="15.75" customFormat="1" s="46">
      <c r="A175" s="47"/>
      <c r="B175" s="27"/>
      <c r="C175" s="27"/>
      <c r="D175" s="30"/>
      <c r="E175" s="47"/>
      <c r="F175" s="48"/>
      <c r="G175" s="27"/>
      <c r="H175" s="27"/>
      <c r="I175" s="27"/>
    </row>
    <row x14ac:dyDescent="0.25" r="176" customHeight="1" ht="15.75" customFormat="1" s="46">
      <c r="A176" s="47"/>
      <c r="B176" s="27"/>
      <c r="C176" s="27"/>
      <c r="D176" s="30"/>
      <c r="E176" s="47"/>
      <c r="F176" s="48"/>
      <c r="G176" s="27"/>
      <c r="H176" s="27"/>
      <c r="I176" s="27"/>
    </row>
    <row x14ac:dyDescent="0.25" r="177" customHeight="1" ht="15.75" customFormat="1" s="46">
      <c r="A177" s="47"/>
      <c r="B177" s="27"/>
      <c r="C177" s="27"/>
      <c r="D177" s="30"/>
      <c r="E177" s="47"/>
      <c r="F177" s="48"/>
      <c r="G177" s="27"/>
      <c r="H177" s="27"/>
      <c r="I177" s="27"/>
    </row>
    <row x14ac:dyDescent="0.25" r="178" customHeight="1" ht="15.75" customFormat="1" s="46">
      <c r="A178" s="47"/>
      <c r="B178" s="27"/>
      <c r="C178" s="27"/>
      <c r="D178" s="30"/>
      <c r="E178" s="47"/>
      <c r="F178" s="48"/>
      <c r="G178" s="27"/>
      <c r="H178" s="27"/>
      <c r="I178" s="27"/>
    </row>
    <row x14ac:dyDescent="0.25" r="179" customHeight="1" ht="15.75" customFormat="1" s="46">
      <c r="A179" s="47"/>
      <c r="B179" s="27"/>
      <c r="C179" s="27"/>
      <c r="D179" s="30"/>
      <c r="E179" s="47"/>
      <c r="F179" s="48"/>
      <c r="G179" s="27"/>
      <c r="H179" s="27"/>
      <c r="I179" s="27"/>
    </row>
    <row x14ac:dyDescent="0.25" r="180" customHeight="1" ht="15.75" customFormat="1" s="46">
      <c r="A180" s="47"/>
      <c r="B180" s="27"/>
      <c r="C180" s="27"/>
      <c r="D180" s="30"/>
      <c r="E180" s="47"/>
      <c r="F180" s="48"/>
      <c r="G180" s="27"/>
      <c r="H180" s="27"/>
      <c r="I180" s="27"/>
    </row>
    <row x14ac:dyDescent="0.25" r="181" customHeight="1" ht="15.75" customFormat="1" s="46">
      <c r="A181" s="47"/>
      <c r="B181" s="27"/>
      <c r="C181" s="27"/>
      <c r="D181" s="30"/>
      <c r="E181" s="47"/>
      <c r="F181" s="48"/>
      <c r="G181" s="27"/>
      <c r="H181" s="27"/>
      <c r="I181" s="27"/>
    </row>
    <row x14ac:dyDescent="0.25" r="182" customHeight="1" ht="15.75" customFormat="1" s="46">
      <c r="A182" s="47"/>
      <c r="B182" s="27"/>
      <c r="C182" s="27"/>
      <c r="D182" s="30"/>
      <c r="E182" s="47"/>
      <c r="F182" s="48"/>
      <c r="G182" s="27"/>
      <c r="H182" s="27"/>
      <c r="I182" s="27"/>
    </row>
    <row x14ac:dyDescent="0.25" r="183" customHeight="1" ht="15.75" customFormat="1" s="46">
      <c r="A183" s="47"/>
      <c r="B183" s="27"/>
      <c r="C183" s="27"/>
      <c r="D183" s="30"/>
      <c r="E183" s="47"/>
      <c r="F183" s="48"/>
      <c r="G183" s="27"/>
      <c r="H183" s="27"/>
      <c r="I183" s="27"/>
    </row>
    <row x14ac:dyDescent="0.25" r="184" customHeight="1" ht="15.75" customFormat="1" s="46">
      <c r="A184" s="47"/>
      <c r="B184" s="27"/>
      <c r="C184" s="27"/>
      <c r="D184" s="30"/>
      <c r="E184" s="47"/>
      <c r="F184" s="48"/>
      <c r="G184" s="27"/>
      <c r="H184" s="27"/>
      <c r="I184" s="27"/>
    </row>
    <row x14ac:dyDescent="0.25" r="185" customHeight="1" ht="15.75" customFormat="1" s="46">
      <c r="A185" s="47"/>
      <c r="B185" s="27"/>
      <c r="C185" s="27"/>
      <c r="D185" s="30"/>
      <c r="E185" s="47"/>
      <c r="F185" s="48"/>
      <c r="G185" s="27"/>
      <c r="H185" s="27"/>
      <c r="I185" s="27"/>
    </row>
    <row x14ac:dyDescent="0.25" r="186" customHeight="1" ht="15.75" customFormat="1" s="46">
      <c r="A186" s="47"/>
      <c r="B186" s="27"/>
      <c r="C186" s="27"/>
      <c r="D186" s="30"/>
      <c r="E186" s="47"/>
      <c r="F186" s="48"/>
      <c r="G186" s="27"/>
      <c r="H186" s="27"/>
      <c r="I186" s="27"/>
    </row>
    <row x14ac:dyDescent="0.25" r="187" customHeight="1" ht="15.75" customFormat="1" s="46">
      <c r="A187" s="47"/>
      <c r="B187" s="27"/>
      <c r="C187" s="27"/>
      <c r="D187" s="30"/>
      <c r="E187" s="47"/>
      <c r="F187" s="48"/>
      <c r="G187" s="27"/>
      <c r="H187" s="27"/>
      <c r="I187" s="27"/>
    </row>
    <row x14ac:dyDescent="0.25" r="188" customHeight="1" ht="15.75" customFormat="1" s="46">
      <c r="A188" s="47"/>
      <c r="B188" s="27"/>
      <c r="C188" s="27"/>
      <c r="D188" s="30"/>
      <c r="E188" s="47"/>
      <c r="F188" s="48"/>
      <c r="G188" s="27"/>
      <c r="H188" s="27"/>
      <c r="I188" s="27"/>
    </row>
    <row x14ac:dyDescent="0.25" r="189" customHeight="1" ht="15.75" customFormat="1" s="46">
      <c r="A189" s="47"/>
      <c r="B189" s="27"/>
      <c r="C189" s="27"/>
      <c r="D189" s="30"/>
      <c r="E189" s="47"/>
      <c r="F189" s="48"/>
      <c r="G189" s="27"/>
      <c r="H189" s="27"/>
      <c r="I189" s="27"/>
    </row>
    <row x14ac:dyDescent="0.25" r="190" customHeight="1" ht="15.75" customFormat="1" s="46">
      <c r="A190" s="47"/>
      <c r="B190" s="27"/>
      <c r="C190" s="27"/>
      <c r="D190" s="30"/>
      <c r="E190" s="47"/>
      <c r="F190" s="48"/>
      <c r="G190" s="27"/>
      <c r="H190" s="27"/>
      <c r="I190" s="27"/>
    </row>
    <row x14ac:dyDescent="0.25" r="191" customHeight="1" ht="15.75" customFormat="1" s="46">
      <c r="A191" s="47"/>
      <c r="B191" s="27"/>
      <c r="C191" s="27"/>
      <c r="D191" s="30"/>
      <c r="E191" s="47"/>
      <c r="F191" s="48"/>
      <c r="G191" s="27"/>
      <c r="H191" s="27"/>
      <c r="I191" s="27"/>
    </row>
    <row x14ac:dyDescent="0.25" r="192" customHeight="1" ht="15.75" customFormat="1" s="46">
      <c r="A192" s="47"/>
      <c r="B192" s="27"/>
      <c r="C192" s="27"/>
      <c r="D192" s="30"/>
      <c r="E192" s="47"/>
      <c r="F192" s="48"/>
      <c r="G192" s="27"/>
      <c r="H192" s="27"/>
      <c r="I192" s="27"/>
    </row>
    <row x14ac:dyDescent="0.25" r="193" customHeight="1" ht="15.75" customFormat="1" s="46">
      <c r="A193" s="47"/>
      <c r="B193" s="27"/>
      <c r="C193" s="27"/>
      <c r="D193" s="30"/>
      <c r="E193" s="47"/>
      <c r="F193" s="48"/>
      <c r="G193" s="27"/>
      <c r="H193" s="27"/>
      <c r="I193" s="27"/>
    </row>
    <row x14ac:dyDescent="0.25" r="194" customHeight="1" ht="15.75" customFormat="1" s="46">
      <c r="A194" s="47"/>
      <c r="B194" s="27"/>
      <c r="C194" s="27"/>
      <c r="D194" s="30"/>
      <c r="E194" s="47"/>
      <c r="F194" s="48"/>
      <c r="G194" s="27"/>
      <c r="H194" s="27"/>
      <c r="I194" s="27"/>
    </row>
    <row x14ac:dyDescent="0.25" r="195" customHeight="1" ht="15.75" customFormat="1" s="46">
      <c r="A195" s="47"/>
      <c r="B195" s="27"/>
      <c r="C195" s="27"/>
      <c r="D195" s="30"/>
      <c r="E195" s="47"/>
      <c r="F195" s="48"/>
      <c r="G195" s="27"/>
      <c r="H195" s="27"/>
      <c r="I195" s="27"/>
    </row>
    <row x14ac:dyDescent="0.25" r="196" customHeight="1" ht="15.75" customFormat="1" s="46">
      <c r="A196" s="47"/>
      <c r="B196" s="27"/>
      <c r="C196" s="27"/>
      <c r="D196" s="30"/>
      <c r="E196" s="47"/>
      <c r="F196" s="48"/>
      <c r="G196" s="27"/>
      <c r="H196" s="27"/>
      <c r="I196" s="27"/>
    </row>
    <row x14ac:dyDescent="0.25" r="197" customHeight="1" ht="15.75" customFormat="1" s="46">
      <c r="A197" s="47"/>
      <c r="B197" s="27"/>
      <c r="C197" s="27"/>
      <c r="D197" s="30"/>
      <c r="E197" s="47"/>
      <c r="F197" s="48"/>
      <c r="G197" s="27"/>
      <c r="H197" s="27"/>
      <c r="I197" s="27"/>
    </row>
    <row x14ac:dyDescent="0.25" r="198" customHeight="1" ht="15.75" customFormat="1" s="46">
      <c r="A198" s="47"/>
      <c r="B198" s="27"/>
      <c r="C198" s="27"/>
      <c r="D198" s="30"/>
      <c r="E198" s="47"/>
      <c r="F198" s="48"/>
      <c r="G198" s="27"/>
      <c r="H198" s="27"/>
      <c r="I198" s="27"/>
    </row>
    <row x14ac:dyDescent="0.25" r="199" customHeight="1" ht="15.75" customFormat="1" s="46">
      <c r="A199" s="47"/>
      <c r="B199" s="27"/>
      <c r="C199" s="27"/>
      <c r="D199" s="30"/>
      <c r="E199" s="47"/>
      <c r="F199" s="48"/>
      <c r="G199" s="27"/>
      <c r="H199" s="27"/>
      <c r="I199" s="27"/>
    </row>
    <row x14ac:dyDescent="0.25" r="200" customHeight="1" ht="15.75" customFormat="1" s="46">
      <c r="A200" s="47"/>
      <c r="B200" s="27"/>
      <c r="C200" s="27"/>
      <c r="D200" s="30"/>
      <c r="E200" s="47"/>
      <c r="F200" s="48"/>
      <c r="G200" s="27"/>
      <c r="H200" s="27"/>
      <c r="I200" s="27"/>
    </row>
    <row x14ac:dyDescent="0.25" r="201" customHeight="1" ht="15.75" customFormat="1" s="46">
      <c r="A201" s="47"/>
      <c r="B201" s="27"/>
      <c r="C201" s="27"/>
      <c r="D201" s="30"/>
      <c r="E201" s="47"/>
      <c r="F201" s="48"/>
      <c r="G201" s="27"/>
      <c r="H201" s="27"/>
      <c r="I201" s="27"/>
    </row>
    <row x14ac:dyDescent="0.25" r="202" customHeight="1" ht="15.75" customFormat="1" s="46">
      <c r="A202" s="47"/>
      <c r="B202" s="27"/>
      <c r="C202" s="27"/>
      <c r="D202" s="30"/>
      <c r="E202" s="47"/>
      <c r="F202" s="48"/>
      <c r="G202" s="27"/>
      <c r="H202" s="27"/>
      <c r="I202" s="27"/>
    </row>
    <row x14ac:dyDescent="0.25" r="203" customHeight="1" ht="15.75" customFormat="1" s="46">
      <c r="A203" s="47"/>
      <c r="B203" s="27"/>
      <c r="C203" s="27"/>
      <c r="D203" s="30"/>
      <c r="E203" s="47"/>
      <c r="F203" s="48"/>
      <c r="G203" s="27"/>
      <c r="H203" s="27"/>
      <c r="I203" s="27"/>
    </row>
    <row x14ac:dyDescent="0.25" r="204" customHeight="1" ht="15.75" customFormat="1" s="46">
      <c r="A204" s="47"/>
      <c r="B204" s="27"/>
      <c r="C204" s="27"/>
      <c r="D204" s="30"/>
      <c r="E204" s="47"/>
      <c r="F204" s="48"/>
      <c r="G204" s="27"/>
      <c r="H204" s="27"/>
      <c r="I204" s="27"/>
    </row>
    <row x14ac:dyDescent="0.25" r="205" customHeight="1" ht="15.75" customFormat="1" s="46">
      <c r="A205" s="47"/>
      <c r="B205" s="27"/>
      <c r="C205" s="27"/>
      <c r="D205" s="30"/>
      <c r="E205" s="47"/>
      <c r="F205" s="48"/>
      <c r="G205" s="27"/>
      <c r="H205" s="27"/>
      <c r="I205" s="27"/>
    </row>
    <row x14ac:dyDescent="0.25" r="206" customHeight="1" ht="15.75" customFormat="1" s="46">
      <c r="A206" s="47"/>
      <c r="B206" s="27"/>
      <c r="C206" s="27"/>
      <c r="D206" s="30"/>
      <c r="E206" s="47"/>
      <c r="F206" s="48"/>
      <c r="G206" s="27"/>
      <c r="H206" s="27"/>
      <c r="I206" s="27"/>
    </row>
    <row x14ac:dyDescent="0.25" r="207" customHeight="1" ht="15.75" customFormat="1" s="46">
      <c r="A207" s="47"/>
      <c r="B207" s="27"/>
      <c r="C207" s="27"/>
      <c r="D207" s="30"/>
      <c r="E207" s="47"/>
      <c r="F207" s="48"/>
      <c r="G207" s="27"/>
      <c r="H207" s="27"/>
      <c r="I207" s="27"/>
    </row>
    <row x14ac:dyDescent="0.25" r="208" customHeight="1" ht="15.75" customFormat="1" s="46">
      <c r="A208" s="47"/>
      <c r="B208" s="27"/>
      <c r="C208" s="27"/>
      <c r="D208" s="30"/>
      <c r="E208" s="47"/>
      <c r="F208" s="48"/>
      <c r="G208" s="27"/>
      <c r="H208" s="27"/>
      <c r="I208" s="27"/>
    </row>
    <row x14ac:dyDescent="0.25" r="209" customHeight="1" ht="15.75" customFormat="1" s="46">
      <c r="A209" s="47"/>
      <c r="B209" s="27"/>
      <c r="C209" s="27"/>
      <c r="D209" s="30"/>
      <c r="E209" s="47"/>
      <c r="F209" s="48"/>
      <c r="G209" s="27"/>
      <c r="H209" s="27"/>
      <c r="I209" s="27"/>
    </row>
    <row x14ac:dyDescent="0.25" r="210" customHeight="1" ht="15.75" customFormat="1" s="46">
      <c r="A210" s="47"/>
      <c r="B210" s="27"/>
      <c r="C210" s="27"/>
      <c r="D210" s="30"/>
      <c r="E210" s="47"/>
      <c r="F210" s="48"/>
      <c r="G210" s="27"/>
      <c r="H210" s="27"/>
      <c r="I210" s="27"/>
    </row>
    <row x14ac:dyDescent="0.25" r="211" customHeight="1" ht="15.75" customFormat="1" s="46">
      <c r="A211" s="47"/>
      <c r="B211" s="27"/>
      <c r="C211" s="27"/>
      <c r="D211" s="30"/>
      <c r="E211" s="47"/>
      <c r="F211" s="48"/>
      <c r="G211" s="27"/>
      <c r="H211" s="27"/>
      <c r="I211" s="27"/>
    </row>
    <row x14ac:dyDescent="0.25" r="212" customHeight="1" ht="15.75" customFormat="1" s="46">
      <c r="A212" s="47"/>
      <c r="B212" s="27"/>
      <c r="C212" s="27"/>
      <c r="D212" s="30"/>
      <c r="E212" s="47"/>
      <c r="F212" s="48"/>
      <c r="G212" s="27"/>
      <c r="H212" s="27"/>
      <c r="I212" s="27"/>
    </row>
    <row x14ac:dyDescent="0.25" r="213" customHeight="1" ht="15.75" customFormat="1" s="46">
      <c r="A213" s="47"/>
      <c r="B213" s="27"/>
      <c r="C213" s="27"/>
      <c r="D213" s="30"/>
      <c r="E213" s="47"/>
      <c r="F213" s="48"/>
      <c r="G213" s="27"/>
      <c r="H213" s="27"/>
      <c r="I213" s="27"/>
    </row>
    <row x14ac:dyDescent="0.25" r="214" customHeight="1" ht="15.75" customFormat="1" s="46">
      <c r="A214" s="47"/>
      <c r="B214" s="27"/>
      <c r="C214" s="27"/>
      <c r="D214" s="30"/>
      <c r="E214" s="47"/>
      <c r="F214" s="48"/>
      <c r="G214" s="27"/>
      <c r="H214" s="27"/>
      <c r="I214" s="27"/>
    </row>
    <row x14ac:dyDescent="0.25" r="215" customHeight="1" ht="15.75" customFormat="1" s="46">
      <c r="A215" s="47"/>
      <c r="B215" s="27"/>
      <c r="C215" s="27"/>
      <c r="D215" s="30"/>
      <c r="E215" s="47"/>
      <c r="F215" s="48"/>
      <c r="G215" s="27"/>
      <c r="H215" s="27"/>
      <c r="I215" s="27"/>
    </row>
    <row x14ac:dyDescent="0.25" r="216" customHeight="1" ht="15.75" customFormat="1" s="46">
      <c r="A216" s="47"/>
      <c r="B216" s="27"/>
      <c r="C216" s="27"/>
      <c r="D216" s="30"/>
      <c r="E216" s="47"/>
      <c r="F216" s="48"/>
      <c r="G216" s="27"/>
      <c r="H216" s="27"/>
      <c r="I216" s="27"/>
    </row>
    <row x14ac:dyDescent="0.25" r="217" customHeight="1" ht="15.75" customFormat="1" s="46">
      <c r="A217" s="47"/>
      <c r="B217" s="27"/>
      <c r="C217" s="27"/>
      <c r="D217" s="30"/>
      <c r="E217" s="47"/>
      <c r="F217" s="48"/>
      <c r="G217" s="27"/>
      <c r="H217" s="27"/>
      <c r="I217" s="27"/>
    </row>
    <row x14ac:dyDescent="0.25" r="218" customHeight="1" ht="15.75" customFormat="1" s="46">
      <c r="A218" s="47"/>
      <c r="B218" s="27"/>
      <c r="C218" s="27"/>
      <c r="D218" s="30"/>
      <c r="E218" s="47"/>
      <c r="F218" s="48"/>
      <c r="G218" s="27"/>
      <c r="H218" s="27"/>
      <c r="I218" s="27"/>
    </row>
    <row x14ac:dyDescent="0.25" r="219" customHeight="1" ht="15.75" customFormat="1" s="46">
      <c r="A219" s="47"/>
      <c r="B219" s="27"/>
      <c r="C219" s="27"/>
      <c r="D219" s="30"/>
      <c r="E219" s="47"/>
      <c r="F219" s="48"/>
      <c r="G219" s="27"/>
      <c r="H219" s="27"/>
      <c r="I219" s="27"/>
    </row>
    <row x14ac:dyDescent="0.25" r="220" customHeight="1" ht="15.75" customFormat="1" s="46">
      <c r="A220" s="47"/>
      <c r="B220" s="27"/>
      <c r="C220" s="27"/>
      <c r="D220" s="30"/>
      <c r="E220" s="47"/>
      <c r="F220" s="48"/>
      <c r="G220" s="27"/>
      <c r="H220" s="27"/>
      <c r="I220" s="27"/>
    </row>
    <row x14ac:dyDescent="0.25" r="221" customHeight="1" ht="15.75" customFormat="1" s="46">
      <c r="A221" s="47"/>
      <c r="B221" s="27"/>
      <c r="C221" s="27"/>
      <c r="D221" s="30"/>
      <c r="E221" s="47"/>
      <c r="F221" s="48"/>
      <c r="G221" s="27"/>
      <c r="H221" s="27"/>
      <c r="I221" s="27"/>
    </row>
    <row x14ac:dyDescent="0.25" r="222" customHeight="1" ht="15.75" customFormat="1" s="46">
      <c r="A222" s="47"/>
      <c r="B222" s="27"/>
      <c r="C222" s="27"/>
      <c r="D222" s="30"/>
      <c r="E222" s="47"/>
      <c r="F222" s="48"/>
      <c r="G222" s="27"/>
      <c r="H222" s="27"/>
      <c r="I222" s="27"/>
    </row>
    <row x14ac:dyDescent="0.25" r="223" customHeight="1" ht="15.75" customFormat="1" s="46">
      <c r="A223" s="47"/>
      <c r="B223" s="27"/>
      <c r="C223" s="27"/>
      <c r="D223" s="30"/>
      <c r="E223" s="47"/>
      <c r="F223" s="48"/>
      <c r="G223" s="27"/>
      <c r="H223" s="27"/>
      <c r="I223" s="27"/>
    </row>
    <row x14ac:dyDescent="0.25" r="224" customHeight="1" ht="15.75" customFormat="1" s="46">
      <c r="A224" s="47"/>
      <c r="B224" s="27"/>
      <c r="C224" s="27"/>
      <c r="D224" s="30"/>
      <c r="E224" s="47"/>
      <c r="F224" s="48"/>
      <c r="G224" s="27"/>
      <c r="H224" s="27"/>
      <c r="I224" s="27"/>
    </row>
    <row x14ac:dyDescent="0.25" r="225" customHeight="1" ht="15.75" customFormat="1" s="46">
      <c r="A225" s="47"/>
      <c r="B225" s="27"/>
      <c r="C225" s="27"/>
      <c r="D225" s="30"/>
      <c r="E225" s="47"/>
      <c r="F225" s="48"/>
      <c r="G225" s="27"/>
      <c r="H225" s="27"/>
      <c r="I225" s="27"/>
    </row>
    <row x14ac:dyDescent="0.25" r="226" customHeight="1" ht="15.75" customFormat="1" s="46">
      <c r="A226" s="47"/>
      <c r="B226" s="27"/>
      <c r="C226" s="27"/>
      <c r="D226" s="30"/>
      <c r="E226" s="47"/>
      <c r="F226" s="48"/>
      <c r="G226" s="27"/>
      <c r="H226" s="27"/>
      <c r="I226" s="27"/>
    </row>
    <row x14ac:dyDescent="0.25" r="227" customHeight="1" ht="15.75" customFormat="1" s="46">
      <c r="A227" s="47"/>
      <c r="B227" s="27"/>
      <c r="C227" s="27"/>
      <c r="D227" s="30"/>
      <c r="E227" s="47"/>
      <c r="F227" s="48"/>
      <c r="G227" s="27"/>
      <c r="H227" s="27"/>
      <c r="I227" s="27"/>
    </row>
    <row x14ac:dyDescent="0.25" r="228" customHeight="1" ht="15.75" customFormat="1" s="46">
      <c r="A228" s="47"/>
      <c r="B228" s="27"/>
      <c r="C228" s="27"/>
      <c r="D228" s="30"/>
      <c r="E228" s="47"/>
      <c r="F228" s="48"/>
      <c r="G228" s="27"/>
      <c r="H228" s="27"/>
      <c r="I228" s="27"/>
    </row>
    <row x14ac:dyDescent="0.25" r="229" customHeight="1" ht="15.75" customFormat="1" s="46">
      <c r="A229" s="47"/>
      <c r="B229" s="27"/>
      <c r="C229" s="27"/>
      <c r="D229" s="30"/>
      <c r="E229" s="47"/>
      <c r="F229" s="48"/>
      <c r="G229" s="27"/>
      <c r="H229" s="27"/>
      <c r="I229" s="27"/>
    </row>
    <row x14ac:dyDescent="0.25" r="230" customHeight="1" ht="15.75" customFormat="1" s="46">
      <c r="A230" s="47"/>
      <c r="B230" s="27"/>
      <c r="C230" s="27"/>
      <c r="D230" s="30"/>
      <c r="E230" s="47"/>
      <c r="F230" s="48"/>
      <c r="G230" s="27"/>
      <c r="H230" s="27"/>
      <c r="I230" s="27"/>
    </row>
    <row x14ac:dyDescent="0.25" r="231" customHeight="1" ht="15.75" customFormat="1" s="46">
      <c r="A231" s="47"/>
      <c r="B231" s="27"/>
      <c r="C231" s="27"/>
      <c r="D231" s="30"/>
      <c r="E231" s="47"/>
      <c r="F231" s="48"/>
      <c r="G231" s="27"/>
      <c r="H231" s="27"/>
      <c r="I231" s="27"/>
    </row>
    <row x14ac:dyDescent="0.25" r="232" customHeight="1" ht="15.75" customFormat="1" s="46">
      <c r="A232" s="47"/>
      <c r="B232" s="27"/>
      <c r="C232" s="27"/>
      <c r="D232" s="30"/>
      <c r="E232" s="47"/>
      <c r="F232" s="48"/>
      <c r="G232" s="27"/>
      <c r="H232" s="27"/>
      <c r="I232" s="27"/>
    </row>
    <row x14ac:dyDescent="0.25" r="233" customHeight="1" ht="15.75" customFormat="1" s="46">
      <c r="A233" s="47"/>
      <c r="B233" s="27"/>
      <c r="C233" s="27"/>
      <c r="D233" s="30"/>
      <c r="E233" s="47"/>
      <c r="F233" s="48"/>
      <c r="G233" s="27"/>
      <c r="H233" s="27"/>
      <c r="I233" s="27"/>
    </row>
    <row x14ac:dyDescent="0.25" r="234" customHeight="1" ht="15.75" customFormat="1" s="46">
      <c r="A234" s="47"/>
      <c r="B234" s="27"/>
      <c r="C234" s="27"/>
      <c r="D234" s="30"/>
      <c r="E234" s="47"/>
      <c r="F234" s="48"/>
      <c r="G234" s="27"/>
      <c r="H234" s="27"/>
      <c r="I234" s="27"/>
    </row>
    <row x14ac:dyDescent="0.25" r="235" customHeight="1" ht="15.75" customFormat="1" s="46">
      <c r="A235" s="47"/>
      <c r="B235" s="27"/>
      <c r="C235" s="27"/>
      <c r="D235" s="30"/>
      <c r="E235" s="47"/>
      <c r="F235" s="48"/>
      <c r="G235" s="27"/>
      <c r="H235" s="27"/>
      <c r="I235" s="27"/>
    </row>
    <row x14ac:dyDescent="0.25" r="236" customHeight="1" ht="15.75" customFormat="1" s="46">
      <c r="A236" s="47"/>
      <c r="B236" s="27"/>
      <c r="C236" s="27"/>
      <c r="D236" s="30"/>
      <c r="E236" s="47"/>
      <c r="F236" s="48"/>
      <c r="G236" s="27"/>
      <c r="H236" s="27"/>
      <c r="I236" s="27"/>
    </row>
    <row x14ac:dyDescent="0.25" r="237" customHeight="1" ht="15.75" customFormat="1" s="46">
      <c r="A237" s="47"/>
      <c r="B237" s="27"/>
      <c r="C237" s="27"/>
      <c r="D237" s="30"/>
      <c r="E237" s="47"/>
      <c r="F237" s="48"/>
      <c r="G237" s="27"/>
      <c r="H237" s="27"/>
      <c r="I237" s="27"/>
    </row>
    <row x14ac:dyDescent="0.25" r="238" customHeight="1" ht="15.75" customFormat="1" s="46">
      <c r="A238" s="47"/>
      <c r="B238" s="27"/>
      <c r="C238" s="27"/>
      <c r="D238" s="30"/>
      <c r="E238" s="47"/>
      <c r="F238" s="48"/>
      <c r="G238" s="27"/>
      <c r="H238" s="27"/>
      <c r="I238" s="27"/>
    </row>
    <row x14ac:dyDescent="0.25" r="239" customHeight="1" ht="15.75" customFormat="1" s="46">
      <c r="A239" s="47"/>
      <c r="B239" s="27"/>
      <c r="C239" s="27"/>
      <c r="D239" s="30"/>
      <c r="E239" s="47"/>
      <c r="F239" s="48"/>
      <c r="G239" s="27"/>
      <c r="H239" s="27"/>
      <c r="I239" s="27"/>
    </row>
    <row x14ac:dyDescent="0.25" r="240" customHeight="1" ht="15.75" customFormat="1" s="46">
      <c r="A240" s="47"/>
      <c r="B240" s="27"/>
      <c r="C240" s="27"/>
      <c r="D240" s="30"/>
      <c r="E240" s="47"/>
      <c r="F240" s="48"/>
      <c r="G240" s="27"/>
      <c r="H240" s="27"/>
      <c r="I240" s="27"/>
    </row>
    <row x14ac:dyDescent="0.25" r="241" customHeight="1" ht="15.75" customFormat="1" s="46">
      <c r="A241" s="47"/>
      <c r="B241" s="27"/>
      <c r="C241" s="27"/>
      <c r="D241" s="30"/>
      <c r="E241" s="47"/>
      <c r="F241" s="48"/>
      <c r="G241" s="27"/>
      <c r="H241" s="27"/>
      <c r="I241" s="27"/>
    </row>
    <row x14ac:dyDescent="0.25" r="242" customHeight="1" ht="15.75" customFormat="1" s="46">
      <c r="A242" s="47"/>
      <c r="B242" s="27"/>
      <c r="C242" s="27"/>
      <c r="D242" s="30"/>
      <c r="E242" s="47"/>
      <c r="F242" s="48"/>
      <c r="G242" s="27"/>
      <c r="H242" s="27"/>
      <c r="I242" s="27"/>
    </row>
    <row x14ac:dyDescent="0.25" r="243" customHeight="1" ht="15.75" customFormat="1" s="46">
      <c r="A243" s="47"/>
      <c r="B243" s="27"/>
      <c r="C243" s="27"/>
      <c r="D243" s="30"/>
      <c r="E243" s="47"/>
      <c r="F243" s="48"/>
      <c r="G243" s="27"/>
      <c r="H243" s="27"/>
      <c r="I243" s="27"/>
    </row>
    <row x14ac:dyDescent="0.25" r="244" customHeight="1" ht="15.75" customFormat="1" s="46">
      <c r="A244" s="47"/>
      <c r="B244" s="27"/>
      <c r="C244" s="27"/>
      <c r="D244" s="30"/>
      <c r="E244" s="47"/>
      <c r="F244" s="48"/>
      <c r="G244" s="27"/>
      <c r="H244" s="27"/>
      <c r="I244" s="27"/>
    </row>
    <row x14ac:dyDescent="0.25" r="245" customHeight="1" ht="15.75" customFormat="1" s="46">
      <c r="A245" s="47"/>
      <c r="B245" s="27"/>
      <c r="C245" s="27"/>
      <c r="D245" s="30"/>
      <c r="E245" s="47"/>
      <c r="F245" s="48"/>
      <c r="G245" s="27"/>
      <c r="H245" s="27"/>
      <c r="I245" s="27"/>
    </row>
    <row x14ac:dyDescent="0.25" r="246" customHeight="1" ht="15.75" customFormat="1" s="46">
      <c r="A246" s="47"/>
      <c r="B246" s="27"/>
      <c r="C246" s="27"/>
      <c r="D246" s="30"/>
      <c r="E246" s="47"/>
      <c r="F246" s="48"/>
      <c r="G246" s="27"/>
      <c r="H246" s="27"/>
      <c r="I246" s="27"/>
    </row>
    <row x14ac:dyDescent="0.25" r="247" customHeight="1" ht="15.75" customFormat="1" s="46">
      <c r="A247" s="47"/>
      <c r="B247" s="27"/>
      <c r="C247" s="27"/>
      <c r="D247" s="30"/>
      <c r="E247" s="47"/>
      <c r="F247" s="48"/>
      <c r="G247" s="27"/>
      <c r="H247" s="27"/>
      <c r="I247" s="27"/>
    </row>
    <row x14ac:dyDescent="0.25" r="248" customHeight="1" ht="15.75" customFormat="1" s="46">
      <c r="A248" s="47"/>
      <c r="B248" s="27"/>
      <c r="C248" s="27"/>
      <c r="D248" s="30"/>
      <c r="E248" s="47"/>
      <c r="F248" s="48"/>
      <c r="G248" s="27"/>
      <c r="H248" s="27"/>
      <c r="I248" s="27"/>
    </row>
    <row x14ac:dyDescent="0.25" r="249" customHeight="1" ht="15.75" customFormat="1" s="46">
      <c r="A249" s="47"/>
      <c r="B249" s="27"/>
      <c r="C249" s="27"/>
      <c r="D249" s="30"/>
      <c r="E249" s="47"/>
      <c r="F249" s="48"/>
      <c r="G249" s="27"/>
      <c r="H249" s="27"/>
      <c r="I249" s="27"/>
    </row>
    <row x14ac:dyDescent="0.25" r="250" customHeight="1" ht="15.75" customFormat="1" s="46">
      <c r="A250" s="47"/>
      <c r="B250" s="27"/>
      <c r="C250" s="27"/>
      <c r="D250" s="30"/>
      <c r="E250" s="47"/>
      <c r="F250" s="48"/>
      <c r="G250" s="27"/>
      <c r="H250" s="27"/>
      <c r="I250" s="27"/>
    </row>
    <row x14ac:dyDescent="0.25" r="251" customHeight="1" ht="15.75" customFormat="1" s="46">
      <c r="A251" s="47"/>
      <c r="B251" s="27"/>
      <c r="C251" s="27"/>
      <c r="D251" s="30"/>
      <c r="E251" s="47"/>
      <c r="F251" s="48"/>
      <c r="G251" s="27"/>
      <c r="H251" s="27"/>
      <c r="I251" s="27"/>
    </row>
    <row x14ac:dyDescent="0.25" r="252" customHeight="1" ht="15.75" customFormat="1" s="46">
      <c r="A252" s="47"/>
      <c r="B252" s="27"/>
      <c r="C252" s="27"/>
      <c r="D252" s="30"/>
      <c r="E252" s="47"/>
      <c r="F252" s="48"/>
      <c r="G252" s="27"/>
      <c r="H252" s="27"/>
      <c r="I252" s="27"/>
    </row>
    <row x14ac:dyDescent="0.25" r="253" customHeight="1" ht="15.75" customFormat="1" s="46">
      <c r="A253" s="47"/>
      <c r="B253" s="27"/>
      <c r="C253" s="27"/>
      <c r="D253" s="30"/>
      <c r="E253" s="47"/>
      <c r="F253" s="48"/>
      <c r="G253" s="27"/>
      <c r="H253" s="27"/>
      <c r="I253" s="27"/>
    </row>
    <row x14ac:dyDescent="0.25" r="254" customHeight="1" ht="15.75" customFormat="1" s="46">
      <c r="A254" s="47"/>
      <c r="B254" s="27"/>
      <c r="C254" s="27"/>
      <c r="D254" s="30"/>
      <c r="E254" s="47"/>
      <c r="F254" s="48"/>
      <c r="G254" s="27"/>
      <c r="H254" s="27"/>
      <c r="I254" s="27"/>
    </row>
    <row x14ac:dyDescent="0.25" r="255" customHeight="1" ht="15.75" customFormat="1" s="46">
      <c r="A255" s="47"/>
      <c r="B255" s="27"/>
      <c r="C255" s="27"/>
      <c r="D255" s="30"/>
      <c r="E255" s="47"/>
      <c r="F255" s="48"/>
      <c r="G255" s="27"/>
      <c r="H255" s="27"/>
      <c r="I255" s="27"/>
    </row>
    <row x14ac:dyDescent="0.25" r="256" customHeight="1" ht="15.75" customFormat="1" s="46">
      <c r="A256" s="47"/>
      <c r="B256" s="27"/>
      <c r="C256" s="27"/>
      <c r="D256" s="30"/>
      <c r="E256" s="47"/>
      <c r="F256" s="48"/>
      <c r="G256" s="27"/>
      <c r="H256" s="27"/>
      <c r="I256" s="27"/>
    </row>
    <row x14ac:dyDescent="0.25" r="257" customHeight="1" ht="15.75" customFormat="1" s="46">
      <c r="A257" s="47"/>
      <c r="B257" s="27"/>
      <c r="C257" s="27"/>
      <c r="D257" s="30"/>
      <c r="E257" s="47"/>
      <c r="F257" s="48"/>
      <c r="G257" s="27"/>
      <c r="H257" s="27"/>
      <c r="I257" s="27"/>
    </row>
    <row x14ac:dyDescent="0.25" r="258" customHeight="1" ht="15.75" customFormat="1" s="46">
      <c r="A258" s="47"/>
      <c r="B258" s="27"/>
      <c r="C258" s="27"/>
      <c r="D258" s="30"/>
      <c r="E258" s="47"/>
      <c r="F258" s="48"/>
      <c r="G258" s="27"/>
      <c r="H258" s="27"/>
      <c r="I258" s="27"/>
    </row>
    <row x14ac:dyDescent="0.25" r="259" customHeight="1" ht="15.75" customFormat="1" s="46">
      <c r="A259" s="47"/>
      <c r="B259" s="27"/>
      <c r="C259" s="27"/>
      <c r="D259" s="30"/>
      <c r="E259" s="47"/>
      <c r="F259" s="48"/>
      <c r="G259" s="27"/>
      <c r="H259" s="27"/>
      <c r="I259" s="27"/>
    </row>
    <row x14ac:dyDescent="0.25" r="260" customHeight="1" ht="15.75" customFormat="1" s="46">
      <c r="A260" s="47"/>
      <c r="B260" s="27"/>
      <c r="C260" s="27"/>
      <c r="D260" s="30"/>
      <c r="E260" s="47"/>
      <c r="F260" s="48"/>
      <c r="G260" s="27"/>
      <c r="H260" s="27"/>
      <c r="I260" s="27"/>
    </row>
    <row x14ac:dyDescent="0.25" r="261" customHeight="1" ht="15.75" customFormat="1" s="46">
      <c r="A261" s="47"/>
      <c r="B261" s="27"/>
      <c r="C261" s="27"/>
      <c r="D261" s="30"/>
      <c r="E261" s="47"/>
      <c r="F261" s="48"/>
      <c r="G261" s="27"/>
      <c r="H261" s="27"/>
      <c r="I261" s="27"/>
    </row>
    <row x14ac:dyDescent="0.25" r="262" customHeight="1" ht="15.75" customFormat="1" s="46">
      <c r="A262" s="47"/>
      <c r="B262" s="27"/>
      <c r="C262" s="27"/>
      <c r="D262" s="30"/>
      <c r="E262" s="47"/>
      <c r="F262" s="48"/>
      <c r="G262" s="27"/>
      <c r="H262" s="27"/>
      <c r="I262" s="27"/>
    </row>
    <row x14ac:dyDescent="0.25" r="263" customHeight="1" ht="15.75" customFormat="1" s="46">
      <c r="A263" s="47"/>
      <c r="B263" s="27"/>
      <c r="C263" s="27"/>
      <c r="D263" s="30"/>
      <c r="E263" s="47"/>
      <c r="F263" s="48"/>
      <c r="G263" s="27"/>
      <c r="H263" s="27"/>
      <c r="I263" s="27"/>
    </row>
    <row x14ac:dyDescent="0.25" r="264" customHeight="1" ht="15.75" customFormat="1" s="46">
      <c r="A264" s="47"/>
      <c r="B264" s="27"/>
      <c r="C264" s="27"/>
      <c r="D264" s="30"/>
      <c r="E264" s="47"/>
      <c r="F264" s="48"/>
      <c r="G264" s="27"/>
      <c r="H264" s="27"/>
      <c r="I264" s="27"/>
    </row>
    <row x14ac:dyDescent="0.25" r="265" customHeight="1" ht="15.75" customFormat="1" s="46">
      <c r="A265" s="47"/>
      <c r="B265" s="27"/>
      <c r="C265" s="27"/>
      <c r="D265" s="30"/>
      <c r="E265" s="47"/>
      <c r="F265" s="48"/>
      <c r="G265" s="27"/>
      <c r="H265" s="27"/>
      <c r="I265" s="27"/>
    </row>
    <row x14ac:dyDescent="0.25" r="266" customHeight="1" ht="15.75" customFormat="1" s="46">
      <c r="A266" s="47"/>
      <c r="B266" s="27"/>
      <c r="C266" s="27"/>
      <c r="D266" s="30"/>
      <c r="E266" s="47"/>
      <c r="F266" s="48"/>
      <c r="G266" s="27"/>
      <c r="H266" s="27"/>
      <c r="I266" s="27"/>
    </row>
    <row x14ac:dyDescent="0.25" r="267" customHeight="1" ht="15.75" customFormat="1" s="46">
      <c r="A267" s="47"/>
      <c r="B267" s="27"/>
      <c r="C267" s="27"/>
      <c r="D267" s="30"/>
      <c r="E267" s="47"/>
      <c r="F267" s="48"/>
      <c r="G267" s="27"/>
      <c r="H267" s="27"/>
      <c r="I267" s="27"/>
    </row>
    <row x14ac:dyDescent="0.25" r="268" customHeight="1" ht="15.75" customFormat="1" s="46">
      <c r="A268" s="47"/>
      <c r="B268" s="27"/>
      <c r="C268" s="27"/>
      <c r="D268" s="30"/>
      <c r="E268" s="47"/>
      <c r="F268" s="48"/>
      <c r="G268" s="27"/>
      <c r="H268" s="27"/>
      <c r="I268" s="27"/>
    </row>
    <row x14ac:dyDescent="0.25" r="269" customHeight="1" ht="15.75" customFormat="1" s="46">
      <c r="A269" s="47"/>
      <c r="B269" s="27"/>
      <c r="C269" s="27"/>
      <c r="D269" s="30"/>
      <c r="E269" s="47"/>
      <c r="F269" s="48"/>
      <c r="G269" s="27"/>
      <c r="H269" s="27"/>
      <c r="I269" s="27"/>
    </row>
    <row x14ac:dyDescent="0.25" r="270" customHeight="1" ht="15.75" customFormat="1" s="46">
      <c r="A270" s="47"/>
      <c r="B270" s="27"/>
      <c r="C270" s="27"/>
      <c r="D270" s="30"/>
      <c r="E270" s="47"/>
      <c r="F270" s="48"/>
      <c r="G270" s="27"/>
      <c r="H270" s="27"/>
      <c r="I270" s="27"/>
    </row>
    <row x14ac:dyDescent="0.25" r="271" customHeight="1" ht="15.75" customFormat="1" s="46">
      <c r="A271" s="47"/>
      <c r="B271" s="27"/>
      <c r="C271" s="27"/>
      <c r="D271" s="30"/>
      <c r="E271" s="47"/>
      <c r="F271" s="48"/>
      <c r="G271" s="27"/>
      <c r="H271" s="27"/>
      <c r="I271" s="27"/>
    </row>
    <row x14ac:dyDescent="0.25" r="272" customHeight="1" ht="15.75" customFormat="1" s="46">
      <c r="A272" s="47"/>
      <c r="B272" s="27"/>
      <c r="C272" s="27"/>
      <c r="D272" s="30"/>
      <c r="E272" s="47"/>
      <c r="F272" s="48"/>
      <c r="G272" s="27"/>
      <c r="H272" s="27"/>
      <c r="I272" s="27"/>
    </row>
    <row x14ac:dyDescent="0.25" r="273" customHeight="1" ht="15.75" customFormat="1" s="46">
      <c r="A273" s="47"/>
      <c r="B273" s="27"/>
      <c r="C273" s="27"/>
      <c r="D273" s="30"/>
      <c r="E273" s="47"/>
      <c r="F273" s="48"/>
      <c r="G273" s="27"/>
      <c r="H273" s="27"/>
      <c r="I273" s="27"/>
    </row>
    <row x14ac:dyDescent="0.25" r="274" customHeight="1" ht="15.75" customFormat="1" s="46">
      <c r="A274" s="47"/>
      <c r="B274" s="27"/>
      <c r="C274" s="27"/>
      <c r="D274" s="30"/>
      <c r="E274" s="47"/>
      <c r="F274" s="48"/>
      <c r="G274" s="27"/>
      <c r="H274" s="27"/>
      <c r="I274" s="27"/>
    </row>
    <row x14ac:dyDescent="0.25" r="275" customHeight="1" ht="15.75" customFormat="1" s="46">
      <c r="A275" s="47"/>
      <c r="B275" s="27"/>
      <c r="C275" s="27"/>
      <c r="D275" s="30"/>
      <c r="E275" s="47"/>
      <c r="F275" s="48"/>
      <c r="G275" s="27"/>
      <c r="H275" s="27"/>
      <c r="I275" s="27"/>
    </row>
    <row x14ac:dyDescent="0.25" r="276" customHeight="1" ht="15.75" customFormat="1" s="46">
      <c r="A276" s="47"/>
      <c r="B276" s="27"/>
      <c r="C276" s="27"/>
      <c r="D276" s="30"/>
      <c r="E276" s="47"/>
      <c r="F276" s="48"/>
      <c r="G276" s="27"/>
      <c r="H276" s="27"/>
      <c r="I276" s="27"/>
    </row>
    <row x14ac:dyDescent="0.25" r="277" customHeight="1" ht="15.75" customFormat="1" s="46">
      <c r="A277" s="47"/>
      <c r="B277" s="27"/>
      <c r="C277" s="27"/>
      <c r="D277" s="30"/>
      <c r="E277" s="47"/>
      <c r="F277" s="48"/>
      <c r="G277" s="27"/>
      <c r="H277" s="27"/>
      <c r="I277" s="27"/>
    </row>
    <row x14ac:dyDescent="0.25" r="278" customHeight="1" ht="15.75" customFormat="1" s="46">
      <c r="A278" s="47"/>
      <c r="B278" s="27"/>
      <c r="C278" s="27"/>
      <c r="D278" s="30"/>
      <c r="E278" s="47"/>
      <c r="F278" s="48"/>
      <c r="G278" s="27"/>
      <c r="H278" s="27"/>
      <c r="I278" s="27"/>
    </row>
    <row x14ac:dyDescent="0.25" r="279" customHeight="1" ht="15.75" customFormat="1" s="46">
      <c r="A279" s="47"/>
      <c r="B279" s="27"/>
      <c r="C279" s="27"/>
      <c r="D279" s="30"/>
      <c r="E279" s="47"/>
      <c r="F279" s="48"/>
      <c r="G279" s="27"/>
      <c r="H279" s="27"/>
      <c r="I279" s="27"/>
    </row>
    <row x14ac:dyDescent="0.25" r="280" customHeight="1" ht="15.75" customFormat="1" s="46">
      <c r="A280" s="47"/>
      <c r="B280" s="27"/>
      <c r="C280" s="27"/>
      <c r="D280" s="30"/>
      <c r="E280" s="47"/>
      <c r="F280" s="48"/>
      <c r="G280" s="27"/>
      <c r="H280" s="27"/>
      <c r="I280" s="27"/>
    </row>
    <row x14ac:dyDescent="0.25" r="281" customHeight="1" ht="15.75" customFormat="1" s="46">
      <c r="A281" s="47"/>
      <c r="B281" s="27"/>
      <c r="C281" s="27"/>
      <c r="D281" s="30"/>
      <c r="E281" s="47"/>
      <c r="F281" s="48"/>
      <c r="G281" s="27"/>
      <c r="H281" s="27"/>
      <c r="I281" s="27"/>
    </row>
    <row x14ac:dyDescent="0.25" r="282" customHeight="1" ht="15.75" customFormat="1" s="46">
      <c r="A282" s="47"/>
      <c r="B282" s="27"/>
      <c r="C282" s="27"/>
      <c r="D282" s="30"/>
      <c r="E282" s="47"/>
      <c r="F282" s="48"/>
      <c r="G282" s="27"/>
      <c r="H282" s="27"/>
      <c r="I282" s="27"/>
    </row>
    <row x14ac:dyDescent="0.25" r="283" customHeight="1" ht="15.75" customFormat="1" s="46">
      <c r="A283" s="47"/>
      <c r="B283" s="27"/>
      <c r="C283" s="27"/>
      <c r="D283" s="30"/>
      <c r="E283" s="47"/>
      <c r="F283" s="48"/>
      <c r="G283" s="27"/>
      <c r="H283" s="27"/>
      <c r="I283" s="27"/>
    </row>
    <row x14ac:dyDescent="0.25" r="284" customHeight="1" ht="15.75" customFormat="1" s="46">
      <c r="A284" s="47"/>
      <c r="B284" s="27"/>
      <c r="C284" s="27"/>
      <c r="D284" s="30"/>
      <c r="E284" s="47"/>
      <c r="F284" s="48"/>
      <c r="G284" s="27"/>
      <c r="H284" s="27"/>
      <c r="I284" s="27"/>
    </row>
    <row x14ac:dyDescent="0.25" r="285" customHeight="1" ht="15.75" customFormat="1" s="46">
      <c r="A285" s="47"/>
      <c r="B285" s="27"/>
      <c r="C285" s="27"/>
      <c r="D285" s="30"/>
      <c r="E285" s="47"/>
      <c r="F285" s="48"/>
      <c r="G285" s="27"/>
      <c r="H285" s="27"/>
      <c r="I285" s="27"/>
    </row>
    <row x14ac:dyDescent="0.25" r="286" customHeight="1" ht="15.75" customFormat="1" s="46">
      <c r="A286" s="47"/>
      <c r="B286" s="27"/>
      <c r="C286" s="27"/>
      <c r="D286" s="30"/>
      <c r="E286" s="47"/>
      <c r="F286" s="48"/>
      <c r="G286" s="27"/>
      <c r="H286" s="27"/>
      <c r="I286" s="27"/>
    </row>
    <row x14ac:dyDescent="0.25" r="287" customHeight="1" ht="15.75" customFormat="1" s="46">
      <c r="A287" s="47"/>
      <c r="B287" s="27"/>
      <c r="C287" s="27"/>
      <c r="D287" s="30"/>
      <c r="E287" s="47"/>
      <c r="F287" s="48"/>
      <c r="G287" s="27"/>
      <c r="H287" s="27"/>
      <c r="I287" s="27"/>
    </row>
    <row x14ac:dyDescent="0.25" r="288" customHeight="1" ht="15.75" customFormat="1" s="46">
      <c r="A288" s="47"/>
      <c r="B288" s="27"/>
      <c r="C288" s="27"/>
      <c r="D288" s="30"/>
      <c r="E288" s="47"/>
      <c r="F288" s="48"/>
      <c r="G288" s="27"/>
      <c r="H288" s="27"/>
      <c r="I288" s="27"/>
    </row>
    <row x14ac:dyDescent="0.25" r="289" customHeight="1" ht="15.75" customFormat="1" s="46">
      <c r="A289" s="47"/>
      <c r="B289" s="27"/>
      <c r="C289" s="27"/>
      <c r="D289" s="30"/>
      <c r="E289" s="47"/>
      <c r="F289" s="48"/>
      <c r="G289" s="27"/>
      <c r="H289" s="27"/>
      <c r="I289" s="27"/>
    </row>
    <row x14ac:dyDescent="0.25" r="290" customHeight="1" ht="15.75" customFormat="1" s="46">
      <c r="A290" s="47"/>
      <c r="B290" s="27"/>
      <c r="C290" s="27"/>
      <c r="D290" s="30"/>
      <c r="E290" s="47"/>
      <c r="F290" s="48"/>
      <c r="G290" s="27"/>
      <c r="H290" s="27"/>
      <c r="I290" s="27"/>
    </row>
    <row x14ac:dyDescent="0.25" r="291" customHeight="1" ht="15.75" customFormat="1" s="46">
      <c r="A291" s="47"/>
      <c r="B291" s="27"/>
      <c r="C291" s="27"/>
      <c r="D291" s="30"/>
      <c r="E291" s="47"/>
      <c r="F291" s="48"/>
      <c r="G291" s="27"/>
      <c r="H291" s="27"/>
      <c r="I291" s="27"/>
    </row>
    <row x14ac:dyDescent="0.25" r="292" customHeight="1" ht="15.75" customFormat="1" s="46">
      <c r="A292" s="47"/>
      <c r="B292" s="27"/>
      <c r="C292" s="27"/>
      <c r="D292" s="30"/>
      <c r="E292" s="47"/>
      <c r="F292" s="48"/>
      <c r="G292" s="27"/>
      <c r="H292" s="27"/>
      <c r="I292" s="27"/>
    </row>
    <row x14ac:dyDescent="0.25" r="293" customHeight="1" ht="15.75" customFormat="1" s="46">
      <c r="A293" s="47"/>
      <c r="B293" s="27"/>
      <c r="C293" s="27"/>
      <c r="D293" s="30"/>
      <c r="E293" s="47"/>
      <c r="F293" s="48"/>
      <c r="G293" s="27"/>
      <c r="H293" s="27"/>
      <c r="I293" s="27"/>
    </row>
    <row x14ac:dyDescent="0.25" r="294" customHeight="1" ht="15.75" customFormat="1" s="46">
      <c r="A294" s="47"/>
      <c r="B294" s="27"/>
      <c r="C294" s="27"/>
      <c r="D294" s="30"/>
      <c r="E294" s="47"/>
      <c r="F294" s="48"/>
      <c r="G294" s="27"/>
      <c r="H294" s="27"/>
      <c r="I294" s="27"/>
    </row>
    <row x14ac:dyDescent="0.25" r="295" customHeight="1" ht="15.75" customFormat="1" s="46">
      <c r="A295" s="47"/>
      <c r="B295" s="27"/>
      <c r="C295" s="27"/>
      <c r="D295" s="30"/>
      <c r="E295" s="47"/>
      <c r="F295" s="48"/>
      <c r="G295" s="27"/>
      <c r="H295" s="27"/>
      <c r="I295" s="27"/>
    </row>
    <row x14ac:dyDescent="0.25" r="296" customHeight="1" ht="15.75" customFormat="1" s="46">
      <c r="A296" s="47"/>
      <c r="B296" s="27"/>
      <c r="C296" s="27"/>
      <c r="D296" s="30"/>
      <c r="E296" s="47"/>
      <c r="F296" s="48"/>
      <c r="G296" s="27"/>
      <c r="H296" s="27"/>
      <c r="I296" s="27"/>
    </row>
    <row x14ac:dyDescent="0.25" r="297" customHeight="1" ht="15.75" customFormat="1" s="46">
      <c r="A297" s="47"/>
      <c r="B297" s="27"/>
      <c r="C297" s="27"/>
      <c r="D297" s="30"/>
      <c r="E297" s="47"/>
      <c r="F297" s="48"/>
      <c r="G297" s="27"/>
      <c r="H297" s="27"/>
      <c r="I297" s="27"/>
    </row>
    <row x14ac:dyDescent="0.25" r="298" customHeight="1" ht="15.75" customFormat="1" s="46">
      <c r="A298" s="47"/>
      <c r="B298" s="27"/>
      <c r="C298" s="27"/>
      <c r="D298" s="30"/>
      <c r="E298" s="47"/>
      <c r="F298" s="48"/>
      <c r="G298" s="27"/>
      <c r="H298" s="27"/>
      <c r="I298" s="27"/>
    </row>
    <row x14ac:dyDescent="0.25" r="299" customHeight="1" ht="15.75" customFormat="1" s="46">
      <c r="A299" s="47"/>
      <c r="B299" s="27"/>
      <c r="C299" s="27"/>
      <c r="D299" s="30"/>
      <c r="E299" s="47"/>
      <c r="F299" s="48"/>
      <c r="G299" s="27"/>
      <c r="H299" s="27"/>
      <c r="I299" s="27"/>
    </row>
    <row x14ac:dyDescent="0.25" r="300" customHeight="1" ht="15.75" customFormat="1" s="46">
      <c r="A300" s="47"/>
      <c r="B300" s="27"/>
      <c r="C300" s="27"/>
      <c r="D300" s="30"/>
      <c r="E300" s="47"/>
      <c r="F300" s="48"/>
      <c r="G300" s="27"/>
      <c r="H300" s="27"/>
      <c r="I300" s="27"/>
    </row>
    <row x14ac:dyDescent="0.25" r="301" customHeight="1" ht="15.75" customFormat="1" s="46">
      <c r="A301" s="47"/>
      <c r="B301" s="27"/>
      <c r="C301" s="27"/>
      <c r="D301" s="30"/>
      <c r="E301" s="47"/>
      <c r="F301" s="48"/>
      <c r="G301" s="27"/>
      <c r="H301" s="27"/>
      <c r="I301" s="27"/>
    </row>
    <row x14ac:dyDescent="0.25" r="302" customHeight="1" ht="15.75" customFormat="1" s="46">
      <c r="A302" s="47"/>
      <c r="B302" s="27"/>
      <c r="C302" s="27"/>
      <c r="D302" s="30"/>
      <c r="E302" s="47"/>
      <c r="F302" s="48"/>
      <c r="G302" s="27"/>
      <c r="H302" s="27"/>
      <c r="I302" s="27"/>
    </row>
    <row x14ac:dyDescent="0.25" r="303" customHeight="1" ht="15.75" customFormat="1" s="46">
      <c r="A303" s="47"/>
      <c r="B303" s="27"/>
      <c r="C303" s="27"/>
      <c r="D303" s="30"/>
      <c r="E303" s="47"/>
      <c r="F303" s="48"/>
      <c r="G303" s="27"/>
      <c r="H303" s="27"/>
      <c r="I303" s="27"/>
    </row>
    <row x14ac:dyDescent="0.25" r="304" customHeight="1" ht="15.75" customFormat="1" s="46">
      <c r="A304" s="47"/>
      <c r="B304" s="27"/>
      <c r="C304" s="27"/>
      <c r="D304" s="30"/>
      <c r="E304" s="47"/>
      <c r="F304" s="48"/>
      <c r="G304" s="27"/>
      <c r="H304" s="27"/>
      <c r="I304" s="27"/>
    </row>
    <row x14ac:dyDescent="0.25" r="305" customHeight="1" ht="15.75" customFormat="1" s="46">
      <c r="A305" s="47"/>
      <c r="B305" s="27"/>
      <c r="C305" s="27"/>
      <c r="D305" s="30"/>
      <c r="E305" s="47"/>
      <c r="F305" s="48"/>
      <c r="G305" s="27"/>
      <c r="H305" s="27"/>
      <c r="I305" s="27"/>
    </row>
    <row x14ac:dyDescent="0.25" r="306" customHeight="1" ht="15.75" customFormat="1" s="46">
      <c r="A306" s="47"/>
      <c r="B306" s="27"/>
      <c r="C306" s="27"/>
      <c r="D306" s="30"/>
      <c r="E306" s="47"/>
      <c r="F306" s="48"/>
      <c r="G306" s="27"/>
      <c r="H306" s="27"/>
      <c r="I306" s="27"/>
    </row>
    <row x14ac:dyDescent="0.25" r="307" customHeight="1" ht="15.75" customFormat="1" s="46">
      <c r="A307" s="47"/>
      <c r="B307" s="27"/>
      <c r="C307" s="27"/>
      <c r="D307" s="30"/>
      <c r="E307" s="47"/>
      <c r="F307" s="48"/>
      <c r="G307" s="27"/>
      <c r="H307" s="27"/>
      <c r="I307" s="27"/>
    </row>
    <row x14ac:dyDescent="0.25" r="308" customHeight="1" ht="15.75" customFormat="1" s="46">
      <c r="A308" s="47"/>
      <c r="B308" s="27"/>
      <c r="C308" s="27"/>
      <c r="D308" s="30"/>
      <c r="E308" s="47"/>
      <c r="F308" s="48"/>
      <c r="G308" s="27"/>
      <c r="H308" s="27"/>
      <c r="I308" s="27"/>
    </row>
    <row x14ac:dyDescent="0.25" r="309" customHeight="1" ht="15.75" customFormat="1" s="46">
      <c r="A309" s="47"/>
      <c r="B309" s="27"/>
      <c r="C309" s="27"/>
      <c r="D309" s="30"/>
      <c r="E309" s="47"/>
      <c r="F309" s="48"/>
      <c r="G309" s="27"/>
      <c r="H309" s="27"/>
      <c r="I309" s="27"/>
    </row>
    <row x14ac:dyDescent="0.25" r="310" customHeight="1" ht="15.75" customFormat="1" s="46">
      <c r="A310" s="47"/>
      <c r="B310" s="27"/>
      <c r="C310" s="27"/>
      <c r="D310" s="30"/>
      <c r="E310" s="47"/>
      <c r="F310" s="48"/>
      <c r="G310" s="27"/>
      <c r="H310" s="27"/>
      <c r="I310" s="27"/>
    </row>
    <row x14ac:dyDescent="0.25" r="311" customHeight="1" ht="15.75" customFormat="1" s="46">
      <c r="A311" s="47"/>
      <c r="B311" s="27"/>
      <c r="C311" s="27"/>
      <c r="D311" s="30"/>
      <c r="E311" s="47"/>
      <c r="F311" s="48"/>
      <c r="G311" s="27"/>
      <c r="H311" s="27"/>
      <c r="I311" s="27"/>
    </row>
    <row x14ac:dyDescent="0.25" r="312" customHeight="1" ht="15.75" customFormat="1" s="46">
      <c r="A312" s="47"/>
      <c r="B312" s="27"/>
      <c r="C312" s="27"/>
      <c r="D312" s="30"/>
      <c r="E312" s="47"/>
      <c r="F312" s="48"/>
      <c r="G312" s="27"/>
      <c r="H312" s="27"/>
      <c r="I312" s="27"/>
    </row>
    <row x14ac:dyDescent="0.25" r="313" customHeight="1" ht="15.75" customFormat="1" s="46">
      <c r="A313" s="47"/>
      <c r="B313" s="27"/>
      <c r="C313" s="27"/>
      <c r="D313" s="30"/>
      <c r="E313" s="47"/>
      <c r="F313" s="48"/>
      <c r="G313" s="27"/>
      <c r="H313" s="27"/>
      <c r="I313" s="27"/>
    </row>
    <row x14ac:dyDescent="0.25" r="314" customHeight="1" ht="15.75" customFormat="1" s="46">
      <c r="A314" s="47"/>
      <c r="B314" s="27"/>
      <c r="C314" s="27"/>
      <c r="D314" s="30"/>
      <c r="E314" s="47"/>
      <c r="F314" s="48"/>
      <c r="G314" s="27"/>
      <c r="H314" s="27"/>
      <c r="I314" s="27"/>
    </row>
    <row x14ac:dyDescent="0.25" r="315" customHeight="1" ht="15.75" customFormat="1" s="46">
      <c r="A315" s="47"/>
      <c r="B315" s="27"/>
      <c r="C315" s="27"/>
      <c r="D315" s="30"/>
      <c r="E315" s="47"/>
      <c r="F315" s="48"/>
      <c r="G315" s="27"/>
      <c r="H315" s="27"/>
      <c r="I315" s="27"/>
    </row>
    <row x14ac:dyDescent="0.25" r="316" customHeight="1" ht="15.75" customFormat="1" s="46">
      <c r="A316" s="47"/>
      <c r="B316" s="27"/>
      <c r="C316" s="27"/>
      <c r="D316" s="30"/>
      <c r="E316" s="47"/>
      <c r="F316" s="48"/>
      <c r="G316" s="27"/>
      <c r="H316" s="27"/>
      <c r="I316" s="27"/>
    </row>
    <row x14ac:dyDescent="0.25" r="317" customHeight="1" ht="15.75" customFormat="1" s="46">
      <c r="A317" s="47"/>
      <c r="B317" s="27"/>
      <c r="C317" s="27"/>
      <c r="D317" s="30"/>
      <c r="E317" s="47"/>
      <c r="F317" s="48"/>
      <c r="G317" s="27"/>
      <c r="H317" s="27"/>
      <c r="I317" s="27"/>
    </row>
    <row x14ac:dyDescent="0.25" r="318" customHeight="1" ht="15.75" customFormat="1" s="46">
      <c r="A318" s="47"/>
      <c r="B318" s="27"/>
      <c r="C318" s="27"/>
      <c r="D318" s="30"/>
      <c r="E318" s="47"/>
      <c r="F318" s="48"/>
      <c r="G318" s="27"/>
      <c r="H318" s="27"/>
      <c r="I318" s="27"/>
    </row>
    <row x14ac:dyDescent="0.25" r="319" customHeight="1" ht="15.75" customFormat="1" s="46">
      <c r="A319" s="47"/>
      <c r="B319" s="27"/>
      <c r="C319" s="27"/>
      <c r="D319" s="30"/>
      <c r="E319" s="47"/>
      <c r="F319" s="48"/>
      <c r="G319" s="27"/>
      <c r="H319" s="27"/>
      <c r="I319" s="27"/>
    </row>
    <row x14ac:dyDescent="0.25" r="320" customHeight="1" ht="15.75" customFormat="1" s="46">
      <c r="A320" s="47"/>
      <c r="B320" s="27"/>
      <c r="C320" s="27"/>
      <c r="D320" s="30"/>
      <c r="E320" s="47"/>
      <c r="F320" s="48"/>
      <c r="G320" s="27"/>
      <c r="H320" s="27"/>
      <c r="I320" s="27"/>
    </row>
    <row x14ac:dyDescent="0.25" r="321" customHeight="1" ht="15.75" customFormat="1" s="46">
      <c r="A321" s="47"/>
      <c r="B321" s="27"/>
      <c r="C321" s="27"/>
      <c r="D321" s="30"/>
      <c r="E321" s="47"/>
      <c r="F321" s="48"/>
      <c r="G321" s="27"/>
      <c r="H321" s="27"/>
      <c r="I321" s="27"/>
    </row>
    <row x14ac:dyDescent="0.25" r="322" customHeight="1" ht="15.75" customFormat="1" s="46">
      <c r="A322" s="47"/>
      <c r="B322" s="27"/>
      <c r="C322" s="27"/>
      <c r="D322" s="30"/>
      <c r="E322" s="47"/>
      <c r="F322" s="48"/>
      <c r="G322" s="27"/>
      <c r="H322" s="27"/>
      <c r="I322" s="27"/>
    </row>
    <row x14ac:dyDescent="0.25" r="323" customHeight="1" ht="15.75" customFormat="1" s="46">
      <c r="A323" s="47"/>
      <c r="B323" s="27"/>
      <c r="C323" s="27"/>
      <c r="D323" s="30"/>
      <c r="E323" s="47"/>
      <c r="F323" s="48"/>
      <c r="G323" s="27"/>
      <c r="H323" s="27"/>
      <c r="I323" s="27"/>
    </row>
    <row x14ac:dyDescent="0.25" r="324" customHeight="1" ht="15.75" customFormat="1" s="46">
      <c r="A324" s="47"/>
      <c r="B324" s="27"/>
      <c r="C324" s="27"/>
      <c r="D324" s="30"/>
      <c r="E324" s="47"/>
      <c r="F324" s="48"/>
      <c r="G324" s="27"/>
      <c r="H324" s="27"/>
      <c r="I324" s="27"/>
    </row>
    <row x14ac:dyDescent="0.25" r="325" customHeight="1" ht="15.75" customFormat="1" s="46">
      <c r="A325" s="47"/>
      <c r="B325" s="27"/>
      <c r="C325" s="27"/>
      <c r="D325" s="30"/>
      <c r="E325" s="47"/>
      <c r="F325" s="48"/>
      <c r="G325" s="27"/>
      <c r="H325" s="27"/>
      <c r="I325" s="27"/>
    </row>
    <row x14ac:dyDescent="0.25" r="326" customHeight="1" ht="15.75" customFormat="1" s="46">
      <c r="A326" s="47"/>
      <c r="B326" s="27"/>
      <c r="C326" s="27"/>
      <c r="D326" s="30"/>
      <c r="E326" s="47"/>
      <c r="F326" s="48"/>
      <c r="G326" s="27"/>
      <c r="H326" s="27"/>
      <c r="I326" s="27"/>
    </row>
    <row x14ac:dyDescent="0.25" r="327" customHeight="1" ht="15.75" customFormat="1" s="46">
      <c r="A327" s="47"/>
      <c r="B327" s="27"/>
      <c r="C327" s="27"/>
      <c r="D327" s="30"/>
      <c r="E327" s="47"/>
      <c r="F327" s="48"/>
      <c r="G327" s="27"/>
      <c r="H327" s="27"/>
      <c r="I327" s="27"/>
    </row>
    <row x14ac:dyDescent="0.25" r="328" customHeight="1" ht="15.75" customFormat="1" s="46">
      <c r="A328" s="47"/>
      <c r="B328" s="27"/>
      <c r="C328" s="27"/>
      <c r="D328" s="30"/>
      <c r="E328" s="47"/>
      <c r="F328" s="48"/>
      <c r="G328" s="27"/>
      <c r="H328" s="27"/>
      <c r="I328" s="27"/>
    </row>
    <row x14ac:dyDescent="0.25" r="329" customHeight="1" ht="15.75" customFormat="1" s="46">
      <c r="A329" s="47"/>
      <c r="B329" s="27"/>
      <c r="C329" s="27"/>
      <c r="D329" s="30"/>
      <c r="E329" s="47"/>
      <c r="F329" s="48"/>
      <c r="G329" s="27"/>
      <c r="H329" s="27"/>
      <c r="I329" s="27"/>
    </row>
    <row x14ac:dyDescent="0.25" r="330" customHeight="1" ht="15.75" customFormat="1" s="46">
      <c r="A330" s="47"/>
      <c r="B330" s="27"/>
      <c r="C330" s="27"/>
      <c r="D330" s="30"/>
      <c r="E330" s="47"/>
      <c r="F330" s="48"/>
      <c r="G330" s="27"/>
      <c r="H330" s="27"/>
      <c r="I330" s="27"/>
    </row>
    <row x14ac:dyDescent="0.25" r="331" customHeight="1" ht="15.75" customFormat="1" s="46">
      <c r="A331" s="47"/>
      <c r="B331" s="27"/>
      <c r="C331" s="27"/>
      <c r="D331" s="30"/>
      <c r="E331" s="47"/>
      <c r="F331" s="48"/>
      <c r="G331" s="27"/>
      <c r="H331" s="27"/>
      <c r="I331" s="27"/>
    </row>
    <row x14ac:dyDescent="0.25" r="332" customHeight="1" ht="15.75" customFormat="1" s="46">
      <c r="A332" s="47"/>
      <c r="B332" s="27"/>
      <c r="C332" s="27"/>
      <c r="D332" s="30"/>
      <c r="E332" s="47"/>
      <c r="F332" s="48"/>
      <c r="G332" s="27"/>
      <c r="H332" s="27"/>
      <c r="I332" s="27"/>
    </row>
    <row x14ac:dyDescent="0.25" r="333" customHeight="1" ht="15.75" customFormat="1" s="46">
      <c r="A333" s="47"/>
      <c r="B333" s="27"/>
      <c r="C333" s="27"/>
      <c r="D333" s="30"/>
      <c r="E333" s="47"/>
      <c r="F333" s="48"/>
      <c r="G333" s="27"/>
      <c r="H333" s="27"/>
      <c r="I333" s="27"/>
    </row>
    <row x14ac:dyDescent="0.25" r="334" customHeight="1" ht="15.75" customFormat="1" s="46">
      <c r="A334" s="47"/>
      <c r="B334" s="27"/>
      <c r="C334" s="27"/>
      <c r="D334" s="30"/>
      <c r="E334" s="47"/>
      <c r="F334" s="48"/>
      <c r="G334" s="27"/>
      <c r="H334" s="27"/>
      <c r="I334" s="27"/>
    </row>
    <row x14ac:dyDescent="0.25" r="335" customHeight="1" ht="15.75" customFormat="1" s="46">
      <c r="A335" s="47"/>
      <c r="B335" s="27"/>
      <c r="C335" s="27"/>
      <c r="D335" s="30"/>
      <c r="E335" s="47"/>
      <c r="F335" s="48"/>
      <c r="G335" s="27"/>
      <c r="H335" s="27"/>
      <c r="I335" s="27"/>
    </row>
    <row x14ac:dyDescent="0.25" r="336" customHeight="1" ht="15.75" customFormat="1" s="46">
      <c r="A336" s="47"/>
      <c r="B336" s="27"/>
      <c r="C336" s="27"/>
      <c r="D336" s="30"/>
      <c r="E336" s="47"/>
      <c r="F336" s="48"/>
      <c r="G336" s="27"/>
      <c r="H336" s="27"/>
      <c r="I336" s="27"/>
    </row>
    <row x14ac:dyDescent="0.25" r="337" customHeight="1" ht="15.75" customFormat="1" s="46">
      <c r="A337" s="47"/>
      <c r="B337" s="27"/>
      <c r="C337" s="27"/>
      <c r="D337" s="30"/>
      <c r="E337" s="47"/>
      <c r="F337" s="48"/>
      <c r="G337" s="27"/>
      <c r="H337" s="27"/>
      <c r="I337" s="27"/>
    </row>
    <row x14ac:dyDescent="0.25" r="338" customHeight="1" ht="15.75" customFormat="1" s="46">
      <c r="A338" s="47"/>
      <c r="B338" s="27"/>
      <c r="C338" s="27"/>
      <c r="D338" s="30"/>
      <c r="E338" s="47"/>
      <c r="F338" s="48"/>
      <c r="G338" s="27"/>
      <c r="H338" s="27"/>
      <c r="I338" s="27"/>
    </row>
    <row x14ac:dyDescent="0.25" r="339" customHeight="1" ht="15.75" customFormat="1" s="46">
      <c r="A339" s="47"/>
      <c r="B339" s="27"/>
      <c r="C339" s="27"/>
      <c r="D339" s="30"/>
      <c r="E339" s="47"/>
      <c r="F339" s="48"/>
      <c r="G339" s="27"/>
      <c r="H339" s="27"/>
      <c r="I339" s="27"/>
    </row>
    <row x14ac:dyDescent="0.25" r="340" customHeight="1" ht="15.75" customFormat="1" s="46">
      <c r="A340" s="47"/>
      <c r="B340" s="27"/>
      <c r="C340" s="27"/>
      <c r="D340" s="30"/>
      <c r="E340" s="47"/>
      <c r="F340" s="48"/>
      <c r="G340" s="27"/>
      <c r="H340" s="27"/>
      <c r="I340" s="27"/>
    </row>
    <row x14ac:dyDescent="0.25" r="341" customHeight="1" ht="15.75" customFormat="1" s="46">
      <c r="A341" s="47"/>
      <c r="B341" s="27"/>
      <c r="C341" s="27"/>
      <c r="D341" s="30"/>
      <c r="E341" s="47"/>
      <c r="F341" s="48"/>
      <c r="G341" s="27"/>
      <c r="H341" s="27"/>
      <c r="I341" s="27"/>
    </row>
    <row x14ac:dyDescent="0.25" r="342" customHeight="1" ht="15.75" customFormat="1" s="46">
      <c r="A342" s="47"/>
      <c r="B342" s="27"/>
      <c r="C342" s="27"/>
      <c r="D342" s="30"/>
      <c r="E342" s="47"/>
      <c r="F342" s="48"/>
      <c r="G342" s="27"/>
      <c r="H342" s="27"/>
      <c r="I342" s="27"/>
    </row>
    <row x14ac:dyDescent="0.25" r="343" customHeight="1" ht="15.75" customFormat="1" s="46">
      <c r="A343" s="47"/>
      <c r="B343" s="27"/>
      <c r="C343" s="27"/>
      <c r="D343" s="30"/>
      <c r="E343" s="47"/>
      <c r="F343" s="48"/>
      <c r="G343" s="27"/>
      <c r="H343" s="27"/>
      <c r="I343" s="27"/>
    </row>
    <row x14ac:dyDescent="0.25" r="344" customHeight="1" ht="15.75" customFormat="1" s="46">
      <c r="A344" s="47"/>
      <c r="B344" s="27"/>
      <c r="C344" s="27"/>
      <c r="D344" s="30"/>
      <c r="E344" s="47"/>
      <c r="F344" s="48"/>
      <c r="G344" s="27"/>
      <c r="H344" s="27"/>
      <c r="I344" s="27"/>
    </row>
    <row x14ac:dyDescent="0.25" r="345" customHeight="1" ht="15.75" customFormat="1" s="46">
      <c r="A345" s="47"/>
      <c r="B345" s="27"/>
      <c r="C345" s="27"/>
      <c r="D345" s="30"/>
      <c r="E345" s="47"/>
      <c r="F345" s="48"/>
      <c r="G345" s="27"/>
      <c r="H345" s="27"/>
      <c r="I345" s="27"/>
    </row>
    <row x14ac:dyDescent="0.25" r="346" customHeight="1" ht="15.75" customFormat="1" s="46">
      <c r="A346" s="47"/>
      <c r="B346" s="27"/>
      <c r="C346" s="27"/>
      <c r="D346" s="30"/>
      <c r="E346" s="47"/>
      <c r="F346" s="48"/>
      <c r="G346" s="27"/>
      <c r="H346" s="27"/>
      <c r="I346" s="27"/>
    </row>
    <row x14ac:dyDescent="0.25" r="347" customHeight="1" ht="15.75" customFormat="1" s="46">
      <c r="A347" s="47"/>
      <c r="B347" s="27"/>
      <c r="C347" s="27"/>
      <c r="D347" s="30"/>
      <c r="E347" s="47"/>
      <c r="F347" s="48"/>
      <c r="G347" s="27"/>
      <c r="H347" s="27"/>
      <c r="I347" s="27"/>
    </row>
    <row x14ac:dyDescent="0.25" r="348" customHeight="1" ht="15.75" customFormat="1" s="46">
      <c r="A348" s="47"/>
      <c r="B348" s="27"/>
      <c r="C348" s="27"/>
      <c r="D348" s="30"/>
      <c r="E348" s="47"/>
      <c r="F348" s="48"/>
      <c r="G348" s="27"/>
      <c r="H348" s="27"/>
      <c r="I348" s="27"/>
    </row>
    <row x14ac:dyDescent="0.25" r="349" customHeight="1" ht="15.75" customFormat="1" s="46">
      <c r="A349" s="47"/>
      <c r="B349" s="27"/>
      <c r="C349" s="27"/>
      <c r="D349" s="30"/>
      <c r="E349" s="47"/>
      <c r="F349" s="48"/>
      <c r="G349" s="27"/>
      <c r="H349" s="27"/>
      <c r="I349" s="27"/>
    </row>
    <row x14ac:dyDescent="0.25" r="350" customHeight="1" ht="15.75" customFormat="1" s="46">
      <c r="A350" s="47"/>
      <c r="B350" s="27"/>
      <c r="C350" s="27"/>
      <c r="D350" s="30"/>
      <c r="E350" s="47"/>
      <c r="F350" s="48"/>
      <c r="G350" s="27"/>
      <c r="H350" s="27"/>
      <c r="I350" s="27"/>
    </row>
    <row x14ac:dyDescent="0.25" r="351" customHeight="1" ht="15.75" customFormat="1" s="46">
      <c r="A351" s="47"/>
      <c r="B351" s="27"/>
      <c r="C351" s="27"/>
      <c r="D351" s="30"/>
      <c r="E351" s="47"/>
      <c r="F351" s="48"/>
      <c r="G351" s="27"/>
      <c r="H351" s="27"/>
      <c r="I351" s="27"/>
    </row>
    <row x14ac:dyDescent="0.25" r="352" customHeight="1" ht="15.75" customFormat="1" s="46">
      <c r="A352" s="47"/>
      <c r="B352" s="27"/>
      <c r="C352" s="27"/>
      <c r="D352" s="30"/>
      <c r="E352" s="47"/>
      <c r="F352" s="48"/>
      <c r="G352" s="27"/>
      <c r="H352" s="27"/>
      <c r="I352" s="27"/>
    </row>
    <row x14ac:dyDescent="0.25" r="353" customHeight="1" ht="15.75" customFormat="1" s="46">
      <c r="A353" s="47"/>
      <c r="B353" s="27"/>
      <c r="C353" s="27"/>
      <c r="D353" s="30"/>
      <c r="E353" s="47"/>
      <c r="F353" s="48"/>
      <c r="G353" s="27"/>
      <c r="H353" s="27"/>
      <c r="I353" s="27"/>
    </row>
    <row x14ac:dyDescent="0.25" r="354" customHeight="1" ht="15.75" customFormat="1" s="46">
      <c r="A354" s="47"/>
      <c r="B354" s="27"/>
      <c r="C354" s="27"/>
      <c r="D354" s="30"/>
      <c r="E354" s="47"/>
      <c r="F354" s="48"/>
      <c r="G354" s="27"/>
      <c r="H354" s="27"/>
      <c r="I354" s="27"/>
    </row>
    <row x14ac:dyDescent="0.25" r="355" customHeight="1" ht="15.75" customFormat="1" s="46">
      <c r="A355" s="47"/>
      <c r="B355" s="27"/>
      <c r="C355" s="27"/>
      <c r="D355" s="30"/>
      <c r="E355" s="47"/>
      <c r="F355" s="48"/>
      <c r="G355" s="27"/>
      <c r="H355" s="27"/>
      <c r="I355" s="27"/>
    </row>
    <row x14ac:dyDescent="0.25" r="356" customHeight="1" ht="15.75" customFormat="1" s="46">
      <c r="A356" s="47"/>
      <c r="B356" s="27"/>
      <c r="C356" s="27"/>
      <c r="D356" s="30"/>
      <c r="E356" s="47"/>
      <c r="F356" s="48"/>
      <c r="G356" s="27"/>
      <c r="H356" s="27"/>
      <c r="I356" s="27"/>
    </row>
    <row x14ac:dyDescent="0.25" r="357" customHeight="1" ht="15.75" customFormat="1" s="46">
      <c r="A357" s="47"/>
      <c r="B357" s="27"/>
      <c r="C357" s="27"/>
      <c r="D357" s="30"/>
      <c r="E357" s="47"/>
      <c r="F357" s="48"/>
      <c r="G357" s="27"/>
      <c r="H357" s="27"/>
      <c r="I357" s="27"/>
    </row>
    <row x14ac:dyDescent="0.25" r="358" customHeight="1" ht="15.75" customFormat="1" s="46">
      <c r="A358" s="47"/>
      <c r="B358" s="27"/>
      <c r="C358" s="27"/>
      <c r="D358" s="30"/>
      <c r="E358" s="47"/>
      <c r="F358" s="48"/>
      <c r="G358" s="27"/>
      <c r="H358" s="27"/>
      <c r="I358" s="27"/>
    </row>
    <row x14ac:dyDescent="0.25" r="359" customHeight="1" ht="15.75" customFormat="1" s="46">
      <c r="A359" s="47"/>
      <c r="B359" s="27"/>
      <c r="C359" s="27"/>
      <c r="D359" s="30"/>
      <c r="E359" s="47"/>
      <c r="F359" s="48"/>
      <c r="G359" s="27"/>
      <c r="H359" s="27"/>
      <c r="I359" s="27"/>
    </row>
    <row x14ac:dyDescent="0.25" r="360" customHeight="1" ht="15.75" customFormat="1" s="46">
      <c r="A360" s="47"/>
      <c r="B360" s="27"/>
      <c r="C360" s="27"/>
      <c r="D360" s="30"/>
      <c r="E360" s="47"/>
      <c r="F360" s="48"/>
      <c r="G360" s="27"/>
      <c r="H360" s="27"/>
      <c r="I360" s="27"/>
    </row>
    <row x14ac:dyDescent="0.25" r="361" customHeight="1" ht="15.75" customFormat="1" s="46">
      <c r="A361" s="47"/>
      <c r="B361" s="27"/>
      <c r="C361" s="27"/>
      <c r="D361" s="30"/>
      <c r="E361" s="47"/>
      <c r="F361" s="48"/>
      <c r="G361" s="27"/>
      <c r="H361" s="27"/>
      <c r="I361" s="27"/>
    </row>
    <row x14ac:dyDescent="0.25" r="362" customHeight="1" ht="15.75" customFormat="1" s="46">
      <c r="A362" s="47"/>
      <c r="B362" s="27"/>
      <c r="C362" s="27"/>
      <c r="D362" s="30"/>
      <c r="E362" s="47"/>
      <c r="F362" s="48"/>
      <c r="G362" s="27"/>
      <c r="H362" s="27"/>
      <c r="I362" s="27"/>
    </row>
    <row x14ac:dyDescent="0.25" r="363" customHeight="1" ht="15.75" customFormat="1" s="46">
      <c r="A363" s="47"/>
      <c r="B363" s="27"/>
      <c r="C363" s="27"/>
      <c r="D363" s="30"/>
      <c r="E363" s="47"/>
      <c r="F363" s="48"/>
      <c r="G363" s="27"/>
      <c r="H363" s="27"/>
      <c r="I363" s="27"/>
    </row>
    <row x14ac:dyDescent="0.25" r="364" customHeight="1" ht="15.75" customFormat="1" s="46">
      <c r="A364" s="47"/>
      <c r="B364" s="27"/>
      <c r="C364" s="27"/>
      <c r="D364" s="30"/>
      <c r="E364" s="47"/>
      <c r="F364" s="48"/>
      <c r="G364" s="27"/>
      <c r="H364" s="27"/>
      <c r="I364" s="27"/>
    </row>
    <row x14ac:dyDescent="0.25" r="365" customHeight="1" ht="15.75" customFormat="1" s="46">
      <c r="A365" s="47"/>
      <c r="B365" s="27"/>
      <c r="C365" s="27"/>
      <c r="D365" s="30"/>
      <c r="E365" s="47"/>
      <c r="F365" s="48"/>
      <c r="G365" s="27"/>
      <c r="H365" s="27"/>
      <c r="I365" s="27"/>
    </row>
    <row x14ac:dyDescent="0.25" r="366" customHeight="1" ht="15.75" customFormat="1" s="46">
      <c r="A366" s="47"/>
      <c r="B366" s="27"/>
      <c r="C366" s="27"/>
      <c r="D366" s="30"/>
      <c r="E366" s="47"/>
      <c r="F366" s="48"/>
      <c r="G366" s="27"/>
      <c r="H366" s="27"/>
      <c r="I366" s="27"/>
    </row>
    <row x14ac:dyDescent="0.25" r="367" customHeight="1" ht="15.75" customFormat="1" s="46">
      <c r="A367" s="47"/>
      <c r="B367" s="27"/>
      <c r="C367" s="27"/>
      <c r="D367" s="30"/>
      <c r="E367" s="47"/>
      <c r="F367" s="48"/>
      <c r="G367" s="27"/>
      <c r="H367" s="27"/>
      <c r="I367" s="27"/>
    </row>
    <row x14ac:dyDescent="0.25" r="368" customHeight="1" ht="15.75" customFormat="1" s="46">
      <c r="A368" s="47"/>
      <c r="B368" s="27"/>
      <c r="C368" s="27"/>
      <c r="D368" s="30"/>
      <c r="E368" s="47"/>
      <c r="F368" s="48"/>
      <c r="G368" s="27"/>
      <c r="H368" s="27"/>
      <c r="I368" s="27"/>
    </row>
    <row x14ac:dyDescent="0.25" r="369" customHeight="1" ht="15.75" customFormat="1" s="46">
      <c r="A369" s="47"/>
      <c r="B369" s="27"/>
      <c r="C369" s="27"/>
      <c r="D369" s="30"/>
      <c r="E369" s="47"/>
      <c r="F369" s="48"/>
      <c r="G369" s="27"/>
      <c r="H369" s="27"/>
      <c r="I369" s="27"/>
    </row>
    <row x14ac:dyDescent="0.25" r="370" customHeight="1" ht="15.75" customFormat="1" s="46">
      <c r="A370" s="47"/>
      <c r="B370" s="27"/>
      <c r="C370" s="27"/>
      <c r="D370" s="30"/>
      <c r="E370" s="47"/>
      <c r="F370" s="48"/>
      <c r="G370" s="27"/>
      <c r="H370" s="27"/>
      <c r="I370" s="27"/>
    </row>
    <row x14ac:dyDescent="0.25" r="371" customHeight="1" ht="15.75" customFormat="1" s="46">
      <c r="A371" s="47"/>
      <c r="B371" s="27"/>
      <c r="C371" s="27"/>
      <c r="D371" s="30"/>
      <c r="E371" s="47"/>
      <c r="F371" s="48"/>
      <c r="G371" s="27"/>
      <c r="H371" s="27"/>
      <c r="I371" s="27"/>
    </row>
    <row x14ac:dyDescent="0.25" r="372" customHeight="1" ht="15.75" customFormat="1" s="46">
      <c r="A372" s="47"/>
      <c r="B372" s="27"/>
      <c r="C372" s="27"/>
      <c r="D372" s="30"/>
      <c r="E372" s="47"/>
      <c r="F372" s="48"/>
      <c r="G372" s="27"/>
      <c r="H372" s="27"/>
      <c r="I372" s="27"/>
    </row>
    <row x14ac:dyDescent="0.25" r="373" customHeight="1" ht="15.75" customFormat="1" s="46">
      <c r="A373" s="47"/>
      <c r="B373" s="27"/>
      <c r="C373" s="27"/>
      <c r="D373" s="30"/>
      <c r="E373" s="47"/>
      <c r="F373" s="48"/>
      <c r="G373" s="27"/>
      <c r="H373" s="27"/>
      <c r="I373" s="27"/>
    </row>
    <row x14ac:dyDescent="0.25" r="374" customHeight="1" ht="15.75" customFormat="1" s="46">
      <c r="A374" s="47"/>
      <c r="B374" s="27"/>
      <c r="C374" s="27"/>
      <c r="D374" s="30"/>
      <c r="E374" s="47"/>
      <c r="F374" s="48"/>
      <c r="G374" s="27"/>
      <c r="H374" s="27"/>
      <c r="I374" s="27"/>
    </row>
    <row x14ac:dyDescent="0.25" r="375" customHeight="1" ht="15.75" customFormat="1" s="46">
      <c r="A375" s="47"/>
      <c r="B375" s="27"/>
      <c r="C375" s="27"/>
      <c r="D375" s="30"/>
      <c r="E375" s="47"/>
      <c r="F375" s="48"/>
      <c r="G375" s="27"/>
      <c r="H375" s="27"/>
      <c r="I375" s="27"/>
    </row>
    <row x14ac:dyDescent="0.25" r="376" customHeight="1" ht="15.75" customFormat="1" s="46">
      <c r="A376" s="47"/>
      <c r="B376" s="27"/>
      <c r="C376" s="27"/>
      <c r="D376" s="30"/>
      <c r="E376" s="47"/>
      <c r="F376" s="48"/>
      <c r="G376" s="27"/>
      <c r="H376" s="27"/>
      <c r="I376" s="27"/>
    </row>
    <row x14ac:dyDescent="0.25" r="377" customHeight="1" ht="15.75" customFormat="1" s="46">
      <c r="A377" s="47"/>
      <c r="B377" s="27"/>
      <c r="C377" s="27"/>
      <c r="D377" s="30"/>
      <c r="E377" s="47"/>
      <c r="F377" s="48"/>
      <c r="G377" s="27"/>
      <c r="H377" s="27"/>
      <c r="I377" s="27"/>
    </row>
    <row x14ac:dyDescent="0.25" r="378" customHeight="1" ht="15.75" customFormat="1" s="46">
      <c r="A378" s="47"/>
      <c r="B378" s="27"/>
      <c r="C378" s="27"/>
      <c r="D378" s="30"/>
      <c r="E378" s="47"/>
      <c r="F378" s="48"/>
      <c r="G378" s="27"/>
      <c r="H378" s="27"/>
      <c r="I378" s="27"/>
    </row>
    <row x14ac:dyDescent="0.25" r="379" customHeight="1" ht="15.75" customFormat="1" s="46">
      <c r="A379" s="47"/>
      <c r="B379" s="27"/>
      <c r="C379" s="27"/>
      <c r="D379" s="30"/>
      <c r="E379" s="47"/>
      <c r="F379" s="48"/>
      <c r="G379" s="27"/>
      <c r="H379" s="27"/>
      <c r="I379" s="27"/>
    </row>
    <row x14ac:dyDescent="0.25" r="380" customHeight="1" ht="15.75" customFormat="1" s="46">
      <c r="A380" s="47"/>
      <c r="B380" s="27"/>
      <c r="C380" s="27"/>
      <c r="D380" s="30"/>
      <c r="E380" s="47"/>
      <c r="F380" s="48"/>
      <c r="G380" s="27"/>
      <c r="H380" s="27"/>
      <c r="I380" s="27"/>
    </row>
    <row x14ac:dyDescent="0.25" r="381" customHeight="1" ht="15.75" customFormat="1" s="46">
      <c r="A381" s="47"/>
      <c r="B381" s="27"/>
      <c r="C381" s="27"/>
      <c r="D381" s="30"/>
      <c r="E381" s="47"/>
      <c r="F381" s="48"/>
      <c r="G381" s="27"/>
      <c r="H381" s="27"/>
      <c r="I381" s="27"/>
    </row>
    <row x14ac:dyDescent="0.25" r="382" customHeight="1" ht="15.75" customFormat="1" s="46">
      <c r="A382" s="47"/>
      <c r="B382" s="27"/>
      <c r="C382" s="27"/>
      <c r="D382" s="30"/>
      <c r="E382" s="47"/>
      <c r="F382" s="48"/>
      <c r="G382" s="27"/>
      <c r="H382" s="27"/>
      <c r="I382" s="27"/>
    </row>
    <row x14ac:dyDescent="0.25" r="383" customHeight="1" ht="15.75" customFormat="1" s="46">
      <c r="A383" s="47"/>
      <c r="B383" s="27"/>
      <c r="C383" s="27"/>
      <c r="D383" s="30"/>
      <c r="E383" s="47"/>
      <c r="F383" s="48"/>
      <c r="G383" s="27"/>
      <c r="H383" s="27"/>
      <c r="I383" s="27"/>
    </row>
    <row x14ac:dyDescent="0.25" r="384" customHeight="1" ht="15.75" customFormat="1" s="46">
      <c r="A384" s="47"/>
      <c r="B384" s="27"/>
      <c r="C384" s="27"/>
      <c r="D384" s="30"/>
      <c r="E384" s="47"/>
      <c r="F384" s="48"/>
      <c r="G384" s="27"/>
      <c r="H384" s="27"/>
      <c r="I384" s="27"/>
    </row>
    <row x14ac:dyDescent="0.25" r="385" customHeight="1" ht="15.75" customFormat="1" s="46">
      <c r="A385" s="47"/>
      <c r="B385" s="27"/>
      <c r="C385" s="27"/>
      <c r="D385" s="30"/>
      <c r="E385" s="47"/>
      <c r="F385" s="48"/>
      <c r="G385" s="27"/>
      <c r="H385" s="27"/>
      <c r="I385" s="27"/>
    </row>
    <row x14ac:dyDescent="0.25" r="386" customHeight="1" ht="15.75" customFormat="1" s="46">
      <c r="A386" s="47"/>
      <c r="B386" s="27"/>
      <c r="C386" s="27"/>
      <c r="D386" s="30"/>
      <c r="E386" s="47"/>
      <c r="F386" s="48"/>
      <c r="G386" s="27"/>
      <c r="H386" s="27"/>
      <c r="I386" s="27"/>
    </row>
    <row x14ac:dyDescent="0.25" r="387" customHeight="1" ht="15.75" customFormat="1" s="46">
      <c r="A387" s="47"/>
      <c r="B387" s="27"/>
      <c r="C387" s="27"/>
      <c r="D387" s="30"/>
      <c r="E387" s="47"/>
      <c r="F387" s="48"/>
      <c r="G387" s="27"/>
      <c r="H387" s="27"/>
      <c r="I387" s="27"/>
    </row>
    <row x14ac:dyDescent="0.25" r="388" customHeight="1" ht="15.75" customFormat="1" s="46">
      <c r="A388" s="47"/>
      <c r="B388" s="27"/>
      <c r="C388" s="27"/>
      <c r="D388" s="30"/>
      <c r="E388" s="47"/>
      <c r="F388" s="48"/>
      <c r="G388" s="27"/>
      <c r="H388" s="27"/>
      <c r="I388" s="27"/>
    </row>
    <row x14ac:dyDescent="0.25" r="389" customHeight="1" ht="15.75" customFormat="1" s="46">
      <c r="A389" s="47"/>
      <c r="B389" s="27"/>
      <c r="C389" s="27"/>
      <c r="D389" s="30"/>
      <c r="E389" s="47"/>
      <c r="F389" s="48"/>
      <c r="G389" s="27"/>
      <c r="H389" s="27"/>
      <c r="I389" s="27"/>
    </row>
    <row x14ac:dyDescent="0.25" r="390" customHeight="1" ht="15.75" customFormat="1" s="46">
      <c r="A390" s="47"/>
      <c r="B390" s="27"/>
      <c r="C390" s="27"/>
      <c r="D390" s="30"/>
      <c r="E390" s="47"/>
      <c r="F390" s="48"/>
      <c r="G390" s="27"/>
      <c r="H390" s="27"/>
      <c r="I390" s="27"/>
    </row>
    <row x14ac:dyDescent="0.25" r="391" customHeight="1" ht="15.75" customFormat="1" s="46">
      <c r="A391" s="47"/>
      <c r="B391" s="27"/>
      <c r="C391" s="27"/>
      <c r="D391" s="30"/>
      <c r="E391" s="47"/>
      <c r="F391" s="48"/>
      <c r="G391" s="27"/>
      <c r="H391" s="27"/>
      <c r="I391" s="27"/>
    </row>
    <row x14ac:dyDescent="0.25" r="392" customHeight="1" ht="15.75" customFormat="1" s="46">
      <c r="A392" s="47"/>
      <c r="B392" s="27"/>
      <c r="C392" s="27"/>
      <c r="D392" s="30"/>
      <c r="E392" s="47"/>
      <c r="F392" s="48"/>
      <c r="G392" s="27"/>
      <c r="H392" s="27"/>
      <c r="I392" s="27"/>
    </row>
    <row x14ac:dyDescent="0.25" r="393" customHeight="1" ht="15.75" customFormat="1" s="46">
      <c r="A393" s="47"/>
      <c r="B393" s="27"/>
      <c r="C393" s="27"/>
      <c r="D393" s="30"/>
      <c r="E393" s="47"/>
      <c r="F393" s="48"/>
      <c r="G393" s="27"/>
      <c r="H393" s="27"/>
      <c r="I393" s="27"/>
    </row>
    <row x14ac:dyDescent="0.25" r="394" customHeight="1" ht="15.75" customFormat="1" s="46">
      <c r="A394" s="47"/>
      <c r="B394" s="27"/>
      <c r="C394" s="27"/>
      <c r="D394" s="30"/>
      <c r="E394" s="47"/>
      <c r="F394" s="48"/>
      <c r="G394" s="27"/>
      <c r="H394" s="27"/>
      <c r="I394" s="27"/>
    </row>
    <row x14ac:dyDescent="0.25" r="395" customHeight="1" ht="15.75" customFormat="1" s="46">
      <c r="A395" s="47"/>
      <c r="B395" s="27"/>
      <c r="C395" s="27"/>
      <c r="D395" s="30"/>
      <c r="E395" s="47"/>
      <c r="F395" s="48"/>
      <c r="G395" s="27"/>
      <c r="H395" s="27"/>
      <c r="I395" s="27"/>
    </row>
    <row x14ac:dyDescent="0.25" r="396" customHeight="1" ht="15.75" customFormat="1" s="46">
      <c r="A396" s="47"/>
      <c r="B396" s="27"/>
      <c r="C396" s="27"/>
      <c r="D396" s="30"/>
      <c r="E396" s="47"/>
      <c r="F396" s="48"/>
      <c r="G396" s="27"/>
      <c r="H396" s="27"/>
      <c r="I396" s="27"/>
    </row>
    <row x14ac:dyDescent="0.25" r="397" customHeight="1" ht="15.75" customFormat="1" s="46">
      <c r="A397" s="47"/>
      <c r="B397" s="27"/>
      <c r="C397" s="27"/>
      <c r="D397" s="30"/>
      <c r="E397" s="47"/>
      <c r="F397" s="48"/>
      <c r="G397" s="27"/>
      <c r="H397" s="27"/>
      <c r="I397" s="27"/>
    </row>
    <row x14ac:dyDescent="0.25" r="398" customHeight="1" ht="15.75" customFormat="1" s="46">
      <c r="A398" s="47"/>
      <c r="B398" s="27"/>
      <c r="C398" s="27"/>
      <c r="D398" s="30"/>
      <c r="E398" s="47"/>
      <c r="F398" s="48"/>
      <c r="G398" s="27"/>
      <c r="H398" s="27"/>
      <c r="I398" s="27"/>
    </row>
    <row x14ac:dyDescent="0.25" r="399" customHeight="1" ht="15.75" customFormat="1" s="46">
      <c r="A399" s="47"/>
      <c r="B399" s="27"/>
      <c r="C399" s="27"/>
      <c r="D399" s="30"/>
      <c r="E399" s="47"/>
      <c r="F399" s="48"/>
      <c r="G399" s="27"/>
      <c r="H399" s="27"/>
      <c r="I399" s="27"/>
    </row>
    <row x14ac:dyDescent="0.25" r="400" customHeight="1" ht="15.75" customFormat="1" s="46">
      <c r="A400" s="47"/>
      <c r="B400" s="27"/>
      <c r="C400" s="27"/>
      <c r="D400" s="30"/>
      <c r="E400" s="47"/>
      <c r="F400" s="48"/>
      <c r="G400" s="27"/>
      <c r="H400" s="27"/>
      <c r="I400" s="27"/>
    </row>
    <row x14ac:dyDescent="0.25" r="401" customHeight="1" ht="15.75" customFormat="1" s="46">
      <c r="A401" s="47"/>
      <c r="B401" s="27"/>
      <c r="C401" s="27"/>
      <c r="D401" s="30"/>
      <c r="E401" s="47"/>
      <c r="F401" s="48"/>
      <c r="G401" s="27"/>
      <c r="H401" s="27"/>
      <c r="I401" s="27"/>
    </row>
    <row x14ac:dyDescent="0.25" r="402" customHeight="1" ht="15.75" customFormat="1" s="46">
      <c r="A402" s="47"/>
      <c r="B402" s="27"/>
      <c r="C402" s="27"/>
      <c r="D402" s="30"/>
      <c r="E402" s="47"/>
      <c r="F402" s="48"/>
      <c r="G402" s="27"/>
      <c r="H402" s="27"/>
      <c r="I402" s="27"/>
    </row>
    <row x14ac:dyDescent="0.25" r="403" customHeight="1" ht="15.75" customFormat="1" s="46">
      <c r="A403" s="47"/>
      <c r="B403" s="27"/>
      <c r="C403" s="27"/>
      <c r="D403" s="30"/>
      <c r="E403" s="47"/>
      <c r="F403" s="48"/>
      <c r="G403" s="27"/>
      <c r="H403" s="27"/>
      <c r="I403" s="27"/>
    </row>
    <row x14ac:dyDescent="0.25" r="404" customHeight="1" ht="15.75" customFormat="1" s="46">
      <c r="A404" s="47"/>
      <c r="B404" s="27"/>
      <c r="C404" s="27"/>
      <c r="D404" s="30"/>
      <c r="E404" s="47"/>
      <c r="F404" s="48"/>
      <c r="G404" s="27"/>
      <c r="H404" s="27"/>
      <c r="I404" s="27"/>
    </row>
    <row x14ac:dyDescent="0.25" r="405" customHeight="1" ht="15.75" customFormat="1" s="46">
      <c r="A405" s="47"/>
      <c r="B405" s="27"/>
      <c r="C405" s="27"/>
      <c r="D405" s="30"/>
      <c r="E405" s="47"/>
      <c r="F405" s="48"/>
      <c r="G405" s="27"/>
      <c r="H405" s="27"/>
      <c r="I405" s="27"/>
    </row>
    <row x14ac:dyDescent="0.25" r="406" customHeight="1" ht="15.75" customFormat="1" s="46">
      <c r="A406" s="47"/>
      <c r="B406" s="27"/>
      <c r="C406" s="27"/>
      <c r="D406" s="30"/>
      <c r="E406" s="47"/>
      <c r="F406" s="48"/>
      <c r="G406" s="27"/>
      <c r="H406" s="27"/>
      <c r="I406" s="27"/>
    </row>
    <row x14ac:dyDescent="0.25" r="407" customHeight="1" ht="15.75" customFormat="1" s="46">
      <c r="A407" s="47"/>
      <c r="B407" s="27"/>
      <c r="C407" s="27"/>
      <c r="D407" s="30"/>
      <c r="E407" s="47"/>
      <c r="F407" s="48"/>
      <c r="G407" s="27"/>
      <c r="H407" s="27"/>
      <c r="I407" s="27"/>
    </row>
    <row x14ac:dyDescent="0.25" r="408" customHeight="1" ht="15.75" customFormat="1" s="46">
      <c r="A408" s="47"/>
      <c r="B408" s="27"/>
      <c r="C408" s="27"/>
      <c r="D408" s="30"/>
      <c r="E408" s="47"/>
      <c r="F408" s="48"/>
      <c r="G408" s="27"/>
      <c r="H408" s="27"/>
      <c r="I408" s="27"/>
    </row>
    <row x14ac:dyDescent="0.25" r="409" customHeight="1" ht="15.75" customFormat="1" s="46">
      <c r="A409" s="47"/>
      <c r="B409" s="27"/>
      <c r="C409" s="27"/>
      <c r="D409" s="30"/>
      <c r="E409" s="47"/>
      <c r="F409" s="48"/>
      <c r="G409" s="27"/>
      <c r="H409" s="27"/>
      <c r="I409" s="27"/>
    </row>
    <row x14ac:dyDescent="0.25" r="410" customHeight="1" ht="15.75" customFormat="1" s="46">
      <c r="A410" s="47"/>
      <c r="B410" s="27"/>
      <c r="C410" s="27"/>
      <c r="D410" s="30"/>
      <c r="E410" s="47"/>
      <c r="F410" s="48"/>
      <c r="G410" s="27"/>
      <c r="H410" s="27"/>
      <c r="I410" s="27"/>
    </row>
    <row x14ac:dyDescent="0.25" r="411" customHeight="1" ht="15.75" customFormat="1" s="46">
      <c r="A411" s="47"/>
      <c r="B411" s="27"/>
      <c r="C411" s="27"/>
      <c r="D411" s="30"/>
      <c r="E411" s="47"/>
      <c r="F411" s="48"/>
      <c r="G411" s="27"/>
      <c r="H411" s="27"/>
      <c r="I411" s="27"/>
    </row>
    <row x14ac:dyDescent="0.25" r="412" customHeight="1" ht="15.75" customFormat="1" s="46">
      <c r="A412" s="47"/>
      <c r="B412" s="27"/>
      <c r="C412" s="27"/>
      <c r="D412" s="30"/>
      <c r="E412" s="47"/>
      <c r="F412" s="48"/>
      <c r="G412" s="27"/>
      <c r="H412" s="27"/>
      <c r="I412" s="27"/>
    </row>
    <row x14ac:dyDescent="0.25" r="413" customHeight="1" ht="15.75" customFormat="1" s="46">
      <c r="A413" s="47"/>
      <c r="B413" s="27"/>
      <c r="C413" s="27"/>
      <c r="D413" s="30"/>
      <c r="E413" s="47"/>
      <c r="F413" s="48"/>
      <c r="G413" s="27"/>
      <c r="H413" s="27"/>
      <c r="I413" s="27"/>
    </row>
    <row x14ac:dyDescent="0.25" r="414" customHeight="1" ht="15.75" customFormat="1" s="46">
      <c r="A414" s="47"/>
      <c r="B414" s="27"/>
      <c r="C414" s="27"/>
      <c r="D414" s="30"/>
      <c r="E414" s="47"/>
      <c r="F414" s="48"/>
      <c r="G414" s="27"/>
      <c r="H414" s="27"/>
      <c r="I414" s="27"/>
    </row>
    <row x14ac:dyDescent="0.25" r="415" customHeight="1" ht="15.75" customFormat="1" s="46">
      <c r="A415" s="47"/>
      <c r="B415" s="27"/>
      <c r="C415" s="27"/>
      <c r="D415" s="30"/>
      <c r="E415" s="47"/>
      <c r="F415" s="48"/>
      <c r="G415" s="27"/>
      <c r="H415" s="27"/>
      <c r="I415" s="27"/>
    </row>
    <row x14ac:dyDescent="0.25" r="416" customHeight="1" ht="15.75" customFormat="1" s="46">
      <c r="A416" s="47"/>
      <c r="B416" s="27"/>
      <c r="C416" s="27"/>
      <c r="D416" s="30"/>
      <c r="E416" s="47"/>
      <c r="F416" s="48"/>
      <c r="G416" s="27"/>
      <c r="H416" s="27"/>
      <c r="I416" s="27"/>
    </row>
    <row x14ac:dyDescent="0.25" r="417" customHeight="1" ht="15.75" customFormat="1" s="46">
      <c r="A417" s="47"/>
      <c r="B417" s="27"/>
      <c r="C417" s="27"/>
      <c r="D417" s="30"/>
      <c r="E417" s="47"/>
      <c r="F417" s="48"/>
      <c r="G417" s="27"/>
      <c r="H417" s="27"/>
      <c r="I417" s="27"/>
    </row>
    <row x14ac:dyDescent="0.25" r="418" customHeight="1" ht="15.75" customFormat="1" s="46">
      <c r="A418" s="47"/>
      <c r="B418" s="27"/>
      <c r="C418" s="27"/>
      <c r="D418" s="30"/>
      <c r="E418" s="47"/>
      <c r="F418" s="48"/>
      <c r="G418" s="27"/>
      <c r="H418" s="27"/>
      <c r="I418" s="27"/>
    </row>
    <row x14ac:dyDescent="0.25" r="419" customHeight="1" ht="15.75" customFormat="1" s="46">
      <c r="A419" s="47"/>
      <c r="B419" s="27"/>
      <c r="C419" s="27"/>
      <c r="D419" s="30"/>
      <c r="E419" s="47"/>
      <c r="F419" s="48"/>
      <c r="G419" s="27"/>
      <c r="H419" s="27"/>
      <c r="I419" s="27"/>
    </row>
    <row x14ac:dyDescent="0.25" r="420" customHeight="1" ht="15.75" customFormat="1" s="46">
      <c r="A420" s="47"/>
      <c r="B420" s="27"/>
      <c r="C420" s="27"/>
      <c r="D420" s="30"/>
      <c r="E420" s="47"/>
      <c r="F420" s="48"/>
      <c r="G420" s="27"/>
      <c r="H420" s="27"/>
      <c r="I420" s="27"/>
    </row>
    <row x14ac:dyDescent="0.25" r="421" customHeight="1" ht="15.75" customFormat="1" s="46">
      <c r="A421" s="47"/>
      <c r="B421" s="27"/>
      <c r="C421" s="27"/>
      <c r="D421" s="30"/>
      <c r="E421" s="47"/>
      <c r="F421" s="48"/>
      <c r="G421" s="27"/>
      <c r="H421" s="27"/>
      <c r="I421" s="27"/>
    </row>
    <row x14ac:dyDescent="0.25" r="422" customHeight="1" ht="15.75" customFormat="1" s="46">
      <c r="A422" s="47"/>
      <c r="B422" s="27"/>
      <c r="C422" s="27"/>
      <c r="D422" s="30"/>
      <c r="E422" s="47"/>
      <c r="F422" s="48"/>
      <c r="G422" s="27"/>
      <c r="H422" s="27"/>
      <c r="I422" s="27"/>
    </row>
    <row x14ac:dyDescent="0.25" r="423" customHeight="1" ht="15.75" customFormat="1" s="46">
      <c r="A423" s="47"/>
      <c r="B423" s="27"/>
      <c r="C423" s="27"/>
      <c r="D423" s="30"/>
      <c r="E423" s="47"/>
      <c r="F423" s="48"/>
      <c r="G423" s="27"/>
      <c r="H423" s="27"/>
      <c r="I423" s="27"/>
    </row>
    <row x14ac:dyDescent="0.25" r="424" customHeight="1" ht="15.75" customFormat="1" s="46">
      <c r="A424" s="47"/>
      <c r="B424" s="27"/>
      <c r="C424" s="27"/>
      <c r="D424" s="30"/>
      <c r="E424" s="47"/>
      <c r="F424" s="48"/>
      <c r="G424" s="27"/>
      <c r="H424" s="27"/>
      <c r="I424" s="27"/>
    </row>
    <row x14ac:dyDescent="0.25" r="425" customHeight="1" ht="15.75" customFormat="1" s="46">
      <c r="A425" s="47"/>
      <c r="B425" s="27"/>
      <c r="C425" s="27"/>
      <c r="D425" s="30"/>
      <c r="E425" s="47"/>
      <c r="F425" s="48"/>
      <c r="G425" s="27"/>
      <c r="H425" s="27"/>
      <c r="I425" s="27"/>
    </row>
    <row x14ac:dyDescent="0.25" r="426" customHeight="1" ht="15.75" customFormat="1" s="46">
      <c r="A426" s="47"/>
      <c r="B426" s="27"/>
      <c r="C426" s="27"/>
      <c r="D426" s="30"/>
      <c r="E426" s="47"/>
      <c r="F426" s="48"/>
      <c r="G426" s="27"/>
      <c r="H426" s="27"/>
      <c r="I426" s="27"/>
    </row>
    <row x14ac:dyDescent="0.25" r="427" customHeight="1" ht="15.75" customFormat="1" s="46">
      <c r="A427" s="47"/>
      <c r="B427" s="27"/>
      <c r="C427" s="27"/>
      <c r="D427" s="30"/>
      <c r="E427" s="47"/>
      <c r="F427" s="48"/>
      <c r="G427" s="27"/>
      <c r="H427" s="27"/>
      <c r="I427" s="27"/>
    </row>
    <row x14ac:dyDescent="0.25" r="428" customHeight="1" ht="15.75" customFormat="1" s="46">
      <c r="A428" s="47"/>
      <c r="B428" s="27"/>
      <c r="C428" s="27"/>
      <c r="D428" s="30"/>
      <c r="E428" s="47"/>
      <c r="F428" s="48"/>
      <c r="G428" s="27"/>
      <c r="H428" s="27"/>
      <c r="I428" s="27"/>
    </row>
    <row x14ac:dyDescent="0.25" r="429" customHeight="1" ht="15.75" customFormat="1" s="46">
      <c r="A429" s="47"/>
      <c r="B429" s="27"/>
      <c r="C429" s="27"/>
      <c r="D429" s="30"/>
      <c r="E429" s="47"/>
      <c r="F429" s="48"/>
      <c r="G429" s="27"/>
      <c r="H429" s="27"/>
      <c r="I429" s="27"/>
    </row>
    <row x14ac:dyDescent="0.25" r="430" customHeight="1" ht="15.75" customFormat="1" s="46">
      <c r="A430" s="47"/>
      <c r="B430" s="27"/>
      <c r="C430" s="27"/>
      <c r="D430" s="30"/>
      <c r="E430" s="47"/>
      <c r="F430" s="48"/>
      <c r="G430" s="27"/>
      <c r="H430" s="27"/>
      <c r="I430" s="27"/>
    </row>
    <row x14ac:dyDescent="0.25" r="431" customHeight="1" ht="15.75" customFormat="1" s="46">
      <c r="A431" s="47"/>
      <c r="B431" s="27"/>
      <c r="C431" s="27"/>
      <c r="D431" s="30"/>
      <c r="E431" s="47"/>
      <c r="F431" s="48"/>
      <c r="G431" s="27"/>
      <c r="H431" s="27"/>
      <c r="I431" s="27"/>
    </row>
    <row x14ac:dyDescent="0.25" r="432" customHeight="1" ht="15.75" customFormat="1" s="46">
      <c r="A432" s="47"/>
      <c r="B432" s="27"/>
      <c r="C432" s="27"/>
      <c r="D432" s="30"/>
      <c r="E432" s="47"/>
      <c r="F432" s="48"/>
      <c r="G432" s="27"/>
      <c r="H432" s="27"/>
      <c r="I432" s="27"/>
    </row>
    <row x14ac:dyDescent="0.25" r="433" customHeight="1" ht="15.75" customFormat="1" s="46">
      <c r="A433" s="47"/>
      <c r="B433" s="27"/>
      <c r="C433" s="27"/>
      <c r="D433" s="30"/>
      <c r="E433" s="47"/>
      <c r="F433" s="48"/>
      <c r="G433" s="27"/>
      <c r="H433" s="27"/>
      <c r="I433" s="27"/>
    </row>
    <row x14ac:dyDescent="0.25" r="434" customHeight="1" ht="15.75" customFormat="1" s="46">
      <c r="A434" s="47"/>
      <c r="B434" s="27"/>
      <c r="C434" s="27"/>
      <c r="D434" s="30"/>
      <c r="E434" s="47"/>
      <c r="F434" s="48"/>
      <c r="G434" s="27"/>
      <c r="H434" s="27"/>
      <c r="I434" s="27"/>
    </row>
    <row x14ac:dyDescent="0.25" r="435" customHeight="1" ht="15.75" customFormat="1" s="46">
      <c r="A435" s="47"/>
      <c r="B435" s="27"/>
      <c r="C435" s="27"/>
      <c r="D435" s="30"/>
      <c r="E435" s="47"/>
      <c r="F435" s="48"/>
      <c r="G435" s="27"/>
      <c r="H435" s="27"/>
      <c r="I435" s="27"/>
    </row>
    <row x14ac:dyDescent="0.25" r="436" customHeight="1" ht="15.75" customFormat="1" s="46">
      <c r="A436" s="47"/>
      <c r="B436" s="27"/>
      <c r="C436" s="27"/>
      <c r="D436" s="30"/>
      <c r="E436" s="47"/>
      <c r="F436" s="48"/>
      <c r="G436" s="27"/>
      <c r="H436" s="27"/>
      <c r="I436" s="27"/>
    </row>
    <row x14ac:dyDescent="0.25" r="437" customHeight="1" ht="15.75" customFormat="1" s="46">
      <c r="A437" s="47"/>
      <c r="B437" s="27"/>
      <c r="C437" s="27"/>
      <c r="D437" s="30"/>
      <c r="E437" s="47"/>
      <c r="F437" s="48"/>
      <c r="G437" s="27"/>
      <c r="H437" s="27"/>
      <c r="I437" s="27"/>
    </row>
    <row x14ac:dyDescent="0.25" r="438" customHeight="1" ht="15.75" customFormat="1" s="46">
      <c r="A438" s="47"/>
      <c r="B438" s="27"/>
      <c r="C438" s="27"/>
      <c r="D438" s="30"/>
      <c r="E438" s="47"/>
      <c r="F438" s="48"/>
      <c r="G438" s="27"/>
      <c r="H438" s="27"/>
      <c r="I438" s="27"/>
    </row>
    <row x14ac:dyDescent="0.25" r="439" customHeight="1" ht="15.75" customFormat="1" s="46">
      <c r="A439" s="47"/>
      <c r="B439" s="27"/>
      <c r="C439" s="27"/>
      <c r="D439" s="30"/>
      <c r="E439" s="47"/>
      <c r="F439" s="48"/>
      <c r="G439" s="27"/>
      <c r="H439" s="27"/>
      <c r="I439" s="27"/>
    </row>
    <row x14ac:dyDescent="0.25" r="440" customHeight="1" ht="15.75" customFormat="1" s="46">
      <c r="A440" s="47"/>
      <c r="B440" s="27"/>
      <c r="C440" s="27"/>
      <c r="D440" s="30"/>
      <c r="E440" s="47"/>
      <c r="F440" s="48"/>
      <c r="G440" s="27"/>
      <c r="H440" s="27"/>
      <c r="I440" s="27"/>
    </row>
    <row x14ac:dyDescent="0.25" r="441" customHeight="1" ht="15.75" customFormat="1" s="46">
      <c r="A441" s="47"/>
      <c r="B441" s="27"/>
      <c r="C441" s="27"/>
      <c r="D441" s="30"/>
      <c r="E441" s="47"/>
      <c r="F441" s="48"/>
      <c r="G441" s="27"/>
      <c r="H441" s="27"/>
      <c r="I441" s="27"/>
    </row>
    <row x14ac:dyDescent="0.25" r="442" customHeight="1" ht="15.75" customFormat="1" s="46">
      <c r="A442" s="47"/>
      <c r="B442" s="27"/>
      <c r="C442" s="27"/>
      <c r="D442" s="30"/>
      <c r="E442" s="47"/>
      <c r="F442" s="48"/>
      <c r="G442" s="27"/>
      <c r="H442" s="27"/>
      <c r="I442" s="27"/>
    </row>
    <row x14ac:dyDescent="0.25" r="443" customHeight="1" ht="15.75" customFormat="1" s="46">
      <c r="A443" s="47"/>
      <c r="B443" s="27"/>
      <c r="C443" s="27"/>
      <c r="D443" s="30"/>
      <c r="E443" s="47"/>
      <c r="F443" s="48"/>
      <c r="G443" s="27"/>
      <c r="H443" s="27"/>
      <c r="I443" s="27"/>
    </row>
    <row x14ac:dyDescent="0.25" r="444" customHeight="1" ht="15.75" customFormat="1" s="46">
      <c r="A444" s="47"/>
      <c r="B444" s="27"/>
      <c r="C444" s="27"/>
      <c r="D444" s="30"/>
      <c r="E444" s="47"/>
      <c r="F444" s="48"/>
      <c r="G444" s="27"/>
      <c r="H444" s="27"/>
      <c r="I444" s="27"/>
    </row>
    <row x14ac:dyDescent="0.25" r="445" customHeight="1" ht="15.75" customFormat="1" s="46">
      <c r="A445" s="47"/>
      <c r="B445" s="27"/>
      <c r="C445" s="27"/>
      <c r="D445" s="30"/>
      <c r="E445" s="47"/>
      <c r="F445" s="48"/>
      <c r="G445" s="27"/>
      <c r="H445" s="27"/>
      <c r="I445" s="27"/>
    </row>
    <row x14ac:dyDescent="0.25" r="446" customHeight="1" ht="15.75" customFormat="1" s="46">
      <c r="A446" s="47"/>
      <c r="B446" s="27"/>
      <c r="C446" s="27"/>
      <c r="D446" s="30"/>
      <c r="E446" s="47"/>
      <c r="F446" s="48"/>
      <c r="G446" s="27"/>
      <c r="H446" s="27"/>
      <c r="I446" s="27"/>
    </row>
    <row x14ac:dyDescent="0.25" r="447" customHeight="1" ht="15.75" customFormat="1" s="46">
      <c r="A447" s="47"/>
      <c r="B447" s="27"/>
      <c r="C447" s="27"/>
      <c r="D447" s="30"/>
      <c r="E447" s="47"/>
      <c r="F447" s="48"/>
      <c r="G447" s="27"/>
      <c r="H447" s="27"/>
      <c r="I447" s="27"/>
    </row>
    <row x14ac:dyDescent="0.25" r="448" customHeight="1" ht="15.75" customFormat="1" s="46">
      <c r="A448" s="47"/>
      <c r="B448" s="27"/>
      <c r="C448" s="27"/>
      <c r="D448" s="30"/>
      <c r="E448" s="47"/>
      <c r="F448" s="48"/>
      <c r="G448" s="27"/>
      <c r="H448" s="27"/>
      <c r="I448" s="27"/>
    </row>
    <row x14ac:dyDescent="0.25" r="449" customHeight="1" ht="15.75" customFormat="1" s="46">
      <c r="A449" s="47"/>
      <c r="B449" s="27"/>
      <c r="C449" s="27"/>
      <c r="D449" s="30"/>
      <c r="E449" s="47"/>
      <c r="F449" s="48"/>
      <c r="G449" s="27"/>
      <c r="H449" s="27"/>
      <c r="I449" s="27"/>
    </row>
    <row x14ac:dyDescent="0.25" r="450" customHeight="1" ht="15.75" customFormat="1" s="46">
      <c r="A450" s="47"/>
      <c r="B450" s="27"/>
      <c r="C450" s="27"/>
      <c r="D450" s="30"/>
      <c r="E450" s="47"/>
      <c r="F450" s="48"/>
      <c r="G450" s="27"/>
      <c r="H450" s="27"/>
      <c r="I450" s="27"/>
    </row>
    <row x14ac:dyDescent="0.25" r="451" customHeight="1" ht="15.75" customFormat="1" s="46">
      <c r="A451" s="47"/>
      <c r="B451" s="27"/>
      <c r="C451" s="27"/>
      <c r="D451" s="30"/>
      <c r="E451" s="47"/>
      <c r="F451" s="48"/>
      <c r="G451" s="27"/>
      <c r="H451" s="27"/>
      <c r="I451" s="27"/>
    </row>
    <row x14ac:dyDescent="0.25" r="452" customHeight="1" ht="15.75" customFormat="1" s="46">
      <c r="A452" s="47"/>
      <c r="B452" s="27"/>
      <c r="C452" s="27"/>
      <c r="D452" s="30"/>
      <c r="E452" s="47"/>
      <c r="F452" s="48"/>
      <c r="G452" s="27"/>
      <c r="H452" s="27"/>
      <c r="I452" s="27"/>
    </row>
    <row x14ac:dyDescent="0.25" r="453" customHeight="1" ht="15.75" customFormat="1" s="46">
      <c r="A453" s="47"/>
      <c r="B453" s="27"/>
      <c r="C453" s="27"/>
      <c r="D453" s="30"/>
      <c r="E453" s="47"/>
      <c r="F453" s="48"/>
      <c r="G453" s="27"/>
      <c r="H453" s="27"/>
      <c r="I453" s="27"/>
    </row>
    <row x14ac:dyDescent="0.25" r="454" customHeight="1" ht="15.75" customFormat="1" s="46">
      <c r="A454" s="47"/>
      <c r="B454" s="27"/>
      <c r="C454" s="27"/>
      <c r="D454" s="30"/>
      <c r="E454" s="47"/>
      <c r="F454" s="48"/>
      <c r="G454" s="27"/>
      <c r="H454" s="27"/>
      <c r="I454" s="27"/>
    </row>
    <row x14ac:dyDescent="0.25" r="455" customHeight="1" ht="15.75" customFormat="1" s="46">
      <c r="A455" s="47"/>
      <c r="B455" s="27"/>
      <c r="C455" s="27"/>
      <c r="D455" s="30"/>
      <c r="E455" s="47"/>
      <c r="F455" s="48"/>
      <c r="G455" s="27"/>
      <c r="H455" s="27"/>
      <c r="I455" s="27"/>
    </row>
    <row x14ac:dyDescent="0.25" r="456" customHeight="1" ht="15.75" customFormat="1" s="46">
      <c r="A456" s="47"/>
      <c r="B456" s="27"/>
      <c r="C456" s="27"/>
      <c r="D456" s="30"/>
      <c r="E456" s="47"/>
      <c r="F456" s="48"/>
      <c r="G456" s="27"/>
      <c r="H456" s="27"/>
      <c r="I456" s="27"/>
    </row>
    <row x14ac:dyDescent="0.25" r="457" customHeight="1" ht="15.75" customFormat="1" s="46">
      <c r="A457" s="47"/>
      <c r="B457" s="27"/>
      <c r="C457" s="27"/>
      <c r="D457" s="30"/>
      <c r="E457" s="47"/>
      <c r="F457" s="48"/>
      <c r="G457" s="27"/>
      <c r="H457" s="27"/>
      <c r="I457" s="27"/>
    </row>
    <row x14ac:dyDescent="0.25" r="458" customHeight="1" ht="15.75" customFormat="1" s="46">
      <c r="A458" s="47"/>
      <c r="B458" s="27"/>
      <c r="C458" s="27"/>
      <c r="D458" s="30"/>
      <c r="E458" s="47"/>
      <c r="F458" s="48"/>
      <c r="G458" s="27"/>
      <c r="H458" s="27"/>
      <c r="I458" s="27"/>
    </row>
    <row x14ac:dyDescent="0.25" r="459" customHeight="1" ht="15.75" customFormat="1" s="46">
      <c r="A459" s="47"/>
      <c r="B459" s="27"/>
      <c r="C459" s="27"/>
      <c r="D459" s="30"/>
      <c r="E459" s="47"/>
      <c r="F459" s="48"/>
      <c r="G459" s="27"/>
      <c r="H459" s="27"/>
      <c r="I459" s="27"/>
    </row>
    <row x14ac:dyDescent="0.25" r="460" customHeight="1" ht="15.75" customFormat="1" s="46">
      <c r="A460" s="47"/>
      <c r="B460" s="27"/>
      <c r="C460" s="27"/>
      <c r="D460" s="30"/>
      <c r="E460" s="47"/>
      <c r="F460" s="48"/>
      <c r="G460" s="27"/>
      <c r="H460" s="27"/>
      <c r="I460" s="27"/>
    </row>
    <row x14ac:dyDescent="0.25" r="461" customHeight="1" ht="15.75" customFormat="1" s="46">
      <c r="A461" s="47"/>
      <c r="B461" s="27"/>
      <c r="C461" s="27"/>
      <c r="D461" s="30"/>
      <c r="E461" s="47"/>
      <c r="F461" s="48"/>
      <c r="G461" s="27"/>
      <c r="H461" s="27"/>
      <c r="I461" s="27"/>
    </row>
    <row x14ac:dyDescent="0.25" r="462" customHeight="1" ht="15.75" customFormat="1" s="46">
      <c r="A462" s="47"/>
      <c r="B462" s="27"/>
      <c r="C462" s="27"/>
      <c r="D462" s="30"/>
      <c r="E462" s="47"/>
      <c r="F462" s="48"/>
      <c r="G462" s="27"/>
      <c r="H462" s="27"/>
      <c r="I462" s="27"/>
    </row>
    <row x14ac:dyDescent="0.25" r="463" customHeight="1" ht="15.75" customFormat="1" s="46">
      <c r="A463" s="47"/>
      <c r="B463" s="27"/>
      <c r="C463" s="27"/>
      <c r="D463" s="30"/>
      <c r="E463" s="47"/>
      <c r="F463" s="48"/>
      <c r="G463" s="27"/>
      <c r="H463" s="27"/>
      <c r="I463" s="27"/>
    </row>
    <row x14ac:dyDescent="0.25" r="464" customHeight="1" ht="15.75" customFormat="1" s="46">
      <c r="A464" s="47"/>
      <c r="B464" s="27"/>
      <c r="C464" s="27"/>
      <c r="D464" s="30"/>
      <c r="E464" s="47"/>
      <c r="F464" s="48"/>
      <c r="G464" s="27"/>
      <c r="H464" s="27"/>
      <c r="I464" s="27"/>
    </row>
    <row x14ac:dyDescent="0.25" r="465" customHeight="1" ht="15.75" customFormat="1" s="46">
      <c r="A465" s="47"/>
      <c r="B465" s="27"/>
      <c r="C465" s="27"/>
      <c r="D465" s="30"/>
      <c r="E465" s="47"/>
      <c r="F465" s="48"/>
      <c r="G465" s="27"/>
      <c r="H465" s="27"/>
      <c r="I465" s="27"/>
    </row>
    <row x14ac:dyDescent="0.25" r="466" customHeight="1" ht="15.75" customFormat="1" s="46">
      <c r="A466" s="47"/>
      <c r="B466" s="27"/>
      <c r="C466" s="27"/>
      <c r="D466" s="30"/>
      <c r="E466" s="47"/>
      <c r="F466" s="48"/>
      <c r="G466" s="27"/>
      <c r="H466" s="27"/>
      <c r="I466" s="27"/>
    </row>
    <row x14ac:dyDescent="0.25" r="467" customHeight="1" ht="15.75" customFormat="1" s="46">
      <c r="A467" s="47"/>
      <c r="B467" s="27"/>
      <c r="C467" s="27"/>
      <c r="D467" s="30"/>
      <c r="E467" s="47"/>
      <c r="F467" s="48"/>
      <c r="G467" s="27"/>
      <c r="H467" s="27"/>
      <c r="I467" s="27"/>
    </row>
    <row x14ac:dyDescent="0.25" r="468" customHeight="1" ht="15.75" customFormat="1" s="46">
      <c r="A468" s="47"/>
      <c r="B468" s="27"/>
      <c r="C468" s="27"/>
      <c r="D468" s="30"/>
      <c r="E468" s="47"/>
      <c r="F468" s="48"/>
      <c r="G468" s="27"/>
      <c r="H468" s="27"/>
      <c r="I468" s="27"/>
    </row>
    <row x14ac:dyDescent="0.25" r="469" customHeight="1" ht="15.75" customFormat="1" s="46">
      <c r="A469" s="47"/>
      <c r="B469" s="27"/>
      <c r="C469" s="27"/>
      <c r="D469" s="30"/>
      <c r="E469" s="47"/>
      <c r="F469" s="48"/>
      <c r="G469" s="27"/>
      <c r="H469" s="27"/>
      <c r="I469" s="27"/>
    </row>
    <row x14ac:dyDescent="0.25" r="470" customHeight="1" ht="15.75" customFormat="1" s="46">
      <c r="A470" s="47"/>
      <c r="B470" s="27"/>
      <c r="C470" s="27"/>
      <c r="D470" s="30"/>
      <c r="E470" s="47"/>
      <c r="F470" s="48"/>
      <c r="G470" s="27"/>
      <c r="H470" s="27"/>
      <c r="I470" s="27"/>
    </row>
    <row x14ac:dyDescent="0.25" r="471" customHeight="1" ht="15.75" customFormat="1" s="46">
      <c r="A471" s="47"/>
      <c r="B471" s="27"/>
      <c r="C471" s="27"/>
      <c r="D471" s="30"/>
      <c r="E471" s="47"/>
      <c r="F471" s="48"/>
      <c r="G471" s="27"/>
      <c r="H471" s="27"/>
      <c r="I471" s="27"/>
    </row>
    <row x14ac:dyDescent="0.25" r="472" customHeight="1" ht="15.75" customFormat="1" s="46">
      <c r="A472" s="47"/>
      <c r="B472" s="27"/>
      <c r="C472" s="27"/>
      <c r="D472" s="30"/>
      <c r="E472" s="47"/>
      <c r="F472" s="48"/>
      <c r="G472" s="27"/>
      <c r="H472" s="27"/>
      <c r="I472" s="27"/>
    </row>
    <row x14ac:dyDescent="0.25" r="473" customHeight="1" ht="15.75" customFormat="1" s="46">
      <c r="A473" s="47"/>
      <c r="B473" s="27"/>
      <c r="C473" s="27"/>
      <c r="D473" s="30"/>
      <c r="E473" s="47"/>
      <c r="F473" s="48"/>
      <c r="G473" s="27"/>
      <c r="H473" s="27"/>
      <c r="I473" s="27"/>
    </row>
    <row x14ac:dyDescent="0.25" r="474" customHeight="1" ht="15.75" customFormat="1" s="46">
      <c r="A474" s="47"/>
      <c r="B474" s="27"/>
      <c r="C474" s="27"/>
      <c r="D474" s="30"/>
      <c r="E474" s="47"/>
      <c r="F474" s="48"/>
      <c r="G474" s="27"/>
      <c r="H474" s="27"/>
      <c r="I474" s="27"/>
    </row>
    <row x14ac:dyDescent="0.25" r="475" customHeight="1" ht="15.75" customFormat="1" s="46">
      <c r="A475" s="47"/>
      <c r="B475" s="27"/>
      <c r="C475" s="27"/>
      <c r="D475" s="30"/>
      <c r="E475" s="47"/>
      <c r="F475" s="48"/>
      <c r="G475" s="27"/>
      <c r="H475" s="27"/>
      <c r="I475" s="27"/>
    </row>
    <row x14ac:dyDescent="0.25" r="476" customHeight="1" ht="15.75" customFormat="1" s="46">
      <c r="A476" s="47"/>
      <c r="B476" s="27"/>
      <c r="C476" s="27"/>
      <c r="D476" s="30"/>
      <c r="E476" s="47"/>
      <c r="F476" s="48"/>
      <c r="G476" s="27"/>
      <c r="H476" s="27"/>
      <c r="I476" s="27"/>
    </row>
    <row x14ac:dyDescent="0.25" r="477" customHeight="1" ht="15.75" customFormat="1" s="46">
      <c r="A477" s="47"/>
      <c r="B477" s="27"/>
      <c r="C477" s="27"/>
      <c r="D477" s="30"/>
      <c r="E477" s="47"/>
      <c r="F477" s="48"/>
      <c r="G477" s="27"/>
      <c r="H477" s="27"/>
      <c r="I477" s="27"/>
    </row>
    <row x14ac:dyDescent="0.25" r="478" customHeight="1" ht="15.75" customFormat="1" s="46">
      <c r="A478" s="47"/>
      <c r="B478" s="27"/>
      <c r="C478" s="27"/>
      <c r="D478" s="30"/>
      <c r="E478" s="47"/>
      <c r="F478" s="48"/>
      <c r="G478" s="27"/>
      <c r="H478" s="27"/>
      <c r="I478" s="27"/>
    </row>
    <row x14ac:dyDescent="0.25" r="479" customHeight="1" ht="15.75" customFormat="1" s="46">
      <c r="A479" s="47"/>
      <c r="B479" s="27"/>
      <c r="C479" s="27"/>
      <c r="D479" s="30"/>
      <c r="E479" s="47"/>
      <c r="F479" s="48"/>
      <c r="G479" s="27"/>
      <c r="H479" s="27"/>
      <c r="I479" s="27"/>
    </row>
    <row x14ac:dyDescent="0.25" r="480" customHeight="1" ht="15.75" customFormat="1" s="46">
      <c r="A480" s="47"/>
      <c r="B480" s="27"/>
      <c r="C480" s="27"/>
      <c r="D480" s="30"/>
      <c r="E480" s="47"/>
      <c r="F480" s="48"/>
      <c r="G480" s="27"/>
      <c r="H480" s="27"/>
      <c r="I480" s="27"/>
    </row>
    <row x14ac:dyDescent="0.25" r="481" customHeight="1" ht="15.75" customFormat="1" s="46">
      <c r="A481" s="47"/>
      <c r="B481" s="27"/>
      <c r="C481" s="27"/>
      <c r="D481" s="30"/>
      <c r="E481" s="47"/>
      <c r="F481" s="48"/>
      <c r="G481" s="27"/>
      <c r="H481" s="27"/>
      <c r="I481" s="27"/>
    </row>
    <row x14ac:dyDescent="0.25" r="482" customHeight="1" ht="15.75" customFormat="1" s="46">
      <c r="A482" s="47"/>
      <c r="B482" s="27"/>
      <c r="C482" s="27"/>
      <c r="D482" s="30"/>
      <c r="E482" s="47"/>
      <c r="F482" s="48"/>
      <c r="G482" s="27"/>
      <c r="H482" s="27"/>
      <c r="I482" s="27"/>
    </row>
    <row x14ac:dyDescent="0.25" r="483" customHeight="1" ht="15.75" customFormat="1" s="46">
      <c r="A483" s="47"/>
      <c r="B483" s="27"/>
      <c r="C483" s="27"/>
      <c r="D483" s="30"/>
      <c r="E483" s="47"/>
      <c r="F483" s="48"/>
      <c r="G483" s="27"/>
      <c r="H483" s="27"/>
      <c r="I483" s="27"/>
    </row>
    <row x14ac:dyDescent="0.25" r="484" customHeight="1" ht="15.75" customFormat="1" s="46">
      <c r="A484" s="47"/>
      <c r="B484" s="27"/>
      <c r="C484" s="27"/>
      <c r="D484" s="30"/>
      <c r="E484" s="47"/>
      <c r="F484" s="48"/>
      <c r="G484" s="27"/>
      <c r="H484" s="27"/>
      <c r="I484" s="27"/>
    </row>
    <row x14ac:dyDescent="0.25" r="485" customHeight="1" ht="15.75" customFormat="1" s="46">
      <c r="A485" s="47"/>
      <c r="B485" s="27"/>
      <c r="C485" s="27"/>
      <c r="D485" s="30"/>
      <c r="E485" s="47"/>
      <c r="F485" s="48"/>
      <c r="G485" s="27"/>
      <c r="H485" s="27"/>
      <c r="I485" s="27"/>
    </row>
    <row x14ac:dyDescent="0.25" r="486" customHeight="1" ht="15.75" customFormat="1" s="46">
      <c r="A486" s="47"/>
      <c r="B486" s="27"/>
      <c r="C486" s="27"/>
      <c r="D486" s="30"/>
      <c r="E486" s="47"/>
      <c r="F486" s="48"/>
      <c r="G486" s="27"/>
      <c r="H486" s="27"/>
      <c r="I486" s="27"/>
    </row>
    <row x14ac:dyDescent="0.25" r="487" customHeight="1" ht="15.75" customFormat="1" s="46">
      <c r="A487" s="47"/>
      <c r="B487" s="27"/>
      <c r="C487" s="27"/>
      <c r="D487" s="30"/>
      <c r="E487" s="47"/>
      <c r="F487" s="48"/>
      <c r="G487" s="27"/>
      <c r="H487" s="27"/>
      <c r="I487" s="27"/>
    </row>
    <row x14ac:dyDescent="0.25" r="488" customHeight="1" ht="15.75" customFormat="1" s="46">
      <c r="A488" s="47"/>
      <c r="B488" s="27"/>
      <c r="C488" s="27"/>
      <c r="D488" s="30"/>
      <c r="E488" s="47"/>
      <c r="F488" s="48"/>
      <c r="G488" s="27"/>
      <c r="H488" s="27"/>
      <c r="I488" s="27"/>
    </row>
    <row x14ac:dyDescent="0.25" r="489" customHeight="1" ht="15.75" customFormat="1" s="46">
      <c r="A489" s="47"/>
      <c r="B489" s="27"/>
      <c r="C489" s="27"/>
      <c r="D489" s="30"/>
      <c r="E489" s="47"/>
      <c r="F489" s="48"/>
      <c r="G489" s="27"/>
      <c r="H489" s="27"/>
      <c r="I489" s="27"/>
    </row>
    <row x14ac:dyDescent="0.25" r="490" customHeight="1" ht="15.75" customFormat="1" s="46">
      <c r="A490" s="47"/>
      <c r="B490" s="27"/>
      <c r="C490" s="27"/>
      <c r="D490" s="30"/>
      <c r="E490" s="47"/>
      <c r="F490" s="48"/>
      <c r="G490" s="27"/>
      <c r="H490" s="27"/>
      <c r="I490" s="27"/>
    </row>
    <row x14ac:dyDescent="0.25" r="491" customHeight="1" ht="15.75" customFormat="1" s="46">
      <c r="A491" s="47"/>
      <c r="B491" s="27"/>
      <c r="C491" s="27"/>
      <c r="D491" s="30"/>
      <c r="E491" s="47"/>
      <c r="F491" s="48"/>
      <c r="G491" s="27"/>
      <c r="H491" s="27"/>
      <c r="I491" s="27"/>
    </row>
    <row x14ac:dyDescent="0.25" r="492" customHeight="1" ht="15.75" customFormat="1" s="46">
      <c r="A492" s="47"/>
      <c r="B492" s="27"/>
      <c r="C492" s="27"/>
      <c r="D492" s="30"/>
      <c r="E492" s="47"/>
      <c r="F492" s="48"/>
      <c r="G492" s="27"/>
      <c r="H492" s="27"/>
      <c r="I492" s="27"/>
    </row>
    <row x14ac:dyDescent="0.25" r="493" customHeight="1" ht="15.75" customFormat="1" s="46">
      <c r="A493" s="47"/>
      <c r="B493" s="27"/>
      <c r="C493" s="27"/>
      <c r="D493" s="30"/>
      <c r="E493" s="47"/>
      <c r="F493" s="48"/>
      <c r="G493" s="27"/>
      <c r="H493" s="27"/>
      <c r="I493" s="27"/>
    </row>
    <row x14ac:dyDescent="0.25" r="494" customHeight="1" ht="15.75" customFormat="1" s="46">
      <c r="A494" s="47"/>
      <c r="B494" s="27"/>
      <c r="C494" s="27"/>
      <c r="D494" s="30"/>
      <c r="E494" s="47"/>
      <c r="F494" s="48"/>
      <c r="G494" s="27"/>
      <c r="H494" s="27"/>
      <c r="I494" s="27"/>
    </row>
    <row x14ac:dyDescent="0.25" r="495" customHeight="1" ht="15.75" customFormat="1" s="46">
      <c r="A495" s="47"/>
      <c r="B495" s="27"/>
      <c r="C495" s="27"/>
      <c r="D495" s="30"/>
      <c r="E495" s="47"/>
      <c r="F495" s="48"/>
      <c r="G495" s="27"/>
      <c r="H495" s="27"/>
      <c r="I495" s="27"/>
    </row>
    <row x14ac:dyDescent="0.25" r="496" customHeight="1" ht="15.75" customFormat="1" s="46">
      <c r="A496" s="47"/>
      <c r="B496" s="27"/>
      <c r="C496" s="27"/>
      <c r="D496" s="30"/>
      <c r="E496" s="47"/>
      <c r="F496" s="48"/>
      <c r="G496" s="27"/>
      <c r="H496" s="27"/>
      <c r="I496" s="27"/>
    </row>
    <row x14ac:dyDescent="0.25" r="497" customHeight="1" ht="15.75" customFormat="1" s="46">
      <c r="A497" s="47"/>
      <c r="B497" s="27"/>
      <c r="C497" s="27"/>
      <c r="D497" s="30"/>
      <c r="E497" s="47"/>
      <c r="F497" s="48"/>
      <c r="G497" s="27"/>
      <c r="H497" s="27"/>
      <c r="I497" s="27"/>
    </row>
    <row x14ac:dyDescent="0.25" r="498" customHeight="1" ht="15.75" customFormat="1" s="46">
      <c r="A498" s="47"/>
      <c r="B498" s="27"/>
      <c r="C498" s="27"/>
      <c r="D498" s="30"/>
      <c r="E498" s="47"/>
      <c r="F498" s="48"/>
      <c r="G498" s="27"/>
      <c r="H498" s="27"/>
      <c r="I498" s="27"/>
    </row>
    <row x14ac:dyDescent="0.25" r="499" customHeight="1" ht="15.75" customFormat="1" s="46">
      <c r="A499" s="47"/>
      <c r="B499" s="27"/>
      <c r="C499" s="27"/>
      <c r="D499" s="30"/>
      <c r="E499" s="47"/>
      <c r="F499" s="48"/>
      <c r="G499" s="27"/>
      <c r="H499" s="27"/>
      <c r="I499" s="27"/>
    </row>
    <row x14ac:dyDescent="0.25" r="500" customHeight="1" ht="15.75" customFormat="1" s="46">
      <c r="A500" s="47"/>
      <c r="B500" s="27"/>
      <c r="C500" s="27"/>
      <c r="D500" s="30"/>
      <c r="E500" s="47"/>
      <c r="F500" s="48"/>
      <c r="G500" s="27"/>
      <c r="H500" s="27"/>
      <c r="I500" s="27"/>
    </row>
    <row x14ac:dyDescent="0.25" r="501" customHeight="1" ht="15.75" customFormat="1" s="46">
      <c r="A501" s="47"/>
      <c r="B501" s="27"/>
      <c r="C501" s="27"/>
      <c r="D501" s="30"/>
      <c r="E501" s="47"/>
      <c r="F501" s="48"/>
      <c r="G501" s="27"/>
      <c r="H501" s="27"/>
      <c r="I501" s="27"/>
    </row>
    <row x14ac:dyDescent="0.25" r="502" customHeight="1" ht="15.75" customFormat="1" s="46">
      <c r="A502" s="47"/>
      <c r="B502" s="27"/>
      <c r="C502" s="27"/>
      <c r="D502" s="30"/>
      <c r="E502" s="47"/>
      <c r="F502" s="48"/>
      <c r="G502" s="27"/>
      <c r="H502" s="27"/>
      <c r="I502" s="27"/>
    </row>
    <row x14ac:dyDescent="0.25" r="503" customHeight="1" ht="15.75" customFormat="1" s="46">
      <c r="A503" s="47"/>
      <c r="B503" s="27"/>
      <c r="C503" s="27"/>
      <c r="D503" s="30"/>
      <c r="E503" s="47"/>
      <c r="F503" s="48"/>
      <c r="G503" s="27"/>
      <c r="H503" s="27"/>
      <c r="I503" s="27"/>
    </row>
    <row x14ac:dyDescent="0.25" r="504" customHeight="1" ht="15.75" customFormat="1" s="46">
      <c r="A504" s="47"/>
      <c r="B504" s="27"/>
      <c r="C504" s="27"/>
      <c r="D504" s="30"/>
      <c r="E504" s="47"/>
      <c r="F504" s="48"/>
      <c r="G504" s="27"/>
      <c r="H504" s="27"/>
      <c r="I504" s="27"/>
    </row>
    <row x14ac:dyDescent="0.25" r="505" customHeight="1" ht="15.75" customFormat="1" s="46">
      <c r="A505" s="47"/>
      <c r="B505" s="27"/>
      <c r="C505" s="27"/>
      <c r="D505" s="30"/>
      <c r="E505" s="47"/>
      <c r="F505" s="48"/>
      <c r="G505" s="27"/>
      <c r="H505" s="27"/>
      <c r="I505" s="27"/>
    </row>
    <row x14ac:dyDescent="0.25" r="506" customHeight="1" ht="15.75" customFormat="1" s="46">
      <c r="A506" s="47"/>
      <c r="B506" s="27"/>
      <c r="C506" s="27"/>
      <c r="D506" s="30"/>
      <c r="E506" s="47"/>
      <c r="F506" s="48"/>
      <c r="G506" s="27"/>
      <c r="H506" s="27"/>
      <c r="I506" s="27"/>
    </row>
    <row x14ac:dyDescent="0.25" r="507" customHeight="1" ht="15.75" customFormat="1" s="46">
      <c r="A507" s="47"/>
      <c r="B507" s="27"/>
      <c r="C507" s="27"/>
      <c r="D507" s="30"/>
      <c r="E507" s="47"/>
      <c r="F507" s="48"/>
      <c r="G507" s="27"/>
      <c r="H507" s="27"/>
      <c r="I507" s="27"/>
    </row>
    <row x14ac:dyDescent="0.25" r="508" customHeight="1" ht="15.75" customFormat="1" s="46">
      <c r="A508" s="47"/>
      <c r="B508" s="27"/>
      <c r="C508" s="27"/>
      <c r="D508" s="30"/>
      <c r="E508" s="47"/>
      <c r="F508" s="48"/>
      <c r="G508" s="27"/>
      <c r="H508" s="27"/>
      <c r="I508" s="27"/>
    </row>
    <row x14ac:dyDescent="0.25" r="509" customHeight="1" ht="15.75" customFormat="1" s="46">
      <c r="A509" s="47"/>
      <c r="B509" s="27"/>
      <c r="C509" s="27"/>
      <c r="D509" s="30"/>
      <c r="E509" s="47"/>
      <c r="F509" s="48"/>
      <c r="G509" s="27"/>
      <c r="H509" s="27"/>
      <c r="I509" s="27"/>
    </row>
    <row x14ac:dyDescent="0.25" r="510" customHeight="1" ht="15.75" customFormat="1" s="46">
      <c r="A510" s="47"/>
      <c r="B510" s="27"/>
      <c r="C510" s="27"/>
      <c r="D510" s="30"/>
      <c r="E510" s="47"/>
      <c r="F510" s="48"/>
      <c r="G510" s="27"/>
      <c r="H510" s="27"/>
      <c r="I510" s="27"/>
    </row>
    <row x14ac:dyDescent="0.25" r="511" customHeight="1" ht="15.75" customFormat="1" s="46">
      <c r="A511" s="47"/>
      <c r="B511" s="27"/>
      <c r="C511" s="27"/>
      <c r="D511" s="30"/>
      <c r="E511" s="47"/>
      <c r="F511" s="48"/>
      <c r="G511" s="27"/>
      <c r="H511" s="27"/>
      <c r="I511" s="27"/>
    </row>
    <row x14ac:dyDescent="0.25" r="512" customHeight="1" ht="15.75" customFormat="1" s="46">
      <c r="A512" s="47"/>
      <c r="B512" s="27"/>
      <c r="C512" s="27"/>
      <c r="D512" s="30"/>
      <c r="E512" s="47"/>
      <c r="F512" s="48"/>
      <c r="G512" s="27"/>
      <c r="H512" s="27"/>
      <c r="I512" s="27"/>
    </row>
    <row x14ac:dyDescent="0.25" r="513" customHeight="1" ht="15.75" customFormat="1" s="46">
      <c r="A513" s="47"/>
      <c r="B513" s="27"/>
      <c r="C513" s="27"/>
      <c r="D513" s="30"/>
      <c r="E513" s="47"/>
      <c r="F513" s="48"/>
      <c r="G513" s="27"/>
      <c r="H513" s="27"/>
      <c r="I513" s="27"/>
    </row>
    <row x14ac:dyDescent="0.25" r="514" customHeight="1" ht="15.75" customFormat="1" s="46">
      <c r="A514" s="47"/>
      <c r="B514" s="27"/>
      <c r="C514" s="27"/>
      <c r="D514" s="30"/>
      <c r="E514" s="47"/>
      <c r="F514" s="48"/>
      <c r="G514" s="27"/>
      <c r="H514" s="27"/>
      <c r="I514" s="27"/>
    </row>
    <row x14ac:dyDescent="0.25" r="515" customHeight="1" ht="15.75" customFormat="1" s="46">
      <c r="A515" s="47"/>
      <c r="B515" s="27"/>
      <c r="C515" s="27"/>
      <c r="D515" s="30"/>
      <c r="E515" s="47"/>
      <c r="F515" s="48"/>
      <c r="G515" s="27"/>
      <c r="H515" s="27"/>
      <c r="I515" s="27"/>
    </row>
    <row x14ac:dyDescent="0.25" r="516" customHeight="1" ht="15.75" customFormat="1" s="46">
      <c r="A516" s="47"/>
      <c r="B516" s="27"/>
      <c r="C516" s="27"/>
      <c r="D516" s="30"/>
      <c r="E516" s="47"/>
      <c r="F516" s="48"/>
      <c r="G516" s="27"/>
      <c r="H516" s="27"/>
      <c r="I516" s="27"/>
    </row>
    <row x14ac:dyDescent="0.25" r="517" customHeight="1" ht="15.75" customFormat="1" s="46">
      <c r="A517" s="47"/>
      <c r="B517" s="27"/>
      <c r="C517" s="27"/>
      <c r="D517" s="30"/>
      <c r="E517" s="47"/>
      <c r="F517" s="48"/>
      <c r="G517" s="27"/>
      <c r="H517" s="27"/>
      <c r="I517" s="27"/>
    </row>
    <row x14ac:dyDescent="0.25" r="518" customHeight="1" ht="15.75" customFormat="1" s="46">
      <c r="A518" s="47"/>
      <c r="B518" s="27"/>
      <c r="C518" s="27"/>
      <c r="D518" s="30"/>
      <c r="E518" s="47"/>
      <c r="F518" s="48"/>
      <c r="G518" s="27"/>
      <c r="H518" s="27"/>
      <c r="I518" s="27"/>
    </row>
    <row x14ac:dyDescent="0.25" r="519" customHeight="1" ht="15.75" customFormat="1" s="46">
      <c r="A519" s="47"/>
      <c r="B519" s="27"/>
      <c r="C519" s="27"/>
      <c r="D519" s="30"/>
      <c r="E519" s="47"/>
      <c r="F519" s="48"/>
      <c r="G519" s="27"/>
      <c r="H519" s="27"/>
      <c r="I519" s="27"/>
    </row>
    <row x14ac:dyDescent="0.25" r="520" customHeight="1" ht="15.75" customFormat="1" s="46">
      <c r="A520" s="47"/>
      <c r="B520" s="27"/>
      <c r="C520" s="27"/>
      <c r="D520" s="30"/>
      <c r="E520" s="47"/>
      <c r="F520" s="48"/>
      <c r="G520" s="27"/>
      <c r="H520" s="27"/>
      <c r="I520" s="27"/>
    </row>
    <row x14ac:dyDescent="0.25" r="521" customHeight="1" ht="15.75" customFormat="1" s="46">
      <c r="A521" s="47"/>
      <c r="B521" s="27"/>
      <c r="C521" s="27"/>
      <c r="D521" s="30"/>
      <c r="E521" s="47"/>
      <c r="F521" s="48"/>
      <c r="G521" s="27"/>
      <c r="H521" s="27"/>
      <c r="I521" s="27"/>
    </row>
    <row x14ac:dyDescent="0.25" r="522" customHeight="1" ht="15.75" customFormat="1" s="46">
      <c r="A522" s="47"/>
      <c r="B522" s="27"/>
      <c r="C522" s="27"/>
      <c r="D522" s="30"/>
      <c r="E522" s="47"/>
      <c r="F522" s="48"/>
      <c r="G522" s="27"/>
      <c r="H522" s="27"/>
      <c r="I522" s="27"/>
    </row>
    <row x14ac:dyDescent="0.25" r="523" customHeight="1" ht="15.75" customFormat="1" s="46">
      <c r="A523" s="47"/>
      <c r="B523" s="27"/>
      <c r="C523" s="27"/>
      <c r="D523" s="30"/>
      <c r="E523" s="47"/>
      <c r="F523" s="48"/>
      <c r="G523" s="27"/>
      <c r="H523" s="27"/>
      <c r="I523" s="27"/>
    </row>
    <row x14ac:dyDescent="0.25" r="524" customHeight="1" ht="15.75" customFormat="1" s="46">
      <c r="A524" s="47"/>
      <c r="B524" s="27"/>
      <c r="C524" s="27"/>
      <c r="D524" s="30"/>
      <c r="E524" s="47"/>
      <c r="F524" s="48"/>
      <c r="G524" s="27"/>
      <c r="H524" s="27"/>
      <c r="I524" s="27"/>
    </row>
    <row x14ac:dyDescent="0.25" r="525" customHeight="1" ht="15.75" customFormat="1" s="46">
      <c r="A525" s="47"/>
      <c r="B525" s="27"/>
      <c r="C525" s="27"/>
      <c r="D525" s="30"/>
      <c r="E525" s="47"/>
      <c r="F525" s="48"/>
      <c r="G525" s="27"/>
      <c r="H525" s="27"/>
      <c r="I525" s="27"/>
    </row>
    <row x14ac:dyDescent="0.25" r="526" customHeight="1" ht="15.75" customFormat="1" s="46">
      <c r="A526" s="47"/>
      <c r="B526" s="27"/>
      <c r="C526" s="27"/>
      <c r="D526" s="30"/>
      <c r="E526" s="47"/>
      <c r="F526" s="48"/>
      <c r="G526" s="27"/>
      <c r="H526" s="27"/>
      <c r="I526" s="27"/>
    </row>
    <row x14ac:dyDescent="0.25" r="527" customHeight="1" ht="15.75" customFormat="1" s="46">
      <c r="A527" s="47"/>
      <c r="B527" s="27"/>
      <c r="C527" s="27"/>
      <c r="D527" s="30"/>
      <c r="E527" s="47"/>
      <c r="F527" s="48"/>
      <c r="G527" s="27"/>
      <c r="H527" s="27"/>
      <c r="I527" s="27"/>
    </row>
    <row x14ac:dyDescent="0.25" r="528" customHeight="1" ht="15.75" customFormat="1" s="46">
      <c r="A528" s="47"/>
      <c r="B528" s="27"/>
      <c r="C528" s="27"/>
      <c r="D528" s="30"/>
      <c r="E528" s="47"/>
      <c r="F528" s="48"/>
      <c r="G528" s="27"/>
      <c r="H528" s="27"/>
      <c r="I528" s="27"/>
    </row>
    <row x14ac:dyDescent="0.25" r="529" customHeight="1" ht="15.75" customFormat="1" s="46">
      <c r="A529" s="47"/>
      <c r="B529" s="27"/>
      <c r="C529" s="27"/>
      <c r="D529" s="30"/>
      <c r="E529" s="47"/>
      <c r="F529" s="48"/>
      <c r="G529" s="27"/>
      <c r="H529" s="27"/>
      <c r="I529" s="27"/>
    </row>
    <row x14ac:dyDescent="0.25" r="530" customHeight="1" ht="15.75" customFormat="1" s="46">
      <c r="A530" s="47"/>
      <c r="B530" s="27"/>
      <c r="C530" s="27"/>
      <c r="D530" s="30"/>
      <c r="E530" s="47"/>
      <c r="F530" s="48"/>
      <c r="G530" s="27"/>
      <c r="H530" s="27"/>
      <c r="I530" s="27"/>
    </row>
    <row x14ac:dyDescent="0.25" r="531" customHeight="1" ht="15.75" customFormat="1" s="46">
      <c r="A531" s="47"/>
      <c r="B531" s="27"/>
      <c r="C531" s="27"/>
      <c r="D531" s="30"/>
      <c r="E531" s="47"/>
      <c r="F531" s="48"/>
      <c r="G531" s="27"/>
      <c r="H531" s="27"/>
      <c r="I531" s="27"/>
    </row>
    <row x14ac:dyDescent="0.25" r="532" customHeight="1" ht="15.75" customFormat="1" s="46">
      <c r="A532" s="47"/>
      <c r="B532" s="27"/>
      <c r="C532" s="27"/>
      <c r="D532" s="30"/>
      <c r="E532" s="47"/>
      <c r="F532" s="48"/>
      <c r="G532" s="27"/>
      <c r="H532" s="27"/>
      <c r="I532" s="27"/>
    </row>
    <row x14ac:dyDescent="0.25" r="533" customHeight="1" ht="15.75" customFormat="1" s="46">
      <c r="A533" s="47"/>
      <c r="B533" s="27"/>
      <c r="C533" s="27"/>
      <c r="D533" s="30"/>
      <c r="E533" s="47"/>
      <c r="F533" s="48"/>
      <c r="G533" s="27"/>
      <c r="H533" s="27"/>
      <c r="I533" s="27"/>
    </row>
    <row x14ac:dyDescent="0.25" r="534" customHeight="1" ht="15.75" customFormat="1" s="46">
      <c r="A534" s="47"/>
      <c r="B534" s="27"/>
      <c r="C534" s="27"/>
      <c r="D534" s="30"/>
      <c r="E534" s="47"/>
      <c r="F534" s="48"/>
      <c r="G534" s="27"/>
      <c r="H534" s="27"/>
      <c r="I534" s="27"/>
    </row>
    <row x14ac:dyDescent="0.25" r="535" customHeight="1" ht="15.75" customFormat="1" s="46">
      <c r="A535" s="47"/>
      <c r="B535" s="27"/>
      <c r="C535" s="27"/>
      <c r="D535" s="30"/>
      <c r="E535" s="47"/>
      <c r="F535" s="48"/>
      <c r="G535" s="27"/>
      <c r="H535" s="27"/>
      <c r="I535" s="27"/>
    </row>
    <row x14ac:dyDescent="0.25" r="536" customHeight="1" ht="15.75" customFormat="1" s="46">
      <c r="A536" s="47"/>
      <c r="B536" s="27"/>
      <c r="C536" s="27"/>
      <c r="D536" s="30"/>
      <c r="E536" s="47"/>
      <c r="F536" s="48"/>
      <c r="G536" s="27"/>
      <c r="H536" s="27"/>
      <c r="I536" s="27"/>
    </row>
    <row x14ac:dyDescent="0.25" r="537" customHeight="1" ht="15.75" customFormat="1" s="46">
      <c r="A537" s="47"/>
      <c r="B537" s="27"/>
      <c r="C537" s="27"/>
      <c r="D537" s="30"/>
      <c r="E537" s="47"/>
      <c r="F537" s="48"/>
      <c r="G537" s="27"/>
      <c r="H537" s="27"/>
      <c r="I537" s="27"/>
    </row>
    <row x14ac:dyDescent="0.25" r="538" customHeight="1" ht="15.75" customFormat="1" s="46">
      <c r="A538" s="47"/>
      <c r="B538" s="27"/>
      <c r="C538" s="27"/>
      <c r="D538" s="30"/>
      <c r="E538" s="47"/>
      <c r="F538" s="48"/>
      <c r="G538" s="27"/>
      <c r="H538" s="27"/>
      <c r="I538" s="27"/>
    </row>
    <row x14ac:dyDescent="0.25" r="539" customHeight="1" ht="15.75" customFormat="1" s="46">
      <c r="A539" s="47"/>
      <c r="B539" s="27"/>
      <c r="C539" s="27"/>
      <c r="D539" s="30"/>
      <c r="E539" s="47"/>
      <c r="F539" s="48"/>
      <c r="G539" s="27"/>
      <c r="H539" s="27"/>
      <c r="I539" s="27"/>
    </row>
    <row x14ac:dyDescent="0.25" r="540" customHeight="1" ht="15.75" customFormat="1" s="46">
      <c r="A540" s="47"/>
      <c r="B540" s="27"/>
      <c r="C540" s="27"/>
      <c r="D540" s="30"/>
      <c r="E540" s="47"/>
      <c r="F540" s="48"/>
      <c r="G540" s="27"/>
      <c r="H540" s="27"/>
      <c r="I540" s="27"/>
    </row>
    <row x14ac:dyDescent="0.25" r="541" customHeight="1" ht="15.75" customFormat="1" s="46">
      <c r="A541" s="47"/>
      <c r="B541" s="27"/>
      <c r="C541" s="27"/>
      <c r="D541" s="30"/>
      <c r="E541" s="47"/>
      <c r="F541" s="48"/>
      <c r="G541" s="27"/>
      <c r="H541" s="27"/>
      <c r="I541" s="27"/>
    </row>
    <row x14ac:dyDescent="0.25" r="542" customHeight="1" ht="15.75" customFormat="1" s="46">
      <c r="A542" s="47"/>
      <c r="B542" s="27"/>
      <c r="C542" s="27"/>
      <c r="D542" s="30"/>
      <c r="E542" s="47"/>
      <c r="F542" s="48"/>
      <c r="G542" s="27"/>
      <c r="H542" s="27"/>
      <c r="I542" s="27"/>
    </row>
    <row x14ac:dyDescent="0.25" r="543" customHeight="1" ht="15.75" customFormat="1" s="46">
      <c r="A543" s="47"/>
      <c r="B543" s="27"/>
      <c r="C543" s="27"/>
      <c r="D543" s="30"/>
      <c r="E543" s="47"/>
      <c r="F543" s="48"/>
      <c r="G543" s="27"/>
      <c r="H543" s="27"/>
      <c r="I543" s="27"/>
    </row>
    <row x14ac:dyDescent="0.25" r="544" customHeight="1" ht="15.75" customFormat="1" s="46">
      <c r="A544" s="47"/>
      <c r="B544" s="27"/>
      <c r="C544" s="27"/>
      <c r="D544" s="30"/>
      <c r="E544" s="47"/>
      <c r="F544" s="48"/>
      <c r="G544" s="27"/>
      <c r="H544" s="27"/>
      <c r="I544" s="27"/>
    </row>
    <row x14ac:dyDescent="0.25" r="545" customHeight="1" ht="15.75" customFormat="1" s="46">
      <c r="A545" s="47"/>
      <c r="B545" s="27"/>
      <c r="C545" s="27"/>
      <c r="D545" s="30"/>
      <c r="E545" s="47"/>
      <c r="F545" s="48"/>
      <c r="G545" s="27"/>
      <c r="H545" s="27"/>
      <c r="I545" s="27"/>
    </row>
    <row x14ac:dyDescent="0.25" r="546" customHeight="1" ht="15.75" customFormat="1" s="46">
      <c r="A546" s="47"/>
      <c r="B546" s="27"/>
      <c r="C546" s="27"/>
      <c r="D546" s="30"/>
      <c r="E546" s="47"/>
      <c r="F546" s="48"/>
      <c r="G546" s="27"/>
      <c r="H546" s="27"/>
      <c r="I546" s="27"/>
    </row>
    <row x14ac:dyDescent="0.25" r="547" customHeight="1" ht="15.75" customFormat="1" s="46">
      <c r="A547" s="47"/>
      <c r="B547" s="27"/>
      <c r="C547" s="27"/>
      <c r="D547" s="30"/>
      <c r="E547" s="47"/>
      <c r="F547" s="48"/>
      <c r="G547" s="27"/>
      <c r="H547" s="27"/>
      <c r="I547" s="27"/>
    </row>
    <row x14ac:dyDescent="0.25" r="548" customHeight="1" ht="15.75" customFormat="1" s="46">
      <c r="A548" s="47"/>
      <c r="B548" s="27"/>
      <c r="C548" s="27"/>
      <c r="D548" s="30"/>
      <c r="E548" s="47"/>
      <c r="F548" s="48"/>
      <c r="G548" s="27"/>
      <c r="H548" s="27"/>
      <c r="I548" s="27"/>
    </row>
    <row x14ac:dyDescent="0.25" r="549" customHeight="1" ht="15.75" customFormat="1" s="46">
      <c r="A549" s="47"/>
      <c r="B549" s="27"/>
      <c r="C549" s="27"/>
      <c r="D549" s="30"/>
      <c r="E549" s="47"/>
      <c r="F549" s="48"/>
      <c r="G549" s="27"/>
      <c r="H549" s="27"/>
      <c r="I549" s="27"/>
    </row>
    <row x14ac:dyDescent="0.25" r="550" customHeight="1" ht="15.75" customFormat="1" s="46">
      <c r="A550" s="47"/>
      <c r="B550" s="27"/>
      <c r="C550" s="27"/>
      <c r="D550" s="30"/>
      <c r="E550" s="47"/>
      <c r="F550" s="48"/>
      <c r="G550" s="27"/>
      <c r="H550" s="27"/>
      <c r="I550" s="27"/>
    </row>
    <row x14ac:dyDescent="0.25" r="551" customHeight="1" ht="15.75" customFormat="1" s="46">
      <c r="A551" s="47"/>
      <c r="B551" s="27"/>
      <c r="C551" s="27"/>
      <c r="D551" s="30"/>
      <c r="E551" s="47"/>
      <c r="F551" s="48"/>
      <c r="G551" s="27"/>
      <c r="H551" s="27"/>
      <c r="I551" s="27"/>
    </row>
    <row x14ac:dyDescent="0.25" r="552" customHeight="1" ht="15.75" customFormat="1" s="46">
      <c r="A552" s="47"/>
      <c r="B552" s="27"/>
      <c r="C552" s="27"/>
      <c r="D552" s="30"/>
      <c r="E552" s="47"/>
      <c r="F552" s="48"/>
      <c r="G552" s="27"/>
      <c r="H552" s="27"/>
      <c r="I552" s="27"/>
    </row>
    <row x14ac:dyDescent="0.25" r="553" customHeight="1" ht="15.75" customFormat="1" s="46">
      <c r="A553" s="47"/>
      <c r="B553" s="27"/>
      <c r="C553" s="27"/>
      <c r="D553" s="30"/>
      <c r="E553" s="47"/>
      <c r="F553" s="48"/>
      <c r="G553" s="27"/>
      <c r="H553" s="27"/>
      <c r="I553" s="27"/>
    </row>
    <row x14ac:dyDescent="0.25" r="554" customHeight="1" ht="15.75" customFormat="1" s="46">
      <c r="A554" s="47"/>
      <c r="B554" s="27"/>
      <c r="C554" s="27"/>
      <c r="D554" s="30"/>
      <c r="E554" s="47"/>
      <c r="F554" s="48"/>
      <c r="G554" s="27"/>
      <c r="H554" s="27"/>
      <c r="I554" s="27"/>
    </row>
    <row x14ac:dyDescent="0.25" r="555" customHeight="1" ht="15.75" customFormat="1" s="46">
      <c r="A555" s="47"/>
      <c r="B555" s="27"/>
      <c r="C555" s="27"/>
      <c r="D555" s="30"/>
      <c r="E555" s="47"/>
      <c r="F555" s="48"/>
      <c r="G555" s="27"/>
      <c r="H555" s="27"/>
      <c r="I555" s="27"/>
    </row>
    <row x14ac:dyDescent="0.25" r="556" customHeight="1" ht="15.75" customFormat="1" s="46">
      <c r="A556" s="47"/>
      <c r="B556" s="27"/>
      <c r="C556" s="27"/>
      <c r="D556" s="30"/>
      <c r="E556" s="47"/>
      <c r="F556" s="48"/>
      <c r="G556" s="27"/>
      <c r="H556" s="27"/>
      <c r="I556" s="27"/>
    </row>
    <row x14ac:dyDescent="0.25" r="557" customHeight="1" ht="15.75" customFormat="1" s="46">
      <c r="A557" s="47"/>
      <c r="B557" s="27"/>
      <c r="C557" s="27"/>
      <c r="D557" s="30"/>
      <c r="E557" s="47"/>
      <c r="F557" s="48"/>
      <c r="G557" s="27"/>
      <c r="H557" s="27"/>
      <c r="I557" s="27"/>
    </row>
    <row x14ac:dyDescent="0.25" r="558" customHeight="1" ht="15.75" customFormat="1" s="46">
      <c r="A558" s="47"/>
      <c r="B558" s="27"/>
      <c r="C558" s="27"/>
      <c r="D558" s="30"/>
      <c r="E558" s="47"/>
      <c r="F558" s="48"/>
      <c r="G558" s="27"/>
      <c r="H558" s="27"/>
      <c r="I558" s="27"/>
    </row>
    <row x14ac:dyDescent="0.25" r="559" customHeight="1" ht="15.75" customFormat="1" s="46">
      <c r="A559" s="47"/>
      <c r="B559" s="27"/>
      <c r="C559" s="27"/>
      <c r="D559" s="30"/>
      <c r="E559" s="47"/>
      <c r="F559" s="48"/>
      <c r="G559" s="27"/>
      <c r="H559" s="27"/>
      <c r="I559" s="27"/>
    </row>
    <row x14ac:dyDescent="0.25" r="560" customHeight="1" ht="15.75" customFormat="1" s="46">
      <c r="A560" s="47"/>
      <c r="B560" s="27"/>
      <c r="C560" s="27"/>
      <c r="D560" s="30"/>
      <c r="E560" s="47"/>
      <c r="F560" s="48"/>
      <c r="G560" s="27"/>
      <c r="H560" s="27"/>
      <c r="I560" s="27"/>
    </row>
    <row x14ac:dyDescent="0.25" r="561" customHeight="1" ht="15.75" customFormat="1" s="46">
      <c r="A561" s="47"/>
      <c r="B561" s="27"/>
      <c r="C561" s="27"/>
      <c r="D561" s="30"/>
      <c r="E561" s="47"/>
      <c r="F561" s="48"/>
      <c r="G561" s="27"/>
      <c r="H561" s="27"/>
      <c r="I561" s="27"/>
    </row>
    <row x14ac:dyDescent="0.25" r="562" customHeight="1" ht="15.75" customFormat="1" s="46">
      <c r="A562" s="47"/>
      <c r="B562" s="27"/>
      <c r="C562" s="27"/>
      <c r="D562" s="30"/>
      <c r="E562" s="47"/>
      <c r="F562" s="48"/>
      <c r="G562" s="27"/>
      <c r="H562" s="27"/>
      <c r="I562" s="27"/>
    </row>
    <row x14ac:dyDescent="0.25" r="563" customHeight="1" ht="15.75" customFormat="1" s="46">
      <c r="A563" s="47"/>
      <c r="B563" s="27"/>
      <c r="C563" s="27"/>
      <c r="D563" s="30"/>
      <c r="E563" s="47"/>
      <c r="F563" s="48"/>
      <c r="G563" s="27"/>
      <c r="H563" s="27"/>
      <c r="I563" s="27"/>
    </row>
    <row x14ac:dyDescent="0.25" r="564" customHeight="1" ht="15.75" customFormat="1" s="46">
      <c r="A564" s="47"/>
      <c r="B564" s="27"/>
      <c r="C564" s="27"/>
      <c r="D564" s="30"/>
      <c r="E564" s="47"/>
      <c r="F564" s="48"/>
      <c r="G564" s="27"/>
      <c r="H564" s="27"/>
      <c r="I564" s="27"/>
    </row>
    <row x14ac:dyDescent="0.25" r="565" customHeight="1" ht="15.75" customFormat="1" s="46">
      <c r="A565" s="47"/>
      <c r="B565" s="27"/>
      <c r="C565" s="27"/>
      <c r="D565" s="30"/>
      <c r="E565" s="47"/>
      <c r="F565" s="48"/>
      <c r="G565" s="27"/>
      <c r="H565" s="27"/>
      <c r="I565" s="27"/>
    </row>
    <row x14ac:dyDescent="0.25" r="566" customHeight="1" ht="15.75" customFormat="1" s="46">
      <c r="A566" s="47"/>
      <c r="B566" s="27"/>
      <c r="C566" s="27"/>
      <c r="D566" s="30"/>
      <c r="E566" s="47"/>
      <c r="F566" s="48"/>
      <c r="G566" s="27"/>
      <c r="H566" s="27"/>
      <c r="I566" s="27"/>
    </row>
    <row x14ac:dyDescent="0.25" r="567" customHeight="1" ht="15.75" customFormat="1" s="46">
      <c r="A567" s="47"/>
      <c r="B567" s="27"/>
      <c r="C567" s="27"/>
      <c r="D567" s="30"/>
      <c r="E567" s="47"/>
      <c r="F567" s="48"/>
      <c r="G567" s="27"/>
      <c r="H567" s="27"/>
      <c r="I567" s="27"/>
    </row>
    <row x14ac:dyDescent="0.25" r="568" customHeight="1" ht="15.75" customFormat="1" s="46">
      <c r="A568" s="47"/>
      <c r="B568" s="27"/>
      <c r="C568" s="27"/>
      <c r="D568" s="30"/>
      <c r="E568" s="47"/>
      <c r="F568" s="48"/>
      <c r="G568" s="27"/>
      <c r="H568" s="27"/>
      <c r="I568" s="27"/>
    </row>
    <row x14ac:dyDescent="0.25" r="569" customHeight="1" ht="15.75" customFormat="1" s="46">
      <c r="A569" s="47"/>
      <c r="B569" s="27"/>
      <c r="C569" s="27"/>
      <c r="D569" s="30"/>
      <c r="E569" s="47"/>
      <c r="F569" s="48"/>
      <c r="G569" s="27"/>
      <c r="H569" s="27"/>
      <c r="I569" s="27"/>
    </row>
    <row x14ac:dyDescent="0.25" r="570" customHeight="1" ht="15.75" customFormat="1" s="46">
      <c r="A570" s="47"/>
      <c r="B570" s="27"/>
      <c r="C570" s="27"/>
      <c r="D570" s="30"/>
      <c r="E570" s="47"/>
      <c r="F570" s="48"/>
      <c r="G570" s="27"/>
      <c r="H570" s="27"/>
      <c r="I570" s="27"/>
    </row>
    <row x14ac:dyDescent="0.25" r="571" customHeight="1" ht="15.75" customFormat="1" s="46">
      <c r="A571" s="47"/>
      <c r="B571" s="27"/>
      <c r="C571" s="27"/>
      <c r="D571" s="30"/>
      <c r="E571" s="47"/>
      <c r="F571" s="48"/>
      <c r="G571" s="27"/>
      <c r="H571" s="27"/>
      <c r="I571" s="27"/>
    </row>
    <row x14ac:dyDescent="0.25" r="572" customHeight="1" ht="15.75" customFormat="1" s="46">
      <c r="A572" s="47"/>
      <c r="B572" s="27"/>
      <c r="C572" s="27"/>
      <c r="D572" s="30"/>
      <c r="E572" s="47"/>
      <c r="F572" s="48"/>
      <c r="G572" s="27"/>
      <c r="H572" s="27"/>
      <c r="I572" s="27"/>
    </row>
    <row x14ac:dyDescent="0.25" r="573" customHeight="1" ht="15.75" customFormat="1" s="46">
      <c r="A573" s="47"/>
      <c r="B573" s="27"/>
      <c r="C573" s="27"/>
      <c r="D573" s="30"/>
      <c r="E573" s="47"/>
      <c r="F573" s="48"/>
      <c r="G573" s="27"/>
      <c r="H573" s="27"/>
      <c r="I573" s="27"/>
    </row>
    <row x14ac:dyDescent="0.25" r="574" customHeight="1" ht="15.75" customFormat="1" s="46">
      <c r="A574" s="47"/>
      <c r="B574" s="27"/>
      <c r="C574" s="27"/>
      <c r="D574" s="30"/>
      <c r="E574" s="47"/>
      <c r="F574" s="48"/>
      <c r="G574" s="27"/>
      <c r="H574" s="27"/>
      <c r="I574" s="27"/>
    </row>
    <row x14ac:dyDescent="0.25" r="575" customHeight="1" ht="15.75" customFormat="1" s="46">
      <c r="A575" s="47"/>
      <c r="B575" s="27"/>
      <c r="C575" s="27"/>
      <c r="D575" s="30"/>
      <c r="E575" s="47"/>
      <c r="F575" s="48"/>
      <c r="G575" s="27"/>
      <c r="H575" s="27"/>
      <c r="I575" s="27"/>
    </row>
    <row x14ac:dyDescent="0.25" r="576" customHeight="1" ht="15.75" customFormat="1" s="46">
      <c r="A576" s="47"/>
      <c r="B576" s="27"/>
      <c r="C576" s="27"/>
      <c r="D576" s="30"/>
      <c r="E576" s="47"/>
      <c r="F576" s="48"/>
      <c r="G576" s="27"/>
      <c r="H576" s="27"/>
      <c r="I576" s="27"/>
    </row>
    <row x14ac:dyDescent="0.25" r="577" customHeight="1" ht="15.75" customFormat="1" s="46">
      <c r="A577" s="47"/>
      <c r="B577" s="27"/>
      <c r="C577" s="27"/>
      <c r="D577" s="30"/>
      <c r="E577" s="47"/>
      <c r="F577" s="48"/>
      <c r="G577" s="27"/>
      <c r="H577" s="27"/>
      <c r="I577" s="27"/>
    </row>
    <row x14ac:dyDescent="0.25" r="578" customHeight="1" ht="15.75" customFormat="1" s="46">
      <c r="A578" s="47"/>
      <c r="B578" s="27"/>
      <c r="C578" s="27"/>
      <c r="D578" s="30"/>
      <c r="E578" s="47"/>
      <c r="F578" s="48"/>
      <c r="G578" s="27"/>
      <c r="H578" s="27"/>
      <c r="I578" s="27"/>
    </row>
    <row x14ac:dyDescent="0.25" r="579" customHeight="1" ht="15.75" customFormat="1" s="46">
      <c r="A579" s="47"/>
      <c r="B579" s="27"/>
      <c r="C579" s="27"/>
      <c r="D579" s="30"/>
      <c r="E579" s="47"/>
      <c r="F579" s="48"/>
      <c r="G579" s="27"/>
      <c r="H579" s="27"/>
      <c r="I579" s="27"/>
    </row>
    <row x14ac:dyDescent="0.25" r="580" customHeight="1" ht="15.75" customFormat="1" s="46">
      <c r="A580" s="47"/>
      <c r="B580" s="27"/>
      <c r="C580" s="27"/>
      <c r="D580" s="30"/>
      <c r="E580" s="47"/>
      <c r="F580" s="48"/>
      <c r="G580" s="27"/>
      <c r="H580" s="27"/>
      <c r="I580" s="27"/>
    </row>
    <row x14ac:dyDescent="0.25" r="581" customHeight="1" ht="15.75" customFormat="1" s="46">
      <c r="A581" s="47"/>
      <c r="B581" s="27"/>
      <c r="C581" s="27"/>
      <c r="D581" s="30"/>
      <c r="E581" s="47"/>
      <c r="F581" s="48"/>
      <c r="G581" s="27"/>
      <c r="H581" s="27"/>
      <c r="I581" s="27"/>
    </row>
    <row x14ac:dyDescent="0.25" r="582" customHeight="1" ht="15.75" customFormat="1" s="46">
      <c r="A582" s="47"/>
      <c r="B582" s="27"/>
      <c r="C582" s="27"/>
      <c r="D582" s="30"/>
      <c r="E582" s="47"/>
      <c r="F582" s="48"/>
      <c r="G582" s="27"/>
      <c r="H582" s="27"/>
      <c r="I582" s="27"/>
    </row>
    <row x14ac:dyDescent="0.25" r="583" customHeight="1" ht="15.75" customFormat="1" s="46">
      <c r="A583" s="47"/>
      <c r="B583" s="27"/>
      <c r="C583" s="27"/>
      <c r="D583" s="30"/>
      <c r="E583" s="47"/>
      <c r="F583" s="48"/>
      <c r="G583" s="27"/>
      <c r="H583" s="27"/>
      <c r="I583" s="27"/>
    </row>
    <row x14ac:dyDescent="0.25" r="584" customHeight="1" ht="15.75" customFormat="1" s="46">
      <c r="A584" s="47"/>
      <c r="B584" s="27"/>
      <c r="C584" s="27"/>
      <c r="D584" s="30"/>
      <c r="E584" s="47"/>
      <c r="F584" s="48"/>
      <c r="G584" s="27"/>
      <c r="H584" s="27"/>
      <c r="I584" s="27"/>
    </row>
    <row x14ac:dyDescent="0.25" r="585" customHeight="1" ht="15.75" customFormat="1" s="46">
      <c r="A585" s="47"/>
      <c r="B585" s="27"/>
      <c r="C585" s="27"/>
      <c r="D585" s="30"/>
      <c r="E585" s="47"/>
      <c r="F585" s="48"/>
      <c r="G585" s="27"/>
      <c r="H585" s="27"/>
      <c r="I585" s="27"/>
    </row>
    <row x14ac:dyDescent="0.25" r="586" customHeight="1" ht="15.75" customFormat="1" s="46">
      <c r="A586" s="47"/>
      <c r="B586" s="27"/>
      <c r="C586" s="27"/>
      <c r="D586" s="30"/>
      <c r="E586" s="47"/>
      <c r="F586" s="48"/>
      <c r="G586" s="27"/>
      <c r="H586" s="27"/>
      <c r="I586" s="27"/>
    </row>
    <row x14ac:dyDescent="0.25" r="587" customHeight="1" ht="15.75" customFormat="1" s="46">
      <c r="A587" s="47"/>
      <c r="B587" s="27"/>
      <c r="C587" s="27"/>
      <c r="D587" s="30"/>
      <c r="E587" s="47"/>
      <c r="F587" s="48"/>
      <c r="G587" s="27"/>
      <c r="H587" s="27"/>
      <c r="I587" s="27"/>
    </row>
    <row x14ac:dyDescent="0.25" r="588" customHeight="1" ht="15.75" customFormat="1" s="46">
      <c r="A588" s="47"/>
      <c r="B588" s="27"/>
      <c r="C588" s="27"/>
      <c r="D588" s="30"/>
      <c r="E588" s="47"/>
      <c r="F588" s="48"/>
      <c r="G588" s="27"/>
      <c r="H588" s="27"/>
      <c r="I588" s="27"/>
    </row>
    <row x14ac:dyDescent="0.25" r="589" customHeight="1" ht="15.75" customFormat="1" s="46">
      <c r="A589" s="47"/>
      <c r="B589" s="27"/>
      <c r="C589" s="27"/>
      <c r="D589" s="30"/>
      <c r="E589" s="47"/>
      <c r="F589" s="48"/>
      <c r="G589" s="27"/>
      <c r="H589" s="27"/>
      <c r="I589" s="27"/>
    </row>
    <row x14ac:dyDescent="0.25" r="590" customHeight="1" ht="15.75" customFormat="1" s="46">
      <c r="A590" s="47"/>
      <c r="B590" s="27"/>
      <c r="C590" s="27"/>
      <c r="D590" s="30"/>
      <c r="E590" s="47"/>
      <c r="F590" s="48"/>
      <c r="G590" s="27"/>
      <c r="H590" s="27"/>
      <c r="I590" s="27"/>
    </row>
    <row x14ac:dyDescent="0.25" r="591" customHeight="1" ht="15.75" customFormat="1" s="46">
      <c r="A591" s="47"/>
      <c r="B591" s="27"/>
      <c r="C591" s="27"/>
      <c r="D591" s="30"/>
      <c r="E591" s="47"/>
      <c r="F591" s="48"/>
      <c r="G591" s="27"/>
      <c r="H591" s="27"/>
      <c r="I591" s="27"/>
    </row>
    <row x14ac:dyDescent="0.25" r="592" customHeight="1" ht="15.75" customFormat="1" s="46">
      <c r="A592" s="47"/>
      <c r="B592" s="27"/>
      <c r="C592" s="27"/>
      <c r="D592" s="30"/>
      <c r="E592" s="47"/>
      <c r="F592" s="48"/>
      <c r="G592" s="27"/>
      <c r="H592" s="27"/>
      <c r="I592" s="27"/>
    </row>
    <row x14ac:dyDescent="0.25" r="593" customHeight="1" ht="15.75" customFormat="1" s="46">
      <c r="A593" s="47"/>
      <c r="B593" s="27"/>
      <c r="C593" s="27"/>
      <c r="D593" s="30"/>
      <c r="E593" s="47"/>
      <c r="F593" s="48"/>
      <c r="G593" s="27"/>
      <c r="H593" s="27"/>
      <c r="I593" s="27"/>
    </row>
    <row x14ac:dyDescent="0.25" r="594" customHeight="1" ht="15.75" customFormat="1" s="46">
      <c r="A594" s="47"/>
      <c r="B594" s="27"/>
      <c r="C594" s="27"/>
      <c r="D594" s="30"/>
      <c r="E594" s="47"/>
      <c r="F594" s="48"/>
      <c r="G594" s="27"/>
      <c r="H594" s="27"/>
      <c r="I594" s="27"/>
    </row>
    <row x14ac:dyDescent="0.25" r="595" customHeight="1" ht="15.75" customFormat="1" s="46">
      <c r="A595" s="47"/>
      <c r="B595" s="27"/>
      <c r="C595" s="27"/>
      <c r="D595" s="30"/>
      <c r="E595" s="47"/>
      <c r="F595" s="48"/>
      <c r="G595" s="27"/>
      <c r="H595" s="27"/>
      <c r="I595" s="27"/>
    </row>
    <row x14ac:dyDescent="0.25" r="596" customHeight="1" ht="15.75" customFormat="1" s="46">
      <c r="A596" s="47"/>
      <c r="B596" s="27"/>
      <c r="C596" s="27"/>
      <c r="D596" s="30"/>
      <c r="E596" s="47"/>
      <c r="F596" s="48"/>
      <c r="G596" s="27"/>
      <c r="H596" s="27"/>
      <c r="I596" s="27"/>
    </row>
    <row x14ac:dyDescent="0.25" r="597" customHeight="1" ht="15.75" customFormat="1" s="46">
      <c r="A597" s="47"/>
      <c r="B597" s="27"/>
      <c r="C597" s="27"/>
      <c r="D597" s="30"/>
      <c r="E597" s="47"/>
      <c r="F597" s="48"/>
      <c r="G597" s="27"/>
      <c r="H597" s="27"/>
      <c r="I597" s="27"/>
    </row>
    <row x14ac:dyDescent="0.25" r="598" customHeight="1" ht="15.75" customFormat="1" s="46">
      <c r="A598" s="47"/>
      <c r="B598" s="27"/>
      <c r="C598" s="27"/>
      <c r="D598" s="30"/>
      <c r="E598" s="47"/>
      <c r="F598" s="48"/>
      <c r="G598" s="27"/>
      <c r="H598" s="27"/>
      <c r="I598" s="27"/>
    </row>
    <row x14ac:dyDescent="0.25" r="599" customHeight="1" ht="15.75" customFormat="1" s="46">
      <c r="A599" s="47"/>
      <c r="B599" s="27"/>
      <c r="C599" s="27"/>
      <c r="D599" s="30"/>
      <c r="E599" s="47"/>
      <c r="F599" s="48"/>
      <c r="G599" s="27"/>
      <c r="H599" s="27"/>
      <c r="I599" s="27"/>
    </row>
    <row x14ac:dyDescent="0.25" r="600" customHeight="1" ht="15.75" customFormat="1" s="46">
      <c r="A600" s="47"/>
      <c r="B600" s="27"/>
      <c r="C600" s="27"/>
      <c r="D600" s="30"/>
      <c r="E600" s="47"/>
      <c r="F600" s="48"/>
      <c r="G600" s="27"/>
      <c r="H600" s="27"/>
      <c r="I600" s="27"/>
    </row>
    <row x14ac:dyDescent="0.25" r="601" customHeight="1" ht="15.75" customFormat="1" s="46">
      <c r="A601" s="47"/>
      <c r="B601" s="27"/>
      <c r="C601" s="27"/>
      <c r="D601" s="30"/>
      <c r="E601" s="47"/>
      <c r="F601" s="48"/>
      <c r="G601" s="27"/>
      <c r="H601" s="27"/>
      <c r="I601" s="27"/>
    </row>
    <row x14ac:dyDescent="0.25" r="602" customHeight="1" ht="15.75" customFormat="1" s="46">
      <c r="A602" s="47"/>
      <c r="B602" s="27"/>
      <c r="C602" s="27"/>
      <c r="D602" s="30"/>
      <c r="E602" s="47"/>
      <c r="F602" s="48"/>
      <c r="G602" s="27"/>
      <c r="H602" s="27"/>
      <c r="I602" s="27"/>
    </row>
    <row x14ac:dyDescent="0.25" r="603" customHeight="1" ht="15.75" customFormat="1" s="46">
      <c r="A603" s="47"/>
      <c r="B603" s="27"/>
      <c r="C603" s="27"/>
      <c r="D603" s="30"/>
      <c r="E603" s="47"/>
      <c r="F603" s="48"/>
      <c r="G603" s="27"/>
      <c r="H603" s="27"/>
      <c r="I603" s="27"/>
    </row>
    <row x14ac:dyDescent="0.25" r="604" customHeight="1" ht="15.75" customFormat="1" s="46">
      <c r="A604" s="47"/>
      <c r="B604" s="27"/>
      <c r="C604" s="27"/>
      <c r="D604" s="30"/>
      <c r="E604" s="47"/>
      <c r="F604" s="48"/>
      <c r="G604" s="27"/>
      <c r="H604" s="27"/>
      <c r="I604" s="27"/>
    </row>
    <row x14ac:dyDescent="0.25" r="605" customHeight="1" ht="15.75" customFormat="1" s="46">
      <c r="A605" s="47"/>
      <c r="B605" s="27"/>
      <c r="C605" s="27"/>
      <c r="D605" s="30"/>
      <c r="E605" s="47"/>
      <c r="F605" s="48"/>
      <c r="G605" s="27"/>
      <c r="H605" s="27"/>
      <c r="I605" s="27"/>
    </row>
    <row x14ac:dyDescent="0.25" r="606" customHeight="1" ht="15.75" customFormat="1" s="46">
      <c r="A606" s="47"/>
      <c r="B606" s="27"/>
      <c r="C606" s="27"/>
      <c r="D606" s="30"/>
      <c r="E606" s="47"/>
      <c r="F606" s="48"/>
      <c r="G606" s="27"/>
      <c r="H606" s="27"/>
      <c r="I606" s="27"/>
    </row>
    <row x14ac:dyDescent="0.25" r="607" customHeight="1" ht="15.75" customFormat="1" s="46">
      <c r="A607" s="47"/>
      <c r="B607" s="27"/>
      <c r="C607" s="27"/>
      <c r="D607" s="30"/>
      <c r="E607" s="47"/>
      <c r="F607" s="48"/>
      <c r="G607" s="27"/>
      <c r="H607" s="27"/>
      <c r="I607" s="27"/>
    </row>
    <row x14ac:dyDescent="0.25" r="608" customHeight="1" ht="15.75" customFormat="1" s="46">
      <c r="A608" s="47"/>
      <c r="B608" s="27"/>
      <c r="C608" s="27"/>
      <c r="D608" s="30"/>
      <c r="E608" s="47"/>
      <c r="F608" s="48"/>
      <c r="G608" s="27"/>
      <c r="H608" s="27"/>
      <c r="I608" s="27"/>
    </row>
    <row x14ac:dyDescent="0.25" r="609" customHeight="1" ht="15.75" customFormat="1" s="46">
      <c r="A609" s="47"/>
      <c r="B609" s="27"/>
      <c r="C609" s="27"/>
      <c r="D609" s="30"/>
      <c r="E609" s="47"/>
      <c r="F609" s="48"/>
      <c r="G609" s="27"/>
      <c r="H609" s="27"/>
      <c r="I609" s="27"/>
    </row>
    <row x14ac:dyDescent="0.25" r="610" customHeight="1" ht="15.75" customFormat="1" s="46">
      <c r="A610" s="47"/>
      <c r="B610" s="27"/>
      <c r="C610" s="27"/>
      <c r="D610" s="30"/>
      <c r="E610" s="47"/>
      <c r="F610" s="48"/>
      <c r="G610" s="27"/>
      <c r="H610" s="27"/>
      <c r="I610" s="27"/>
    </row>
    <row x14ac:dyDescent="0.25" r="611" customHeight="1" ht="15.75" customFormat="1" s="46">
      <c r="A611" s="47"/>
      <c r="B611" s="27"/>
      <c r="C611" s="27"/>
      <c r="D611" s="30"/>
      <c r="E611" s="47"/>
      <c r="F611" s="48"/>
      <c r="G611" s="27"/>
      <c r="H611" s="27"/>
      <c r="I611" s="27"/>
    </row>
    <row x14ac:dyDescent="0.25" r="612" customHeight="1" ht="15.75" customFormat="1" s="46">
      <c r="A612" s="47"/>
      <c r="B612" s="27"/>
      <c r="C612" s="27"/>
      <c r="D612" s="30"/>
      <c r="E612" s="47"/>
      <c r="F612" s="48"/>
      <c r="G612" s="27"/>
      <c r="H612" s="27"/>
      <c r="I612" s="27"/>
    </row>
    <row x14ac:dyDescent="0.25" r="613" customHeight="1" ht="15.75" customFormat="1" s="46">
      <c r="A613" s="47"/>
      <c r="B613" s="27"/>
      <c r="C613" s="27"/>
      <c r="D613" s="30"/>
      <c r="E613" s="47"/>
      <c r="F613" s="48"/>
      <c r="G613" s="27"/>
      <c r="H613" s="27"/>
      <c r="I613" s="27"/>
    </row>
    <row x14ac:dyDescent="0.25" r="614" customHeight="1" ht="15.75" customFormat="1" s="46">
      <c r="A614" s="47"/>
      <c r="B614" s="27"/>
      <c r="C614" s="27"/>
      <c r="D614" s="30"/>
      <c r="E614" s="47"/>
      <c r="F614" s="48"/>
      <c r="G614" s="27"/>
      <c r="H614" s="27"/>
      <c r="I614" s="27"/>
    </row>
    <row x14ac:dyDescent="0.25" r="615" customHeight="1" ht="15.75" customFormat="1" s="46">
      <c r="A615" s="47"/>
      <c r="B615" s="27"/>
      <c r="C615" s="27"/>
      <c r="D615" s="30"/>
      <c r="E615" s="47"/>
      <c r="F615" s="48"/>
      <c r="G615" s="27"/>
      <c r="H615" s="27"/>
      <c r="I615" s="27"/>
    </row>
    <row x14ac:dyDescent="0.25" r="616" customHeight="1" ht="15.75" customFormat="1" s="46">
      <c r="A616" s="47"/>
      <c r="B616" s="27"/>
      <c r="C616" s="27"/>
      <c r="D616" s="30"/>
      <c r="E616" s="47"/>
      <c r="F616" s="48"/>
      <c r="G616" s="27"/>
      <c r="H616" s="27"/>
      <c r="I616" s="27"/>
    </row>
    <row x14ac:dyDescent="0.25" r="617" customHeight="1" ht="15.75" customFormat="1" s="46">
      <c r="A617" s="47"/>
      <c r="B617" s="27"/>
      <c r="C617" s="27"/>
      <c r="D617" s="30"/>
      <c r="E617" s="47"/>
      <c r="F617" s="48"/>
      <c r="G617" s="27"/>
      <c r="H617" s="27"/>
      <c r="I617" s="27"/>
    </row>
    <row x14ac:dyDescent="0.25" r="618" customHeight="1" ht="15.75" customFormat="1" s="46">
      <c r="A618" s="47"/>
      <c r="B618" s="27"/>
      <c r="C618" s="27"/>
      <c r="D618" s="30"/>
      <c r="E618" s="47"/>
      <c r="F618" s="48"/>
      <c r="G618" s="27"/>
      <c r="H618" s="27"/>
      <c r="I618" s="27"/>
    </row>
    <row x14ac:dyDescent="0.25" r="619" customHeight="1" ht="15.75" customFormat="1" s="46">
      <c r="A619" s="47"/>
      <c r="B619" s="27"/>
      <c r="C619" s="27"/>
      <c r="D619" s="30"/>
      <c r="E619" s="47"/>
      <c r="F619" s="48"/>
      <c r="G619" s="27"/>
      <c r="H619" s="27"/>
      <c r="I619" s="27"/>
    </row>
    <row x14ac:dyDescent="0.25" r="620" customHeight="1" ht="15.75" customFormat="1" s="46">
      <c r="A620" s="47"/>
      <c r="B620" s="27"/>
      <c r="C620" s="27"/>
      <c r="D620" s="30"/>
      <c r="E620" s="47"/>
      <c r="F620" s="48"/>
      <c r="G620" s="27"/>
      <c r="H620" s="27"/>
      <c r="I620" s="27"/>
    </row>
    <row x14ac:dyDescent="0.25" r="621" customHeight="1" ht="15.75" customFormat="1" s="46">
      <c r="A621" s="47"/>
      <c r="B621" s="27"/>
      <c r="C621" s="27"/>
      <c r="D621" s="30"/>
      <c r="E621" s="47"/>
      <c r="F621" s="48"/>
      <c r="G621" s="27"/>
      <c r="H621" s="27"/>
      <c r="I621" s="27"/>
    </row>
    <row x14ac:dyDescent="0.25" r="622" customHeight="1" ht="15.75" customFormat="1" s="46">
      <c r="A622" s="47"/>
      <c r="B622" s="27"/>
      <c r="C622" s="27"/>
      <c r="D622" s="30"/>
      <c r="E622" s="47"/>
      <c r="F622" s="48"/>
      <c r="G622" s="27"/>
      <c r="H622" s="27"/>
      <c r="I622" s="27"/>
    </row>
    <row x14ac:dyDescent="0.25" r="623" customHeight="1" ht="15.75" customFormat="1" s="46">
      <c r="A623" s="47"/>
      <c r="B623" s="27"/>
      <c r="C623" s="27"/>
      <c r="D623" s="30"/>
      <c r="E623" s="47"/>
      <c r="F623" s="48"/>
      <c r="G623" s="27"/>
      <c r="H623" s="27"/>
      <c r="I623" s="27"/>
    </row>
    <row x14ac:dyDescent="0.25" r="624" customHeight="1" ht="15.75" customFormat="1" s="46">
      <c r="A624" s="47"/>
      <c r="B624" s="27"/>
      <c r="C624" s="27"/>
      <c r="D624" s="30"/>
      <c r="E624" s="47"/>
      <c r="F624" s="48"/>
      <c r="G624" s="27"/>
      <c r="H624" s="27"/>
      <c r="I624" s="27"/>
    </row>
    <row x14ac:dyDescent="0.25" r="625" customHeight="1" ht="15.75" customFormat="1" s="46">
      <c r="A625" s="47"/>
      <c r="B625" s="27"/>
      <c r="C625" s="27"/>
      <c r="D625" s="30"/>
      <c r="E625" s="47"/>
      <c r="F625" s="48"/>
      <c r="G625" s="27"/>
      <c r="H625" s="27"/>
      <c r="I625" s="27"/>
    </row>
    <row x14ac:dyDescent="0.25" r="626" customHeight="1" ht="15.75" customFormat="1" s="46">
      <c r="A626" s="47"/>
      <c r="B626" s="27"/>
      <c r="C626" s="27"/>
      <c r="D626" s="30"/>
      <c r="E626" s="47"/>
      <c r="F626" s="48"/>
      <c r="G626" s="27"/>
      <c r="H626" s="27"/>
      <c r="I626" s="27"/>
    </row>
    <row x14ac:dyDescent="0.25" r="627" customHeight="1" ht="15.75" customFormat="1" s="46">
      <c r="A627" s="47"/>
      <c r="B627" s="27"/>
      <c r="C627" s="27"/>
      <c r="D627" s="30"/>
      <c r="E627" s="47"/>
      <c r="F627" s="48"/>
      <c r="G627" s="27"/>
      <c r="H627" s="27"/>
      <c r="I627" s="27"/>
    </row>
    <row x14ac:dyDescent="0.25" r="628" customHeight="1" ht="15.75" customFormat="1" s="46">
      <c r="A628" s="47"/>
      <c r="B628" s="27"/>
      <c r="C628" s="27"/>
      <c r="D628" s="30"/>
      <c r="E628" s="47"/>
      <c r="F628" s="48"/>
      <c r="G628" s="27"/>
      <c r="H628" s="27"/>
      <c r="I628" s="27"/>
    </row>
    <row x14ac:dyDescent="0.25" r="629" customHeight="1" ht="15.75" customFormat="1" s="46">
      <c r="A629" s="47"/>
      <c r="B629" s="27"/>
      <c r="C629" s="27"/>
      <c r="D629" s="30"/>
      <c r="E629" s="47"/>
      <c r="F629" s="48"/>
      <c r="G629" s="27"/>
      <c r="H629" s="27"/>
      <c r="I629" s="27"/>
    </row>
    <row x14ac:dyDescent="0.25" r="630" customHeight="1" ht="15.75" customFormat="1" s="46">
      <c r="A630" s="47"/>
      <c r="B630" s="27"/>
      <c r="C630" s="27"/>
      <c r="D630" s="30"/>
      <c r="E630" s="47"/>
      <c r="F630" s="48"/>
      <c r="G630" s="27"/>
      <c r="H630" s="27"/>
      <c r="I630" s="27"/>
    </row>
    <row x14ac:dyDescent="0.25" r="631" customHeight="1" ht="15.75" customFormat="1" s="46">
      <c r="A631" s="47"/>
      <c r="B631" s="27"/>
      <c r="C631" s="27"/>
      <c r="D631" s="30"/>
      <c r="E631" s="47"/>
      <c r="F631" s="48"/>
      <c r="G631" s="27"/>
      <c r="H631" s="27"/>
      <c r="I631" s="27"/>
    </row>
    <row x14ac:dyDescent="0.25" r="632" customHeight="1" ht="15.75" customFormat="1" s="46">
      <c r="A632" s="47"/>
      <c r="B632" s="27"/>
      <c r="C632" s="27"/>
      <c r="D632" s="30"/>
      <c r="E632" s="47"/>
      <c r="F632" s="48"/>
      <c r="G632" s="27"/>
      <c r="H632" s="27"/>
      <c r="I632" s="27"/>
    </row>
    <row x14ac:dyDescent="0.25" r="633" customHeight="1" ht="15.75" customFormat="1" s="46">
      <c r="A633" s="47"/>
      <c r="B633" s="27"/>
      <c r="C633" s="27"/>
      <c r="D633" s="30"/>
      <c r="E633" s="47"/>
      <c r="F633" s="48"/>
      <c r="G633" s="27"/>
      <c r="H633" s="27"/>
      <c r="I633" s="27"/>
    </row>
    <row x14ac:dyDescent="0.25" r="634" customHeight="1" ht="15.75" customFormat="1" s="46">
      <c r="A634" s="47"/>
      <c r="B634" s="27"/>
      <c r="C634" s="27"/>
      <c r="D634" s="30"/>
      <c r="E634" s="47"/>
      <c r="F634" s="48"/>
      <c r="G634" s="27"/>
      <c r="H634" s="27"/>
      <c r="I634" s="27"/>
    </row>
    <row x14ac:dyDescent="0.25" r="635" customHeight="1" ht="15.75" customFormat="1" s="46">
      <c r="A635" s="47"/>
      <c r="B635" s="27"/>
      <c r="C635" s="27"/>
      <c r="D635" s="30"/>
      <c r="E635" s="47"/>
      <c r="F635" s="48"/>
      <c r="G635" s="27"/>
      <c r="H635" s="27"/>
      <c r="I635" s="27"/>
    </row>
    <row x14ac:dyDescent="0.25" r="636" customHeight="1" ht="15.75" customFormat="1" s="46">
      <c r="A636" s="47"/>
      <c r="B636" s="27"/>
      <c r="C636" s="27"/>
      <c r="D636" s="30"/>
      <c r="E636" s="47"/>
      <c r="F636" s="48"/>
      <c r="G636" s="27"/>
      <c r="H636" s="27"/>
      <c r="I636" s="27"/>
    </row>
    <row x14ac:dyDescent="0.25" r="637" customHeight="1" ht="15.75" customFormat="1" s="46">
      <c r="A637" s="47"/>
      <c r="B637" s="27"/>
      <c r="C637" s="27"/>
      <c r="D637" s="30"/>
      <c r="E637" s="47"/>
      <c r="F637" s="48"/>
      <c r="G637" s="27"/>
      <c r="H637" s="27"/>
      <c r="I637" s="27"/>
    </row>
    <row x14ac:dyDescent="0.25" r="638" customHeight="1" ht="15.75" customFormat="1" s="46">
      <c r="A638" s="47"/>
      <c r="B638" s="27"/>
      <c r="C638" s="27"/>
      <c r="D638" s="30"/>
      <c r="E638" s="47"/>
      <c r="F638" s="48"/>
      <c r="G638" s="27"/>
      <c r="H638" s="27"/>
      <c r="I638" s="27"/>
    </row>
    <row x14ac:dyDescent="0.25" r="639" customHeight="1" ht="15.75" customFormat="1" s="46">
      <c r="A639" s="47"/>
      <c r="B639" s="27"/>
      <c r="C639" s="27"/>
      <c r="D639" s="30"/>
      <c r="E639" s="47"/>
      <c r="F639" s="48"/>
      <c r="G639" s="27"/>
      <c r="H639" s="27"/>
      <c r="I639" s="27"/>
    </row>
    <row x14ac:dyDescent="0.25" r="640" customHeight="1" ht="15.75" customFormat="1" s="46">
      <c r="A640" s="47"/>
      <c r="B640" s="27"/>
      <c r="C640" s="27"/>
      <c r="D640" s="30"/>
      <c r="E640" s="47"/>
      <c r="F640" s="48"/>
      <c r="G640" s="27"/>
      <c r="H640" s="27"/>
      <c r="I640" s="27"/>
    </row>
    <row x14ac:dyDescent="0.25" r="641" customHeight="1" ht="15.75" customFormat="1" s="46">
      <c r="A641" s="47"/>
      <c r="B641" s="27"/>
      <c r="C641" s="27"/>
      <c r="D641" s="30"/>
      <c r="E641" s="47"/>
      <c r="F641" s="48"/>
      <c r="G641" s="27"/>
      <c r="H641" s="27"/>
      <c r="I641" s="27"/>
    </row>
    <row x14ac:dyDescent="0.25" r="642" customHeight="1" ht="15.75" customFormat="1" s="46">
      <c r="A642" s="47"/>
      <c r="B642" s="27"/>
      <c r="C642" s="27"/>
      <c r="D642" s="30"/>
      <c r="E642" s="47"/>
      <c r="F642" s="48"/>
      <c r="G642" s="27"/>
      <c r="H642" s="27"/>
      <c r="I642" s="27"/>
    </row>
    <row x14ac:dyDescent="0.25" r="643" customHeight="1" ht="15.75" customFormat="1" s="46">
      <c r="A643" s="47"/>
      <c r="B643" s="27"/>
      <c r="C643" s="27"/>
      <c r="D643" s="30"/>
      <c r="E643" s="47"/>
      <c r="F643" s="48"/>
      <c r="G643" s="27"/>
      <c r="H643" s="27"/>
      <c r="I643" s="27"/>
    </row>
    <row x14ac:dyDescent="0.25" r="644" customHeight="1" ht="15.75" customFormat="1" s="46">
      <c r="A644" s="47"/>
      <c r="B644" s="27"/>
      <c r="C644" s="27"/>
      <c r="D644" s="30"/>
      <c r="E644" s="47"/>
      <c r="F644" s="48"/>
      <c r="G644" s="27"/>
      <c r="H644" s="27"/>
      <c r="I644" s="27"/>
    </row>
    <row x14ac:dyDescent="0.25" r="645" customHeight="1" ht="15.75" customFormat="1" s="46">
      <c r="A645" s="47"/>
      <c r="B645" s="27"/>
      <c r="C645" s="27"/>
      <c r="D645" s="30"/>
      <c r="E645" s="47"/>
      <c r="F645" s="48"/>
      <c r="G645" s="27"/>
      <c r="H645" s="27"/>
      <c r="I645" s="27"/>
    </row>
    <row x14ac:dyDescent="0.25" r="646" customHeight="1" ht="15.75" customFormat="1" s="46">
      <c r="A646" s="47"/>
      <c r="B646" s="27"/>
      <c r="C646" s="27"/>
      <c r="D646" s="30"/>
      <c r="E646" s="47"/>
      <c r="F646" s="48"/>
      <c r="G646" s="27"/>
      <c r="H646" s="27"/>
      <c r="I646" s="27"/>
    </row>
    <row x14ac:dyDescent="0.25" r="647" customHeight="1" ht="15.75" customFormat="1" s="46">
      <c r="A647" s="47"/>
      <c r="B647" s="27"/>
      <c r="C647" s="27"/>
      <c r="D647" s="30"/>
      <c r="E647" s="47"/>
      <c r="F647" s="48"/>
      <c r="G647" s="27"/>
      <c r="H647" s="27"/>
      <c r="I647" s="27"/>
    </row>
    <row x14ac:dyDescent="0.25" r="648" customHeight="1" ht="15.75" customFormat="1" s="46">
      <c r="A648" s="47"/>
      <c r="B648" s="27"/>
      <c r="C648" s="27"/>
      <c r="D648" s="30"/>
      <c r="E648" s="47"/>
      <c r="F648" s="48"/>
      <c r="G648" s="27"/>
      <c r="H648" s="27"/>
      <c r="I648" s="27"/>
    </row>
    <row x14ac:dyDescent="0.25" r="649" customHeight="1" ht="15.75" customFormat="1" s="46">
      <c r="A649" s="47"/>
      <c r="B649" s="27"/>
      <c r="C649" s="27"/>
      <c r="D649" s="30"/>
      <c r="E649" s="47"/>
      <c r="F649" s="48"/>
      <c r="G649" s="27"/>
      <c r="H649" s="27"/>
      <c r="I649" s="27"/>
    </row>
    <row x14ac:dyDescent="0.25" r="650" customHeight="1" ht="15.75" customFormat="1" s="46">
      <c r="A650" s="47"/>
      <c r="B650" s="27"/>
      <c r="C650" s="27"/>
      <c r="D650" s="30"/>
      <c r="E650" s="47"/>
      <c r="F650" s="48"/>
      <c r="G650" s="27"/>
      <c r="H650" s="27"/>
      <c r="I650" s="27"/>
    </row>
    <row x14ac:dyDescent="0.25" r="651" customHeight="1" ht="15.75" customFormat="1" s="46">
      <c r="A651" s="47"/>
      <c r="B651" s="27"/>
      <c r="C651" s="27"/>
      <c r="D651" s="30"/>
      <c r="E651" s="47"/>
      <c r="F651" s="48"/>
      <c r="G651" s="27"/>
      <c r="H651" s="27"/>
      <c r="I651" s="27"/>
    </row>
    <row x14ac:dyDescent="0.25" r="652" customHeight="1" ht="15.75" customFormat="1" s="46">
      <c r="A652" s="47"/>
      <c r="B652" s="27"/>
      <c r="C652" s="27"/>
      <c r="D652" s="30"/>
      <c r="E652" s="47"/>
      <c r="F652" s="48"/>
      <c r="G652" s="27"/>
      <c r="H652" s="27"/>
      <c r="I652" s="27"/>
    </row>
    <row x14ac:dyDescent="0.25" r="653" customHeight="1" ht="15.75" customFormat="1" s="46">
      <c r="A653" s="47"/>
      <c r="B653" s="27"/>
      <c r="C653" s="27"/>
      <c r="D653" s="30"/>
      <c r="E653" s="47"/>
      <c r="F653" s="48"/>
      <c r="G653" s="27"/>
      <c r="H653" s="27"/>
      <c r="I653" s="27"/>
    </row>
    <row x14ac:dyDescent="0.25" r="654" customHeight="1" ht="15.75" customFormat="1" s="46">
      <c r="A654" s="47"/>
      <c r="B654" s="27"/>
      <c r="C654" s="27"/>
      <c r="D654" s="30"/>
      <c r="E654" s="47"/>
      <c r="F654" s="48"/>
      <c r="G654" s="27"/>
      <c r="H654" s="27"/>
      <c r="I654" s="27"/>
    </row>
    <row x14ac:dyDescent="0.25" r="655" customHeight="1" ht="15.75" customFormat="1" s="46">
      <c r="A655" s="47"/>
      <c r="B655" s="27"/>
      <c r="C655" s="27"/>
      <c r="D655" s="30"/>
      <c r="E655" s="47"/>
      <c r="F655" s="48"/>
      <c r="G655" s="27"/>
      <c r="H655" s="27"/>
      <c r="I655" s="27"/>
    </row>
    <row x14ac:dyDescent="0.25" r="656" customHeight="1" ht="15.75" customFormat="1" s="46">
      <c r="A656" s="47"/>
      <c r="B656" s="27"/>
      <c r="C656" s="27"/>
      <c r="D656" s="30"/>
      <c r="E656" s="47"/>
      <c r="F656" s="48"/>
      <c r="G656" s="27"/>
      <c r="H656" s="27"/>
      <c r="I656" s="27"/>
    </row>
    <row x14ac:dyDescent="0.25" r="657" customHeight="1" ht="15.75" customFormat="1" s="46">
      <c r="A657" s="47"/>
      <c r="B657" s="27"/>
      <c r="C657" s="27"/>
      <c r="D657" s="30"/>
      <c r="E657" s="47"/>
      <c r="F657" s="48"/>
      <c r="G657" s="27"/>
      <c r="H657" s="27"/>
      <c r="I657" s="27"/>
    </row>
    <row x14ac:dyDescent="0.25" r="658" customHeight="1" ht="15.75" customFormat="1" s="46">
      <c r="A658" s="47"/>
      <c r="B658" s="27"/>
      <c r="C658" s="27"/>
      <c r="D658" s="30"/>
      <c r="E658" s="47"/>
      <c r="F658" s="48"/>
      <c r="G658" s="27"/>
      <c r="H658" s="27"/>
      <c r="I658" s="27"/>
    </row>
    <row x14ac:dyDescent="0.25" r="659" customHeight="1" ht="15.75" customFormat="1" s="46">
      <c r="A659" s="47"/>
      <c r="B659" s="27"/>
      <c r="C659" s="27"/>
      <c r="D659" s="30"/>
      <c r="E659" s="47"/>
      <c r="F659" s="48"/>
      <c r="G659" s="27"/>
      <c r="H659" s="27"/>
      <c r="I659" s="27"/>
    </row>
    <row x14ac:dyDescent="0.25" r="660" customHeight="1" ht="15.75" customFormat="1" s="46">
      <c r="A660" s="47"/>
      <c r="B660" s="27"/>
      <c r="C660" s="27"/>
      <c r="D660" s="30"/>
      <c r="E660" s="47"/>
      <c r="F660" s="48"/>
      <c r="G660" s="27"/>
      <c r="H660" s="27"/>
      <c r="I660" s="27"/>
    </row>
    <row x14ac:dyDescent="0.25" r="661" customHeight="1" ht="15.75" customFormat="1" s="46">
      <c r="A661" s="47"/>
      <c r="B661" s="27"/>
      <c r="C661" s="27"/>
      <c r="D661" s="30"/>
      <c r="E661" s="47"/>
      <c r="F661" s="48"/>
      <c r="G661" s="27"/>
      <c r="H661" s="27"/>
      <c r="I661" s="27"/>
    </row>
    <row x14ac:dyDescent="0.25" r="662" customHeight="1" ht="15.75" customFormat="1" s="46">
      <c r="A662" s="47"/>
      <c r="B662" s="27"/>
      <c r="C662" s="27"/>
      <c r="D662" s="30"/>
      <c r="E662" s="47"/>
      <c r="F662" s="48"/>
      <c r="G662" s="27"/>
      <c r="H662" s="27"/>
      <c r="I662" s="27"/>
    </row>
    <row x14ac:dyDescent="0.25" r="663" customHeight="1" ht="15.75" customFormat="1" s="46">
      <c r="A663" s="47"/>
      <c r="B663" s="27"/>
      <c r="C663" s="27"/>
      <c r="D663" s="30"/>
      <c r="E663" s="47"/>
      <c r="F663" s="48"/>
      <c r="G663" s="27"/>
      <c r="H663" s="27"/>
      <c r="I663" s="27"/>
    </row>
    <row x14ac:dyDescent="0.25" r="664" customHeight="1" ht="15.75" customFormat="1" s="46">
      <c r="A664" s="47"/>
      <c r="B664" s="27"/>
      <c r="C664" s="27"/>
      <c r="D664" s="30"/>
      <c r="E664" s="47"/>
      <c r="F664" s="48"/>
      <c r="G664" s="27"/>
      <c r="H664" s="27"/>
      <c r="I664" s="27"/>
    </row>
    <row x14ac:dyDescent="0.25" r="665" customHeight="1" ht="15.75" customFormat="1" s="46">
      <c r="A665" s="47"/>
      <c r="B665" s="27"/>
      <c r="C665" s="27"/>
      <c r="D665" s="30"/>
      <c r="E665" s="47"/>
      <c r="F665" s="48"/>
      <c r="G665" s="27"/>
      <c r="H665" s="27"/>
      <c r="I665" s="27"/>
    </row>
    <row x14ac:dyDescent="0.25" r="666" customHeight="1" ht="15.75" customFormat="1" s="46">
      <c r="A666" s="47"/>
      <c r="B666" s="27"/>
      <c r="C666" s="27"/>
      <c r="D666" s="30"/>
      <c r="E666" s="47"/>
      <c r="F666" s="48"/>
      <c r="G666" s="27"/>
      <c r="H666" s="27"/>
      <c r="I666" s="27"/>
    </row>
    <row x14ac:dyDescent="0.25" r="667" customHeight="1" ht="15.75" customFormat="1" s="46">
      <c r="A667" s="47"/>
      <c r="B667" s="27"/>
      <c r="C667" s="27"/>
      <c r="D667" s="30"/>
      <c r="E667" s="47"/>
      <c r="F667" s="48"/>
      <c r="G667" s="27"/>
      <c r="H667" s="27"/>
      <c r="I667" s="27"/>
    </row>
    <row x14ac:dyDescent="0.25" r="668" customHeight="1" ht="15.75" customFormat="1" s="46">
      <c r="A668" s="47"/>
      <c r="B668" s="27"/>
      <c r="C668" s="27"/>
      <c r="D668" s="30"/>
      <c r="E668" s="47"/>
      <c r="F668" s="48"/>
      <c r="G668" s="27"/>
      <c r="H668" s="27"/>
      <c r="I668" s="27"/>
    </row>
    <row x14ac:dyDescent="0.25" r="669" customHeight="1" ht="15.75" customFormat="1" s="46">
      <c r="A669" s="47"/>
      <c r="B669" s="27"/>
      <c r="C669" s="27"/>
      <c r="D669" s="30"/>
      <c r="E669" s="47"/>
      <c r="F669" s="48"/>
      <c r="G669" s="27"/>
      <c r="H669" s="27"/>
      <c r="I669" s="27"/>
    </row>
    <row x14ac:dyDescent="0.25" r="670" customHeight="1" ht="15.75" customFormat="1" s="46">
      <c r="A670" s="47"/>
      <c r="B670" s="27"/>
      <c r="C670" s="27"/>
      <c r="D670" s="30"/>
      <c r="E670" s="47"/>
      <c r="F670" s="48"/>
      <c r="G670" s="27"/>
      <c r="H670" s="27"/>
      <c r="I670" s="27"/>
    </row>
    <row x14ac:dyDescent="0.25" r="671" customHeight="1" ht="15.75" customFormat="1" s="46">
      <c r="A671" s="47"/>
      <c r="B671" s="27"/>
      <c r="C671" s="27"/>
      <c r="D671" s="30"/>
      <c r="E671" s="47"/>
      <c r="F671" s="48"/>
      <c r="G671" s="27"/>
      <c r="H671" s="27"/>
      <c r="I671" s="27"/>
    </row>
    <row x14ac:dyDescent="0.25" r="672" customHeight="1" ht="15.75" customFormat="1" s="46">
      <c r="A672" s="47"/>
      <c r="B672" s="27"/>
      <c r="C672" s="27"/>
      <c r="D672" s="30"/>
      <c r="E672" s="47"/>
      <c r="F672" s="48"/>
      <c r="G672" s="27"/>
      <c r="H672" s="27"/>
      <c r="I672" s="27"/>
    </row>
    <row x14ac:dyDescent="0.25" r="673" customHeight="1" ht="15.75" customFormat="1" s="46">
      <c r="A673" s="47"/>
      <c r="B673" s="27"/>
      <c r="C673" s="27"/>
      <c r="D673" s="30"/>
      <c r="E673" s="47"/>
      <c r="F673" s="48"/>
      <c r="G673" s="27"/>
      <c r="H673" s="27"/>
      <c r="I673" s="27"/>
    </row>
    <row x14ac:dyDescent="0.25" r="674" customHeight="1" ht="15.75" customFormat="1" s="46">
      <c r="A674" s="47"/>
      <c r="B674" s="27"/>
      <c r="C674" s="27"/>
      <c r="D674" s="30"/>
      <c r="E674" s="47"/>
      <c r="F674" s="48"/>
      <c r="G674" s="27"/>
      <c r="H674" s="27"/>
      <c r="I674" s="27"/>
    </row>
    <row x14ac:dyDescent="0.25" r="675" customHeight="1" ht="15.75" customFormat="1" s="46">
      <c r="A675" s="47"/>
      <c r="B675" s="27"/>
      <c r="C675" s="27"/>
      <c r="D675" s="30"/>
      <c r="E675" s="47"/>
      <c r="F675" s="48"/>
      <c r="G675" s="27"/>
      <c r="H675" s="27"/>
      <c r="I675" s="27"/>
    </row>
    <row x14ac:dyDescent="0.25" r="676" customHeight="1" ht="15.75" customFormat="1" s="46">
      <c r="A676" s="47"/>
      <c r="B676" s="27"/>
      <c r="C676" s="27"/>
      <c r="D676" s="30"/>
      <c r="E676" s="47"/>
      <c r="F676" s="48"/>
      <c r="G676" s="27"/>
      <c r="H676" s="27"/>
      <c r="I676" s="27"/>
    </row>
    <row x14ac:dyDescent="0.25" r="677" customHeight="1" ht="15.75" customFormat="1" s="46">
      <c r="A677" s="47"/>
      <c r="B677" s="27"/>
      <c r="C677" s="27"/>
      <c r="D677" s="30"/>
      <c r="E677" s="47"/>
      <c r="F677" s="48"/>
      <c r="G677" s="27"/>
      <c r="H677" s="27"/>
      <c r="I677" s="27"/>
    </row>
    <row x14ac:dyDescent="0.25" r="678" customHeight="1" ht="15.75" customFormat="1" s="46">
      <c r="A678" s="47"/>
      <c r="B678" s="27"/>
      <c r="C678" s="27"/>
      <c r="D678" s="30"/>
      <c r="E678" s="47"/>
      <c r="F678" s="48"/>
      <c r="G678" s="27"/>
      <c r="H678" s="27"/>
      <c r="I678" s="27"/>
    </row>
    <row x14ac:dyDescent="0.25" r="679" customHeight="1" ht="15.75" customFormat="1" s="46">
      <c r="A679" s="47"/>
      <c r="B679" s="27"/>
      <c r="C679" s="27"/>
      <c r="D679" s="30"/>
      <c r="E679" s="47"/>
      <c r="F679" s="48"/>
      <c r="G679" s="27"/>
      <c r="H679" s="27"/>
      <c r="I679" s="27"/>
    </row>
    <row x14ac:dyDescent="0.25" r="680" customHeight="1" ht="15.75" customFormat="1" s="46">
      <c r="A680" s="47"/>
      <c r="B680" s="27"/>
      <c r="C680" s="27"/>
      <c r="D680" s="30"/>
      <c r="E680" s="47"/>
      <c r="F680" s="48"/>
      <c r="G680" s="27"/>
      <c r="H680" s="27"/>
      <c r="I680" s="27"/>
    </row>
    <row x14ac:dyDescent="0.25" r="681" customHeight="1" ht="15.75" customFormat="1" s="46">
      <c r="A681" s="47"/>
      <c r="B681" s="27"/>
      <c r="C681" s="27"/>
      <c r="D681" s="30"/>
      <c r="E681" s="47"/>
      <c r="F681" s="48"/>
      <c r="G681" s="27"/>
      <c r="H681" s="27"/>
      <c r="I681" s="27"/>
    </row>
    <row x14ac:dyDescent="0.25" r="682" customHeight="1" ht="15.75" customFormat="1" s="46">
      <c r="A682" s="47"/>
      <c r="B682" s="27"/>
      <c r="C682" s="27"/>
      <c r="D682" s="30"/>
      <c r="E682" s="47"/>
      <c r="F682" s="48"/>
      <c r="G682" s="27"/>
      <c r="H682" s="27"/>
      <c r="I682" s="27"/>
    </row>
    <row x14ac:dyDescent="0.25" r="683" customHeight="1" ht="15.75" customFormat="1" s="46">
      <c r="A683" s="47"/>
      <c r="B683" s="27"/>
      <c r="C683" s="27"/>
      <c r="D683" s="30"/>
      <c r="E683" s="47"/>
      <c r="F683" s="48"/>
      <c r="G683" s="27"/>
      <c r="H683" s="27"/>
      <c r="I683" s="27"/>
    </row>
    <row x14ac:dyDescent="0.25" r="684" customHeight="1" ht="15.75" customFormat="1" s="46">
      <c r="A684" s="47"/>
      <c r="B684" s="27"/>
      <c r="C684" s="27"/>
      <c r="D684" s="30"/>
      <c r="E684" s="47"/>
      <c r="F684" s="48"/>
      <c r="G684" s="27"/>
      <c r="H684" s="27"/>
      <c r="I684" s="27"/>
    </row>
    <row x14ac:dyDescent="0.25" r="685" customHeight="1" ht="15.75" customFormat="1" s="46">
      <c r="A685" s="47"/>
      <c r="B685" s="27"/>
      <c r="C685" s="27"/>
      <c r="D685" s="30"/>
      <c r="E685" s="47"/>
      <c r="F685" s="48"/>
      <c r="G685" s="27"/>
      <c r="H685" s="27"/>
      <c r="I685" s="27"/>
    </row>
    <row x14ac:dyDescent="0.25" r="686" customHeight="1" ht="15.75" customFormat="1" s="46">
      <c r="A686" s="47"/>
      <c r="B686" s="27"/>
      <c r="C686" s="27"/>
      <c r="D686" s="30"/>
      <c r="E686" s="47"/>
      <c r="F686" s="48"/>
      <c r="G686" s="27"/>
      <c r="H686" s="27"/>
      <c r="I686" s="27"/>
    </row>
    <row x14ac:dyDescent="0.25" r="687" customHeight="1" ht="15.75" customFormat="1" s="46">
      <c r="A687" s="47"/>
      <c r="B687" s="27"/>
      <c r="C687" s="27"/>
      <c r="D687" s="30"/>
      <c r="E687" s="47"/>
      <c r="F687" s="48"/>
      <c r="G687" s="27"/>
      <c r="H687" s="27"/>
      <c r="I687" s="27"/>
    </row>
    <row x14ac:dyDescent="0.25" r="688" customHeight="1" ht="15.75" customFormat="1" s="46">
      <c r="A688" s="47"/>
      <c r="B688" s="27"/>
      <c r="C688" s="27"/>
      <c r="D688" s="30"/>
      <c r="E688" s="47"/>
      <c r="F688" s="48"/>
      <c r="G688" s="27"/>
      <c r="H688" s="27"/>
      <c r="I688" s="27"/>
    </row>
    <row x14ac:dyDescent="0.25" r="689" customHeight="1" ht="15.75" customFormat="1" s="46">
      <c r="A689" s="47"/>
      <c r="B689" s="27"/>
      <c r="C689" s="27"/>
      <c r="D689" s="30"/>
      <c r="E689" s="47"/>
      <c r="F689" s="48"/>
      <c r="G689" s="27"/>
      <c r="H689" s="27"/>
      <c r="I689" s="27"/>
    </row>
    <row x14ac:dyDescent="0.25" r="690" customHeight="1" ht="15.75" customFormat="1" s="46">
      <c r="A690" s="47"/>
      <c r="B690" s="27"/>
      <c r="C690" s="27"/>
      <c r="D690" s="30"/>
      <c r="E690" s="47"/>
      <c r="F690" s="48"/>
      <c r="G690" s="27"/>
      <c r="H690" s="27"/>
      <c r="I690" s="27"/>
    </row>
    <row x14ac:dyDescent="0.25" r="691" customHeight="1" ht="15.75" customFormat="1" s="46">
      <c r="A691" s="47"/>
      <c r="B691" s="27"/>
      <c r="C691" s="27"/>
      <c r="D691" s="30"/>
      <c r="E691" s="47"/>
      <c r="F691" s="48"/>
      <c r="G691" s="27"/>
      <c r="H691" s="27"/>
      <c r="I691" s="27"/>
    </row>
    <row x14ac:dyDescent="0.25" r="692" customHeight="1" ht="15.75" customFormat="1" s="46">
      <c r="A692" s="47"/>
      <c r="B692" s="27"/>
      <c r="C692" s="27"/>
      <c r="D692" s="30"/>
      <c r="E692" s="47"/>
      <c r="F692" s="48"/>
      <c r="G692" s="27"/>
      <c r="H692" s="27"/>
      <c r="I692" s="27"/>
    </row>
    <row x14ac:dyDescent="0.25" r="693" customHeight="1" ht="15.75" customFormat="1" s="46">
      <c r="A693" s="47"/>
      <c r="B693" s="27"/>
      <c r="C693" s="27"/>
      <c r="D693" s="30"/>
      <c r="E693" s="47"/>
      <c r="F693" s="48"/>
      <c r="G693" s="27"/>
      <c r="H693" s="27"/>
      <c r="I693" s="27"/>
    </row>
    <row x14ac:dyDescent="0.25" r="694" customHeight="1" ht="15.75" customFormat="1" s="46">
      <c r="A694" s="47"/>
      <c r="B694" s="27"/>
      <c r="C694" s="27"/>
      <c r="D694" s="30"/>
      <c r="E694" s="47"/>
      <c r="F694" s="48"/>
      <c r="G694" s="27"/>
      <c r="H694" s="27"/>
      <c r="I694" s="27"/>
    </row>
    <row x14ac:dyDescent="0.25" r="695" customHeight="1" ht="15.75" customFormat="1" s="46">
      <c r="A695" s="47"/>
      <c r="B695" s="27"/>
      <c r="C695" s="27"/>
      <c r="D695" s="30"/>
      <c r="E695" s="47"/>
      <c r="F695" s="48"/>
      <c r="G695" s="27"/>
      <c r="H695" s="27"/>
      <c r="I695" s="27"/>
    </row>
    <row x14ac:dyDescent="0.25" r="696" customHeight="1" ht="15.75" customFormat="1" s="46">
      <c r="A696" s="47"/>
      <c r="B696" s="27"/>
      <c r="C696" s="27"/>
      <c r="D696" s="30"/>
      <c r="E696" s="47"/>
      <c r="F696" s="48"/>
      <c r="G696" s="27"/>
      <c r="H696" s="27"/>
      <c r="I696" s="27"/>
    </row>
    <row x14ac:dyDescent="0.25" r="697" customHeight="1" ht="15.75" customFormat="1" s="46">
      <c r="A697" s="47"/>
      <c r="B697" s="27"/>
      <c r="C697" s="27"/>
      <c r="D697" s="30"/>
      <c r="E697" s="47"/>
      <c r="F697" s="48"/>
      <c r="G697" s="27"/>
      <c r="H697" s="27"/>
      <c r="I697" s="27"/>
    </row>
    <row x14ac:dyDescent="0.25" r="698" customHeight="1" ht="15.75" customFormat="1" s="46">
      <c r="A698" s="47"/>
      <c r="B698" s="27"/>
      <c r="C698" s="27"/>
      <c r="D698" s="30"/>
      <c r="E698" s="47"/>
      <c r="F698" s="48"/>
      <c r="G698" s="27"/>
      <c r="H698" s="27"/>
      <c r="I698" s="27"/>
    </row>
    <row x14ac:dyDescent="0.25" r="699" customHeight="1" ht="15.75" customFormat="1" s="46">
      <c r="A699" s="47"/>
      <c r="B699" s="27"/>
      <c r="C699" s="27"/>
      <c r="D699" s="30"/>
      <c r="E699" s="47"/>
      <c r="F699" s="48"/>
      <c r="G699" s="27"/>
      <c r="H699" s="27"/>
      <c r="I699" s="27"/>
    </row>
    <row x14ac:dyDescent="0.25" r="700" customHeight="1" ht="15.75" customFormat="1" s="46">
      <c r="A700" s="47"/>
      <c r="B700" s="27"/>
      <c r="C700" s="27"/>
      <c r="D700" s="30"/>
      <c r="E700" s="47"/>
      <c r="F700" s="48"/>
      <c r="G700" s="27"/>
      <c r="H700" s="27"/>
      <c r="I700" s="27"/>
    </row>
    <row x14ac:dyDescent="0.25" r="701" customHeight="1" ht="15.75" customFormat="1" s="46">
      <c r="A701" s="47"/>
      <c r="B701" s="27"/>
      <c r="C701" s="27"/>
      <c r="D701" s="30"/>
      <c r="E701" s="47"/>
      <c r="F701" s="48"/>
      <c r="G701" s="27"/>
      <c r="H701" s="27"/>
      <c r="I701" s="27"/>
    </row>
    <row x14ac:dyDescent="0.25" r="702" customHeight="1" ht="15.75" customFormat="1" s="46">
      <c r="A702" s="47"/>
      <c r="B702" s="27"/>
      <c r="C702" s="27"/>
      <c r="D702" s="30"/>
      <c r="E702" s="47"/>
      <c r="F702" s="48"/>
      <c r="G702" s="27"/>
      <c r="H702" s="27"/>
      <c r="I702" s="27"/>
    </row>
    <row x14ac:dyDescent="0.25" r="703" customHeight="1" ht="15.75" customFormat="1" s="46">
      <c r="A703" s="47"/>
      <c r="B703" s="27"/>
      <c r="C703" s="27"/>
      <c r="D703" s="30"/>
      <c r="E703" s="47"/>
      <c r="F703" s="48"/>
      <c r="G703" s="27"/>
      <c r="H703" s="27"/>
      <c r="I703" s="27"/>
    </row>
    <row x14ac:dyDescent="0.25" r="704" customHeight="1" ht="15.75" customFormat="1" s="46">
      <c r="A704" s="47"/>
      <c r="B704" s="27"/>
      <c r="C704" s="27"/>
      <c r="D704" s="30"/>
      <c r="E704" s="47"/>
      <c r="F704" s="48"/>
      <c r="G704" s="27"/>
      <c r="H704" s="27"/>
      <c r="I704" s="27"/>
    </row>
    <row x14ac:dyDescent="0.25" r="705" customHeight="1" ht="15.75" customFormat="1" s="46">
      <c r="A705" s="47"/>
      <c r="B705" s="27"/>
      <c r="C705" s="27"/>
      <c r="D705" s="30"/>
      <c r="E705" s="47"/>
      <c r="F705" s="48"/>
      <c r="G705" s="27"/>
      <c r="H705" s="27"/>
      <c r="I705" s="27"/>
    </row>
    <row x14ac:dyDescent="0.25" r="706" customHeight="1" ht="15.75" customFormat="1" s="46">
      <c r="A706" s="47"/>
      <c r="B706" s="27"/>
      <c r="C706" s="27"/>
      <c r="D706" s="30"/>
      <c r="E706" s="47"/>
      <c r="F706" s="48"/>
      <c r="G706" s="27"/>
      <c r="H706" s="27"/>
      <c r="I706" s="27"/>
    </row>
    <row x14ac:dyDescent="0.25" r="707" customHeight="1" ht="15.75" customFormat="1" s="46">
      <c r="A707" s="47"/>
      <c r="B707" s="27"/>
      <c r="C707" s="27"/>
      <c r="D707" s="30"/>
      <c r="E707" s="47"/>
      <c r="F707" s="48"/>
      <c r="G707" s="27"/>
      <c r="H707" s="27"/>
      <c r="I707" s="27"/>
    </row>
    <row x14ac:dyDescent="0.25" r="708" customHeight="1" ht="15.75" customFormat="1" s="46">
      <c r="A708" s="47"/>
      <c r="B708" s="27"/>
      <c r="C708" s="27"/>
      <c r="D708" s="30"/>
      <c r="E708" s="47"/>
      <c r="F708" s="48"/>
      <c r="G708" s="27"/>
      <c r="H708" s="27"/>
      <c r="I708" s="27"/>
    </row>
    <row x14ac:dyDescent="0.25" r="709" customHeight="1" ht="15.75" customFormat="1" s="46">
      <c r="A709" s="47"/>
      <c r="B709" s="27"/>
      <c r="C709" s="27"/>
      <c r="D709" s="30"/>
      <c r="E709" s="47"/>
      <c r="F709" s="48"/>
      <c r="G709" s="27"/>
      <c r="H709" s="27"/>
      <c r="I709" s="27"/>
    </row>
    <row x14ac:dyDescent="0.25" r="710" customHeight="1" ht="15.75" customFormat="1" s="46">
      <c r="A710" s="47"/>
      <c r="B710" s="27"/>
      <c r="C710" s="27"/>
      <c r="D710" s="30"/>
      <c r="E710" s="47"/>
      <c r="F710" s="48"/>
      <c r="G710" s="27"/>
      <c r="H710" s="27"/>
      <c r="I710" s="27"/>
    </row>
    <row x14ac:dyDescent="0.25" r="711" customHeight="1" ht="15.75" customFormat="1" s="46">
      <c r="A711" s="47"/>
      <c r="B711" s="27"/>
      <c r="C711" s="27"/>
      <c r="D711" s="30"/>
      <c r="E711" s="47"/>
      <c r="F711" s="48"/>
      <c r="G711" s="27"/>
      <c r="H711" s="27"/>
      <c r="I711" s="27"/>
    </row>
    <row x14ac:dyDescent="0.25" r="712" customHeight="1" ht="15.75" customFormat="1" s="46">
      <c r="A712" s="47"/>
      <c r="B712" s="27"/>
      <c r="C712" s="27"/>
      <c r="D712" s="30"/>
      <c r="E712" s="47"/>
      <c r="F712" s="48"/>
      <c r="G712" s="27"/>
      <c r="H712" s="27"/>
      <c r="I712" s="27"/>
    </row>
    <row x14ac:dyDescent="0.25" r="713" customHeight="1" ht="15.75" customFormat="1" s="46">
      <c r="A713" s="47"/>
      <c r="B713" s="27"/>
      <c r="C713" s="27"/>
      <c r="D713" s="30"/>
      <c r="E713" s="47"/>
      <c r="F713" s="48"/>
      <c r="G713" s="27"/>
      <c r="H713" s="27"/>
      <c r="I713" s="27"/>
    </row>
    <row x14ac:dyDescent="0.25" r="714" customHeight="1" ht="15.75" customFormat="1" s="46">
      <c r="A714" s="47"/>
      <c r="B714" s="27"/>
      <c r="C714" s="27"/>
      <c r="D714" s="30"/>
      <c r="E714" s="47"/>
      <c r="F714" s="48"/>
      <c r="G714" s="27"/>
      <c r="H714" s="27"/>
      <c r="I714" s="27"/>
    </row>
    <row x14ac:dyDescent="0.25" r="715" customHeight="1" ht="15.75" customFormat="1" s="46">
      <c r="A715" s="47"/>
      <c r="B715" s="27"/>
      <c r="C715" s="27"/>
      <c r="D715" s="30"/>
      <c r="E715" s="47"/>
      <c r="F715" s="48"/>
      <c r="G715" s="27"/>
      <c r="H715" s="27"/>
      <c r="I715" s="27"/>
    </row>
    <row x14ac:dyDescent="0.25" r="716" customHeight="1" ht="15.75" customFormat="1" s="46">
      <c r="A716" s="47"/>
      <c r="B716" s="27"/>
      <c r="C716" s="27"/>
      <c r="D716" s="30"/>
      <c r="E716" s="47"/>
      <c r="F716" s="48"/>
      <c r="G716" s="27"/>
      <c r="H716" s="27"/>
      <c r="I716" s="27"/>
    </row>
    <row x14ac:dyDescent="0.25" r="717" customHeight="1" ht="15.75" customFormat="1" s="46">
      <c r="A717" s="47"/>
      <c r="B717" s="27"/>
      <c r="C717" s="27"/>
      <c r="D717" s="30"/>
      <c r="E717" s="47"/>
      <c r="F717" s="48"/>
      <c r="G717" s="27"/>
      <c r="H717" s="27"/>
      <c r="I717" s="27"/>
    </row>
    <row x14ac:dyDescent="0.25" r="718" customHeight="1" ht="15.75" customFormat="1" s="46">
      <c r="A718" s="47"/>
      <c r="B718" s="27"/>
      <c r="C718" s="27"/>
      <c r="D718" s="30"/>
      <c r="E718" s="47"/>
      <c r="F718" s="48"/>
      <c r="G718" s="27"/>
      <c r="H718" s="27"/>
      <c r="I718" s="27"/>
    </row>
    <row x14ac:dyDescent="0.25" r="719" customHeight="1" ht="15.75" customFormat="1" s="46">
      <c r="A719" s="47"/>
      <c r="B719" s="27"/>
      <c r="C719" s="27"/>
      <c r="D719" s="30"/>
      <c r="E719" s="47"/>
      <c r="F719" s="48"/>
      <c r="G719" s="27"/>
      <c r="H719" s="27"/>
      <c r="I719" s="27"/>
    </row>
    <row x14ac:dyDescent="0.25" r="720" customHeight="1" ht="15.75" customFormat="1" s="46">
      <c r="A720" s="47"/>
      <c r="B720" s="27"/>
      <c r="C720" s="27"/>
      <c r="D720" s="30"/>
      <c r="E720" s="47"/>
      <c r="F720" s="48"/>
      <c r="G720" s="27"/>
      <c r="H720" s="27"/>
      <c r="I720" s="27"/>
    </row>
    <row x14ac:dyDescent="0.25" r="721" customHeight="1" ht="15.75" customFormat="1" s="46">
      <c r="A721" s="47"/>
      <c r="B721" s="27"/>
      <c r="C721" s="27"/>
      <c r="D721" s="30"/>
      <c r="E721" s="47"/>
      <c r="F721" s="48"/>
      <c r="G721" s="27"/>
      <c r="H721" s="27"/>
      <c r="I721" s="27"/>
    </row>
    <row x14ac:dyDescent="0.25" r="722" customHeight="1" ht="15.75" customFormat="1" s="46">
      <c r="A722" s="47"/>
      <c r="B722" s="27"/>
      <c r="C722" s="27"/>
      <c r="D722" s="30"/>
      <c r="E722" s="47"/>
      <c r="F722" s="48"/>
      <c r="G722" s="27"/>
      <c r="H722" s="27"/>
      <c r="I722" s="27"/>
    </row>
    <row x14ac:dyDescent="0.25" r="723" customHeight="1" ht="15.75" customFormat="1" s="46">
      <c r="A723" s="47"/>
      <c r="B723" s="27"/>
      <c r="C723" s="27"/>
      <c r="D723" s="30"/>
      <c r="E723" s="47"/>
      <c r="F723" s="48"/>
      <c r="G723" s="27"/>
      <c r="H723" s="27"/>
      <c r="I723" s="27"/>
    </row>
    <row x14ac:dyDescent="0.25" r="724" customHeight="1" ht="15.75" customFormat="1" s="46">
      <c r="A724" s="47"/>
      <c r="B724" s="27"/>
      <c r="C724" s="27"/>
      <c r="D724" s="30"/>
      <c r="E724" s="47"/>
      <c r="F724" s="48"/>
      <c r="G724" s="27"/>
      <c r="H724" s="27"/>
      <c r="I724" s="27"/>
    </row>
    <row x14ac:dyDescent="0.25" r="725" customHeight="1" ht="15.75" customFormat="1" s="46">
      <c r="A725" s="47"/>
      <c r="B725" s="27"/>
      <c r="C725" s="27"/>
      <c r="D725" s="30"/>
      <c r="E725" s="47"/>
      <c r="F725" s="48"/>
      <c r="G725" s="27"/>
      <c r="H725" s="27"/>
      <c r="I725" s="27"/>
    </row>
    <row x14ac:dyDescent="0.25" r="726" customHeight="1" ht="15.75" customFormat="1" s="46">
      <c r="A726" s="47"/>
      <c r="B726" s="27"/>
      <c r="C726" s="27"/>
      <c r="D726" s="30"/>
      <c r="E726" s="47"/>
      <c r="F726" s="48"/>
      <c r="G726" s="27"/>
      <c r="H726" s="27"/>
      <c r="I726" s="27"/>
    </row>
    <row x14ac:dyDescent="0.25" r="727" customHeight="1" ht="15.75" customFormat="1" s="46">
      <c r="A727" s="47"/>
      <c r="B727" s="27"/>
      <c r="C727" s="27"/>
      <c r="D727" s="30"/>
      <c r="E727" s="47"/>
      <c r="F727" s="48"/>
      <c r="G727" s="27"/>
      <c r="H727" s="27"/>
      <c r="I727" s="27"/>
    </row>
    <row x14ac:dyDescent="0.25" r="728" customHeight="1" ht="15.75" customFormat="1" s="46">
      <c r="A728" s="47"/>
      <c r="B728" s="27"/>
      <c r="C728" s="27"/>
      <c r="D728" s="30"/>
      <c r="E728" s="47"/>
      <c r="F728" s="48"/>
      <c r="G728" s="27"/>
      <c r="H728" s="27"/>
      <c r="I728" s="27"/>
    </row>
    <row x14ac:dyDescent="0.25" r="729" customHeight="1" ht="15.75" customFormat="1" s="46">
      <c r="A729" s="47"/>
      <c r="B729" s="27"/>
      <c r="C729" s="27"/>
      <c r="D729" s="30"/>
      <c r="E729" s="47"/>
      <c r="F729" s="48"/>
      <c r="G729" s="27"/>
      <c r="H729" s="27"/>
      <c r="I729" s="27"/>
    </row>
    <row x14ac:dyDescent="0.25" r="730" customHeight="1" ht="15.75" customFormat="1" s="46">
      <c r="A730" s="47"/>
      <c r="B730" s="27"/>
      <c r="C730" s="27"/>
      <c r="D730" s="30"/>
      <c r="E730" s="47"/>
      <c r="F730" s="48"/>
      <c r="G730" s="27"/>
      <c r="H730" s="27"/>
      <c r="I730" s="27"/>
    </row>
    <row x14ac:dyDescent="0.25" r="731" customHeight="1" ht="15.75" customFormat="1" s="46">
      <c r="A731" s="47"/>
      <c r="B731" s="27"/>
      <c r="C731" s="27"/>
      <c r="D731" s="30"/>
      <c r="E731" s="47"/>
      <c r="F731" s="48"/>
      <c r="G731" s="27"/>
      <c r="H731" s="27"/>
      <c r="I731" s="27"/>
    </row>
    <row x14ac:dyDescent="0.25" r="732" customHeight="1" ht="15.75" customFormat="1" s="46">
      <c r="A732" s="47"/>
      <c r="B732" s="27"/>
      <c r="C732" s="27"/>
      <c r="D732" s="30"/>
      <c r="E732" s="47"/>
      <c r="F732" s="48"/>
      <c r="G732" s="27"/>
      <c r="H732" s="27"/>
      <c r="I732" s="27"/>
    </row>
    <row x14ac:dyDescent="0.25" r="733" customHeight="1" ht="15.75" customFormat="1" s="46">
      <c r="A733" s="47"/>
      <c r="B733" s="27"/>
      <c r="C733" s="27"/>
      <c r="D733" s="30"/>
      <c r="E733" s="47"/>
      <c r="F733" s="48"/>
      <c r="G733" s="27"/>
      <c r="H733" s="27"/>
      <c r="I733" s="27"/>
    </row>
    <row x14ac:dyDescent="0.25" r="734" customHeight="1" ht="15.75" customFormat="1" s="46">
      <c r="A734" s="47"/>
      <c r="B734" s="27"/>
      <c r="C734" s="27"/>
      <c r="D734" s="30"/>
      <c r="E734" s="47"/>
      <c r="F734" s="48"/>
      <c r="G734" s="27"/>
      <c r="H734" s="27"/>
      <c r="I734" s="27"/>
    </row>
    <row x14ac:dyDescent="0.25" r="735" customHeight="1" ht="15.75" customFormat="1" s="46">
      <c r="A735" s="47"/>
      <c r="B735" s="27"/>
      <c r="C735" s="27"/>
      <c r="D735" s="30"/>
      <c r="E735" s="47"/>
      <c r="F735" s="48"/>
      <c r="G735" s="27"/>
      <c r="H735" s="27"/>
      <c r="I735" s="27"/>
    </row>
    <row x14ac:dyDescent="0.25" r="736" customHeight="1" ht="15.75" customFormat="1" s="46">
      <c r="A736" s="47"/>
      <c r="B736" s="27"/>
      <c r="C736" s="27"/>
      <c r="D736" s="30"/>
      <c r="E736" s="47"/>
      <c r="F736" s="48"/>
      <c r="G736" s="27"/>
      <c r="H736" s="27"/>
      <c r="I736" s="27"/>
    </row>
    <row x14ac:dyDescent="0.25" r="737" customHeight="1" ht="15.75" customFormat="1" s="46">
      <c r="A737" s="47"/>
      <c r="B737" s="27"/>
      <c r="C737" s="27"/>
      <c r="D737" s="30"/>
      <c r="E737" s="47"/>
      <c r="F737" s="48"/>
      <c r="G737" s="27"/>
      <c r="H737" s="27"/>
      <c r="I737" s="27"/>
    </row>
    <row x14ac:dyDescent="0.25" r="738" customHeight="1" ht="15.75" customFormat="1" s="46">
      <c r="A738" s="47"/>
      <c r="B738" s="27"/>
      <c r="C738" s="27"/>
      <c r="D738" s="30"/>
      <c r="E738" s="47"/>
      <c r="F738" s="48"/>
      <c r="G738" s="27"/>
      <c r="H738" s="27"/>
      <c r="I738" s="27"/>
    </row>
    <row x14ac:dyDescent="0.25" r="739" customHeight="1" ht="15.75" customFormat="1" s="46">
      <c r="A739" s="47"/>
      <c r="B739" s="27"/>
      <c r="C739" s="27"/>
      <c r="D739" s="30"/>
      <c r="E739" s="47"/>
      <c r="F739" s="48"/>
      <c r="G739" s="27"/>
      <c r="H739" s="27"/>
      <c r="I739" s="27"/>
    </row>
    <row x14ac:dyDescent="0.25" r="740" customHeight="1" ht="15.75" customFormat="1" s="46">
      <c r="A740" s="47"/>
      <c r="B740" s="27"/>
      <c r="C740" s="27"/>
      <c r="D740" s="30"/>
      <c r="E740" s="47"/>
      <c r="F740" s="48"/>
      <c r="G740" s="27"/>
      <c r="H740" s="27"/>
      <c r="I740" s="27"/>
    </row>
    <row x14ac:dyDescent="0.25" r="741" customHeight="1" ht="15.75" customFormat="1" s="46">
      <c r="A741" s="47"/>
      <c r="B741" s="27"/>
      <c r="C741" s="27"/>
      <c r="D741" s="30"/>
      <c r="E741" s="47"/>
      <c r="F741" s="48"/>
      <c r="G741" s="27"/>
      <c r="H741" s="27"/>
      <c r="I741" s="27"/>
    </row>
    <row x14ac:dyDescent="0.25" r="742" customHeight="1" ht="15.75" customFormat="1" s="46">
      <c r="A742" s="47"/>
      <c r="B742" s="27"/>
      <c r="C742" s="27"/>
      <c r="D742" s="30"/>
      <c r="E742" s="47"/>
      <c r="F742" s="48"/>
      <c r="G742" s="27"/>
      <c r="H742" s="27"/>
      <c r="I742" s="27"/>
    </row>
    <row x14ac:dyDescent="0.25" r="743" customHeight="1" ht="15.75" customFormat="1" s="46">
      <c r="A743" s="47"/>
      <c r="B743" s="27"/>
      <c r="C743" s="27"/>
      <c r="D743" s="30"/>
      <c r="E743" s="47"/>
      <c r="F743" s="48"/>
      <c r="G743" s="27"/>
      <c r="H743" s="27"/>
      <c r="I743" s="27"/>
    </row>
    <row x14ac:dyDescent="0.25" r="744" customHeight="1" ht="15.75" customFormat="1" s="46">
      <c r="A744" s="47"/>
      <c r="B744" s="27"/>
      <c r="C744" s="27"/>
      <c r="D744" s="30"/>
      <c r="E744" s="47"/>
      <c r="F744" s="48"/>
      <c r="G744" s="27"/>
      <c r="H744" s="27"/>
      <c r="I744" s="27"/>
    </row>
    <row x14ac:dyDescent="0.25" r="745" customHeight="1" ht="15.75" customFormat="1" s="46">
      <c r="A745" s="47"/>
      <c r="B745" s="27"/>
      <c r="C745" s="27"/>
      <c r="D745" s="30"/>
      <c r="E745" s="47"/>
      <c r="F745" s="48"/>
      <c r="G745" s="27"/>
      <c r="H745" s="27"/>
      <c r="I745" s="27"/>
    </row>
    <row x14ac:dyDescent="0.25" r="746" customHeight="1" ht="15.75" customFormat="1" s="46">
      <c r="A746" s="47"/>
      <c r="B746" s="27"/>
      <c r="C746" s="27"/>
      <c r="D746" s="30"/>
      <c r="E746" s="47"/>
      <c r="F746" s="48"/>
      <c r="G746" s="27"/>
      <c r="H746" s="27"/>
      <c r="I746" s="27"/>
    </row>
    <row x14ac:dyDescent="0.25" r="747" customHeight="1" ht="15.75" customFormat="1" s="46">
      <c r="A747" s="47"/>
      <c r="B747" s="27"/>
      <c r="C747" s="27"/>
      <c r="D747" s="30"/>
      <c r="E747" s="47"/>
      <c r="F747" s="48"/>
      <c r="G747" s="27"/>
      <c r="H747" s="27"/>
      <c r="I747" s="27"/>
    </row>
    <row x14ac:dyDescent="0.25" r="748" customHeight="1" ht="15.75" customFormat="1" s="46">
      <c r="A748" s="47"/>
      <c r="B748" s="27"/>
      <c r="C748" s="27"/>
      <c r="D748" s="30"/>
      <c r="E748" s="47"/>
      <c r="F748" s="48"/>
      <c r="G748" s="27"/>
      <c r="H748" s="27"/>
      <c r="I748" s="27"/>
    </row>
    <row x14ac:dyDescent="0.25" r="749" customHeight="1" ht="15.75" customFormat="1" s="46">
      <c r="A749" s="47"/>
      <c r="B749" s="27"/>
      <c r="C749" s="27"/>
      <c r="D749" s="30"/>
      <c r="E749" s="47"/>
      <c r="F749" s="48"/>
      <c r="G749" s="27"/>
      <c r="H749" s="27"/>
      <c r="I749" s="27"/>
    </row>
    <row x14ac:dyDescent="0.25" r="750" customHeight="1" ht="15.75" customFormat="1" s="46">
      <c r="A750" s="47"/>
      <c r="B750" s="27"/>
      <c r="C750" s="27"/>
      <c r="D750" s="30"/>
      <c r="E750" s="47"/>
      <c r="F750" s="48"/>
      <c r="G750" s="27"/>
      <c r="H750" s="27"/>
      <c r="I750" s="27"/>
    </row>
    <row x14ac:dyDescent="0.25" r="751" customHeight="1" ht="15.75" customFormat="1" s="46">
      <c r="A751" s="47"/>
      <c r="B751" s="27"/>
      <c r="C751" s="27"/>
      <c r="D751" s="30"/>
      <c r="E751" s="47"/>
      <c r="F751" s="48"/>
      <c r="G751" s="27"/>
      <c r="H751" s="27"/>
      <c r="I751" s="27"/>
    </row>
    <row x14ac:dyDescent="0.25" r="752" customHeight="1" ht="15.75" customFormat="1" s="46">
      <c r="A752" s="47"/>
      <c r="B752" s="27"/>
      <c r="C752" s="27"/>
      <c r="D752" s="30"/>
      <c r="E752" s="47"/>
      <c r="F752" s="48"/>
      <c r="G752" s="27"/>
      <c r="H752" s="27"/>
      <c r="I752" s="27"/>
    </row>
    <row x14ac:dyDescent="0.25" r="753" customHeight="1" ht="15.75" customFormat="1" s="46">
      <c r="A753" s="47"/>
      <c r="B753" s="27"/>
      <c r="C753" s="27"/>
      <c r="D753" s="30"/>
      <c r="E753" s="47"/>
      <c r="F753" s="48"/>
      <c r="G753" s="27"/>
      <c r="H753" s="27"/>
      <c r="I753" s="27"/>
    </row>
    <row x14ac:dyDescent="0.25" r="754" customHeight="1" ht="15.75" customFormat="1" s="46">
      <c r="A754" s="47"/>
      <c r="B754" s="27"/>
      <c r="C754" s="27"/>
      <c r="D754" s="30"/>
      <c r="E754" s="47"/>
      <c r="F754" s="48"/>
      <c r="G754" s="27"/>
      <c r="H754" s="27"/>
      <c r="I754" s="27"/>
    </row>
    <row x14ac:dyDescent="0.25" r="755" customHeight="1" ht="15.75" customFormat="1" s="46">
      <c r="A755" s="47"/>
      <c r="B755" s="27"/>
      <c r="C755" s="27"/>
      <c r="D755" s="30"/>
      <c r="E755" s="47"/>
      <c r="F755" s="48"/>
      <c r="G755" s="27"/>
      <c r="H755" s="27"/>
      <c r="I755" s="27"/>
    </row>
    <row x14ac:dyDescent="0.25" r="756" customHeight="1" ht="15.75" customFormat="1" s="46">
      <c r="A756" s="47"/>
      <c r="B756" s="27"/>
      <c r="C756" s="27"/>
      <c r="D756" s="30"/>
      <c r="E756" s="47"/>
      <c r="F756" s="48"/>
      <c r="G756" s="27"/>
      <c r="H756" s="27"/>
      <c r="I756" s="27"/>
    </row>
    <row x14ac:dyDescent="0.25" r="757" customHeight="1" ht="15.75" customFormat="1" s="46">
      <c r="A757" s="47"/>
      <c r="B757" s="27"/>
      <c r="C757" s="27"/>
      <c r="D757" s="30"/>
      <c r="E757" s="47"/>
      <c r="F757" s="48"/>
      <c r="G757" s="27"/>
      <c r="H757" s="27"/>
      <c r="I757" s="27"/>
    </row>
    <row x14ac:dyDescent="0.25" r="758" customHeight="1" ht="15.75" customFormat="1" s="46">
      <c r="A758" s="47"/>
      <c r="B758" s="27"/>
      <c r="C758" s="27"/>
      <c r="D758" s="30"/>
      <c r="E758" s="47"/>
      <c r="F758" s="48"/>
      <c r="G758" s="27"/>
      <c r="H758" s="27"/>
      <c r="I758" s="27"/>
    </row>
    <row x14ac:dyDescent="0.25" r="759" customHeight="1" ht="15.75" customFormat="1" s="46">
      <c r="A759" s="47"/>
      <c r="B759" s="27"/>
      <c r="C759" s="27"/>
      <c r="D759" s="30"/>
      <c r="E759" s="47"/>
      <c r="F759" s="48"/>
      <c r="G759" s="27"/>
      <c r="H759" s="27"/>
      <c r="I759" s="27"/>
    </row>
    <row x14ac:dyDescent="0.25" r="760" customHeight="1" ht="15.75" customFormat="1" s="46">
      <c r="A760" s="47"/>
      <c r="B760" s="27"/>
      <c r="C760" s="27"/>
      <c r="D760" s="30"/>
      <c r="E760" s="47"/>
      <c r="F760" s="48"/>
      <c r="G760" s="27"/>
      <c r="H760" s="27"/>
      <c r="I760" s="27"/>
    </row>
    <row x14ac:dyDescent="0.25" r="761" customHeight="1" ht="15.75" customFormat="1" s="46">
      <c r="A761" s="47"/>
      <c r="B761" s="27"/>
      <c r="C761" s="27"/>
      <c r="D761" s="30"/>
      <c r="E761" s="47"/>
      <c r="F761" s="48"/>
      <c r="G761" s="27"/>
      <c r="H761" s="27"/>
      <c r="I761" s="27"/>
    </row>
    <row x14ac:dyDescent="0.25" r="762" customHeight="1" ht="15.75" customFormat="1" s="46">
      <c r="A762" s="47"/>
      <c r="B762" s="27"/>
      <c r="C762" s="27"/>
      <c r="D762" s="30"/>
      <c r="E762" s="47"/>
      <c r="F762" s="48"/>
      <c r="G762" s="27"/>
      <c r="H762" s="27"/>
      <c r="I762" s="27"/>
    </row>
    <row x14ac:dyDescent="0.25" r="763" customHeight="1" ht="15.75" customFormat="1" s="46">
      <c r="A763" s="47"/>
      <c r="B763" s="27"/>
      <c r="C763" s="27"/>
      <c r="D763" s="30"/>
      <c r="E763" s="47"/>
      <c r="F763" s="48"/>
      <c r="G763" s="27"/>
      <c r="H763" s="27"/>
      <c r="I763" s="27"/>
    </row>
    <row x14ac:dyDescent="0.25" r="764" customHeight="1" ht="15.75" customFormat="1" s="46">
      <c r="A764" s="47"/>
      <c r="B764" s="27"/>
      <c r="C764" s="27"/>
      <c r="D764" s="30"/>
      <c r="E764" s="47"/>
      <c r="F764" s="48"/>
      <c r="G764" s="27"/>
      <c r="H764" s="27"/>
      <c r="I764" s="27"/>
    </row>
    <row x14ac:dyDescent="0.25" r="765" customHeight="1" ht="15.75" customFormat="1" s="46">
      <c r="A765" s="47"/>
      <c r="B765" s="27"/>
      <c r="C765" s="27"/>
      <c r="D765" s="30"/>
      <c r="E765" s="47"/>
      <c r="F765" s="48"/>
      <c r="G765" s="27"/>
      <c r="H765" s="27"/>
      <c r="I765" s="27"/>
    </row>
    <row x14ac:dyDescent="0.25" r="766" customHeight="1" ht="15.75" customFormat="1" s="46">
      <c r="A766" s="47"/>
      <c r="B766" s="27"/>
      <c r="C766" s="27"/>
      <c r="D766" s="30"/>
      <c r="E766" s="47"/>
      <c r="F766" s="48"/>
      <c r="G766" s="27"/>
      <c r="H766" s="27"/>
      <c r="I766" s="27"/>
    </row>
    <row x14ac:dyDescent="0.25" r="767" customHeight="1" ht="15.75" customFormat="1" s="46">
      <c r="A767" s="47"/>
      <c r="B767" s="27"/>
      <c r="C767" s="27"/>
      <c r="D767" s="30"/>
      <c r="E767" s="47"/>
      <c r="F767" s="48"/>
      <c r="G767" s="27"/>
      <c r="H767" s="27"/>
      <c r="I767" s="27"/>
    </row>
    <row x14ac:dyDescent="0.25" r="768" customHeight="1" ht="15.75" customFormat="1" s="46">
      <c r="A768" s="47"/>
      <c r="B768" s="27"/>
      <c r="C768" s="27"/>
      <c r="D768" s="30"/>
      <c r="E768" s="47"/>
      <c r="F768" s="48"/>
      <c r="G768" s="27"/>
      <c r="H768" s="27"/>
      <c r="I768" s="27"/>
    </row>
    <row x14ac:dyDescent="0.25" r="769" customHeight="1" ht="15.75" customFormat="1" s="46">
      <c r="A769" s="47"/>
      <c r="B769" s="27"/>
      <c r="C769" s="27"/>
      <c r="D769" s="30"/>
      <c r="E769" s="47"/>
      <c r="F769" s="48"/>
      <c r="G769" s="27"/>
      <c r="H769" s="27"/>
      <c r="I769" s="27"/>
    </row>
    <row x14ac:dyDescent="0.25" r="770" customHeight="1" ht="15.75" customFormat="1" s="46">
      <c r="A770" s="47"/>
      <c r="B770" s="27"/>
      <c r="C770" s="27"/>
      <c r="D770" s="30"/>
      <c r="E770" s="47"/>
      <c r="F770" s="48"/>
      <c r="G770" s="27"/>
      <c r="H770" s="27"/>
      <c r="I770" s="27"/>
    </row>
    <row x14ac:dyDescent="0.25" r="771" customHeight="1" ht="15.75" customFormat="1" s="46">
      <c r="A771" s="47"/>
      <c r="B771" s="27"/>
      <c r="C771" s="27"/>
      <c r="D771" s="30"/>
      <c r="E771" s="47"/>
      <c r="F771" s="48"/>
      <c r="G771" s="27"/>
      <c r="H771" s="27"/>
      <c r="I771" s="27"/>
    </row>
    <row x14ac:dyDescent="0.25" r="772" customHeight="1" ht="15.75" customFormat="1" s="46">
      <c r="A772" s="47"/>
      <c r="B772" s="27"/>
      <c r="C772" s="27"/>
      <c r="D772" s="30"/>
      <c r="E772" s="47"/>
      <c r="F772" s="48"/>
      <c r="G772" s="27"/>
      <c r="H772" s="27"/>
      <c r="I772" s="27"/>
    </row>
    <row x14ac:dyDescent="0.25" r="773" customHeight="1" ht="15.75" customFormat="1" s="46">
      <c r="A773" s="47"/>
      <c r="B773" s="27"/>
      <c r="C773" s="27"/>
      <c r="D773" s="30"/>
      <c r="E773" s="47"/>
      <c r="F773" s="48"/>
      <c r="G773" s="27"/>
      <c r="H773" s="27"/>
      <c r="I773" s="27"/>
    </row>
    <row x14ac:dyDescent="0.25" r="774" customHeight="1" ht="15.75" customFormat="1" s="46">
      <c r="A774" s="47"/>
      <c r="B774" s="27"/>
      <c r="C774" s="27"/>
      <c r="D774" s="30"/>
      <c r="E774" s="47"/>
      <c r="F774" s="48"/>
      <c r="G774" s="27"/>
      <c r="H774" s="27"/>
      <c r="I774" s="27"/>
    </row>
    <row x14ac:dyDescent="0.25" r="775" customHeight="1" ht="15.75" customFormat="1" s="46">
      <c r="A775" s="47"/>
      <c r="B775" s="27"/>
      <c r="C775" s="27"/>
      <c r="D775" s="30"/>
      <c r="E775" s="47"/>
      <c r="F775" s="48"/>
      <c r="G775" s="27"/>
      <c r="H775" s="27"/>
      <c r="I775" s="27"/>
    </row>
    <row x14ac:dyDescent="0.25" r="776" customHeight="1" ht="15.75" customFormat="1" s="46">
      <c r="A776" s="47"/>
      <c r="B776" s="27"/>
      <c r="C776" s="27"/>
      <c r="D776" s="30"/>
      <c r="E776" s="47"/>
      <c r="F776" s="48"/>
      <c r="G776" s="27"/>
      <c r="H776" s="27"/>
      <c r="I776" s="27"/>
    </row>
    <row x14ac:dyDescent="0.25" r="777" customHeight="1" ht="15.75" customFormat="1" s="46">
      <c r="A777" s="47"/>
      <c r="B777" s="27"/>
      <c r="C777" s="27"/>
      <c r="D777" s="30"/>
      <c r="E777" s="47"/>
      <c r="F777" s="48"/>
      <c r="G777" s="27"/>
      <c r="H777" s="27"/>
      <c r="I777" s="27"/>
    </row>
    <row x14ac:dyDescent="0.25" r="778" customHeight="1" ht="15.75" customFormat="1" s="46">
      <c r="A778" s="47"/>
      <c r="B778" s="27"/>
      <c r="C778" s="27"/>
      <c r="D778" s="30"/>
      <c r="E778" s="47"/>
      <c r="F778" s="48"/>
      <c r="G778" s="27"/>
      <c r="H778" s="27"/>
      <c r="I778" s="27"/>
    </row>
    <row x14ac:dyDescent="0.25" r="779" customHeight="1" ht="15.75" customFormat="1" s="46">
      <c r="A779" s="47"/>
      <c r="B779" s="27"/>
      <c r="C779" s="27"/>
      <c r="D779" s="30"/>
      <c r="E779" s="47"/>
      <c r="F779" s="48"/>
      <c r="G779" s="27"/>
      <c r="H779" s="27"/>
      <c r="I779" s="27"/>
    </row>
    <row x14ac:dyDescent="0.25" r="780" customHeight="1" ht="15.75" customFormat="1" s="46">
      <c r="A780" s="47"/>
      <c r="B780" s="27"/>
      <c r="C780" s="27"/>
      <c r="D780" s="30"/>
      <c r="E780" s="47"/>
      <c r="F780" s="48"/>
      <c r="G780" s="27"/>
      <c r="H780" s="27"/>
      <c r="I780" s="27"/>
    </row>
    <row x14ac:dyDescent="0.25" r="781" customHeight="1" ht="15.75" customFormat="1" s="46">
      <c r="A781" s="47"/>
      <c r="B781" s="27"/>
      <c r="C781" s="27"/>
      <c r="D781" s="30"/>
      <c r="E781" s="47"/>
      <c r="F781" s="48"/>
      <c r="G781" s="27"/>
      <c r="H781" s="27"/>
      <c r="I781" s="27"/>
    </row>
    <row x14ac:dyDescent="0.25" r="782" customHeight="1" ht="15.75" customFormat="1" s="46">
      <c r="A782" s="47"/>
      <c r="B782" s="27"/>
      <c r="C782" s="27"/>
      <c r="D782" s="30"/>
      <c r="E782" s="47"/>
      <c r="F782" s="48"/>
      <c r="G782" s="27"/>
      <c r="H782" s="27"/>
      <c r="I782" s="27"/>
    </row>
    <row x14ac:dyDescent="0.25" r="783" customHeight="1" ht="15.75" customFormat="1" s="46">
      <c r="A783" s="47"/>
      <c r="B783" s="27"/>
      <c r="C783" s="27"/>
      <c r="D783" s="30"/>
      <c r="E783" s="47"/>
      <c r="F783" s="48"/>
      <c r="G783" s="27"/>
      <c r="H783" s="27"/>
      <c r="I783" s="27"/>
    </row>
    <row x14ac:dyDescent="0.25" r="784" customHeight="1" ht="15.75" customFormat="1" s="46">
      <c r="A784" s="47"/>
      <c r="B784" s="27"/>
      <c r="C784" s="27"/>
      <c r="D784" s="30"/>
      <c r="E784" s="47"/>
      <c r="F784" s="48"/>
      <c r="G784" s="27"/>
      <c r="H784" s="27"/>
      <c r="I784" s="27"/>
    </row>
    <row x14ac:dyDescent="0.25" r="785" customHeight="1" ht="15.75" customFormat="1" s="46">
      <c r="A785" s="47"/>
      <c r="B785" s="27"/>
      <c r="C785" s="27"/>
      <c r="D785" s="30"/>
      <c r="E785" s="47"/>
      <c r="F785" s="48"/>
      <c r="G785" s="27"/>
      <c r="H785" s="27"/>
      <c r="I785" s="27"/>
    </row>
    <row x14ac:dyDescent="0.25" r="786" customHeight="1" ht="15.75" customFormat="1" s="46">
      <c r="A786" s="47"/>
      <c r="B786" s="27"/>
      <c r="C786" s="27"/>
      <c r="D786" s="30"/>
      <c r="E786" s="47"/>
      <c r="F786" s="48"/>
      <c r="G786" s="27"/>
      <c r="H786" s="27"/>
      <c r="I786" s="27"/>
    </row>
    <row x14ac:dyDescent="0.25" r="787" customHeight="1" ht="15.75" customFormat="1" s="46">
      <c r="A787" s="47"/>
      <c r="B787" s="27"/>
      <c r="C787" s="27"/>
      <c r="D787" s="30"/>
      <c r="E787" s="47"/>
      <c r="F787" s="48"/>
      <c r="G787" s="27"/>
      <c r="H787" s="27"/>
      <c r="I787" s="27"/>
    </row>
    <row x14ac:dyDescent="0.25" r="788" customHeight="1" ht="15.75" customFormat="1" s="46">
      <c r="A788" s="47"/>
      <c r="B788" s="27"/>
      <c r="C788" s="27"/>
      <c r="D788" s="30"/>
      <c r="E788" s="47"/>
      <c r="F788" s="48"/>
      <c r="G788" s="27"/>
      <c r="H788" s="27"/>
      <c r="I788" s="27"/>
    </row>
    <row x14ac:dyDescent="0.25" r="789" customHeight="1" ht="15.75" customFormat="1" s="46">
      <c r="A789" s="47"/>
      <c r="B789" s="27"/>
      <c r="C789" s="27"/>
      <c r="D789" s="30"/>
      <c r="E789" s="47"/>
      <c r="F789" s="48"/>
      <c r="G789" s="27"/>
      <c r="H789" s="27"/>
      <c r="I789" s="27"/>
    </row>
    <row x14ac:dyDescent="0.25" r="790" customHeight="1" ht="15.75" customFormat="1" s="46">
      <c r="A790" s="47"/>
      <c r="B790" s="27"/>
      <c r="C790" s="27"/>
      <c r="D790" s="30"/>
      <c r="E790" s="47"/>
      <c r="F790" s="48"/>
      <c r="G790" s="27"/>
      <c r="H790" s="27"/>
      <c r="I790" s="27"/>
    </row>
    <row x14ac:dyDescent="0.25" r="791" customHeight="1" ht="15.75" customFormat="1" s="46">
      <c r="A791" s="47"/>
      <c r="B791" s="27"/>
      <c r="C791" s="27"/>
      <c r="D791" s="30"/>
      <c r="E791" s="47"/>
      <c r="F791" s="48"/>
      <c r="G791" s="27"/>
      <c r="H791" s="27"/>
      <c r="I791" s="27"/>
    </row>
    <row x14ac:dyDescent="0.25" r="792" customHeight="1" ht="15.75" customFormat="1" s="46">
      <c r="A792" s="47"/>
      <c r="B792" s="27"/>
      <c r="C792" s="27"/>
      <c r="D792" s="30"/>
      <c r="E792" s="47"/>
      <c r="F792" s="48"/>
      <c r="G792" s="27"/>
      <c r="H792" s="27"/>
      <c r="I792" s="27"/>
    </row>
    <row x14ac:dyDescent="0.25" r="793" customHeight="1" ht="15.75" customFormat="1" s="46">
      <c r="A793" s="47"/>
      <c r="B793" s="27"/>
      <c r="C793" s="27"/>
      <c r="D793" s="30"/>
      <c r="E793" s="47"/>
      <c r="F793" s="48"/>
      <c r="G793" s="27"/>
      <c r="H793" s="27"/>
      <c r="I793" s="27"/>
    </row>
    <row x14ac:dyDescent="0.25" r="794" customHeight="1" ht="15.75" customFormat="1" s="46">
      <c r="A794" s="47"/>
      <c r="B794" s="27"/>
      <c r="C794" s="27"/>
      <c r="D794" s="30"/>
      <c r="E794" s="47"/>
      <c r="F794" s="48"/>
      <c r="G794" s="27"/>
      <c r="H794" s="27"/>
      <c r="I794" s="27"/>
    </row>
    <row x14ac:dyDescent="0.25" r="795" customHeight="1" ht="15.75" customFormat="1" s="46">
      <c r="A795" s="47"/>
      <c r="B795" s="27"/>
      <c r="C795" s="27"/>
      <c r="D795" s="30"/>
      <c r="E795" s="47"/>
      <c r="F795" s="48"/>
      <c r="G795" s="27"/>
      <c r="H795" s="27"/>
      <c r="I795" s="27"/>
    </row>
    <row x14ac:dyDescent="0.25" r="796" customHeight="1" ht="15.75" customFormat="1" s="46">
      <c r="A796" s="47"/>
      <c r="B796" s="27"/>
      <c r="C796" s="27"/>
      <c r="D796" s="30"/>
      <c r="E796" s="47"/>
      <c r="F796" s="48"/>
      <c r="G796" s="27"/>
      <c r="H796" s="27"/>
      <c r="I796" s="27"/>
    </row>
    <row x14ac:dyDescent="0.25" r="797" customHeight="1" ht="15.75" customFormat="1" s="46">
      <c r="A797" s="47"/>
      <c r="B797" s="27"/>
      <c r="C797" s="27"/>
      <c r="D797" s="30"/>
      <c r="E797" s="47"/>
      <c r="F797" s="48"/>
      <c r="G797" s="27"/>
      <c r="H797" s="27"/>
      <c r="I797" s="27"/>
    </row>
    <row x14ac:dyDescent="0.25" r="798" customHeight="1" ht="15.75" customFormat="1" s="46">
      <c r="A798" s="47"/>
      <c r="B798" s="27"/>
      <c r="C798" s="27"/>
      <c r="D798" s="30"/>
      <c r="E798" s="47"/>
      <c r="F798" s="48"/>
      <c r="G798" s="27"/>
      <c r="H798" s="27"/>
      <c r="I798" s="27"/>
    </row>
    <row x14ac:dyDescent="0.25" r="799" customHeight="1" ht="15.75" customFormat="1" s="46">
      <c r="A799" s="47"/>
      <c r="B799" s="27"/>
      <c r="C799" s="27"/>
      <c r="D799" s="30"/>
      <c r="E799" s="47"/>
      <c r="F799" s="48"/>
      <c r="G799" s="27"/>
      <c r="H799" s="27"/>
      <c r="I799" s="27"/>
    </row>
    <row x14ac:dyDescent="0.25" r="800" customHeight="1" ht="15.75" customFormat="1" s="46">
      <c r="A800" s="47"/>
      <c r="B800" s="27"/>
      <c r="C800" s="27"/>
      <c r="D800" s="30"/>
      <c r="E800" s="47"/>
      <c r="F800" s="48"/>
      <c r="G800" s="27"/>
      <c r="H800" s="27"/>
      <c r="I800" s="27"/>
    </row>
    <row x14ac:dyDescent="0.25" r="801" customHeight="1" ht="15.75" customFormat="1" s="46">
      <c r="A801" s="47"/>
      <c r="B801" s="27"/>
      <c r="C801" s="27"/>
      <c r="D801" s="30"/>
      <c r="E801" s="47"/>
      <c r="F801" s="48"/>
      <c r="G801" s="27"/>
      <c r="H801" s="27"/>
      <c r="I801" s="27"/>
    </row>
    <row x14ac:dyDescent="0.25" r="802" customHeight="1" ht="15.75" customFormat="1" s="46">
      <c r="A802" s="47"/>
      <c r="B802" s="27"/>
      <c r="C802" s="27"/>
      <c r="D802" s="30"/>
      <c r="E802" s="47"/>
      <c r="F802" s="48"/>
      <c r="G802" s="27"/>
      <c r="H802" s="27"/>
      <c r="I802" s="27"/>
    </row>
    <row x14ac:dyDescent="0.25" r="803" customHeight="1" ht="15.75" customFormat="1" s="46">
      <c r="A803" s="47"/>
      <c r="B803" s="27"/>
      <c r="C803" s="27"/>
      <c r="D803" s="30"/>
      <c r="E803" s="47"/>
      <c r="F803" s="48"/>
      <c r="G803" s="27"/>
      <c r="H803" s="27"/>
      <c r="I803" s="27"/>
    </row>
    <row x14ac:dyDescent="0.25" r="804" customHeight="1" ht="15.75" customFormat="1" s="46">
      <c r="A804" s="47"/>
      <c r="B804" s="27"/>
      <c r="C804" s="27"/>
      <c r="D804" s="30"/>
      <c r="E804" s="47"/>
      <c r="F804" s="48"/>
      <c r="G804" s="27"/>
      <c r="H804" s="27"/>
      <c r="I804" s="27"/>
    </row>
    <row x14ac:dyDescent="0.25" r="805" customHeight="1" ht="15.75" customFormat="1" s="46">
      <c r="A805" s="47"/>
      <c r="B805" s="27"/>
      <c r="C805" s="27"/>
      <c r="D805" s="30"/>
      <c r="E805" s="47"/>
      <c r="F805" s="48"/>
      <c r="G805" s="27"/>
      <c r="H805" s="27"/>
      <c r="I805" s="27"/>
    </row>
    <row x14ac:dyDescent="0.25" r="806" customHeight="1" ht="15.75" customFormat="1" s="46">
      <c r="A806" s="47"/>
      <c r="B806" s="27"/>
      <c r="C806" s="27"/>
      <c r="D806" s="30"/>
      <c r="E806" s="47"/>
      <c r="F806" s="48"/>
      <c r="G806" s="27"/>
      <c r="H806" s="27"/>
      <c r="I806" s="27"/>
    </row>
    <row x14ac:dyDescent="0.25" r="807" customHeight="1" ht="15.75" customFormat="1" s="46">
      <c r="A807" s="47"/>
      <c r="B807" s="27"/>
      <c r="C807" s="27"/>
      <c r="D807" s="30"/>
      <c r="E807" s="47"/>
      <c r="F807" s="48"/>
      <c r="G807" s="27"/>
      <c r="H807" s="27"/>
      <c r="I807" s="27"/>
    </row>
    <row x14ac:dyDescent="0.25" r="808" customHeight="1" ht="15.75" customFormat="1" s="46">
      <c r="A808" s="47"/>
      <c r="B808" s="27"/>
      <c r="C808" s="27"/>
      <c r="D808" s="30"/>
      <c r="E808" s="47"/>
      <c r="F808" s="48"/>
      <c r="G808" s="27"/>
      <c r="H808" s="27"/>
      <c r="I808" s="27"/>
    </row>
    <row x14ac:dyDescent="0.25" r="809" customHeight="1" ht="15.75" customFormat="1" s="46">
      <c r="A809" s="47"/>
      <c r="B809" s="27"/>
      <c r="C809" s="27"/>
      <c r="D809" s="30"/>
      <c r="E809" s="47"/>
      <c r="F809" s="48"/>
      <c r="G809" s="27"/>
      <c r="H809" s="27"/>
      <c r="I809" s="27"/>
    </row>
    <row x14ac:dyDescent="0.25" r="810" customHeight="1" ht="15.75" customFormat="1" s="46">
      <c r="A810" s="47"/>
      <c r="B810" s="27"/>
      <c r="C810" s="27"/>
      <c r="D810" s="30"/>
      <c r="E810" s="47"/>
      <c r="F810" s="48"/>
      <c r="G810" s="27"/>
      <c r="H810" s="27"/>
      <c r="I810" s="27"/>
    </row>
    <row x14ac:dyDescent="0.25" r="811" customHeight="1" ht="15.75" customFormat="1" s="46">
      <c r="A811" s="47"/>
      <c r="B811" s="27"/>
      <c r="C811" s="27"/>
      <c r="D811" s="30"/>
      <c r="E811" s="47"/>
      <c r="F811" s="48"/>
      <c r="G811" s="27"/>
      <c r="H811" s="27"/>
      <c r="I811" s="27"/>
    </row>
    <row x14ac:dyDescent="0.25" r="812" customHeight="1" ht="15.75" customFormat="1" s="46">
      <c r="A812" s="47"/>
      <c r="B812" s="27"/>
      <c r="C812" s="27"/>
      <c r="D812" s="30"/>
      <c r="E812" s="47"/>
      <c r="F812" s="48"/>
      <c r="G812" s="27"/>
      <c r="H812" s="27"/>
      <c r="I812" s="27"/>
    </row>
    <row x14ac:dyDescent="0.25" r="813" customHeight="1" ht="15.75" customFormat="1" s="46">
      <c r="A813" s="47"/>
      <c r="B813" s="27"/>
      <c r="C813" s="27"/>
      <c r="D813" s="30"/>
      <c r="E813" s="47"/>
      <c r="F813" s="48"/>
      <c r="G813" s="27"/>
      <c r="H813" s="27"/>
      <c r="I813" s="27"/>
    </row>
    <row x14ac:dyDescent="0.25" r="814" customHeight="1" ht="15.75" customFormat="1" s="46">
      <c r="A814" s="47"/>
      <c r="B814" s="27"/>
      <c r="C814" s="27"/>
      <c r="D814" s="30"/>
      <c r="E814" s="47"/>
      <c r="F814" s="48"/>
      <c r="G814" s="27"/>
      <c r="H814" s="27"/>
      <c r="I814" s="27"/>
    </row>
    <row x14ac:dyDescent="0.25" r="815" customHeight="1" ht="15.75" customFormat="1" s="46">
      <c r="A815" s="47"/>
      <c r="B815" s="27"/>
      <c r="C815" s="27"/>
      <c r="D815" s="30"/>
      <c r="E815" s="47"/>
      <c r="F815" s="48"/>
      <c r="G815" s="27"/>
      <c r="H815" s="27"/>
      <c r="I815" s="27"/>
    </row>
    <row x14ac:dyDescent="0.25" r="816" customHeight="1" ht="15.75" customFormat="1" s="46">
      <c r="A816" s="47"/>
      <c r="B816" s="27"/>
      <c r="C816" s="27"/>
      <c r="D816" s="30"/>
      <c r="E816" s="47"/>
      <c r="F816" s="48"/>
      <c r="G816" s="27"/>
      <c r="H816" s="27"/>
      <c r="I816" s="27"/>
    </row>
    <row x14ac:dyDescent="0.25" r="817" customHeight="1" ht="15.75" customFormat="1" s="46">
      <c r="A817" s="47"/>
      <c r="B817" s="27"/>
      <c r="C817" s="27"/>
      <c r="D817" s="30"/>
      <c r="E817" s="47"/>
      <c r="F817" s="48"/>
      <c r="G817" s="27"/>
      <c r="H817" s="27"/>
      <c r="I817" s="27"/>
    </row>
    <row x14ac:dyDescent="0.25" r="818" customHeight="1" ht="15.75" customFormat="1" s="46">
      <c r="A818" s="47"/>
      <c r="B818" s="27"/>
      <c r="C818" s="27"/>
      <c r="D818" s="30"/>
      <c r="E818" s="47"/>
      <c r="F818" s="48"/>
      <c r="G818" s="27"/>
      <c r="H818" s="27"/>
      <c r="I818" s="27"/>
    </row>
    <row x14ac:dyDescent="0.25" r="819" customHeight="1" ht="15.75" customFormat="1" s="46">
      <c r="A819" s="47"/>
      <c r="B819" s="27"/>
      <c r="C819" s="27"/>
      <c r="D819" s="30"/>
      <c r="E819" s="47"/>
      <c r="F819" s="48"/>
      <c r="G819" s="27"/>
      <c r="H819" s="27"/>
      <c r="I819" s="27"/>
    </row>
    <row x14ac:dyDescent="0.25" r="820" customHeight="1" ht="15.75" customFormat="1" s="46">
      <c r="A820" s="47"/>
      <c r="B820" s="27"/>
      <c r="C820" s="27"/>
      <c r="D820" s="30"/>
      <c r="E820" s="47"/>
      <c r="F820" s="48"/>
      <c r="G820" s="27"/>
      <c r="H820" s="27"/>
      <c r="I820" s="27"/>
    </row>
    <row x14ac:dyDescent="0.25" r="821" customHeight="1" ht="15.75" customFormat="1" s="46">
      <c r="A821" s="47"/>
      <c r="B821" s="27"/>
      <c r="C821" s="27"/>
      <c r="D821" s="30"/>
      <c r="E821" s="47"/>
      <c r="F821" s="48"/>
      <c r="G821" s="27"/>
      <c r="H821" s="27"/>
      <c r="I821" s="27"/>
    </row>
    <row x14ac:dyDescent="0.25" r="822" customHeight="1" ht="15.75" customFormat="1" s="46">
      <c r="A822" s="47"/>
      <c r="B822" s="27"/>
      <c r="C822" s="27"/>
      <c r="D822" s="30"/>
      <c r="E822" s="47"/>
      <c r="F822" s="48"/>
      <c r="G822" s="27"/>
      <c r="H822" s="27"/>
      <c r="I822" s="27"/>
    </row>
    <row x14ac:dyDescent="0.25" r="823" customHeight="1" ht="15.75" customFormat="1" s="46">
      <c r="A823" s="47"/>
      <c r="B823" s="27"/>
      <c r="C823" s="27"/>
      <c r="D823" s="30"/>
      <c r="E823" s="47"/>
      <c r="F823" s="48"/>
      <c r="G823" s="27"/>
      <c r="H823" s="27"/>
      <c r="I823" s="27"/>
    </row>
    <row x14ac:dyDescent="0.25" r="824" customHeight="1" ht="15.75" customFormat="1" s="46">
      <c r="A824" s="47"/>
      <c r="B824" s="27"/>
      <c r="C824" s="27"/>
      <c r="D824" s="30"/>
      <c r="E824" s="47"/>
      <c r="F824" s="48"/>
      <c r="G824" s="27"/>
      <c r="H824" s="27"/>
      <c r="I824" s="27"/>
    </row>
    <row x14ac:dyDescent="0.25" r="825" customHeight="1" ht="15.75" customFormat="1" s="46">
      <c r="A825" s="47"/>
      <c r="B825" s="27"/>
      <c r="C825" s="27"/>
      <c r="D825" s="30"/>
      <c r="E825" s="47"/>
      <c r="F825" s="48"/>
      <c r="G825" s="27"/>
      <c r="H825" s="27"/>
      <c r="I825" s="27"/>
    </row>
    <row x14ac:dyDescent="0.25" r="826" customHeight="1" ht="15.75" customFormat="1" s="46">
      <c r="A826" s="47"/>
      <c r="B826" s="27"/>
      <c r="C826" s="27"/>
      <c r="D826" s="30"/>
      <c r="E826" s="47"/>
      <c r="F826" s="48"/>
      <c r="G826" s="27"/>
      <c r="H826" s="27"/>
      <c r="I826" s="27"/>
    </row>
    <row x14ac:dyDescent="0.25" r="827" customHeight="1" ht="15.75" customFormat="1" s="46">
      <c r="A827" s="47"/>
      <c r="B827" s="27"/>
      <c r="C827" s="27"/>
      <c r="D827" s="30"/>
      <c r="E827" s="47"/>
      <c r="F827" s="48"/>
      <c r="G827" s="27"/>
      <c r="H827" s="27"/>
      <c r="I827" s="27"/>
    </row>
    <row x14ac:dyDescent="0.25" r="828" customHeight="1" ht="15.75" customFormat="1" s="46">
      <c r="A828" s="47"/>
      <c r="B828" s="27"/>
      <c r="C828" s="27"/>
      <c r="D828" s="30"/>
      <c r="E828" s="47"/>
      <c r="F828" s="48"/>
      <c r="G828" s="27"/>
      <c r="H828" s="27"/>
      <c r="I828" s="27"/>
    </row>
    <row x14ac:dyDescent="0.25" r="829" customHeight="1" ht="15.75" customFormat="1" s="46">
      <c r="A829" s="47"/>
      <c r="B829" s="27"/>
      <c r="C829" s="27"/>
      <c r="D829" s="30"/>
      <c r="E829" s="47"/>
      <c r="F829" s="48"/>
      <c r="G829" s="27"/>
      <c r="H829" s="27"/>
      <c r="I829" s="27"/>
    </row>
    <row x14ac:dyDescent="0.25" r="830" customHeight="1" ht="15.75" customFormat="1" s="46">
      <c r="A830" s="47"/>
      <c r="B830" s="27"/>
      <c r="C830" s="27"/>
      <c r="D830" s="30"/>
      <c r="E830" s="47"/>
      <c r="F830" s="48"/>
      <c r="G830" s="27"/>
      <c r="H830" s="27"/>
      <c r="I830" s="27"/>
    </row>
    <row x14ac:dyDescent="0.25" r="831" customHeight="1" ht="15.75" customFormat="1" s="46">
      <c r="A831" s="47"/>
      <c r="B831" s="27"/>
      <c r="C831" s="27"/>
      <c r="D831" s="30"/>
      <c r="E831" s="47"/>
      <c r="F831" s="48"/>
      <c r="G831" s="27"/>
      <c r="H831" s="27"/>
      <c r="I831" s="27"/>
    </row>
    <row x14ac:dyDescent="0.25" r="832" customHeight="1" ht="15.75" customFormat="1" s="46">
      <c r="A832" s="47"/>
      <c r="B832" s="27"/>
      <c r="C832" s="27"/>
      <c r="D832" s="30"/>
      <c r="E832" s="47"/>
      <c r="F832" s="48"/>
      <c r="G832" s="27"/>
      <c r="H832" s="27"/>
      <c r="I832" s="27"/>
    </row>
    <row x14ac:dyDescent="0.25" r="833" customHeight="1" ht="15.75" customFormat="1" s="46">
      <c r="A833" s="47"/>
      <c r="B833" s="27"/>
      <c r="C833" s="27"/>
      <c r="D833" s="30"/>
      <c r="E833" s="47"/>
      <c r="F833" s="48"/>
      <c r="G833" s="27"/>
      <c r="H833" s="27"/>
      <c r="I833" s="27"/>
    </row>
    <row x14ac:dyDescent="0.25" r="834" customHeight="1" ht="15.75" customFormat="1" s="46">
      <c r="A834" s="47"/>
      <c r="B834" s="27"/>
      <c r="C834" s="27"/>
      <c r="D834" s="30"/>
      <c r="E834" s="47"/>
      <c r="F834" s="48"/>
      <c r="G834" s="27"/>
      <c r="H834" s="27"/>
      <c r="I834" s="27"/>
    </row>
    <row x14ac:dyDescent="0.25" r="835" customHeight="1" ht="15.75" customFormat="1" s="46">
      <c r="A835" s="47"/>
      <c r="B835" s="27"/>
      <c r="C835" s="27"/>
      <c r="D835" s="30"/>
      <c r="E835" s="47"/>
      <c r="F835" s="48"/>
      <c r="G835" s="27"/>
      <c r="H835" s="27"/>
      <c r="I835" s="27"/>
    </row>
    <row x14ac:dyDescent="0.25" r="836" customHeight="1" ht="15.75" customFormat="1" s="46">
      <c r="A836" s="47"/>
      <c r="B836" s="27"/>
      <c r="C836" s="27"/>
      <c r="D836" s="30"/>
      <c r="E836" s="47"/>
      <c r="F836" s="48"/>
      <c r="G836" s="27"/>
      <c r="H836" s="27"/>
      <c r="I836" s="27"/>
    </row>
    <row x14ac:dyDescent="0.25" r="837" customHeight="1" ht="15.75" customFormat="1" s="46">
      <c r="A837" s="47"/>
      <c r="B837" s="27"/>
      <c r="C837" s="27"/>
      <c r="D837" s="30"/>
      <c r="E837" s="47"/>
      <c r="F837" s="48"/>
      <c r="G837" s="27"/>
      <c r="H837" s="27"/>
      <c r="I837" s="27"/>
    </row>
    <row x14ac:dyDescent="0.25" r="838" customHeight="1" ht="15.75" customFormat="1" s="46">
      <c r="A838" s="47"/>
      <c r="B838" s="27"/>
      <c r="C838" s="27"/>
      <c r="D838" s="30"/>
      <c r="E838" s="47"/>
      <c r="F838" s="48"/>
      <c r="G838" s="27"/>
      <c r="H838" s="27"/>
      <c r="I838" s="27"/>
    </row>
    <row x14ac:dyDescent="0.25" r="839" customHeight="1" ht="15.75" customFormat="1" s="46">
      <c r="A839" s="47"/>
      <c r="B839" s="27"/>
      <c r="C839" s="27"/>
      <c r="D839" s="30"/>
      <c r="E839" s="47"/>
      <c r="F839" s="48"/>
      <c r="G839" s="27"/>
      <c r="H839" s="27"/>
      <c r="I839" s="27"/>
    </row>
    <row x14ac:dyDescent="0.25" r="840" customHeight="1" ht="15.75" customFormat="1" s="46">
      <c r="A840" s="47"/>
      <c r="B840" s="27"/>
      <c r="C840" s="27"/>
      <c r="D840" s="30"/>
      <c r="E840" s="47"/>
      <c r="F840" s="48"/>
      <c r="G840" s="27"/>
      <c r="H840" s="27"/>
      <c r="I840" s="27"/>
    </row>
    <row x14ac:dyDescent="0.25" r="841" customHeight="1" ht="15.75" customFormat="1" s="46">
      <c r="A841" s="47"/>
      <c r="B841" s="27"/>
      <c r="C841" s="27"/>
      <c r="D841" s="30"/>
      <c r="E841" s="47"/>
      <c r="F841" s="48"/>
      <c r="G841" s="27"/>
      <c r="H841" s="27"/>
      <c r="I841" s="27"/>
    </row>
    <row x14ac:dyDescent="0.25" r="842" customHeight="1" ht="15.75" customFormat="1" s="46">
      <c r="A842" s="47"/>
      <c r="B842" s="27"/>
      <c r="C842" s="27"/>
      <c r="D842" s="30"/>
      <c r="E842" s="47"/>
      <c r="F842" s="48"/>
      <c r="G842" s="27"/>
      <c r="H842" s="27"/>
      <c r="I842" s="27"/>
    </row>
    <row x14ac:dyDescent="0.25" r="843" customHeight="1" ht="15.75" customFormat="1" s="46">
      <c r="A843" s="47"/>
      <c r="B843" s="27"/>
      <c r="C843" s="27"/>
      <c r="D843" s="30"/>
      <c r="E843" s="47"/>
      <c r="F843" s="48"/>
      <c r="G843" s="27"/>
      <c r="H843" s="27"/>
      <c r="I843" s="27"/>
    </row>
    <row x14ac:dyDescent="0.25" r="844" customHeight="1" ht="15.75" customFormat="1" s="46">
      <c r="A844" s="47"/>
      <c r="B844" s="27"/>
      <c r="C844" s="27"/>
      <c r="D844" s="30"/>
      <c r="E844" s="47"/>
      <c r="F844" s="48"/>
      <c r="G844" s="27"/>
      <c r="H844" s="27"/>
      <c r="I844" s="27"/>
    </row>
    <row x14ac:dyDescent="0.25" r="845" customHeight="1" ht="15.75" customFormat="1" s="46">
      <c r="A845" s="47"/>
      <c r="B845" s="27"/>
      <c r="C845" s="27"/>
      <c r="D845" s="30"/>
      <c r="E845" s="47"/>
      <c r="F845" s="48"/>
      <c r="G845" s="27"/>
      <c r="H845" s="27"/>
      <c r="I845" s="27"/>
    </row>
    <row x14ac:dyDescent="0.25" r="846" customHeight="1" ht="15.75" customFormat="1" s="46">
      <c r="A846" s="47"/>
      <c r="B846" s="27"/>
      <c r="C846" s="27"/>
      <c r="D846" s="30"/>
      <c r="E846" s="47"/>
      <c r="F846" s="48"/>
      <c r="G846" s="27"/>
      <c r="H846" s="27"/>
      <c r="I846" s="27"/>
    </row>
    <row x14ac:dyDescent="0.25" r="847" customHeight="1" ht="15.75" customFormat="1" s="46">
      <c r="A847" s="47"/>
      <c r="B847" s="27"/>
      <c r="C847" s="27"/>
      <c r="D847" s="30"/>
      <c r="E847" s="47"/>
      <c r="F847" s="48"/>
      <c r="G847" s="27"/>
      <c r="H847" s="27"/>
      <c r="I847" s="27"/>
    </row>
    <row x14ac:dyDescent="0.25" r="848" customHeight="1" ht="15.75" customFormat="1" s="46">
      <c r="A848" s="47"/>
      <c r="B848" s="27"/>
      <c r="C848" s="27"/>
      <c r="D848" s="30"/>
      <c r="E848" s="47"/>
      <c r="F848" s="48"/>
      <c r="G848" s="27"/>
      <c r="H848" s="27"/>
      <c r="I848" s="27"/>
    </row>
    <row x14ac:dyDescent="0.25" r="849" customHeight="1" ht="15.75" customFormat="1" s="46">
      <c r="A849" s="47"/>
      <c r="B849" s="27"/>
      <c r="C849" s="27"/>
      <c r="D849" s="30"/>
      <c r="E849" s="47"/>
      <c r="F849" s="48"/>
      <c r="G849" s="27"/>
      <c r="H849" s="27"/>
      <c r="I849" s="27"/>
    </row>
    <row x14ac:dyDescent="0.25" r="850" customHeight="1" ht="15.75" customFormat="1" s="46">
      <c r="A850" s="47"/>
      <c r="B850" s="27"/>
      <c r="C850" s="27"/>
      <c r="D850" s="30"/>
      <c r="E850" s="47"/>
      <c r="F850" s="48"/>
      <c r="G850" s="27"/>
      <c r="H850" s="27"/>
      <c r="I850" s="27"/>
    </row>
    <row x14ac:dyDescent="0.25" r="851" customHeight="1" ht="15.75" customFormat="1" s="46">
      <c r="A851" s="47"/>
      <c r="B851" s="27"/>
      <c r="C851" s="27"/>
      <c r="D851" s="30"/>
      <c r="E851" s="47"/>
      <c r="F851" s="48"/>
      <c r="G851" s="27"/>
      <c r="H851" s="27"/>
      <c r="I851" s="27"/>
    </row>
    <row x14ac:dyDescent="0.25" r="852" customHeight="1" ht="15.75" customFormat="1" s="46">
      <c r="A852" s="47"/>
      <c r="B852" s="27"/>
      <c r="C852" s="27"/>
      <c r="D852" s="30"/>
      <c r="E852" s="47"/>
      <c r="F852" s="48"/>
      <c r="G852" s="27"/>
      <c r="H852" s="27"/>
      <c r="I852" s="27"/>
    </row>
    <row x14ac:dyDescent="0.25" r="853" customHeight="1" ht="15.75" customFormat="1" s="46">
      <c r="A853" s="47"/>
      <c r="B853" s="27"/>
      <c r="C853" s="27"/>
      <c r="D853" s="30"/>
      <c r="E853" s="47"/>
      <c r="F853" s="48"/>
      <c r="G853" s="27"/>
      <c r="H853" s="27"/>
      <c r="I853" s="27"/>
    </row>
    <row x14ac:dyDescent="0.25" r="854" customHeight="1" ht="15.75" customFormat="1" s="46">
      <c r="A854" s="47"/>
      <c r="B854" s="27"/>
      <c r="C854" s="27"/>
      <c r="D854" s="30"/>
      <c r="E854" s="47"/>
      <c r="F854" s="48"/>
      <c r="G854" s="27"/>
      <c r="H854" s="27"/>
      <c r="I854" s="27"/>
    </row>
    <row x14ac:dyDescent="0.25" r="855" customHeight="1" ht="15.75" customFormat="1" s="46">
      <c r="A855" s="47"/>
      <c r="B855" s="27"/>
      <c r="C855" s="27"/>
      <c r="D855" s="30"/>
      <c r="E855" s="47"/>
      <c r="F855" s="48"/>
      <c r="G855" s="27"/>
      <c r="H855" s="27"/>
      <c r="I855" s="27"/>
    </row>
    <row x14ac:dyDescent="0.25" r="856" customHeight="1" ht="15.75" customFormat="1" s="46">
      <c r="A856" s="47"/>
      <c r="B856" s="27"/>
      <c r="C856" s="27"/>
      <c r="D856" s="30"/>
      <c r="E856" s="47"/>
      <c r="F856" s="48"/>
      <c r="G856" s="27"/>
      <c r="H856" s="27"/>
      <c r="I856" s="27"/>
    </row>
    <row x14ac:dyDescent="0.25" r="857" customHeight="1" ht="15.75" customFormat="1" s="46">
      <c r="A857" s="47"/>
      <c r="B857" s="27"/>
      <c r="C857" s="27"/>
      <c r="D857" s="30"/>
      <c r="E857" s="47"/>
      <c r="F857" s="48"/>
      <c r="G857" s="27"/>
      <c r="H857" s="27"/>
      <c r="I857" s="27"/>
    </row>
    <row x14ac:dyDescent="0.25" r="858" customHeight="1" ht="15.75" customFormat="1" s="46">
      <c r="A858" s="47"/>
      <c r="B858" s="27"/>
      <c r="C858" s="27"/>
      <c r="D858" s="30"/>
      <c r="E858" s="47"/>
      <c r="F858" s="48"/>
      <c r="G858" s="27"/>
      <c r="H858" s="27"/>
      <c r="I858" s="27"/>
    </row>
    <row x14ac:dyDescent="0.25" r="859" customHeight="1" ht="15.75" customFormat="1" s="46">
      <c r="A859" s="47"/>
      <c r="B859" s="27"/>
      <c r="C859" s="27"/>
      <c r="D859" s="30"/>
      <c r="E859" s="47"/>
      <c r="F859" s="48"/>
      <c r="G859" s="27"/>
      <c r="H859" s="27"/>
      <c r="I859" s="27"/>
    </row>
    <row x14ac:dyDescent="0.25" r="860" customHeight="1" ht="15.75" customFormat="1" s="46">
      <c r="A860" s="47"/>
      <c r="B860" s="27"/>
      <c r="C860" s="27"/>
      <c r="D860" s="30"/>
      <c r="E860" s="47"/>
      <c r="F860" s="48"/>
      <c r="G860" s="27"/>
      <c r="H860" s="27"/>
      <c r="I860" s="27"/>
    </row>
    <row x14ac:dyDescent="0.25" r="861" customHeight="1" ht="15.75" customFormat="1" s="46">
      <c r="A861" s="47"/>
      <c r="B861" s="27"/>
      <c r="C861" s="27"/>
      <c r="D861" s="30"/>
      <c r="E861" s="47"/>
      <c r="F861" s="48"/>
      <c r="G861" s="27"/>
      <c r="H861" s="27"/>
      <c r="I861" s="27"/>
    </row>
    <row x14ac:dyDescent="0.25" r="862" customHeight="1" ht="15.75" customFormat="1" s="46">
      <c r="A862" s="47"/>
      <c r="B862" s="27"/>
      <c r="C862" s="27"/>
      <c r="D862" s="30"/>
      <c r="E862" s="47"/>
      <c r="F862" s="48"/>
      <c r="G862" s="27"/>
      <c r="H862" s="27"/>
      <c r="I862" s="27"/>
    </row>
    <row x14ac:dyDescent="0.25" r="863" customHeight="1" ht="15.75" customFormat="1" s="46">
      <c r="A863" s="47"/>
      <c r="B863" s="27"/>
      <c r="C863" s="27"/>
      <c r="D863" s="30"/>
      <c r="E863" s="47"/>
      <c r="F863" s="48"/>
      <c r="G863" s="27"/>
      <c r="H863" s="27"/>
      <c r="I863" s="27"/>
    </row>
    <row x14ac:dyDescent="0.25" r="864" customHeight="1" ht="15.75" customFormat="1" s="46">
      <c r="A864" s="47"/>
      <c r="B864" s="27"/>
      <c r="C864" s="27"/>
      <c r="D864" s="30"/>
      <c r="E864" s="47"/>
      <c r="F864" s="48"/>
      <c r="G864" s="27"/>
      <c r="H864" s="27"/>
      <c r="I864" s="27"/>
    </row>
    <row x14ac:dyDescent="0.25" r="865" customHeight="1" ht="15.75" customFormat="1" s="46">
      <c r="A865" s="47"/>
      <c r="B865" s="27"/>
      <c r="C865" s="27"/>
      <c r="D865" s="30"/>
      <c r="E865" s="47"/>
      <c r="F865" s="48"/>
      <c r="G865" s="27"/>
      <c r="H865" s="27"/>
      <c r="I865" s="27"/>
    </row>
    <row x14ac:dyDescent="0.25" r="866" customHeight="1" ht="15.75" customFormat="1" s="46">
      <c r="A866" s="47"/>
      <c r="B866" s="27"/>
      <c r="C866" s="27"/>
      <c r="D866" s="30"/>
      <c r="E866" s="47"/>
      <c r="F866" s="48"/>
      <c r="G866" s="27"/>
      <c r="H866" s="27"/>
      <c r="I866" s="27"/>
    </row>
    <row x14ac:dyDescent="0.25" r="867" customHeight="1" ht="15.75" customFormat="1" s="46">
      <c r="A867" s="47"/>
      <c r="B867" s="27"/>
      <c r="C867" s="27"/>
      <c r="D867" s="30"/>
      <c r="E867" s="47"/>
      <c r="F867" s="48"/>
      <c r="G867" s="27"/>
      <c r="H867" s="27"/>
      <c r="I867" s="27"/>
    </row>
    <row x14ac:dyDescent="0.25" r="868" customHeight="1" ht="15.75" customFormat="1" s="46">
      <c r="A868" s="47"/>
      <c r="B868" s="27"/>
      <c r="C868" s="27"/>
      <c r="D868" s="30"/>
      <c r="E868" s="47"/>
      <c r="F868" s="48"/>
      <c r="G868" s="27"/>
      <c r="H868" s="27"/>
      <c r="I868" s="27"/>
    </row>
    <row x14ac:dyDescent="0.25" r="869" customHeight="1" ht="15.75" customFormat="1" s="46">
      <c r="A869" s="47"/>
      <c r="B869" s="27"/>
      <c r="C869" s="27"/>
      <c r="D869" s="30"/>
      <c r="E869" s="47"/>
      <c r="F869" s="48"/>
      <c r="G869" s="27"/>
      <c r="H869" s="27"/>
      <c r="I869" s="27"/>
    </row>
    <row x14ac:dyDescent="0.25" r="870" customHeight="1" ht="15.75" customFormat="1" s="46">
      <c r="A870" s="47"/>
      <c r="B870" s="27"/>
      <c r="C870" s="27"/>
      <c r="D870" s="30"/>
      <c r="E870" s="47"/>
      <c r="F870" s="48"/>
      <c r="G870" s="27"/>
      <c r="H870" s="27"/>
      <c r="I870" s="27"/>
    </row>
    <row x14ac:dyDescent="0.25" r="871" customHeight="1" ht="15.75" customFormat="1" s="46">
      <c r="A871" s="47"/>
      <c r="B871" s="27"/>
      <c r="C871" s="27"/>
      <c r="D871" s="30"/>
      <c r="E871" s="47"/>
      <c r="F871" s="48"/>
      <c r="G871" s="27"/>
      <c r="H871" s="27"/>
      <c r="I871" s="27"/>
    </row>
    <row x14ac:dyDescent="0.25" r="872" customHeight="1" ht="15.75" customFormat="1" s="46">
      <c r="A872" s="47"/>
      <c r="B872" s="27"/>
      <c r="C872" s="27"/>
      <c r="D872" s="30"/>
      <c r="E872" s="47"/>
      <c r="F872" s="48"/>
      <c r="G872" s="27"/>
      <c r="H872" s="27"/>
      <c r="I872" s="27"/>
    </row>
    <row x14ac:dyDescent="0.25" r="873" customHeight="1" ht="15.75" customFormat="1" s="46">
      <c r="A873" s="47"/>
      <c r="B873" s="27"/>
      <c r="C873" s="27"/>
      <c r="D873" s="30"/>
      <c r="E873" s="47"/>
      <c r="F873" s="48"/>
      <c r="G873" s="27"/>
      <c r="H873" s="27"/>
      <c r="I873" s="27"/>
    </row>
    <row x14ac:dyDescent="0.25" r="874" customHeight="1" ht="15.75" customFormat="1" s="46">
      <c r="A874" s="47"/>
      <c r="B874" s="27"/>
      <c r="C874" s="27"/>
      <c r="D874" s="30"/>
      <c r="E874" s="47"/>
      <c r="F874" s="48"/>
      <c r="G874" s="27"/>
      <c r="H874" s="27"/>
      <c r="I874" s="27"/>
    </row>
    <row x14ac:dyDescent="0.25" r="875" customHeight="1" ht="15.75" customFormat="1" s="46">
      <c r="A875" s="47"/>
      <c r="B875" s="27"/>
      <c r="C875" s="27"/>
      <c r="D875" s="30"/>
      <c r="E875" s="47"/>
      <c r="F875" s="48"/>
      <c r="G875" s="27"/>
      <c r="H875" s="27"/>
      <c r="I875" s="27"/>
    </row>
    <row x14ac:dyDescent="0.25" r="876" customHeight="1" ht="15.75" customFormat="1" s="46">
      <c r="A876" s="47"/>
      <c r="B876" s="27"/>
      <c r="C876" s="27"/>
      <c r="D876" s="30"/>
      <c r="E876" s="47"/>
      <c r="F876" s="48"/>
      <c r="G876" s="27"/>
      <c r="H876" s="27"/>
      <c r="I876" s="27"/>
    </row>
    <row x14ac:dyDescent="0.25" r="877" customHeight="1" ht="15.75" customFormat="1" s="46">
      <c r="A877" s="47"/>
      <c r="B877" s="27"/>
      <c r="C877" s="27"/>
      <c r="D877" s="30"/>
      <c r="E877" s="47"/>
      <c r="F877" s="48"/>
      <c r="G877" s="27"/>
      <c r="H877" s="27"/>
      <c r="I877" s="27"/>
    </row>
    <row x14ac:dyDescent="0.25" r="878" customHeight="1" ht="15.75" customFormat="1" s="46">
      <c r="A878" s="47"/>
      <c r="B878" s="27"/>
      <c r="C878" s="27"/>
      <c r="D878" s="30"/>
      <c r="E878" s="47"/>
      <c r="F878" s="48"/>
      <c r="G878" s="27"/>
      <c r="H878" s="27"/>
      <c r="I878" s="27"/>
    </row>
    <row x14ac:dyDescent="0.25" r="879" customHeight="1" ht="15.75" customFormat="1" s="46">
      <c r="A879" s="47"/>
      <c r="B879" s="27"/>
      <c r="C879" s="27"/>
      <c r="D879" s="30"/>
      <c r="E879" s="47"/>
      <c r="F879" s="48"/>
      <c r="G879" s="27"/>
      <c r="H879" s="27"/>
      <c r="I879" s="27"/>
    </row>
    <row x14ac:dyDescent="0.25" r="880" customHeight="1" ht="15.75" customFormat="1" s="46">
      <c r="A880" s="47"/>
      <c r="B880" s="27"/>
      <c r="C880" s="27"/>
      <c r="D880" s="30"/>
      <c r="E880" s="47"/>
      <c r="F880" s="48"/>
      <c r="G880" s="27"/>
      <c r="H880" s="27"/>
      <c r="I880" s="27"/>
    </row>
    <row x14ac:dyDescent="0.25" r="881" customHeight="1" ht="15.75" customFormat="1" s="46">
      <c r="A881" s="47"/>
      <c r="B881" s="27"/>
      <c r="C881" s="27"/>
      <c r="D881" s="30"/>
      <c r="E881" s="47"/>
      <c r="F881" s="48"/>
      <c r="G881" s="27"/>
      <c r="H881" s="27"/>
      <c r="I881" s="27"/>
    </row>
    <row x14ac:dyDescent="0.25" r="882" customHeight="1" ht="15.75" customFormat="1" s="46">
      <c r="A882" s="47"/>
      <c r="B882" s="27"/>
      <c r="C882" s="27"/>
      <c r="D882" s="30"/>
      <c r="E882" s="47"/>
      <c r="F882" s="48"/>
      <c r="G882" s="27"/>
      <c r="H882" s="27"/>
      <c r="I882" s="27"/>
    </row>
    <row x14ac:dyDescent="0.25" r="883" customHeight="1" ht="15.75" customFormat="1" s="46">
      <c r="A883" s="47"/>
      <c r="B883" s="27"/>
      <c r="C883" s="27"/>
      <c r="D883" s="30"/>
      <c r="E883" s="47"/>
      <c r="F883" s="48"/>
      <c r="G883" s="27"/>
      <c r="H883" s="27"/>
      <c r="I883" s="27"/>
    </row>
    <row x14ac:dyDescent="0.25" r="884" customHeight="1" ht="15.75" customFormat="1" s="46">
      <c r="A884" s="47"/>
      <c r="B884" s="27"/>
      <c r="C884" s="27"/>
      <c r="D884" s="30"/>
      <c r="E884" s="47"/>
      <c r="F884" s="48"/>
      <c r="G884" s="27"/>
      <c r="H884" s="27"/>
      <c r="I884" s="27"/>
    </row>
    <row x14ac:dyDescent="0.25" r="885" customHeight="1" ht="15.75" customFormat="1" s="46">
      <c r="A885" s="47"/>
      <c r="B885" s="27"/>
      <c r="C885" s="27"/>
      <c r="D885" s="30"/>
      <c r="E885" s="47"/>
      <c r="F885" s="48"/>
      <c r="G885" s="27"/>
      <c r="H885" s="27"/>
      <c r="I885" s="27"/>
    </row>
    <row x14ac:dyDescent="0.25" r="886" customHeight="1" ht="15.75" customFormat="1" s="46">
      <c r="A886" s="47"/>
      <c r="B886" s="27"/>
      <c r="C886" s="27"/>
      <c r="D886" s="30"/>
      <c r="E886" s="47"/>
      <c r="F886" s="48"/>
      <c r="G886" s="27"/>
      <c r="H886" s="27"/>
      <c r="I886" s="27"/>
    </row>
    <row x14ac:dyDescent="0.25" r="887" customHeight="1" ht="15.75" customFormat="1" s="46">
      <c r="A887" s="47"/>
      <c r="B887" s="27"/>
      <c r="C887" s="27"/>
      <c r="D887" s="30"/>
      <c r="E887" s="47"/>
      <c r="F887" s="48"/>
      <c r="G887" s="27"/>
      <c r="H887" s="27"/>
      <c r="I887" s="27"/>
    </row>
    <row x14ac:dyDescent="0.25" r="888" customHeight="1" ht="15.75" customFormat="1" s="46">
      <c r="A888" s="47"/>
      <c r="B888" s="27"/>
      <c r="C888" s="27"/>
      <c r="D888" s="30"/>
      <c r="E888" s="47"/>
      <c r="F888" s="48"/>
      <c r="G888" s="27"/>
      <c r="H888" s="27"/>
      <c r="I888" s="27"/>
    </row>
    <row x14ac:dyDescent="0.25" r="889" customHeight="1" ht="15.75" customFormat="1" s="46">
      <c r="A889" s="47"/>
      <c r="B889" s="27"/>
      <c r="C889" s="27"/>
      <c r="D889" s="30"/>
      <c r="E889" s="47"/>
      <c r="F889" s="48"/>
      <c r="G889" s="27"/>
      <c r="H889" s="27"/>
      <c r="I889" s="27"/>
    </row>
    <row x14ac:dyDescent="0.25" r="890" customHeight="1" ht="15.75" customFormat="1" s="46">
      <c r="A890" s="47"/>
      <c r="B890" s="27"/>
      <c r="C890" s="27"/>
      <c r="D890" s="30"/>
      <c r="E890" s="47"/>
      <c r="F890" s="48"/>
      <c r="G890" s="27"/>
      <c r="H890" s="27"/>
      <c r="I890" s="27"/>
    </row>
    <row x14ac:dyDescent="0.25" r="891" customHeight="1" ht="15.75" customFormat="1" s="46">
      <c r="A891" s="47"/>
      <c r="B891" s="27"/>
      <c r="C891" s="27"/>
      <c r="D891" s="30"/>
      <c r="E891" s="47"/>
      <c r="F891" s="48"/>
      <c r="G891" s="27"/>
      <c r="H891" s="27"/>
      <c r="I891" s="27"/>
    </row>
    <row x14ac:dyDescent="0.25" r="892" customHeight="1" ht="15.75" customFormat="1" s="46">
      <c r="A892" s="47"/>
      <c r="B892" s="27"/>
      <c r="C892" s="27"/>
      <c r="D892" s="30"/>
      <c r="E892" s="47"/>
      <c r="F892" s="48"/>
      <c r="G892" s="27"/>
      <c r="H892" s="27"/>
      <c r="I892" s="27"/>
    </row>
    <row x14ac:dyDescent="0.25" r="893" customHeight="1" ht="15.75" customFormat="1" s="46">
      <c r="A893" s="47"/>
      <c r="B893" s="27"/>
      <c r="C893" s="27"/>
      <c r="D893" s="30"/>
      <c r="E893" s="47"/>
      <c r="F893" s="48"/>
      <c r="G893" s="27"/>
      <c r="H893" s="27"/>
      <c r="I893" s="27"/>
    </row>
    <row x14ac:dyDescent="0.25" r="894" customHeight="1" ht="15.75" customFormat="1" s="46">
      <c r="A894" s="47"/>
      <c r="B894" s="27"/>
      <c r="C894" s="27"/>
      <c r="D894" s="30"/>
      <c r="E894" s="47"/>
      <c r="F894" s="48"/>
      <c r="G894" s="27"/>
      <c r="H894" s="27"/>
      <c r="I894" s="27"/>
    </row>
    <row x14ac:dyDescent="0.25" r="895" customHeight="1" ht="15.75" customFormat="1" s="46">
      <c r="A895" s="47"/>
      <c r="B895" s="27"/>
      <c r="C895" s="27"/>
      <c r="D895" s="30"/>
      <c r="E895" s="47"/>
      <c r="F895" s="48"/>
      <c r="G895" s="27"/>
      <c r="H895" s="27"/>
      <c r="I895" s="27"/>
    </row>
    <row x14ac:dyDescent="0.25" r="896" customHeight="1" ht="15.75" customFormat="1" s="46">
      <c r="A896" s="47"/>
      <c r="B896" s="27"/>
      <c r="C896" s="27"/>
      <c r="D896" s="30"/>
      <c r="E896" s="47"/>
      <c r="F896" s="48"/>
      <c r="G896" s="27"/>
      <c r="H896" s="27"/>
      <c r="I896" s="27"/>
    </row>
    <row x14ac:dyDescent="0.25" r="897" customHeight="1" ht="15.75" customFormat="1" s="46">
      <c r="A897" s="47"/>
      <c r="B897" s="27"/>
      <c r="C897" s="27"/>
      <c r="D897" s="30"/>
      <c r="E897" s="47"/>
      <c r="F897" s="48"/>
      <c r="G897" s="27"/>
      <c r="H897" s="27"/>
      <c r="I897" s="27"/>
    </row>
    <row x14ac:dyDescent="0.25" r="898" customHeight="1" ht="15.75" customFormat="1" s="46">
      <c r="A898" s="47"/>
      <c r="B898" s="27"/>
      <c r="C898" s="27"/>
      <c r="D898" s="30"/>
      <c r="E898" s="47"/>
      <c r="F898" s="48"/>
      <c r="G898" s="27"/>
      <c r="H898" s="27"/>
      <c r="I898" s="27"/>
    </row>
    <row x14ac:dyDescent="0.25" r="899" customHeight="1" ht="15.75" customFormat="1" s="46">
      <c r="A899" s="47"/>
      <c r="B899" s="27"/>
      <c r="C899" s="27"/>
      <c r="D899" s="30"/>
      <c r="E899" s="47"/>
      <c r="F899" s="48"/>
      <c r="G899" s="27"/>
      <c r="H899" s="27"/>
      <c r="I899" s="27"/>
    </row>
    <row x14ac:dyDescent="0.25" r="900" customHeight="1" ht="15.75" customFormat="1" s="46">
      <c r="A900" s="47"/>
      <c r="B900" s="27"/>
      <c r="C900" s="27"/>
      <c r="D900" s="30"/>
      <c r="E900" s="47"/>
      <c r="F900" s="48"/>
      <c r="G900" s="27"/>
      <c r="H900" s="27"/>
      <c r="I900" s="27"/>
    </row>
    <row x14ac:dyDescent="0.25" r="901" customHeight="1" ht="15.75" customFormat="1" s="46">
      <c r="A901" s="47"/>
      <c r="B901" s="27"/>
      <c r="C901" s="27"/>
      <c r="D901" s="30"/>
      <c r="E901" s="47"/>
      <c r="F901" s="48"/>
      <c r="G901" s="27"/>
      <c r="H901" s="27"/>
      <c r="I901" s="27"/>
    </row>
    <row x14ac:dyDescent="0.25" r="902" customHeight="1" ht="15.75" customFormat="1" s="46">
      <c r="A902" s="47"/>
      <c r="B902" s="27"/>
      <c r="C902" s="27"/>
      <c r="D902" s="30"/>
      <c r="E902" s="47"/>
      <c r="F902" s="48"/>
      <c r="G902" s="27"/>
      <c r="H902" s="27"/>
      <c r="I902" s="27"/>
    </row>
    <row x14ac:dyDescent="0.25" r="903" customHeight="1" ht="15.75" customFormat="1" s="46">
      <c r="A903" s="47"/>
      <c r="B903" s="27"/>
      <c r="C903" s="27"/>
      <c r="D903" s="30"/>
      <c r="E903" s="47"/>
      <c r="F903" s="48"/>
      <c r="G903" s="27"/>
      <c r="H903" s="27"/>
      <c r="I903" s="27"/>
    </row>
    <row x14ac:dyDescent="0.25" r="904" customHeight="1" ht="15.75" customFormat="1" s="46">
      <c r="A904" s="47"/>
      <c r="B904" s="27"/>
      <c r="C904" s="27"/>
      <c r="D904" s="30"/>
      <c r="E904" s="47"/>
      <c r="F904" s="48"/>
      <c r="G904" s="27"/>
      <c r="H904" s="27"/>
      <c r="I904" s="27"/>
    </row>
    <row x14ac:dyDescent="0.25" r="905" customHeight="1" ht="15.75" customFormat="1" s="46">
      <c r="A905" s="47"/>
      <c r="B905" s="27"/>
      <c r="C905" s="27"/>
      <c r="D905" s="30"/>
      <c r="E905" s="47"/>
      <c r="F905" s="48"/>
      <c r="G905" s="27"/>
      <c r="H905" s="27"/>
      <c r="I905" s="27"/>
    </row>
    <row x14ac:dyDescent="0.25" r="906" customHeight="1" ht="15.75" customFormat="1" s="46">
      <c r="A906" s="47"/>
      <c r="B906" s="27"/>
      <c r="C906" s="27"/>
      <c r="D906" s="30"/>
      <c r="E906" s="47"/>
      <c r="F906" s="48"/>
      <c r="G906" s="27"/>
      <c r="H906" s="27"/>
      <c r="I906" s="27"/>
    </row>
    <row x14ac:dyDescent="0.25" r="907" customHeight="1" ht="15.75" customFormat="1" s="46">
      <c r="A907" s="47"/>
      <c r="B907" s="27"/>
      <c r="C907" s="27"/>
      <c r="D907" s="30"/>
      <c r="E907" s="47"/>
      <c r="F907" s="48"/>
      <c r="G907" s="27"/>
      <c r="H907" s="27"/>
      <c r="I907" s="27"/>
    </row>
    <row x14ac:dyDescent="0.25" r="908" customHeight="1" ht="15.75" customFormat="1" s="46">
      <c r="A908" s="47"/>
      <c r="B908" s="27"/>
      <c r="C908" s="27"/>
      <c r="D908" s="30"/>
      <c r="E908" s="47"/>
      <c r="F908" s="48"/>
      <c r="G908" s="27"/>
      <c r="H908" s="27"/>
      <c r="I908" s="27"/>
    </row>
    <row x14ac:dyDescent="0.25" r="909" customHeight="1" ht="15.75" customFormat="1" s="46">
      <c r="A909" s="47"/>
      <c r="B909" s="27"/>
      <c r="C909" s="27"/>
      <c r="D909" s="30"/>
      <c r="E909" s="47"/>
      <c r="F909" s="48"/>
      <c r="G909" s="27"/>
      <c r="H909" s="27"/>
      <c r="I909" s="27"/>
    </row>
    <row x14ac:dyDescent="0.25" r="910" customHeight="1" ht="15.75" customFormat="1" s="46">
      <c r="A910" s="47"/>
      <c r="B910" s="27"/>
      <c r="C910" s="27"/>
      <c r="D910" s="30"/>
      <c r="E910" s="47"/>
      <c r="F910" s="48"/>
      <c r="G910" s="27"/>
      <c r="H910" s="27"/>
      <c r="I910" s="27"/>
    </row>
    <row x14ac:dyDescent="0.25" r="911" customHeight="1" ht="15.75" customFormat="1" s="46">
      <c r="A911" s="47"/>
      <c r="B911" s="27"/>
      <c r="C911" s="27"/>
      <c r="D911" s="30"/>
      <c r="E911" s="47"/>
      <c r="F911" s="48"/>
      <c r="G911" s="27"/>
      <c r="H911" s="27"/>
      <c r="I911" s="27"/>
    </row>
    <row x14ac:dyDescent="0.25" r="912" customHeight="1" ht="15.75" customFormat="1" s="46">
      <c r="A912" s="47"/>
      <c r="B912" s="27"/>
      <c r="C912" s="27"/>
      <c r="D912" s="30"/>
      <c r="E912" s="47"/>
      <c r="F912" s="48"/>
      <c r="G912" s="27"/>
      <c r="H912" s="27"/>
      <c r="I912" s="27"/>
    </row>
    <row x14ac:dyDescent="0.25" r="913" customHeight="1" ht="15.75" customFormat="1" s="46">
      <c r="A913" s="47"/>
      <c r="B913" s="27"/>
      <c r="C913" s="27"/>
      <c r="D913" s="30"/>
      <c r="E913" s="47"/>
      <c r="F913" s="48"/>
      <c r="G913" s="27"/>
      <c r="H913" s="27"/>
      <c r="I913" s="27"/>
    </row>
    <row x14ac:dyDescent="0.25" r="914" customHeight="1" ht="15.75" customFormat="1" s="46">
      <c r="A914" s="47"/>
      <c r="B914" s="27"/>
      <c r="C914" s="27"/>
      <c r="D914" s="30"/>
      <c r="E914" s="47"/>
      <c r="F914" s="48"/>
      <c r="G914" s="27"/>
      <c r="H914" s="27"/>
      <c r="I914" s="27"/>
    </row>
    <row x14ac:dyDescent="0.25" r="915" customHeight="1" ht="15.75" customFormat="1" s="46">
      <c r="A915" s="47"/>
      <c r="B915" s="27"/>
      <c r="C915" s="27"/>
      <c r="D915" s="30"/>
      <c r="E915" s="47"/>
      <c r="F915" s="48"/>
      <c r="G915" s="27"/>
      <c r="H915" s="27"/>
      <c r="I915" s="27"/>
    </row>
    <row x14ac:dyDescent="0.25" r="916" customHeight="1" ht="15.75" customFormat="1" s="46">
      <c r="A916" s="47"/>
      <c r="B916" s="27"/>
      <c r="C916" s="27"/>
      <c r="D916" s="30"/>
      <c r="E916" s="47"/>
      <c r="F916" s="48"/>
      <c r="G916" s="27"/>
      <c r="H916" s="27"/>
      <c r="I916" s="27"/>
    </row>
    <row x14ac:dyDescent="0.25" r="917" customHeight="1" ht="15.75" customFormat="1" s="46">
      <c r="A917" s="47"/>
      <c r="B917" s="27"/>
      <c r="C917" s="27"/>
      <c r="D917" s="30"/>
      <c r="E917" s="47"/>
      <c r="F917" s="48"/>
      <c r="G917" s="27"/>
      <c r="H917" s="27"/>
      <c r="I917" s="27"/>
    </row>
    <row x14ac:dyDescent="0.25" r="918" customHeight="1" ht="15.75" customFormat="1" s="46">
      <c r="A918" s="47"/>
      <c r="B918" s="27"/>
      <c r="C918" s="27"/>
      <c r="D918" s="30"/>
      <c r="E918" s="47"/>
      <c r="F918" s="48"/>
      <c r="G918" s="27"/>
      <c r="H918" s="27"/>
      <c r="I918" s="27"/>
    </row>
    <row x14ac:dyDescent="0.25" r="919" customHeight="1" ht="15.75" customFormat="1" s="46">
      <c r="A919" s="47"/>
      <c r="B919" s="27"/>
      <c r="C919" s="27"/>
      <c r="D919" s="30"/>
      <c r="E919" s="47"/>
      <c r="F919" s="48"/>
      <c r="G919" s="27"/>
      <c r="H919" s="27"/>
      <c r="I919" s="27"/>
    </row>
    <row x14ac:dyDescent="0.25" r="920" customHeight="1" ht="15.75" customFormat="1" s="46">
      <c r="A920" s="47"/>
      <c r="B920" s="27"/>
      <c r="C920" s="27"/>
      <c r="D920" s="30"/>
      <c r="E920" s="47"/>
      <c r="F920" s="48"/>
      <c r="G920" s="27"/>
      <c r="H920" s="27"/>
      <c r="I920" s="27"/>
    </row>
    <row x14ac:dyDescent="0.25" r="921" customHeight="1" ht="15.75" customFormat="1" s="46">
      <c r="A921" s="47"/>
      <c r="B921" s="27"/>
      <c r="C921" s="27"/>
      <c r="D921" s="30"/>
      <c r="E921" s="47"/>
      <c r="F921" s="48"/>
      <c r="G921" s="27"/>
      <c r="H921" s="27"/>
      <c r="I921" s="27"/>
    </row>
    <row x14ac:dyDescent="0.25" r="922" customHeight="1" ht="15.75" customFormat="1" s="46">
      <c r="A922" s="47"/>
      <c r="B922" s="27"/>
      <c r="C922" s="27"/>
      <c r="D922" s="30"/>
      <c r="E922" s="47"/>
      <c r="F922" s="48"/>
      <c r="G922" s="27"/>
      <c r="H922" s="27"/>
      <c r="I922" s="27"/>
    </row>
    <row x14ac:dyDescent="0.25" r="923" customHeight="1" ht="15.75" customFormat="1" s="46">
      <c r="A923" s="47"/>
      <c r="B923" s="27"/>
      <c r="C923" s="27"/>
      <c r="D923" s="30"/>
      <c r="E923" s="47"/>
      <c r="F923" s="48"/>
      <c r="G923" s="27"/>
      <c r="H923" s="27"/>
      <c r="I923" s="27"/>
    </row>
    <row x14ac:dyDescent="0.25" r="924" customHeight="1" ht="15.75" customFormat="1" s="46">
      <c r="A924" s="47"/>
      <c r="B924" s="27"/>
      <c r="C924" s="27"/>
      <c r="D924" s="30"/>
      <c r="E924" s="47"/>
      <c r="F924" s="48"/>
      <c r="G924" s="27"/>
      <c r="H924" s="27"/>
      <c r="I924" s="27"/>
    </row>
    <row x14ac:dyDescent="0.25" r="925" customHeight="1" ht="15.75" customFormat="1" s="46">
      <c r="A925" s="47"/>
      <c r="B925" s="27"/>
      <c r="C925" s="27"/>
      <c r="D925" s="30"/>
      <c r="E925" s="47"/>
      <c r="F925" s="48"/>
      <c r="G925" s="27"/>
      <c r="H925" s="27"/>
      <c r="I925" s="27"/>
    </row>
    <row x14ac:dyDescent="0.25" r="926" customHeight="1" ht="15.75" customFormat="1" s="46">
      <c r="A926" s="47"/>
      <c r="B926" s="27"/>
      <c r="C926" s="27"/>
      <c r="D926" s="30"/>
      <c r="E926" s="47"/>
      <c r="F926" s="48"/>
      <c r="G926" s="27"/>
      <c r="H926" s="27"/>
      <c r="I926" s="27"/>
    </row>
    <row x14ac:dyDescent="0.25" r="927" customHeight="1" ht="15.75" customFormat="1" s="46">
      <c r="A927" s="47"/>
      <c r="B927" s="27"/>
      <c r="C927" s="27"/>
      <c r="D927" s="30"/>
      <c r="E927" s="47"/>
      <c r="F927" s="48"/>
      <c r="G927" s="27"/>
      <c r="H927" s="27"/>
      <c r="I927" s="27"/>
    </row>
    <row x14ac:dyDescent="0.25" r="928" customHeight="1" ht="15.75" customFormat="1" s="46">
      <c r="A928" s="47"/>
      <c r="B928" s="27"/>
      <c r="C928" s="27"/>
      <c r="D928" s="30"/>
      <c r="E928" s="47"/>
      <c r="F928" s="48"/>
      <c r="G928" s="27"/>
      <c r="H928" s="27"/>
      <c r="I928" s="27"/>
    </row>
    <row x14ac:dyDescent="0.25" r="929" customHeight="1" ht="15.75" customFormat="1" s="46">
      <c r="A929" s="47"/>
      <c r="B929" s="27"/>
      <c r="C929" s="27"/>
      <c r="D929" s="30"/>
      <c r="E929" s="47"/>
      <c r="F929" s="48"/>
      <c r="G929" s="27"/>
      <c r="H929" s="27"/>
      <c r="I929" s="27"/>
    </row>
    <row x14ac:dyDescent="0.25" r="930" customHeight="1" ht="15.75" customFormat="1" s="46">
      <c r="A930" s="47"/>
      <c r="B930" s="27"/>
      <c r="C930" s="27"/>
      <c r="D930" s="30"/>
      <c r="E930" s="47"/>
      <c r="F930" s="48"/>
      <c r="G930" s="27"/>
      <c r="H930" s="27"/>
      <c r="I930" s="27"/>
    </row>
    <row x14ac:dyDescent="0.25" r="931" customHeight="1" ht="15.75" customFormat="1" s="46">
      <c r="A931" s="47"/>
      <c r="B931" s="27"/>
      <c r="C931" s="27"/>
      <c r="D931" s="30"/>
      <c r="E931" s="47"/>
      <c r="F931" s="48"/>
      <c r="G931" s="27"/>
      <c r="H931" s="27"/>
      <c r="I931" s="27"/>
    </row>
    <row x14ac:dyDescent="0.25" r="932" customHeight="1" ht="15.75" customFormat="1" s="46">
      <c r="A932" s="47"/>
      <c r="B932" s="27"/>
      <c r="C932" s="27"/>
      <c r="D932" s="30"/>
      <c r="E932" s="47"/>
      <c r="F932" s="48"/>
      <c r="G932" s="27"/>
      <c r="H932" s="27"/>
      <c r="I932" s="27"/>
    </row>
    <row x14ac:dyDescent="0.25" r="933" customHeight="1" ht="15.75" customFormat="1" s="46">
      <c r="A933" s="47"/>
      <c r="B933" s="27"/>
      <c r="C933" s="27"/>
      <c r="D933" s="30"/>
      <c r="E933" s="47"/>
      <c r="F933" s="48"/>
      <c r="G933" s="27"/>
      <c r="H933" s="27"/>
      <c r="I933" s="27"/>
    </row>
    <row x14ac:dyDescent="0.25" r="934" customHeight="1" ht="15.75" customFormat="1" s="46">
      <c r="A934" s="47"/>
      <c r="B934" s="27"/>
      <c r="C934" s="27"/>
      <c r="D934" s="30"/>
      <c r="E934" s="47"/>
      <c r="F934" s="48"/>
      <c r="G934" s="27"/>
      <c r="H934" s="27"/>
      <c r="I934" s="27"/>
    </row>
    <row x14ac:dyDescent="0.25" r="935" customHeight="1" ht="15.75" customFormat="1" s="46">
      <c r="A935" s="47"/>
      <c r="B935" s="27"/>
      <c r="C935" s="27"/>
      <c r="D935" s="30"/>
      <c r="E935" s="47"/>
      <c r="F935" s="48"/>
      <c r="G935" s="27"/>
      <c r="H935" s="27"/>
      <c r="I935" s="27"/>
    </row>
    <row x14ac:dyDescent="0.25" r="936" customHeight="1" ht="15.75" customFormat="1" s="46">
      <c r="A936" s="47"/>
      <c r="B936" s="27"/>
      <c r="C936" s="27"/>
      <c r="D936" s="30"/>
      <c r="E936" s="47"/>
      <c r="F936" s="48"/>
      <c r="G936" s="27"/>
      <c r="H936" s="27"/>
      <c r="I936" s="27"/>
    </row>
    <row x14ac:dyDescent="0.25" r="937" customHeight="1" ht="15.75" customFormat="1" s="46">
      <c r="A937" s="47"/>
      <c r="B937" s="27"/>
      <c r="C937" s="27"/>
      <c r="D937" s="30"/>
      <c r="E937" s="47"/>
      <c r="F937" s="48"/>
      <c r="G937" s="27"/>
      <c r="H937" s="27"/>
      <c r="I937" s="27"/>
    </row>
    <row x14ac:dyDescent="0.25" r="938" customHeight="1" ht="15.75" customFormat="1" s="46">
      <c r="A938" s="47"/>
      <c r="B938" s="27"/>
      <c r="C938" s="27"/>
      <c r="D938" s="30"/>
      <c r="E938" s="47"/>
      <c r="F938" s="48"/>
      <c r="G938" s="27"/>
      <c r="H938" s="27"/>
      <c r="I938" s="27"/>
    </row>
    <row x14ac:dyDescent="0.25" r="939" customHeight="1" ht="15.75" customFormat="1" s="46">
      <c r="A939" s="47"/>
      <c r="B939" s="27"/>
      <c r="C939" s="27"/>
      <c r="D939" s="30"/>
      <c r="E939" s="47"/>
      <c r="F939" s="48"/>
      <c r="G939" s="27"/>
      <c r="H939" s="27"/>
      <c r="I939" s="27"/>
    </row>
    <row x14ac:dyDescent="0.25" r="940" customHeight="1" ht="15.75" customFormat="1" s="46">
      <c r="A940" s="47"/>
      <c r="B940" s="27"/>
      <c r="C940" s="27"/>
      <c r="D940" s="30"/>
      <c r="E940" s="47"/>
      <c r="F940" s="48"/>
      <c r="G940" s="27"/>
      <c r="H940" s="27"/>
      <c r="I940" s="27"/>
    </row>
    <row x14ac:dyDescent="0.25" r="941" customHeight="1" ht="15.75" customFormat="1" s="46">
      <c r="A941" s="47"/>
      <c r="B941" s="27"/>
      <c r="C941" s="27"/>
      <c r="D941" s="30"/>
      <c r="E941" s="47"/>
      <c r="F941" s="48"/>
      <c r="G941" s="27"/>
      <c r="H941" s="27"/>
      <c r="I941" s="27"/>
    </row>
    <row x14ac:dyDescent="0.25" r="942" customHeight="1" ht="15.75" customFormat="1" s="46">
      <c r="A942" s="47"/>
      <c r="B942" s="27"/>
      <c r="C942" s="27"/>
      <c r="D942" s="30"/>
      <c r="E942" s="47"/>
      <c r="F942" s="48"/>
      <c r="G942" s="27"/>
      <c r="H942" s="27"/>
      <c r="I942" s="27"/>
    </row>
    <row x14ac:dyDescent="0.25" r="943" customHeight="1" ht="15.75" customFormat="1" s="46">
      <c r="A943" s="47"/>
      <c r="B943" s="27"/>
      <c r="C943" s="27"/>
      <c r="D943" s="30"/>
      <c r="E943" s="47"/>
      <c r="F943" s="48"/>
      <c r="G943" s="27"/>
      <c r="H943" s="27"/>
      <c r="I943" s="27"/>
    </row>
    <row x14ac:dyDescent="0.25" r="944" customHeight="1" ht="15.75" customFormat="1" s="46">
      <c r="A944" s="47"/>
      <c r="B944" s="27"/>
      <c r="C944" s="27"/>
      <c r="D944" s="30"/>
      <c r="E944" s="47"/>
      <c r="F944" s="48"/>
      <c r="G944" s="27"/>
      <c r="H944" s="27"/>
      <c r="I944" s="27"/>
    </row>
    <row x14ac:dyDescent="0.25" r="945" customHeight="1" ht="15.75" customFormat="1" s="46">
      <c r="A945" s="47"/>
      <c r="B945" s="27"/>
      <c r="C945" s="27"/>
      <c r="D945" s="30"/>
      <c r="E945" s="47"/>
      <c r="F945" s="48"/>
      <c r="G945" s="27"/>
      <c r="H945" s="27"/>
      <c r="I945" s="27"/>
    </row>
    <row x14ac:dyDescent="0.25" r="946" customHeight="1" ht="15.75" customFormat="1" s="46">
      <c r="A946" s="47"/>
      <c r="B946" s="27"/>
      <c r="C946" s="27"/>
      <c r="D946" s="30"/>
      <c r="E946" s="47"/>
      <c r="F946" s="48"/>
      <c r="G946" s="27"/>
      <c r="H946" s="27"/>
      <c r="I946" s="27"/>
    </row>
    <row x14ac:dyDescent="0.25" r="947" customHeight="1" ht="15.75" customFormat="1" s="46">
      <c r="A947" s="47"/>
      <c r="B947" s="27"/>
      <c r="C947" s="27"/>
      <c r="D947" s="30"/>
      <c r="E947" s="47"/>
      <c r="F947" s="48"/>
      <c r="G947" s="27"/>
      <c r="H947" s="27"/>
      <c r="I947" s="27"/>
    </row>
    <row x14ac:dyDescent="0.25" r="948" customHeight="1" ht="15.75" customFormat="1" s="46">
      <c r="A948" s="47"/>
      <c r="B948" s="27"/>
      <c r="C948" s="27"/>
      <c r="D948" s="30"/>
      <c r="E948" s="47"/>
      <c r="F948" s="48"/>
      <c r="G948" s="27"/>
      <c r="H948" s="27"/>
      <c r="I948" s="27"/>
    </row>
    <row x14ac:dyDescent="0.25" r="949" customHeight="1" ht="15.75" customFormat="1" s="46">
      <c r="A949" s="47"/>
      <c r="B949" s="27"/>
      <c r="C949" s="27"/>
      <c r="D949" s="30"/>
      <c r="E949" s="47"/>
      <c r="F949" s="48"/>
      <c r="G949" s="27"/>
      <c r="H949" s="27"/>
      <c r="I949" s="27"/>
    </row>
    <row x14ac:dyDescent="0.25" r="950" customHeight="1" ht="15.75" customFormat="1" s="46">
      <c r="A950" s="47"/>
      <c r="B950" s="27"/>
      <c r="C950" s="27"/>
      <c r="D950" s="30"/>
      <c r="E950" s="47"/>
      <c r="F950" s="48"/>
      <c r="G950" s="27"/>
      <c r="H950" s="27"/>
      <c r="I950" s="27"/>
    </row>
    <row x14ac:dyDescent="0.25" r="951" customHeight="1" ht="15.75" customFormat="1" s="46">
      <c r="A951" s="47"/>
      <c r="B951" s="27"/>
      <c r="C951" s="27"/>
      <c r="D951" s="30"/>
      <c r="E951" s="47"/>
      <c r="F951" s="48"/>
      <c r="G951" s="27"/>
      <c r="H951" s="27"/>
      <c r="I951" s="27"/>
    </row>
    <row x14ac:dyDescent="0.25" r="952" customHeight="1" ht="15.75" customFormat="1" s="46">
      <c r="A952" s="47"/>
      <c r="B952" s="27"/>
      <c r="C952" s="27"/>
      <c r="D952" s="30"/>
      <c r="E952" s="47"/>
      <c r="F952" s="48"/>
      <c r="G952" s="27"/>
      <c r="H952" s="27"/>
      <c r="I952" s="27"/>
    </row>
    <row x14ac:dyDescent="0.25" r="953" customHeight="1" ht="15.75" customFormat="1" s="46">
      <c r="A953" s="47"/>
      <c r="B953" s="27"/>
      <c r="C953" s="27"/>
      <c r="D953" s="30"/>
      <c r="E953" s="47"/>
      <c r="F953" s="48"/>
      <c r="G953" s="27"/>
      <c r="H953" s="27"/>
      <c r="I953" s="27"/>
    </row>
    <row x14ac:dyDescent="0.25" r="954" customHeight="1" ht="15.75" customFormat="1" s="46">
      <c r="A954" s="47"/>
      <c r="B954" s="27"/>
      <c r="C954" s="27"/>
      <c r="D954" s="30"/>
      <c r="E954" s="47"/>
      <c r="F954" s="48"/>
      <c r="G954" s="27"/>
      <c r="H954" s="27"/>
      <c r="I954" s="27"/>
    </row>
    <row x14ac:dyDescent="0.25" r="955" customHeight="1" ht="15.75" customFormat="1" s="46">
      <c r="A955" s="47"/>
      <c r="B955" s="27"/>
      <c r="C955" s="27"/>
      <c r="D955" s="30"/>
      <c r="E955" s="47"/>
      <c r="F955" s="48"/>
      <c r="G955" s="27"/>
      <c r="H955" s="27"/>
      <c r="I955" s="27"/>
    </row>
    <row x14ac:dyDescent="0.25" r="956" customHeight="1" ht="15.75" customFormat="1" s="46">
      <c r="A956" s="47"/>
      <c r="B956" s="27"/>
      <c r="C956" s="27"/>
      <c r="D956" s="30"/>
      <c r="E956" s="47"/>
      <c r="F956" s="48"/>
      <c r="G956" s="27"/>
      <c r="H956" s="27"/>
      <c r="I956" s="27"/>
    </row>
    <row x14ac:dyDescent="0.25" r="957" customHeight="1" ht="15.75" customFormat="1" s="46">
      <c r="A957" s="47"/>
      <c r="B957" s="27"/>
      <c r="C957" s="27"/>
      <c r="D957" s="30"/>
      <c r="E957" s="47"/>
      <c r="F957" s="48"/>
      <c r="G957" s="27"/>
      <c r="H957" s="27"/>
      <c r="I957" s="27"/>
    </row>
    <row x14ac:dyDescent="0.25" r="958" customHeight="1" ht="15.75" customFormat="1" s="46">
      <c r="A958" s="47"/>
      <c r="B958" s="27"/>
      <c r="C958" s="27"/>
      <c r="D958" s="30"/>
      <c r="E958" s="47"/>
      <c r="F958" s="48"/>
      <c r="G958" s="27"/>
      <c r="H958" s="27"/>
      <c r="I958" s="27"/>
    </row>
    <row x14ac:dyDescent="0.25" r="959" customHeight="1" ht="15.75" customFormat="1" s="46">
      <c r="A959" s="47"/>
      <c r="B959" s="27"/>
      <c r="C959" s="27"/>
      <c r="D959" s="30"/>
      <c r="E959" s="47"/>
      <c r="F959" s="48"/>
      <c r="G959" s="27"/>
      <c r="H959" s="27"/>
      <c r="I959" s="27"/>
    </row>
    <row x14ac:dyDescent="0.25" r="960" customHeight="1" ht="15.75" customFormat="1" s="46">
      <c r="A960" s="47"/>
      <c r="B960" s="27"/>
      <c r="C960" s="27"/>
      <c r="D960" s="30"/>
      <c r="E960" s="47"/>
      <c r="F960" s="48"/>
      <c r="G960" s="27"/>
      <c r="H960" s="27"/>
      <c r="I960" s="27"/>
    </row>
    <row x14ac:dyDescent="0.25" r="961" customHeight="1" ht="15.75" customFormat="1" s="46">
      <c r="A961" s="47"/>
      <c r="B961" s="27"/>
      <c r="C961" s="27"/>
      <c r="D961" s="30"/>
      <c r="E961" s="47"/>
      <c r="F961" s="48"/>
      <c r="G961" s="27"/>
      <c r="H961" s="27"/>
      <c r="I961" s="27"/>
    </row>
    <row x14ac:dyDescent="0.25" r="962" customHeight="1" ht="15.75" customFormat="1" s="46">
      <c r="A962" s="47"/>
      <c r="B962" s="27"/>
      <c r="C962" s="27"/>
      <c r="D962" s="30"/>
      <c r="E962" s="47"/>
      <c r="F962" s="48"/>
      <c r="G962" s="27"/>
      <c r="H962" s="27"/>
      <c r="I962" s="27"/>
    </row>
    <row x14ac:dyDescent="0.25" r="963" customHeight="1" ht="15.75" customFormat="1" s="46">
      <c r="A963" s="47"/>
      <c r="B963" s="27"/>
      <c r="C963" s="27"/>
      <c r="D963" s="30"/>
      <c r="E963" s="47"/>
      <c r="F963" s="48"/>
      <c r="G963" s="27"/>
      <c r="H963" s="27"/>
      <c r="I963" s="27"/>
    </row>
    <row x14ac:dyDescent="0.25" r="964" customHeight="1" ht="15.75" customFormat="1" s="46">
      <c r="A964" s="47"/>
      <c r="B964" s="27"/>
      <c r="C964" s="27"/>
      <c r="D964" s="30"/>
      <c r="E964" s="47"/>
      <c r="F964" s="48"/>
      <c r="G964" s="27"/>
      <c r="H964" s="27"/>
      <c r="I964" s="27"/>
    </row>
    <row x14ac:dyDescent="0.25" r="965" customHeight="1" ht="15.75" customFormat="1" s="46">
      <c r="A965" s="47"/>
      <c r="B965" s="27"/>
      <c r="C965" s="27"/>
      <c r="D965" s="30"/>
      <c r="E965" s="47"/>
      <c r="F965" s="48"/>
      <c r="G965" s="27"/>
      <c r="H965" s="27"/>
      <c r="I965" s="27"/>
    </row>
    <row x14ac:dyDescent="0.25" r="966" customHeight="1" ht="15.75" customFormat="1" s="46">
      <c r="A966" s="47"/>
      <c r="B966" s="27"/>
      <c r="C966" s="27"/>
      <c r="D966" s="30"/>
      <c r="E966" s="47"/>
      <c r="F966" s="48"/>
      <c r="G966" s="27"/>
      <c r="H966" s="27"/>
      <c r="I966" s="27"/>
    </row>
    <row x14ac:dyDescent="0.25" r="967" customHeight="1" ht="15.75" customFormat="1" s="46">
      <c r="A967" s="47"/>
      <c r="B967" s="27"/>
      <c r="C967" s="27"/>
      <c r="D967" s="30"/>
      <c r="E967" s="47"/>
      <c r="F967" s="48"/>
      <c r="G967" s="27"/>
      <c r="H967" s="27"/>
      <c r="I967" s="27"/>
    </row>
    <row x14ac:dyDescent="0.25" r="968" customHeight="1" ht="15.75" customFormat="1" s="46">
      <c r="A968" s="47"/>
      <c r="B968" s="27"/>
      <c r="C968" s="27"/>
      <c r="D968" s="30"/>
      <c r="E968" s="47"/>
      <c r="F968" s="48"/>
      <c r="G968" s="27"/>
      <c r="H968" s="27"/>
      <c r="I968" s="27"/>
    </row>
    <row x14ac:dyDescent="0.25" r="969" customHeight="1" ht="15.75" customFormat="1" s="46">
      <c r="A969" s="47"/>
      <c r="B969" s="27"/>
      <c r="C969" s="27"/>
      <c r="D969" s="30"/>
      <c r="E969" s="47"/>
      <c r="F969" s="48"/>
      <c r="G969" s="27"/>
      <c r="H969" s="27"/>
      <c r="I969" s="27"/>
    </row>
    <row x14ac:dyDescent="0.25" r="970" customHeight="1" ht="15.75" customFormat="1" s="46">
      <c r="A970" s="47"/>
      <c r="B970" s="27"/>
      <c r="C970" s="27"/>
      <c r="D970" s="30"/>
      <c r="E970" s="47"/>
      <c r="F970" s="48"/>
      <c r="G970" s="27"/>
      <c r="H970" s="27"/>
      <c r="I970" s="27"/>
    </row>
    <row x14ac:dyDescent="0.25" r="971" customHeight="1" ht="15.75" customFormat="1" s="46">
      <c r="A971" s="47"/>
      <c r="B971" s="27"/>
      <c r="C971" s="27"/>
      <c r="D971" s="30"/>
      <c r="E971" s="47"/>
      <c r="F971" s="48"/>
      <c r="G971" s="27"/>
      <c r="H971" s="27"/>
      <c r="I971" s="27"/>
    </row>
    <row x14ac:dyDescent="0.25" r="972" customHeight="1" ht="15.75" customFormat="1" s="46">
      <c r="A972" s="47"/>
      <c r="B972" s="27"/>
      <c r="C972" s="27"/>
      <c r="D972" s="30"/>
      <c r="E972" s="47"/>
      <c r="F972" s="48"/>
      <c r="G972" s="27"/>
      <c r="H972" s="27"/>
      <c r="I972" s="27"/>
    </row>
    <row x14ac:dyDescent="0.25" r="973" customHeight="1" ht="15.75" customFormat="1" s="46">
      <c r="A973" s="47"/>
      <c r="B973" s="27"/>
      <c r="C973" s="27"/>
      <c r="D973" s="30"/>
      <c r="E973" s="47"/>
      <c r="F973" s="48"/>
      <c r="G973" s="27"/>
      <c r="H973" s="27"/>
      <c r="I973" s="27"/>
    </row>
    <row x14ac:dyDescent="0.25" r="974" customHeight="1" ht="15.75" customFormat="1" s="46">
      <c r="A974" s="47"/>
      <c r="B974" s="27"/>
      <c r="C974" s="27"/>
      <c r="D974" s="30"/>
      <c r="E974" s="47"/>
      <c r="F974" s="48"/>
      <c r="G974" s="27"/>
      <c r="H974" s="27"/>
      <c r="I974" s="27"/>
    </row>
    <row x14ac:dyDescent="0.25" r="975" customHeight="1" ht="15.75" customFormat="1" s="46">
      <c r="A975" s="47"/>
      <c r="B975" s="27"/>
      <c r="C975" s="27"/>
      <c r="D975" s="30"/>
      <c r="E975" s="47"/>
      <c r="F975" s="48"/>
      <c r="G975" s="27"/>
      <c r="H975" s="27"/>
      <c r="I975" s="27"/>
    </row>
    <row x14ac:dyDescent="0.25" r="976" customHeight="1" ht="15.75" customFormat="1" s="46">
      <c r="A976" s="47"/>
      <c r="B976" s="27"/>
      <c r="C976" s="27"/>
      <c r="D976" s="30"/>
      <c r="E976" s="47"/>
      <c r="F976" s="48"/>
      <c r="G976" s="27"/>
      <c r="H976" s="27"/>
      <c r="I976" s="27"/>
    </row>
    <row x14ac:dyDescent="0.25" r="977" customHeight="1" ht="15.75" customFormat="1" s="46">
      <c r="A977" s="47"/>
      <c r="B977" s="27"/>
      <c r="C977" s="27"/>
      <c r="D977" s="30"/>
      <c r="E977" s="47"/>
      <c r="F977" s="48"/>
      <c r="G977" s="27"/>
      <c r="H977" s="27"/>
      <c r="I977" s="27"/>
    </row>
    <row x14ac:dyDescent="0.25" r="978" customHeight="1" ht="15.75" customFormat="1" s="46">
      <c r="A978" s="47"/>
      <c r="B978" s="27"/>
      <c r="C978" s="27"/>
      <c r="D978" s="30"/>
      <c r="E978" s="47"/>
      <c r="F978" s="48"/>
      <c r="G978" s="27"/>
      <c r="H978" s="27"/>
      <c r="I978" s="27"/>
    </row>
    <row x14ac:dyDescent="0.25" r="979" customHeight="1" ht="15.75" customFormat="1" s="46">
      <c r="A979" s="47"/>
      <c r="B979" s="27"/>
      <c r="C979" s="27"/>
      <c r="D979" s="30"/>
      <c r="E979" s="47"/>
      <c r="F979" s="48"/>
      <c r="G979" s="27"/>
      <c r="H979" s="27"/>
      <c r="I979" s="27"/>
    </row>
    <row x14ac:dyDescent="0.25" r="980" customHeight="1" ht="15.75" customFormat="1" s="46">
      <c r="A980" s="47"/>
      <c r="B980" s="27"/>
      <c r="C980" s="27"/>
      <c r="D980" s="30"/>
      <c r="E980" s="47"/>
      <c r="F980" s="48"/>
      <c r="G980" s="27"/>
      <c r="H980" s="27"/>
      <c r="I980" s="27"/>
    </row>
    <row x14ac:dyDescent="0.25" r="981" customHeight="1" ht="15.75" customFormat="1" s="46">
      <c r="A981" s="47"/>
      <c r="B981" s="27"/>
      <c r="C981" s="27"/>
      <c r="D981" s="30"/>
      <c r="E981" s="47"/>
      <c r="F981" s="48"/>
      <c r="G981" s="27"/>
      <c r="H981" s="27"/>
      <c r="I981" s="27"/>
    </row>
    <row x14ac:dyDescent="0.25" r="982" customHeight="1" ht="15.75" customFormat="1" s="46">
      <c r="A982" s="47"/>
      <c r="B982" s="27"/>
      <c r="C982" s="27"/>
      <c r="D982" s="30"/>
      <c r="E982" s="47"/>
      <c r="F982" s="48"/>
      <c r="G982" s="27"/>
      <c r="H982" s="27"/>
      <c r="I982" s="27"/>
    </row>
    <row x14ac:dyDescent="0.25" r="983" customHeight="1" ht="15.75" customFormat="1" s="46">
      <c r="A983" s="47"/>
      <c r="B983" s="27"/>
      <c r="C983" s="27"/>
      <c r="D983" s="30"/>
      <c r="E983" s="47"/>
      <c r="F983" s="48"/>
      <c r="G983" s="27"/>
      <c r="H983" s="27"/>
      <c r="I983" s="27"/>
    </row>
    <row x14ac:dyDescent="0.25" r="984" customHeight="1" ht="15.75" customFormat="1" s="46">
      <c r="A984" s="47"/>
      <c r="B984" s="27"/>
      <c r="C984" s="27"/>
      <c r="D984" s="30"/>
      <c r="E984" s="47"/>
      <c r="F984" s="48"/>
      <c r="G984" s="27"/>
      <c r="H984" s="27"/>
      <c r="I984" s="27"/>
    </row>
    <row x14ac:dyDescent="0.25" r="985" customHeight="1" ht="15.75" customFormat="1" s="46">
      <c r="A985" s="47"/>
      <c r="B985" s="27"/>
      <c r="C985" s="27"/>
      <c r="D985" s="30"/>
      <c r="E985" s="47"/>
      <c r="F985" s="48"/>
      <c r="G985" s="27"/>
      <c r="H985" s="27"/>
      <c r="I985" s="27"/>
    </row>
    <row x14ac:dyDescent="0.25" r="986" customHeight="1" ht="15.75" customFormat="1" s="46">
      <c r="A986" s="47"/>
      <c r="B986" s="27"/>
      <c r="C986" s="27"/>
      <c r="D986" s="30"/>
      <c r="E986" s="47"/>
      <c r="F986" s="48"/>
      <c r="G986" s="27"/>
      <c r="H986" s="27"/>
      <c r="I986" s="27"/>
    </row>
    <row x14ac:dyDescent="0.25" r="987" customHeight="1" ht="15.75" customFormat="1" s="46">
      <c r="A987" s="47"/>
      <c r="B987" s="27"/>
      <c r="C987" s="27"/>
      <c r="D987" s="30"/>
      <c r="E987" s="47"/>
      <c r="F987" s="48"/>
      <c r="G987" s="27"/>
      <c r="H987" s="27"/>
      <c r="I987" s="27"/>
    </row>
    <row x14ac:dyDescent="0.25" r="988" customHeight="1" ht="15.75" customFormat="1" s="46">
      <c r="A988" s="47"/>
      <c r="B988" s="27"/>
      <c r="C988" s="27"/>
      <c r="D988" s="30"/>
      <c r="E988" s="47"/>
      <c r="F988" s="48"/>
      <c r="G988" s="27"/>
      <c r="H988" s="27"/>
      <c r="I988" s="27"/>
    </row>
    <row x14ac:dyDescent="0.25" r="989" customHeight="1" ht="15.75" customFormat="1" s="46">
      <c r="A989" s="47"/>
      <c r="B989" s="27"/>
      <c r="C989" s="27"/>
      <c r="D989" s="30"/>
      <c r="E989" s="47"/>
      <c r="F989" s="48"/>
      <c r="G989" s="27"/>
      <c r="H989" s="27"/>
      <c r="I989" s="27"/>
    </row>
    <row x14ac:dyDescent="0.25" r="990" customHeight="1" ht="15.75" customFormat="1" s="46">
      <c r="A990" s="47"/>
      <c r="B990" s="27"/>
      <c r="C990" s="27"/>
      <c r="D990" s="30"/>
      <c r="E990" s="47"/>
      <c r="F990" s="48"/>
      <c r="G990" s="27"/>
      <c r="H990" s="27"/>
      <c r="I990" s="27"/>
    </row>
    <row x14ac:dyDescent="0.25" r="991" customHeight="1" ht="15.75" customFormat="1" s="46">
      <c r="A991" s="47"/>
      <c r="B991" s="27"/>
      <c r="C991" s="27"/>
      <c r="D991" s="30"/>
      <c r="E991" s="47"/>
      <c r="F991" s="48"/>
      <c r="G991" s="27"/>
      <c r="H991" s="27"/>
      <c r="I991" s="27"/>
    </row>
    <row x14ac:dyDescent="0.25" r="992" customHeight="1" ht="15.75" customFormat="1" s="46">
      <c r="A992" s="47"/>
      <c r="B992" s="27"/>
      <c r="C992" s="27"/>
      <c r="D992" s="30"/>
      <c r="E992" s="47"/>
      <c r="F992" s="48"/>
      <c r="G992" s="27"/>
      <c r="H992" s="27"/>
      <c r="I992" s="27"/>
    </row>
    <row x14ac:dyDescent="0.25" r="993" customHeight="1" ht="15.75" customFormat="1" s="46">
      <c r="A993" s="47"/>
      <c r="B993" s="27"/>
      <c r="C993" s="27"/>
      <c r="D993" s="30"/>
      <c r="E993" s="47"/>
      <c r="F993" s="48"/>
      <c r="G993" s="27"/>
      <c r="H993" s="27"/>
      <c r="I993" s="27"/>
    </row>
    <row x14ac:dyDescent="0.25" r="994" customHeight="1" ht="15.75" customFormat="1" s="46">
      <c r="A994" s="47"/>
      <c r="B994" s="27"/>
      <c r="C994" s="27"/>
      <c r="D994" s="30"/>
      <c r="E994" s="47"/>
      <c r="F994" s="48"/>
      <c r="G994" s="27"/>
      <c r="H994" s="27"/>
      <c r="I994" s="27"/>
    </row>
    <row x14ac:dyDescent="0.25" r="995" customHeight="1" ht="15.75" customFormat="1" s="46">
      <c r="A995" s="47"/>
      <c r="B995" s="27"/>
      <c r="C995" s="27"/>
      <c r="D995" s="30"/>
      <c r="E995" s="47"/>
      <c r="F995" s="48"/>
      <c r="G995" s="27"/>
      <c r="H995" s="27"/>
      <c r="I995" s="27"/>
    </row>
    <row x14ac:dyDescent="0.25" r="996" customHeight="1" ht="15.75" customFormat="1" s="46">
      <c r="A996" s="47"/>
      <c r="B996" s="27"/>
      <c r="C996" s="27"/>
      <c r="D996" s="30"/>
      <c r="E996" s="47"/>
      <c r="F996" s="48"/>
      <c r="G996" s="27"/>
      <c r="H996" s="27"/>
      <c r="I996" s="27"/>
    </row>
    <row x14ac:dyDescent="0.25" r="997" customHeight="1" ht="15.75" customFormat="1" s="46">
      <c r="A997" s="47"/>
      <c r="B997" s="27"/>
      <c r="C997" s="27"/>
      <c r="D997" s="30"/>
      <c r="E997" s="47"/>
      <c r="F997" s="48"/>
      <c r="G997" s="27"/>
      <c r="H997" s="27"/>
      <c r="I997" s="27"/>
    </row>
    <row x14ac:dyDescent="0.25" r="998" customHeight="1" ht="15.75" customFormat="1" s="46">
      <c r="A998" s="47"/>
      <c r="B998" s="27"/>
      <c r="C998" s="27"/>
      <c r="D998" s="30"/>
      <c r="E998" s="47"/>
      <c r="F998" s="48"/>
      <c r="G998" s="27"/>
      <c r="H998" s="27"/>
      <c r="I998" s="27"/>
    </row>
    <row x14ac:dyDescent="0.25" r="999" customHeight="1" ht="15.75" customFormat="1" s="46">
      <c r="A999" s="47"/>
      <c r="B999" s="27"/>
      <c r="C999" s="27"/>
      <c r="D999" s="30"/>
      <c r="E999" s="47"/>
      <c r="F999" s="48"/>
      <c r="G999" s="27"/>
      <c r="H999" s="27"/>
      <c r="I999" s="27"/>
    </row>
    <row x14ac:dyDescent="0.25" r="1000" customHeight="1" ht="15.75" customFormat="1" s="46">
      <c r="A1000" s="47"/>
      <c r="B1000" s="27"/>
      <c r="C1000" s="27"/>
      <c r="D1000" s="30"/>
      <c r="E1000" s="47"/>
      <c r="F1000" s="48"/>
      <c r="G1000" s="27"/>
      <c r="H1000" s="27"/>
      <c r="I100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9" width="8.719285714285713" customWidth="1" bestFit="1"/>
    <col min="2" max="2" style="40" width="18.576428571428572" customWidth="1" bestFit="1"/>
    <col min="3" max="3" style="40" width="35.005" customWidth="1" bestFit="1"/>
    <col min="4" max="4" style="41" width="12.862142857142858" customWidth="1" bestFit="1"/>
    <col min="5" max="5" style="39" width="8.719285714285713" customWidth="1" bestFit="1"/>
    <col min="6" max="6" style="42" width="11.719285714285713" customWidth="1" bestFit="1"/>
    <col min="7" max="7" style="42" width="16.290714285714284" customWidth="1" bestFit="1"/>
    <col min="8" max="8" style="17" width="10.719285714285713" customWidth="1" bestFit="1"/>
    <col min="9" max="9" style="42" width="13.576428571428572" customWidth="1" bestFit="1"/>
    <col min="10" max="10" style="43" width="13.576428571428572" customWidth="1" bestFit="1"/>
  </cols>
  <sheetData>
    <row x14ac:dyDescent="0.25" r="1" customHeight="1" ht="18.75">
      <c r="A1" s="21" t="s">
        <v>105</v>
      </c>
      <c r="B1" s="22" t="s">
        <v>106</v>
      </c>
      <c r="C1" s="22" t="s">
        <v>3</v>
      </c>
      <c r="D1" s="23" t="s">
        <v>0</v>
      </c>
      <c r="E1" s="21" t="s">
        <v>1</v>
      </c>
      <c r="F1" s="24" t="s">
        <v>107</v>
      </c>
      <c r="G1" s="24" t="s">
        <v>108</v>
      </c>
      <c r="H1" s="25" t="s">
        <v>109</v>
      </c>
      <c r="I1" s="24" t="s">
        <v>4</v>
      </c>
      <c r="J1" s="6" t="s">
        <v>110</v>
      </c>
    </row>
    <row x14ac:dyDescent="0.25" r="2" customHeight="1" ht="19.5">
      <c r="A2" s="26">
        <v>1</v>
      </c>
      <c r="B2" s="27" t="s">
        <v>111</v>
      </c>
      <c r="C2" s="27" t="s">
        <v>31</v>
      </c>
      <c r="D2" s="28">
        <v>44086</v>
      </c>
      <c r="E2" s="15">
        <v>98</v>
      </c>
      <c r="F2" s="14">
        <f>ROUND('izejas dati'!F2,3)</f>
      </c>
      <c r="G2" s="14">
        <f>ROUND(F2*1.25,2)</f>
      </c>
      <c r="H2" s="14">
        <f>G2*E2</f>
      </c>
      <c r="I2" s="14">
        <f>ROUND(H2-(F2*E2),2)</f>
      </c>
      <c r="J2" s="29">
        <f>IF(E2&lt;25,"maz",IF(E2&gt;50,"daudz","videji"))</f>
      </c>
    </row>
    <row x14ac:dyDescent="0.25" r="3" customHeight="1" ht="46.5">
      <c r="A3" s="26">
        <v>2</v>
      </c>
      <c r="B3" s="27" t="s">
        <v>112</v>
      </c>
      <c r="C3" s="27" t="s">
        <v>101</v>
      </c>
      <c r="D3" s="28">
        <v>44133</v>
      </c>
      <c r="E3" s="15">
        <v>64</v>
      </c>
      <c r="F3" s="14">
        <f>ROUND('izejas dati'!F3,3)</f>
      </c>
      <c r="G3" s="14">
        <f>ROUND(F3*1.25,2)</f>
      </c>
      <c r="H3" s="14">
        <f>G3*E3</f>
      </c>
      <c r="I3" s="14">
        <f>ROUND(H3-(F3*E3),2)</f>
      </c>
      <c r="J3" s="29">
        <f>IF(E3&lt;25,"maz",IF(E3&gt;50,"daudz","videji"))</f>
      </c>
    </row>
    <row x14ac:dyDescent="0.25" r="4" customHeight="1" ht="33">
      <c r="A4" s="26">
        <v>3</v>
      </c>
      <c r="B4" s="27" t="s">
        <v>113</v>
      </c>
      <c r="C4" s="27" t="s">
        <v>55</v>
      </c>
      <c r="D4" s="28">
        <v>44095</v>
      </c>
      <c r="E4" s="15">
        <v>6</v>
      </c>
      <c r="F4" s="14">
        <f>ROUND('izejas dati'!F4,3)</f>
      </c>
      <c r="G4" s="14">
        <f>ROUND(F4*1.25,2)</f>
      </c>
      <c r="H4" s="14">
        <f>G4*E4</f>
      </c>
      <c r="I4" s="14">
        <f>ROUND(H4-(F4*E4),2)</f>
      </c>
      <c r="J4" s="29">
        <f>IF(E4&lt;25,"maz",IF(E4&gt;50,"daudz","videji"))</f>
      </c>
    </row>
    <row x14ac:dyDescent="0.25" r="5" customHeight="1" ht="19.5">
      <c r="A5" s="26">
        <v>4</v>
      </c>
      <c r="B5" s="27" t="s">
        <v>114</v>
      </c>
      <c r="C5" s="27" t="s">
        <v>74</v>
      </c>
      <c r="D5" s="28">
        <v>44121</v>
      </c>
      <c r="E5" s="15">
        <v>16</v>
      </c>
      <c r="F5" s="14">
        <f>ROUND('izejas dati'!F5,3)</f>
      </c>
      <c r="G5" s="14">
        <f>ROUND(F5*1.25,2)</f>
      </c>
      <c r="H5" s="14">
        <f>G5*E5</f>
      </c>
      <c r="I5" s="14">
        <f>ROUND(H5-(F5*E5),2)</f>
      </c>
      <c r="J5" s="29">
        <f>IF(E5&lt;25,"maz",IF(E5&gt;50,"daudz","videji"))</f>
      </c>
    </row>
    <row x14ac:dyDescent="0.25" r="6" customHeight="1" ht="33">
      <c r="A6" s="26">
        <v>5</v>
      </c>
      <c r="B6" s="27" t="s">
        <v>115</v>
      </c>
      <c r="C6" s="27" t="s">
        <v>97</v>
      </c>
      <c r="D6" s="28">
        <v>44132</v>
      </c>
      <c r="E6" s="15">
        <v>56</v>
      </c>
      <c r="F6" s="14">
        <f>ROUND('izejas dati'!F6,3)</f>
      </c>
      <c r="G6" s="14">
        <f>ROUND(F6*1.25,2)</f>
      </c>
      <c r="H6" s="14">
        <f>G6*E6</f>
      </c>
      <c r="I6" s="14">
        <f>ROUND(H6-(F6*E6),2)</f>
      </c>
      <c r="J6" s="29">
        <f>IF(E6&lt;25,"maz",IF(E6&gt;50,"daudz","videji"))</f>
      </c>
    </row>
    <row x14ac:dyDescent="0.25" r="7" customHeight="1" ht="19.5">
      <c r="A7" s="26">
        <v>6</v>
      </c>
      <c r="B7" s="27" t="s">
        <v>116</v>
      </c>
      <c r="C7" s="27" t="s">
        <v>57</v>
      </c>
      <c r="D7" s="28">
        <v>44117</v>
      </c>
      <c r="E7" s="15">
        <v>21</v>
      </c>
      <c r="F7" s="14">
        <f>ROUND('izejas dati'!F7,3)</f>
      </c>
      <c r="G7" s="14">
        <f>ROUND(F7*1.25,2)</f>
      </c>
      <c r="H7" s="14">
        <f>G7*E7</f>
      </c>
      <c r="I7" s="14">
        <f>ROUND(H7-(F7*E7),2)</f>
      </c>
      <c r="J7" s="29">
        <f>IF(E7&lt;25,"maz",IF(E7&gt;50,"daudz","videji"))</f>
      </c>
    </row>
    <row x14ac:dyDescent="0.25" r="8" customHeight="1" ht="33">
      <c r="A8" s="26">
        <v>7</v>
      </c>
      <c r="B8" s="27" t="s">
        <v>117</v>
      </c>
      <c r="C8" s="27" t="s">
        <v>66</v>
      </c>
      <c r="D8" s="28">
        <v>44100</v>
      </c>
      <c r="E8" s="15">
        <v>76</v>
      </c>
      <c r="F8" s="14">
        <f>ROUND('izejas dati'!F8,3)</f>
      </c>
      <c r="G8" s="14">
        <f>ROUND(F8*1.25,2)</f>
      </c>
      <c r="H8" s="14">
        <f>G8*E8</f>
      </c>
      <c r="I8" s="14">
        <f>ROUND(H8-(F8*E8),2)</f>
      </c>
      <c r="J8" s="29">
        <f>IF(E8&lt;25,"maz",IF(E8&gt;50,"daudz","videji"))</f>
      </c>
    </row>
    <row x14ac:dyDescent="0.25" r="9" customHeight="1" ht="19.5">
      <c r="A9" s="26">
        <v>8</v>
      </c>
      <c r="B9" s="27" t="s">
        <v>118</v>
      </c>
      <c r="C9" s="27" t="s">
        <v>88</v>
      </c>
      <c r="D9" s="28">
        <v>44127</v>
      </c>
      <c r="E9" s="15">
        <v>18</v>
      </c>
      <c r="F9" s="14">
        <f>ROUND('izejas dati'!F9,3)</f>
      </c>
      <c r="G9" s="14">
        <f>ROUND(F9*1.25,2)</f>
      </c>
      <c r="H9" s="14">
        <f>G9*E9</f>
      </c>
      <c r="I9" s="14">
        <f>ROUND(H9-(F9*E9),2)</f>
      </c>
      <c r="J9" s="29">
        <f>IF(E9&lt;25,"maz",IF(E9&gt;50,"daudz","videji"))</f>
      </c>
    </row>
    <row x14ac:dyDescent="0.25" r="10" customHeight="1" ht="19.5">
      <c r="A10" s="26">
        <v>9</v>
      </c>
      <c r="B10" s="27" t="s">
        <v>119</v>
      </c>
      <c r="C10" s="27" t="s">
        <v>102</v>
      </c>
      <c r="D10" s="28">
        <v>44133</v>
      </c>
      <c r="E10" s="15"/>
      <c r="F10" s="14">
        <f>ROUND('izejas dati'!F10,3)</f>
      </c>
      <c r="G10" s="14">
        <f>ROUND(F10*1.25,2)</f>
      </c>
      <c r="H10" s="15">
        <f>G10*E10</f>
      </c>
      <c r="I10" s="15">
        <f>ROUND(H10-(F10*E10),2)</f>
      </c>
      <c r="J10" s="29">
        <f>IF(E10&lt;25,"maz",IF(E10&gt;50,"daudz","videji"))</f>
      </c>
    </row>
    <row x14ac:dyDescent="0.25" r="11" customHeight="1" ht="19.5">
      <c r="A11" s="26">
        <v>10</v>
      </c>
      <c r="B11" s="27" t="s">
        <v>113</v>
      </c>
      <c r="C11" s="27" t="s">
        <v>65</v>
      </c>
      <c r="D11" s="28">
        <v>44120</v>
      </c>
      <c r="E11" s="15">
        <v>40</v>
      </c>
      <c r="F11" s="14">
        <f>ROUND('izejas dati'!F11,3)</f>
      </c>
      <c r="G11" s="14">
        <f>ROUND(F11*1.25,2)</f>
      </c>
      <c r="H11" s="15">
        <f>G11*E11</f>
      </c>
      <c r="I11" s="14">
        <f>ROUND(H11-(F11*E11),2)</f>
      </c>
      <c r="J11" s="29">
        <f>IF(E11&lt;25,"maz",IF(E11&gt;50,"daudz","videji"))</f>
      </c>
    </row>
    <row x14ac:dyDescent="0.25" r="12" customHeight="1" ht="19.5">
      <c r="A12" s="26">
        <v>11</v>
      </c>
      <c r="B12" s="27" t="s">
        <v>120</v>
      </c>
      <c r="C12" s="27" t="s">
        <v>76</v>
      </c>
      <c r="D12" s="28">
        <v>44122</v>
      </c>
      <c r="E12" s="15">
        <v>10</v>
      </c>
      <c r="F12" s="14">
        <f>ROUND('izejas dati'!F12,3)</f>
      </c>
      <c r="G12" s="14">
        <f>ROUND(F12*1.25,2)</f>
      </c>
      <c r="H12" s="14">
        <f>G12*E12</f>
      </c>
      <c r="I12" s="14">
        <f>ROUND(H12-(F12*E12),2)</f>
      </c>
      <c r="J12" s="29">
        <f>IF(E12&lt;25,"maz",IF(E12&gt;50,"daudz","videji"))</f>
      </c>
    </row>
    <row x14ac:dyDescent="0.25" r="13" customHeight="1" ht="19.5">
      <c r="A13" s="26">
        <v>12</v>
      </c>
      <c r="B13" s="27" t="s">
        <v>121</v>
      </c>
      <c r="C13" s="27" t="s">
        <v>54</v>
      </c>
      <c r="D13" s="28">
        <v>44094</v>
      </c>
      <c r="E13" s="15">
        <v>97</v>
      </c>
      <c r="F13" s="14">
        <f>ROUND('izejas dati'!F13,3)</f>
      </c>
      <c r="G13" s="14">
        <f>ROUND(F13*1.25,2)</f>
      </c>
      <c r="H13" s="14">
        <f>G13*E13</f>
      </c>
      <c r="I13" s="14">
        <f>ROUND(H13-(F13*E13),2)</f>
      </c>
      <c r="J13" s="29">
        <f>IF(E13&lt;25,"maz",IF(E13&gt;50,"daudz","videji"))</f>
      </c>
    </row>
    <row x14ac:dyDescent="0.25" r="14" customHeight="1" ht="19.5">
      <c r="A14" s="26">
        <v>13</v>
      </c>
      <c r="B14" s="27" t="s">
        <v>122</v>
      </c>
      <c r="C14" s="27" t="s">
        <v>90</v>
      </c>
      <c r="D14" s="28">
        <v>44128</v>
      </c>
      <c r="E14" s="15">
        <v>68</v>
      </c>
      <c r="F14" s="14">
        <f>ROUND('izejas dati'!F14,3)</f>
      </c>
      <c r="G14" s="14">
        <f>ROUND(F14*1.25,2)</f>
      </c>
      <c r="H14" s="14">
        <f>G14*E14</f>
      </c>
      <c r="I14" s="14">
        <f>ROUND(H14-(F14*E14),2)</f>
      </c>
      <c r="J14" s="29">
        <f>IF(E14&lt;25,"maz",IF(E14&gt;50,"daudz","videji"))</f>
      </c>
    </row>
    <row x14ac:dyDescent="0.25" r="15" customHeight="1" ht="33">
      <c r="A15" s="26">
        <v>14</v>
      </c>
      <c r="B15" s="27" t="s">
        <v>123</v>
      </c>
      <c r="C15" s="27" t="s">
        <v>15</v>
      </c>
      <c r="D15" s="28">
        <v>44081</v>
      </c>
      <c r="E15" s="15">
        <v>67</v>
      </c>
      <c r="F15" s="14">
        <f>ROUND('izejas dati'!F15,3)</f>
      </c>
      <c r="G15" s="14">
        <f>ROUND(F15*1.25,2)</f>
      </c>
      <c r="H15" s="14">
        <f>G15*E15</f>
      </c>
      <c r="I15" s="14">
        <f>ROUND(H15-(F15*E15),2)</f>
      </c>
      <c r="J15" s="29">
        <f>IF(E15&lt;25,"maz",IF(E15&gt;50,"daudz","videji"))</f>
      </c>
    </row>
    <row x14ac:dyDescent="0.25" r="16" customHeight="1" ht="33">
      <c r="A16" s="26">
        <v>15</v>
      </c>
      <c r="B16" s="27" t="s">
        <v>124</v>
      </c>
      <c r="C16" s="27" t="s">
        <v>82</v>
      </c>
      <c r="D16" s="28">
        <v>44126</v>
      </c>
      <c r="E16" s="15">
        <v>99</v>
      </c>
      <c r="F16" s="14">
        <f>ROUND('izejas dati'!F16,3)</f>
      </c>
      <c r="G16" s="14">
        <f>ROUND(F16*1.25,2)</f>
      </c>
      <c r="H16" s="14">
        <f>G16*E16</f>
      </c>
      <c r="I16" s="14">
        <f>ROUND(H16-(F16*E16),2)</f>
      </c>
      <c r="J16" s="29">
        <f>IF(E16&lt;25,"maz",IF(E16&gt;50,"daudz","videji"))</f>
      </c>
    </row>
    <row x14ac:dyDescent="0.25" r="17" customHeight="1" ht="33">
      <c r="A17" s="26">
        <v>16</v>
      </c>
      <c r="B17" s="27" t="s">
        <v>125</v>
      </c>
      <c r="C17" s="27" t="s">
        <v>94</v>
      </c>
      <c r="D17" s="28">
        <v>44129</v>
      </c>
      <c r="E17" s="15"/>
      <c r="F17" s="14">
        <f>ROUND('izejas dati'!F17,3)</f>
      </c>
      <c r="G17" s="14">
        <f>ROUND(F17*1.25,2)</f>
      </c>
      <c r="H17" s="15">
        <f>G17*E17</f>
      </c>
      <c r="I17" s="15">
        <f>ROUND(H17-(F17*E17),2)</f>
      </c>
      <c r="J17" s="29">
        <f>IF(E17&lt;25,"maz",IF(E17&gt;50,"daudz","videji"))</f>
      </c>
    </row>
    <row x14ac:dyDescent="0.25" r="18" customHeight="1" ht="19.5">
      <c r="A18" s="26">
        <v>17</v>
      </c>
      <c r="B18" s="27" t="s">
        <v>126</v>
      </c>
      <c r="C18" s="27" t="s">
        <v>103</v>
      </c>
      <c r="D18" s="28">
        <v>44133</v>
      </c>
      <c r="E18" s="15">
        <v>6</v>
      </c>
      <c r="F18" s="14">
        <f>ROUND('izejas dati'!F18,3)</f>
      </c>
      <c r="G18" s="14">
        <f>ROUND(F18*1.25,2)</f>
      </c>
      <c r="H18" s="14">
        <f>G18*E18</f>
      </c>
      <c r="I18" s="14">
        <f>ROUND(H18-(F18*E18),2)</f>
      </c>
      <c r="J18" s="29">
        <f>IF(E18&lt;25,"maz",IF(E18&gt;50,"daudz","videji"))</f>
      </c>
    </row>
    <row x14ac:dyDescent="0.25" r="19" customHeight="1" ht="19.5">
      <c r="A19" s="26">
        <v>18</v>
      </c>
      <c r="B19" s="27" t="s">
        <v>127</v>
      </c>
      <c r="C19" s="27" t="s">
        <v>53</v>
      </c>
      <c r="D19" s="28">
        <v>44116</v>
      </c>
      <c r="E19" s="15">
        <v>41</v>
      </c>
      <c r="F19" s="14">
        <f>ROUND('izejas dati'!F19,3)</f>
      </c>
      <c r="G19" s="14">
        <f>ROUND(F19*1.25,2)</f>
      </c>
      <c r="H19" s="14">
        <f>G19*E19</f>
      </c>
      <c r="I19" s="14">
        <f>ROUND(H19-(F19*E19),2)</f>
      </c>
      <c r="J19" s="29">
        <f>IF(E19&lt;25,"maz",IF(E19&gt;50,"daudz","videji"))</f>
      </c>
    </row>
    <row x14ac:dyDescent="0.25" r="20" customHeight="1" ht="33">
      <c r="A20" s="26">
        <v>19</v>
      </c>
      <c r="B20" s="27" t="s">
        <v>128</v>
      </c>
      <c r="C20" s="27" t="s">
        <v>16</v>
      </c>
      <c r="D20" s="28">
        <v>44108</v>
      </c>
      <c r="E20" s="15">
        <v>72</v>
      </c>
      <c r="F20" s="14">
        <f>ROUND('izejas dati'!F20,3)</f>
      </c>
      <c r="G20" s="14">
        <f>ROUND(F20*1.25,2)</f>
      </c>
      <c r="H20" s="14">
        <f>G20*E20</f>
      </c>
      <c r="I20" s="14">
        <f>ROUND(H20-(F20*E20),2)</f>
      </c>
      <c r="J20" s="29">
        <f>IF(E20&lt;25,"maz",IF(E20&gt;50,"daudz","videji"))</f>
      </c>
    </row>
    <row x14ac:dyDescent="0.25" r="21" customHeight="1" ht="19.5">
      <c r="A21" s="26">
        <v>20</v>
      </c>
      <c r="B21" s="27" t="s">
        <v>129</v>
      </c>
      <c r="C21" s="27" t="s">
        <v>27</v>
      </c>
      <c r="D21" s="28">
        <v>44111</v>
      </c>
      <c r="E21" s="15">
        <v>73</v>
      </c>
      <c r="F21" s="14">
        <f>ROUND('izejas dati'!F21,3)</f>
      </c>
      <c r="G21" s="14">
        <f>ROUND(F21*1.25,2)</f>
      </c>
      <c r="H21" s="14">
        <f>G21*E21</f>
      </c>
      <c r="I21" s="14">
        <f>ROUND(H21-(F21*E21),2)</f>
      </c>
      <c r="J21" s="29">
        <f>IF(E21&lt;25,"maz",IF(E21&gt;50,"daudz","videji"))</f>
      </c>
    </row>
    <row x14ac:dyDescent="0.25" r="22" customHeight="1" ht="15.75">
      <c r="A22" s="26">
        <v>21</v>
      </c>
      <c r="B22" s="27" t="s">
        <v>124</v>
      </c>
      <c r="C22" s="27" t="s">
        <v>32</v>
      </c>
      <c r="D22" s="28">
        <v>44086</v>
      </c>
      <c r="E22" s="15">
        <v>4</v>
      </c>
      <c r="F22" s="14">
        <f>ROUND('izejas dati'!F22,3)</f>
      </c>
      <c r="G22" s="14">
        <f>ROUND(F22*1.25,2)</f>
      </c>
      <c r="H22" s="14">
        <f>G22*E22</f>
      </c>
      <c r="I22" s="14">
        <f>ROUND(H22-(F22*E22),2)</f>
      </c>
      <c r="J22" s="29">
        <f>IF(E22&lt;25,"maz",IF(E22&gt;50,"daudz","videji"))</f>
      </c>
    </row>
    <row x14ac:dyDescent="0.25" r="23" customHeight="1" ht="15.75">
      <c r="A23" s="26">
        <v>22</v>
      </c>
      <c r="B23" s="27" t="s">
        <v>130</v>
      </c>
      <c r="C23" s="27" t="s">
        <v>98</v>
      </c>
      <c r="D23" s="28">
        <v>44132</v>
      </c>
      <c r="E23" s="15">
        <v>50</v>
      </c>
      <c r="F23" s="14">
        <f>ROUND('izejas dati'!F23,3)</f>
      </c>
      <c r="G23" s="14">
        <f>ROUND(F23*1.25,2)</f>
      </c>
      <c r="H23" s="15">
        <f>G23*E23</f>
      </c>
      <c r="I23" s="14">
        <f>ROUND(H23-(F23*E23),2)</f>
      </c>
      <c r="J23" s="29">
        <f>IF(E23&lt;25,"maz",IF(E23&gt;50,"daudz","videji"))</f>
      </c>
    </row>
    <row x14ac:dyDescent="0.25" r="24" customHeight="1" ht="15.75">
      <c r="A24" s="26">
        <v>23</v>
      </c>
      <c r="B24" s="27" t="s">
        <v>131</v>
      </c>
      <c r="C24" s="27" t="s">
        <v>59</v>
      </c>
      <c r="D24" s="28">
        <v>44096</v>
      </c>
      <c r="E24" s="15">
        <v>16</v>
      </c>
      <c r="F24" s="14">
        <f>ROUND('izejas dati'!F24,3)</f>
      </c>
      <c r="G24" s="14">
        <f>ROUND(F24*1.25,2)</f>
      </c>
      <c r="H24" s="14">
        <f>G24*E24</f>
      </c>
      <c r="I24" s="14">
        <f>ROUND(H24-(F24*E24),2)</f>
      </c>
      <c r="J24" s="29">
        <f>IF(E24&lt;25,"maz",IF(E24&gt;50,"daudz","videji"))</f>
      </c>
    </row>
    <row x14ac:dyDescent="0.25" r="25" customHeight="1" ht="15.75">
      <c r="A25" s="26">
        <v>24</v>
      </c>
      <c r="B25" s="27" t="s">
        <v>129</v>
      </c>
      <c r="C25" s="27" t="s">
        <v>23</v>
      </c>
      <c r="D25" s="28">
        <v>44083</v>
      </c>
      <c r="E25" s="15">
        <v>91</v>
      </c>
      <c r="F25" s="14">
        <f>ROUND('izejas dati'!F25,3)</f>
      </c>
      <c r="G25" s="14">
        <f>ROUND(F25*1.25,2)</f>
      </c>
      <c r="H25" s="14">
        <f>G25*E25</f>
      </c>
      <c r="I25" s="14">
        <f>ROUND(H25-(F25*E25),2)</f>
      </c>
      <c r="J25" s="29">
        <f>IF(E25&lt;25,"maz",IF(E25&gt;50,"daudz","videji"))</f>
      </c>
    </row>
    <row x14ac:dyDescent="0.25" r="26" customHeight="1" ht="15.75">
      <c r="A26" s="26">
        <v>25</v>
      </c>
      <c r="B26" s="27" t="s">
        <v>132</v>
      </c>
      <c r="C26" s="27" t="s">
        <v>21</v>
      </c>
      <c r="D26" s="28">
        <v>44109</v>
      </c>
      <c r="E26" s="15">
        <v>27</v>
      </c>
      <c r="F26" s="14">
        <f>ROUND('izejas dati'!F26,3)</f>
      </c>
      <c r="G26" s="14">
        <f>ROUND(F26*1.25,2)</f>
      </c>
      <c r="H26" s="14">
        <f>G26*E26</f>
      </c>
      <c r="I26" s="14">
        <f>ROUND(H26-(F26*E26),2)</f>
      </c>
      <c r="J26" s="29">
        <f>IF(E26&lt;25,"maz",IF(E26&gt;50,"daudz","videji"))</f>
      </c>
    </row>
    <row x14ac:dyDescent="0.25" r="27" customHeight="1" ht="15.75">
      <c r="A27" s="26">
        <v>26</v>
      </c>
      <c r="B27" s="27" t="s">
        <v>133</v>
      </c>
      <c r="C27" s="27" t="s">
        <v>22</v>
      </c>
      <c r="D27" s="28">
        <v>44082</v>
      </c>
      <c r="E27" s="15">
        <v>88</v>
      </c>
      <c r="F27" s="14">
        <f>ROUND('izejas dati'!F27,3)</f>
      </c>
      <c r="G27" s="14">
        <f>ROUND(F27*1.25,2)</f>
      </c>
      <c r="H27" s="14">
        <f>G27*E27</f>
      </c>
      <c r="I27" s="14">
        <f>ROUND(H27-(F27*E27),2)</f>
      </c>
      <c r="J27" s="29">
        <f>IF(E27&lt;25,"maz",IF(E27&gt;50,"daudz","videji"))</f>
      </c>
    </row>
    <row x14ac:dyDescent="0.25" r="28" customHeight="1" ht="15.75">
      <c r="A28" s="26">
        <v>27</v>
      </c>
      <c r="B28" s="27" t="s">
        <v>124</v>
      </c>
      <c r="C28" s="27" t="s">
        <v>42</v>
      </c>
      <c r="D28" s="28">
        <v>44090</v>
      </c>
      <c r="E28" s="15">
        <v>50</v>
      </c>
      <c r="F28" s="14">
        <f>ROUND('izejas dati'!F28,3)</f>
      </c>
      <c r="G28" s="14">
        <f>ROUND(F28*1.25,2)</f>
      </c>
      <c r="H28" s="14">
        <f>G28*E28</f>
      </c>
      <c r="I28" s="14">
        <f>ROUND(H28-(F28*E28),2)</f>
      </c>
      <c r="J28" s="29">
        <f>IF(E28&lt;25,"maz",IF(E28&gt;50,"daudz","videji"))</f>
      </c>
    </row>
    <row x14ac:dyDescent="0.25" r="29" customHeight="1" ht="15.75">
      <c r="A29" s="26">
        <v>28</v>
      </c>
      <c r="B29" s="27" t="s">
        <v>134</v>
      </c>
      <c r="C29" s="27" t="s">
        <v>79</v>
      </c>
      <c r="D29" s="28">
        <v>44124</v>
      </c>
      <c r="E29" s="15">
        <v>90</v>
      </c>
      <c r="F29" s="14">
        <f>ROUND('izejas dati'!F29,3)</f>
      </c>
      <c r="G29" s="14">
        <f>ROUND(F29*1.25,2)</f>
      </c>
      <c r="H29" s="14">
        <f>G29*E29</f>
      </c>
      <c r="I29" s="14">
        <f>ROUND(H29-(F29*E29),2)</f>
      </c>
      <c r="J29" s="29">
        <f>IF(E29&lt;25,"maz",IF(E29&gt;50,"daudz","videji"))</f>
      </c>
    </row>
    <row x14ac:dyDescent="0.25" r="30" customHeight="1" ht="15.75">
      <c r="A30" s="26">
        <v>29</v>
      </c>
      <c r="B30" s="27" t="s">
        <v>135</v>
      </c>
      <c r="C30" s="27" t="s">
        <v>13</v>
      </c>
      <c r="D30" s="28">
        <v>44078</v>
      </c>
      <c r="E30" s="15">
        <v>97</v>
      </c>
      <c r="F30" s="14">
        <f>ROUND('izejas dati'!F30,3)</f>
      </c>
      <c r="G30" s="14">
        <f>ROUND(F30*1.25,2)</f>
      </c>
      <c r="H30" s="14">
        <f>G30*E30</f>
      </c>
      <c r="I30" s="14">
        <f>ROUND(H30-(F30*E30),2)</f>
      </c>
      <c r="J30" s="29">
        <f>IF(E30&lt;25,"maz",IF(E30&gt;50,"daudz","videji"))</f>
      </c>
    </row>
    <row x14ac:dyDescent="0.25" r="31" customHeight="1" ht="15.75">
      <c r="A31" s="26">
        <v>30</v>
      </c>
      <c r="B31" s="27" t="s">
        <v>136</v>
      </c>
      <c r="C31" s="27" t="s">
        <v>47</v>
      </c>
      <c r="D31" s="28">
        <v>44091</v>
      </c>
      <c r="E31" s="15">
        <v>75</v>
      </c>
      <c r="F31" s="14">
        <f>ROUND('izejas dati'!F31,3)</f>
      </c>
      <c r="G31" s="14">
        <f>ROUND(F31*1.25,2)</f>
      </c>
      <c r="H31" s="14">
        <f>G31*E31</f>
      </c>
      <c r="I31" s="14">
        <f>ROUND(H31-(F31*E31),2)</f>
      </c>
      <c r="J31" s="29">
        <f>IF(E31&lt;25,"maz",IF(E31&gt;50,"daudz","videji"))</f>
      </c>
    </row>
    <row x14ac:dyDescent="0.25" r="32" customHeight="1" ht="15.75">
      <c r="A32" s="26">
        <v>31</v>
      </c>
      <c r="B32" s="27" t="s">
        <v>113</v>
      </c>
      <c r="C32" s="27" t="s">
        <v>77</v>
      </c>
      <c r="D32" s="28">
        <v>44123</v>
      </c>
      <c r="E32" s="15">
        <v>43</v>
      </c>
      <c r="F32" s="14">
        <f>ROUND('izejas dati'!F32,3)</f>
      </c>
      <c r="G32" s="14">
        <f>ROUND(F32*1.25,2)</f>
      </c>
      <c r="H32" s="14">
        <f>G32*E32</f>
      </c>
      <c r="I32" s="14">
        <f>ROUND(H32-(F32*E32),2)</f>
      </c>
      <c r="J32" s="29">
        <f>IF(E32&lt;25,"maz",IF(E32&gt;50,"daudz","videji"))</f>
      </c>
    </row>
    <row x14ac:dyDescent="0.25" r="33" customHeight="1" ht="15.75">
      <c r="A33" s="26">
        <v>32</v>
      </c>
      <c r="B33" s="27" t="s">
        <v>137</v>
      </c>
      <c r="C33" s="27" t="s">
        <v>29</v>
      </c>
      <c r="D33" s="28">
        <v>44111</v>
      </c>
      <c r="E33" s="15">
        <v>20</v>
      </c>
      <c r="F33" s="14">
        <f>ROUND('izejas dati'!F33,3)</f>
      </c>
      <c r="G33" s="14">
        <f>ROUND(F33*1.25,2)</f>
      </c>
      <c r="H33" s="14">
        <f>G33*E33</f>
      </c>
      <c r="I33" s="14">
        <f>ROUND(H33-(F33*E33),2)</f>
      </c>
      <c r="J33" s="29">
        <f>IF(E33&lt;25,"maz",IF(E33&gt;50,"daudz","videji"))</f>
      </c>
    </row>
    <row x14ac:dyDescent="0.25" r="34" customHeight="1" ht="15.75">
      <c r="A34" s="26">
        <v>33</v>
      </c>
      <c r="B34" s="27" t="s">
        <v>138</v>
      </c>
      <c r="C34" s="27" t="s">
        <v>83</v>
      </c>
      <c r="D34" s="28">
        <v>44126</v>
      </c>
      <c r="E34" s="15">
        <v>79</v>
      </c>
      <c r="F34" s="14">
        <f>ROUND('izejas dati'!F34,3)</f>
      </c>
      <c r="G34" s="14">
        <f>ROUND(F34*1.25,2)</f>
      </c>
      <c r="H34" s="14">
        <f>G34*E34</f>
      </c>
      <c r="I34" s="14">
        <f>ROUND(H34-(F34*E34),2)</f>
      </c>
      <c r="J34" s="29">
        <f>IF(E34&lt;25,"maz",IF(E34&gt;50,"daudz","videji"))</f>
      </c>
    </row>
    <row x14ac:dyDescent="0.25" r="35" customHeight="1" ht="15.75">
      <c r="A35" s="26">
        <v>34</v>
      </c>
      <c r="B35" s="27" t="s">
        <v>139</v>
      </c>
      <c r="C35" s="27" t="s">
        <v>91</v>
      </c>
      <c r="D35" s="28">
        <v>44128</v>
      </c>
      <c r="E35" s="15">
        <v>93</v>
      </c>
      <c r="F35" s="14">
        <f>ROUND('izejas dati'!F35,3)</f>
      </c>
      <c r="G35" s="14">
        <f>ROUND(F35*1.25,2)</f>
      </c>
      <c r="H35" s="14">
        <f>G35*E35</f>
      </c>
      <c r="I35" s="14">
        <f>ROUND(H35-(F35*E35),2)</f>
      </c>
      <c r="J35" s="29">
        <f>IF(E35&lt;25,"maz",IF(E35&gt;50,"daudz","videji"))</f>
      </c>
    </row>
    <row x14ac:dyDescent="0.25" r="36" customHeight="1" ht="15.75">
      <c r="A36" s="26">
        <v>35</v>
      </c>
      <c r="B36" s="27" t="s">
        <v>140</v>
      </c>
      <c r="C36" s="27" t="s">
        <v>60</v>
      </c>
      <c r="D36" s="28">
        <v>44096</v>
      </c>
      <c r="E36" s="15">
        <v>33</v>
      </c>
      <c r="F36" s="14">
        <f>ROUND('izejas dati'!F36,3)</f>
      </c>
      <c r="G36" s="14">
        <f>ROUND(F36*1.25,2)</f>
      </c>
      <c r="H36" s="14">
        <f>G36*E36</f>
      </c>
      <c r="I36" s="14">
        <f>ROUND(H36-(F36*E36),2)</f>
      </c>
      <c r="J36" s="29">
        <f>IF(E36&lt;25,"maz",IF(E36&gt;50,"daudz","videji"))</f>
      </c>
    </row>
    <row x14ac:dyDescent="0.25" r="37" customHeight="1" ht="15.75">
      <c r="A37" s="26">
        <v>36</v>
      </c>
      <c r="B37" s="27" t="s">
        <v>141</v>
      </c>
      <c r="C37" s="27" t="s">
        <v>104</v>
      </c>
      <c r="D37" s="28">
        <v>44133</v>
      </c>
      <c r="E37" s="15">
        <v>46</v>
      </c>
      <c r="F37" s="14">
        <f>ROUND('izejas dati'!F37,3)</f>
      </c>
      <c r="G37" s="14">
        <f>ROUND(F37*1.25,2)</f>
      </c>
      <c r="H37" s="14">
        <f>G37*E37</f>
      </c>
      <c r="I37" s="14">
        <f>ROUND(H37-(F37*E37),2)</f>
      </c>
      <c r="J37" s="29">
        <f>IF(E37&lt;25,"maz",IF(E37&gt;50,"daudz","videji"))</f>
      </c>
    </row>
    <row x14ac:dyDescent="0.25" r="38" customHeight="1" ht="15.75">
      <c r="A38" s="26">
        <v>37</v>
      </c>
      <c r="B38" s="27" t="s">
        <v>123</v>
      </c>
      <c r="C38" s="27" t="s">
        <v>9</v>
      </c>
      <c r="D38" s="28">
        <v>44105</v>
      </c>
      <c r="E38" s="15">
        <v>11</v>
      </c>
      <c r="F38" s="14">
        <f>ROUND('izejas dati'!F38,3)</f>
      </c>
      <c r="G38" s="14">
        <f>ROUND(F38*1.25,2)</f>
      </c>
      <c r="H38" s="14">
        <f>G38*E38</f>
      </c>
      <c r="I38" s="14">
        <f>ROUND(H38-(F38*E38),2)</f>
      </c>
      <c r="J38" s="29">
        <f>IF(E38&lt;25,"maz",IF(E38&gt;50,"daudz","videji"))</f>
      </c>
    </row>
    <row x14ac:dyDescent="0.25" r="39" customHeight="1" ht="15.75">
      <c r="A39" s="26">
        <v>38</v>
      </c>
      <c r="B39" s="27" t="s">
        <v>111</v>
      </c>
      <c r="C39" s="27" t="s">
        <v>40</v>
      </c>
      <c r="D39" s="28">
        <v>44089</v>
      </c>
      <c r="E39" s="15">
        <v>0</v>
      </c>
      <c r="F39" s="14">
        <f>ROUND('izejas dati'!F39,3)</f>
      </c>
      <c r="G39" s="14">
        <f>ROUND(F39*1.25,2)</f>
      </c>
      <c r="H39" s="15">
        <f>G39*E39</f>
      </c>
      <c r="I39" s="15">
        <f>ROUND(H39-(F39*E39),2)</f>
      </c>
      <c r="J39" s="29">
        <f>IF(E39&lt;25,"maz",IF(E39&gt;50,"daudz","videji"))</f>
      </c>
    </row>
    <row x14ac:dyDescent="0.25" r="40" customHeight="1" ht="15.75">
      <c r="A40" s="26">
        <v>39</v>
      </c>
      <c r="B40" s="27" t="s">
        <v>142</v>
      </c>
      <c r="C40" s="27" t="s">
        <v>44</v>
      </c>
      <c r="D40" s="28">
        <v>44090</v>
      </c>
      <c r="E40" s="15">
        <v>18</v>
      </c>
      <c r="F40" s="14">
        <f>ROUND('izejas dati'!F40,3)</f>
      </c>
      <c r="G40" s="14">
        <f>ROUND(F40*1.25,2)</f>
      </c>
      <c r="H40" s="14">
        <f>G40*E40</f>
      </c>
      <c r="I40" s="14">
        <f>ROUND(H40-(F40*E40),2)</f>
      </c>
      <c r="J40" s="29">
        <f>IF(E40&lt;25,"maz",IF(E40&gt;50,"daudz","videji"))</f>
      </c>
    </row>
    <row x14ac:dyDescent="0.25" r="41" customHeight="1" ht="15.75">
      <c r="A41" s="26">
        <v>40</v>
      </c>
      <c r="B41" s="27" t="s">
        <v>142</v>
      </c>
      <c r="C41" s="27" t="s">
        <v>84</v>
      </c>
      <c r="D41" s="28">
        <v>44126</v>
      </c>
      <c r="E41" s="15">
        <v>61</v>
      </c>
      <c r="F41" s="14">
        <f>ROUND('izejas dati'!F41,3)</f>
      </c>
      <c r="G41" s="14">
        <f>ROUND(F41*1.25,2)</f>
      </c>
      <c r="H41" s="14">
        <f>G41*E41</f>
      </c>
      <c r="I41" s="14">
        <f>ROUND(H41-(F41*E41),2)</f>
      </c>
      <c r="J41" s="29">
        <f>IF(E41&lt;25,"maz",IF(E41&gt;50,"daudz","videji"))</f>
      </c>
    </row>
    <row x14ac:dyDescent="0.25" r="42" customHeight="1" ht="15.75">
      <c r="A42" s="26">
        <v>41</v>
      </c>
      <c r="B42" s="27" t="s">
        <v>120</v>
      </c>
      <c r="C42" s="27" t="s">
        <v>8</v>
      </c>
      <c r="D42" s="28">
        <v>44076</v>
      </c>
      <c r="E42" s="15">
        <v>40</v>
      </c>
      <c r="F42" s="14">
        <f>ROUND('izejas dati'!F42,3)</f>
      </c>
      <c r="G42" s="14">
        <f>ROUND(F42*1.25,2)</f>
      </c>
      <c r="H42" s="14">
        <f>G42*E42</f>
      </c>
      <c r="I42" s="14">
        <f>ROUND(H42-(F42*E42),2)</f>
      </c>
      <c r="J42" s="29">
        <f>IF(E42&lt;25,"maz",IF(E42&gt;50,"daudz","videji"))</f>
      </c>
    </row>
    <row x14ac:dyDescent="0.25" r="43" customHeight="1" ht="15.75">
      <c r="A43" s="26">
        <v>42</v>
      </c>
      <c r="B43" s="27" t="s">
        <v>143</v>
      </c>
      <c r="C43" s="27" t="s">
        <v>36</v>
      </c>
      <c r="D43" s="28">
        <v>44088</v>
      </c>
      <c r="E43" s="15">
        <v>72</v>
      </c>
      <c r="F43" s="14">
        <f>ROUND('izejas dati'!F43,3)</f>
      </c>
      <c r="G43" s="14">
        <f>ROUND(F43*1.25,2)</f>
      </c>
      <c r="H43" s="14">
        <f>G43*E43</f>
      </c>
      <c r="I43" s="14">
        <f>ROUND(H43-(F43*E43),2)</f>
      </c>
      <c r="J43" s="29">
        <f>IF(E43&lt;25,"maz",IF(E43&gt;50,"daudz","videji"))</f>
      </c>
    </row>
    <row x14ac:dyDescent="0.25" r="44" customHeight="1" ht="15.75">
      <c r="A44" s="26">
        <v>43</v>
      </c>
      <c r="B44" s="27" t="s">
        <v>144</v>
      </c>
      <c r="C44" s="27" t="s">
        <v>64</v>
      </c>
      <c r="D44" s="28">
        <v>44097</v>
      </c>
      <c r="E44" s="15">
        <v>61</v>
      </c>
      <c r="F44" s="14">
        <f>ROUND('izejas dati'!F44,3)</f>
      </c>
      <c r="G44" s="14">
        <f>ROUND(F44*1.25,2)</f>
      </c>
      <c r="H44" s="14">
        <f>G44*E44</f>
      </c>
      <c r="I44" s="14">
        <f>ROUND(H44-(F44*E44),2)</f>
      </c>
      <c r="J44" s="29">
        <f>IF(E44&lt;25,"maz",IF(E44&gt;50,"daudz","videji"))</f>
      </c>
    </row>
    <row x14ac:dyDescent="0.25" r="45" customHeight="1" ht="15.75">
      <c r="A45" s="26">
        <v>44</v>
      </c>
      <c r="B45" s="27" t="s">
        <v>145</v>
      </c>
      <c r="C45" s="27" t="s">
        <v>39</v>
      </c>
      <c r="D45" s="28">
        <v>44112</v>
      </c>
      <c r="E45" s="15">
        <v>70</v>
      </c>
      <c r="F45" s="14">
        <f>ROUND('izejas dati'!F45,3)</f>
      </c>
      <c r="G45" s="14">
        <f>ROUND(F45*1.25,2)</f>
      </c>
      <c r="H45" s="14">
        <f>G45*E45</f>
      </c>
      <c r="I45" s="14">
        <f>ROUND(H45-(F45*E45),2)</f>
      </c>
      <c r="J45" s="29">
        <f>IF(E45&lt;25,"maz",IF(E45&gt;50,"daudz","videji"))</f>
      </c>
    </row>
    <row x14ac:dyDescent="0.25" r="46" customHeight="1" ht="15.75">
      <c r="A46" s="26">
        <v>45</v>
      </c>
      <c r="B46" s="27" t="s">
        <v>146</v>
      </c>
      <c r="C46" s="27" t="s">
        <v>37</v>
      </c>
      <c r="D46" s="28">
        <v>44088</v>
      </c>
      <c r="E46" s="15">
        <v>68</v>
      </c>
      <c r="F46" s="14">
        <f>ROUND('izejas dati'!F46,3)</f>
      </c>
      <c r="G46" s="14">
        <f>ROUND(F46*1.25,2)</f>
      </c>
      <c r="H46" s="14">
        <f>G46*E46</f>
      </c>
      <c r="I46" s="14">
        <f>ROUND(H46-(F46*E46),2)</f>
      </c>
      <c r="J46" s="29">
        <f>IF(E46&lt;25,"maz",IF(E46&gt;50,"daudz","videji"))</f>
      </c>
    </row>
    <row x14ac:dyDescent="0.25" r="47" customHeight="1" ht="15.75">
      <c r="A47" s="26">
        <v>46</v>
      </c>
      <c r="B47" s="27" t="s">
        <v>147</v>
      </c>
      <c r="C47" s="27" t="s">
        <v>56</v>
      </c>
      <c r="D47" s="28">
        <v>44095</v>
      </c>
      <c r="E47" s="15">
        <v>24</v>
      </c>
      <c r="F47" s="14">
        <f>ROUND('izejas dati'!F47,3)</f>
      </c>
      <c r="G47" s="14">
        <f>ROUND(F47*1.25,2)</f>
      </c>
      <c r="H47" s="14">
        <f>G47*E47</f>
      </c>
      <c r="I47" s="14">
        <f>ROUND(H47-(F47*E47),2)</f>
      </c>
      <c r="J47" s="29">
        <f>IF(E47&lt;25,"maz",IF(E47&gt;50,"daudz","videji"))</f>
      </c>
    </row>
    <row x14ac:dyDescent="0.25" r="48" customHeight="1" ht="15.75">
      <c r="A48" s="26">
        <v>47</v>
      </c>
      <c r="B48" s="27" t="s">
        <v>148</v>
      </c>
      <c r="C48" s="27" t="s">
        <v>30</v>
      </c>
      <c r="D48" s="28">
        <v>44085</v>
      </c>
      <c r="E48" s="15">
        <v>96</v>
      </c>
      <c r="F48" s="14">
        <f>ROUND('izejas dati'!F48,3)</f>
      </c>
      <c r="G48" s="14">
        <f>ROUND(F48*1.25,2)</f>
      </c>
      <c r="H48" s="14">
        <f>G48*E48</f>
      </c>
      <c r="I48" s="14">
        <f>ROUND(H48-(F48*E48),2)</f>
      </c>
      <c r="J48" s="29">
        <f>IF(E48&lt;25,"maz",IF(E48&gt;50,"daudz","videji"))</f>
      </c>
    </row>
    <row x14ac:dyDescent="0.25" r="49" customHeight="1" ht="15.75">
      <c r="A49" s="26">
        <v>48</v>
      </c>
      <c r="B49" s="27" t="s">
        <v>149</v>
      </c>
      <c r="C49" s="27" t="s">
        <v>17</v>
      </c>
      <c r="D49" s="28">
        <v>44081</v>
      </c>
      <c r="E49" s="15">
        <v>62</v>
      </c>
      <c r="F49" s="14">
        <f>ROUND('izejas dati'!F49,3)</f>
      </c>
      <c r="G49" s="14">
        <f>ROUND(F49*1.25,2)</f>
      </c>
      <c r="H49" s="14">
        <f>G49*E49</f>
      </c>
      <c r="I49" s="14">
        <f>ROUND(H49-(F49*E49),2)</f>
      </c>
      <c r="J49" s="29">
        <f>IF(E49&lt;25,"maz",IF(E49&gt;50,"daudz","videji"))</f>
      </c>
    </row>
    <row x14ac:dyDescent="0.25" r="50" customHeight="1" ht="15.75">
      <c r="A50" s="26">
        <v>49</v>
      </c>
      <c r="B50" s="27" t="s">
        <v>150</v>
      </c>
      <c r="C50" s="27" t="s">
        <v>69</v>
      </c>
      <c r="D50" s="28">
        <v>44120</v>
      </c>
      <c r="E50" s="15">
        <v>40</v>
      </c>
      <c r="F50" s="14">
        <f>ROUND('izejas dati'!F50,3)</f>
      </c>
      <c r="G50" s="14">
        <f>ROUND(F50*1.25,2)</f>
      </c>
      <c r="H50" s="14">
        <f>G50*E50</f>
      </c>
      <c r="I50" s="14">
        <f>ROUND(H50-(F50*E50),2)</f>
      </c>
      <c r="J50" s="29">
        <f>IF(E50&lt;25,"maz",IF(E50&gt;50,"daudz","videji"))</f>
      </c>
    </row>
    <row x14ac:dyDescent="0.25" r="51" customHeight="1" ht="15.75">
      <c r="A51" s="26">
        <v>50</v>
      </c>
      <c r="B51" s="27" t="s">
        <v>151</v>
      </c>
      <c r="C51" s="27" t="s">
        <v>14</v>
      </c>
      <c r="D51" s="28">
        <v>44079</v>
      </c>
      <c r="E51" s="15">
        <v>35</v>
      </c>
      <c r="F51" s="14">
        <f>ROUND('izejas dati'!F51,3)</f>
      </c>
      <c r="G51" s="14">
        <f>ROUND(F51*1.25,2)</f>
      </c>
      <c r="H51" s="14">
        <f>G51*E51</f>
      </c>
      <c r="I51" s="14">
        <f>ROUND(H51-(F51*E51),2)</f>
      </c>
      <c r="J51" s="29">
        <f>IF(E51&lt;25,"maz",IF(E51&gt;50,"daudz","videji"))</f>
      </c>
    </row>
    <row x14ac:dyDescent="0.25" r="52" customHeight="1" ht="15.75">
      <c r="A52" s="26">
        <v>51</v>
      </c>
      <c r="B52" s="27" t="s">
        <v>152</v>
      </c>
      <c r="C52" s="27" t="s">
        <v>80</v>
      </c>
      <c r="D52" s="28">
        <v>44125</v>
      </c>
      <c r="E52" s="15">
        <v>92</v>
      </c>
      <c r="F52" s="14">
        <f>ROUND('izejas dati'!F52,3)</f>
      </c>
      <c r="G52" s="14">
        <f>ROUND(F52*1.25,2)</f>
      </c>
      <c r="H52" s="14">
        <f>G52*E52</f>
      </c>
      <c r="I52" s="14">
        <f>ROUND(H52-(F52*E52),2)</f>
      </c>
      <c r="J52" s="29">
        <f>IF(E52&lt;25,"maz",IF(E52&gt;50,"daudz","videji"))</f>
      </c>
    </row>
    <row x14ac:dyDescent="0.25" r="53" customHeight="1" ht="15.75">
      <c r="A53" s="26">
        <v>52</v>
      </c>
      <c r="B53" s="27" t="s">
        <v>153</v>
      </c>
      <c r="C53" s="27" t="s">
        <v>50</v>
      </c>
      <c r="D53" s="28">
        <v>44092</v>
      </c>
      <c r="E53" s="15">
        <v>61</v>
      </c>
      <c r="F53" s="14">
        <f>ROUND('izejas dati'!F53,3)</f>
      </c>
      <c r="G53" s="14">
        <f>ROUND(F53*1.25,2)</f>
      </c>
      <c r="H53" s="14">
        <f>G53*E53</f>
      </c>
      <c r="I53" s="14">
        <f>ROUND(H53-(F53*E53),2)</f>
      </c>
      <c r="J53" s="29">
        <f>IF(E53&lt;25,"maz",IF(E53&gt;50,"daudz","videji"))</f>
      </c>
    </row>
    <row x14ac:dyDescent="0.25" r="54" customHeight="1" ht="15.75">
      <c r="A54" s="26">
        <v>53</v>
      </c>
      <c r="B54" s="27" t="s">
        <v>154</v>
      </c>
      <c r="C54" s="27" t="s">
        <v>99</v>
      </c>
      <c r="D54" s="28">
        <v>44132</v>
      </c>
      <c r="E54" s="15">
        <v>30</v>
      </c>
      <c r="F54" s="14">
        <f>ROUND('izejas dati'!F54,3)</f>
      </c>
      <c r="G54" s="14">
        <f>ROUND(F54*1.25,2)</f>
      </c>
      <c r="H54" s="14">
        <f>G54*E54</f>
      </c>
      <c r="I54" s="14">
        <f>ROUND(H54-(F54*E54),2)</f>
      </c>
      <c r="J54" s="29">
        <f>IF(E54&lt;25,"maz",IF(E54&gt;50,"daudz","videji"))</f>
      </c>
    </row>
    <row x14ac:dyDescent="0.25" r="55" customHeight="1" ht="15.75">
      <c r="A55" s="26">
        <v>54</v>
      </c>
      <c r="B55" s="27" t="s">
        <v>155</v>
      </c>
      <c r="C55" s="27" t="s">
        <v>51</v>
      </c>
      <c r="D55" s="28">
        <v>44092</v>
      </c>
      <c r="E55" s="15">
        <v>88</v>
      </c>
      <c r="F55" s="14">
        <f>ROUND('izejas dati'!F55,3)</f>
      </c>
      <c r="G55" s="14">
        <f>ROUND(F55*1.25,2)</f>
      </c>
      <c r="H55" s="14">
        <f>G55*E55</f>
      </c>
      <c r="I55" s="14">
        <f>ROUND(H55-(F55*E55),2)</f>
      </c>
      <c r="J55" s="29">
        <f>IF(E55&lt;25,"maz",IF(E55&gt;50,"daudz","videji"))</f>
      </c>
    </row>
    <row x14ac:dyDescent="0.25" r="56" customHeight="1" ht="15.75">
      <c r="A56" s="26">
        <v>55</v>
      </c>
      <c r="B56" s="27" t="s">
        <v>156</v>
      </c>
      <c r="C56" s="27" t="s">
        <v>67</v>
      </c>
      <c r="D56" s="28">
        <v>44102</v>
      </c>
      <c r="E56" s="15">
        <v>66</v>
      </c>
      <c r="F56" s="14">
        <f>ROUND('izejas dati'!F56,3)</f>
      </c>
      <c r="G56" s="14">
        <f>ROUND(F56*1.25,2)</f>
      </c>
      <c r="H56" s="14">
        <f>G56*E56</f>
      </c>
      <c r="I56" s="14">
        <f>ROUND(H56-(F56*E56),2)</f>
      </c>
      <c r="J56" s="29">
        <f>IF(E56&lt;25,"maz",IF(E56&gt;50,"daudz","videji"))</f>
      </c>
    </row>
    <row x14ac:dyDescent="0.25" r="57" customHeight="1" ht="15.75">
      <c r="A57" s="26">
        <v>56</v>
      </c>
      <c r="B57" s="27" t="s">
        <v>157</v>
      </c>
      <c r="C57" s="27" t="s">
        <v>95</v>
      </c>
      <c r="D57" s="28">
        <v>44129</v>
      </c>
      <c r="E57" s="15">
        <v>48</v>
      </c>
      <c r="F57" s="14">
        <f>ROUND('izejas dati'!F57,3)</f>
      </c>
      <c r="G57" s="14">
        <f>ROUND(F57*1.25,2)</f>
      </c>
      <c r="H57" s="14">
        <f>G57*E57</f>
      </c>
      <c r="I57" s="14">
        <f>ROUND(H57-(F57*E57),2)</f>
      </c>
      <c r="J57" s="29">
        <f>IF(E57&lt;25,"maz",IF(E57&gt;50,"daudz","videji"))</f>
      </c>
    </row>
    <row x14ac:dyDescent="0.25" r="58" customHeight="1" ht="15.75">
      <c r="A58" s="26">
        <v>57</v>
      </c>
      <c r="B58" s="27" t="s">
        <v>158</v>
      </c>
      <c r="C58" s="27" t="s">
        <v>81</v>
      </c>
      <c r="D58" s="28">
        <v>44125</v>
      </c>
      <c r="E58" s="15">
        <v>99</v>
      </c>
      <c r="F58" s="14">
        <f>ROUND('izejas dati'!F58,3)</f>
      </c>
      <c r="G58" s="14">
        <f>ROUND(F58*1.25,2)</f>
      </c>
      <c r="H58" s="14">
        <f>G58*E58</f>
      </c>
      <c r="I58" s="14">
        <f>ROUND(H58-(F58*E58),2)</f>
      </c>
      <c r="J58" s="29">
        <f>IF(E58&lt;25,"maz",IF(E58&gt;50,"daudz","videji"))</f>
      </c>
    </row>
    <row x14ac:dyDescent="0.25" r="59" customHeight="1" ht="15.75">
      <c r="A59" s="26">
        <v>58</v>
      </c>
      <c r="B59" s="27" t="s">
        <v>159</v>
      </c>
      <c r="C59" s="27" t="s">
        <v>85</v>
      </c>
      <c r="D59" s="28">
        <v>44126</v>
      </c>
      <c r="E59" s="15">
        <v>41</v>
      </c>
      <c r="F59" s="14">
        <f>ROUND('izejas dati'!F59,3)</f>
      </c>
      <c r="G59" s="14">
        <f>ROUND(F59*1.25,2)</f>
      </c>
      <c r="H59" s="14">
        <f>G59*E59</f>
      </c>
      <c r="I59" s="14">
        <f>ROUND(H59-(F59*E59),2)</f>
      </c>
      <c r="J59" s="29">
        <f>IF(E59&lt;25,"maz",IF(E59&gt;50,"daudz","videji"))</f>
      </c>
    </row>
    <row x14ac:dyDescent="0.25" r="60" customHeight="1" ht="15.75">
      <c r="A60" s="26">
        <v>59</v>
      </c>
      <c r="B60" s="27" t="s">
        <v>160</v>
      </c>
      <c r="C60" s="27" t="s">
        <v>25</v>
      </c>
      <c r="D60" s="28">
        <v>44083</v>
      </c>
      <c r="E60" s="15">
        <v>6</v>
      </c>
      <c r="F60" s="14">
        <f>ROUND('izejas dati'!F60,3)</f>
      </c>
      <c r="G60" s="14">
        <f>ROUND(F60*1.25,2)</f>
      </c>
      <c r="H60" s="14">
        <f>G60*E60</f>
      </c>
      <c r="I60" s="14">
        <f>ROUND(H60-(F60*E60),2)</f>
      </c>
      <c r="J60" s="29">
        <f>IF(E60&lt;25,"maz",IF(E60&gt;50,"daudz","videji"))</f>
      </c>
    </row>
    <row x14ac:dyDescent="0.25" r="61" customHeight="1" ht="15.75">
      <c r="A61" s="26">
        <v>60</v>
      </c>
      <c r="B61" s="27" t="s">
        <v>161</v>
      </c>
      <c r="C61" s="27" t="s">
        <v>18</v>
      </c>
      <c r="D61" s="28">
        <v>44081</v>
      </c>
      <c r="E61" s="15">
        <v>94</v>
      </c>
      <c r="F61" s="14">
        <f>ROUND('izejas dati'!F61,3)</f>
      </c>
      <c r="G61" s="14">
        <f>ROUND(F61*1.25,2)</f>
      </c>
      <c r="H61" s="14">
        <f>G61*E61</f>
      </c>
      <c r="I61" s="14">
        <f>ROUND(H61-(F61*E61),2)</f>
      </c>
      <c r="J61" s="29">
        <f>IF(E61&lt;25,"maz",IF(E61&gt;50,"daudz","videji"))</f>
      </c>
    </row>
    <row x14ac:dyDescent="0.25" r="62" customHeight="1" ht="15.75">
      <c r="A62" s="26">
        <v>61</v>
      </c>
      <c r="B62" s="27" t="s">
        <v>162</v>
      </c>
      <c r="C62" s="27" t="s">
        <v>11</v>
      </c>
      <c r="D62" s="28">
        <v>44105</v>
      </c>
      <c r="E62" s="15"/>
      <c r="F62" s="14">
        <f>ROUND('izejas dati'!F62,3)</f>
      </c>
      <c r="G62" s="14">
        <f>ROUND(F62*1.25,2)</f>
      </c>
      <c r="H62" s="15">
        <f>G62*E62</f>
      </c>
      <c r="I62" s="15">
        <f>ROUND(H62-(F62*E62),2)</f>
      </c>
      <c r="J62" s="29">
        <f>IF(E62&lt;25,"maz",IF(E62&gt;50,"daudz","videji"))</f>
      </c>
    </row>
    <row x14ac:dyDescent="0.25" r="63" customHeight="1" ht="15.75">
      <c r="A63" s="26">
        <v>62</v>
      </c>
      <c r="B63" s="27" t="s">
        <v>163</v>
      </c>
      <c r="C63" s="27" t="s">
        <v>71</v>
      </c>
      <c r="D63" s="28">
        <v>44120</v>
      </c>
      <c r="E63" s="15">
        <v>48</v>
      </c>
      <c r="F63" s="14">
        <f>ROUND('izejas dati'!F63,3)</f>
      </c>
      <c r="G63" s="14">
        <f>ROUND(F63*1.25,2)</f>
      </c>
      <c r="H63" s="14">
        <f>G63*E63</f>
      </c>
      <c r="I63" s="14">
        <f>ROUND(H63-(F63*E63),2)</f>
      </c>
      <c r="J63" s="29">
        <f>IF(E63&lt;25,"maz",IF(E63&gt;50,"daudz","videji"))</f>
      </c>
    </row>
    <row x14ac:dyDescent="0.25" r="64" customHeight="1" ht="15.75">
      <c r="A64" s="26">
        <v>63</v>
      </c>
      <c r="B64" s="27" t="s">
        <v>164</v>
      </c>
      <c r="C64" s="27" t="s">
        <v>24</v>
      </c>
      <c r="D64" s="28">
        <v>44110</v>
      </c>
      <c r="E64" s="15">
        <v>48</v>
      </c>
      <c r="F64" s="14">
        <f>ROUND('izejas dati'!F64,3)</f>
      </c>
      <c r="G64" s="14">
        <f>ROUND(F64*1.25,2)</f>
      </c>
      <c r="H64" s="14">
        <f>G64*E64</f>
      </c>
      <c r="I64" s="14">
        <f>ROUND(H64-(F64*E64),2)</f>
      </c>
      <c r="J64" s="29">
        <f>IF(E64&lt;25,"maz",IF(E64&gt;50,"daudz","videji"))</f>
      </c>
    </row>
    <row x14ac:dyDescent="0.25" r="65" customHeight="1" ht="15.75">
      <c r="A65" s="26">
        <v>64</v>
      </c>
      <c r="B65" s="27" t="s">
        <v>165</v>
      </c>
      <c r="C65" s="27" t="s">
        <v>10</v>
      </c>
      <c r="D65" s="28">
        <v>44077</v>
      </c>
      <c r="E65" s="15">
        <v>42</v>
      </c>
      <c r="F65" s="14">
        <f>ROUND('izejas dati'!F65,3)</f>
      </c>
      <c r="G65" s="14">
        <f>ROUND(F65*1.25,2)</f>
      </c>
      <c r="H65" s="14">
        <f>G65*E65</f>
      </c>
      <c r="I65" s="14">
        <f>ROUND(H65-(F65*E65),2)</f>
      </c>
      <c r="J65" s="29">
        <f>IF(E65&lt;25,"maz",IF(E65&gt;50,"daudz","videji"))</f>
      </c>
    </row>
    <row x14ac:dyDescent="0.25" r="66" customHeight="1" ht="15.75">
      <c r="A66" s="26">
        <v>65</v>
      </c>
      <c r="B66" s="27" t="s">
        <v>166</v>
      </c>
      <c r="C66" s="27" t="s">
        <v>68</v>
      </c>
      <c r="D66" s="28">
        <v>44103</v>
      </c>
      <c r="E66" s="15">
        <v>14</v>
      </c>
      <c r="F66" s="14">
        <f>ROUND('izejas dati'!F66,3)</f>
      </c>
      <c r="G66" s="14">
        <f>ROUND(F66*1.25,2)</f>
      </c>
      <c r="H66" s="14">
        <f>G66*E66</f>
      </c>
      <c r="I66" s="14">
        <f>ROUND(H66-(F66*E66),2)</f>
      </c>
      <c r="J66" s="29">
        <f>IF(E66&lt;25,"maz",IF(E66&gt;50,"daudz","videji"))</f>
      </c>
    </row>
    <row x14ac:dyDescent="0.25" r="67" customHeight="1" ht="15.75">
      <c r="A67" s="26">
        <v>66</v>
      </c>
      <c r="B67" s="27" t="s">
        <v>167</v>
      </c>
      <c r="C67" s="27" t="s">
        <v>33</v>
      </c>
      <c r="D67" s="28">
        <v>44111</v>
      </c>
      <c r="E67" s="15">
        <v>52</v>
      </c>
      <c r="F67" s="14">
        <f>ROUND('izejas dati'!F67,3)</f>
      </c>
      <c r="G67" s="14">
        <f>ROUND(F67*1.25,2)</f>
      </c>
      <c r="H67" s="14">
        <f>G67*E67</f>
      </c>
      <c r="I67" s="14">
        <f>ROUND(H67-(F67*E67),2)</f>
      </c>
      <c r="J67" s="29">
        <f>IF(E67&lt;25,"maz",IF(E67&gt;50,"daudz","videji"))</f>
      </c>
    </row>
    <row x14ac:dyDescent="0.25" r="68" customHeight="1" ht="15.75">
      <c r="A68" s="26">
        <v>67</v>
      </c>
      <c r="B68" s="27" t="s">
        <v>160</v>
      </c>
      <c r="C68" s="27" t="s">
        <v>61</v>
      </c>
      <c r="D68" s="28">
        <v>44096</v>
      </c>
      <c r="E68" s="15">
        <v>100</v>
      </c>
      <c r="F68" s="14">
        <f>ROUND('izejas dati'!F68,3)</f>
      </c>
      <c r="G68" s="14">
        <f>ROUND(F68*1.25,2)</f>
      </c>
      <c r="H68" s="15">
        <f>G68*E68</f>
      </c>
      <c r="I68" s="14">
        <f>ROUND(H68-(F68*E68),2)</f>
      </c>
      <c r="J68" s="29">
        <f>IF(E68&lt;25,"maz",IF(E68&gt;50,"daudz","videji"))</f>
      </c>
    </row>
    <row x14ac:dyDescent="0.25" r="69" customHeight="1" ht="15.75">
      <c r="A69" s="26">
        <v>68</v>
      </c>
      <c r="B69" s="27" t="s">
        <v>168</v>
      </c>
      <c r="C69" s="27" t="s">
        <v>12</v>
      </c>
      <c r="D69" s="28">
        <v>44077</v>
      </c>
      <c r="E69" s="15">
        <v>91</v>
      </c>
      <c r="F69" s="14">
        <f>ROUND('izejas dati'!F69,3)</f>
      </c>
      <c r="G69" s="14">
        <f>ROUND(F69*1.25,2)</f>
      </c>
      <c r="H69" s="14">
        <f>G69*E69</f>
      </c>
      <c r="I69" s="14">
        <f>ROUND(H69-(F69*E69),2)</f>
      </c>
      <c r="J69" s="29">
        <f>IF(E69&lt;25,"maz",IF(E69&gt;50,"daudz","videji"))</f>
      </c>
    </row>
    <row x14ac:dyDescent="0.25" r="70" customHeight="1" ht="15.75">
      <c r="A70" s="26">
        <v>69</v>
      </c>
      <c r="B70" s="27" t="s">
        <v>113</v>
      </c>
      <c r="C70" s="27" t="s">
        <v>38</v>
      </c>
      <c r="D70" s="28">
        <v>44088</v>
      </c>
      <c r="E70" s="15">
        <v>53</v>
      </c>
      <c r="F70" s="14">
        <f>ROUND('izejas dati'!F70,3)</f>
      </c>
      <c r="G70" s="14">
        <f>ROUND(F70*1.25,2)</f>
      </c>
      <c r="H70" s="14">
        <f>G70*E70</f>
      </c>
      <c r="I70" s="14">
        <f>ROUND(H70-(F70*E70),2)</f>
      </c>
      <c r="J70" s="29">
        <f>IF(E70&lt;25,"maz",IF(E70&gt;50,"daudz","videji"))</f>
      </c>
    </row>
    <row x14ac:dyDescent="0.25" r="71" customHeight="1" ht="15.75">
      <c r="A71" s="26">
        <v>70</v>
      </c>
      <c r="B71" s="27" t="s">
        <v>169</v>
      </c>
      <c r="C71" s="27" t="s">
        <v>75</v>
      </c>
      <c r="D71" s="28">
        <v>44121</v>
      </c>
      <c r="E71" s="15">
        <v>53</v>
      </c>
      <c r="F71" s="14">
        <f>ROUND('izejas dati'!F71,3)</f>
      </c>
      <c r="G71" s="14">
        <f>ROUND(F71*1.25,2)</f>
      </c>
      <c r="H71" s="14">
        <f>G71*E71</f>
      </c>
      <c r="I71" s="14">
        <f>ROUND(H71-(F71*E71),2)</f>
      </c>
      <c r="J71" s="29">
        <f>IF(E71&lt;25,"maz",IF(E71&gt;50,"daudz","videji"))</f>
      </c>
    </row>
    <row x14ac:dyDescent="0.25" r="72" customHeight="1" ht="15.75">
      <c r="A72" s="26">
        <v>71</v>
      </c>
      <c r="B72" s="27" t="s">
        <v>170</v>
      </c>
      <c r="C72" s="27" t="s">
        <v>70</v>
      </c>
      <c r="D72" s="28">
        <v>44103</v>
      </c>
      <c r="E72" s="15">
        <v>31</v>
      </c>
      <c r="F72" s="14">
        <f>ROUND('izejas dati'!F72,3)</f>
      </c>
      <c r="G72" s="14">
        <f>ROUND(F72*1.25,2)</f>
      </c>
      <c r="H72" s="14">
        <f>G72*E72</f>
      </c>
      <c r="I72" s="14">
        <f>ROUND(H72-(F72*E72),2)</f>
      </c>
      <c r="J72" s="29">
        <f>IF(E72&lt;25,"maz",IF(E72&gt;50,"daudz","videji"))</f>
      </c>
    </row>
    <row x14ac:dyDescent="0.25" r="73" customHeight="1" ht="15.75">
      <c r="A73" s="26">
        <v>72</v>
      </c>
      <c r="B73" s="27" t="s">
        <v>171</v>
      </c>
      <c r="C73" s="27" t="s">
        <v>78</v>
      </c>
      <c r="D73" s="28">
        <v>44123</v>
      </c>
      <c r="E73" s="15">
        <v>73</v>
      </c>
      <c r="F73" s="14">
        <f>ROUND('izejas dati'!F73,3)</f>
      </c>
      <c r="G73" s="14">
        <f>ROUND(F73*1.25,2)</f>
      </c>
      <c r="H73" s="14">
        <f>G73*E73</f>
      </c>
      <c r="I73" s="14">
        <f>ROUND(H73-(F73*E73),2)</f>
      </c>
      <c r="J73" s="29">
        <f>IF(E73&lt;25,"maz",IF(E73&gt;50,"daudz","videji"))</f>
      </c>
    </row>
    <row x14ac:dyDescent="0.25" r="74" customHeight="1" ht="15.75">
      <c r="A74" s="26">
        <v>73</v>
      </c>
      <c r="B74" s="27" t="s">
        <v>172</v>
      </c>
      <c r="C74" s="27" t="s">
        <v>34</v>
      </c>
      <c r="D74" s="28">
        <v>44086</v>
      </c>
      <c r="E74" s="15">
        <v>82</v>
      </c>
      <c r="F74" s="14">
        <f>ROUND('izejas dati'!F74,3)</f>
      </c>
      <c r="G74" s="14">
        <f>ROUND(F74*1.25,2)</f>
      </c>
      <c r="H74" s="14">
        <f>G74*E74</f>
      </c>
      <c r="I74" s="14">
        <f>ROUND(H74-(F74*E74),2)</f>
      </c>
      <c r="J74" s="29">
        <f>IF(E74&lt;25,"maz",IF(E74&gt;50,"daudz","videji"))</f>
      </c>
    </row>
    <row x14ac:dyDescent="0.25" r="75" customHeight="1" ht="15.75">
      <c r="A75" s="26">
        <v>74</v>
      </c>
      <c r="B75" s="27" t="s">
        <v>173</v>
      </c>
      <c r="C75" s="27" t="s">
        <v>46</v>
      </c>
      <c r="D75" s="28">
        <v>44090</v>
      </c>
      <c r="E75" s="15">
        <v>84</v>
      </c>
      <c r="F75" s="14">
        <f>ROUND('izejas dati'!F75,3)</f>
      </c>
      <c r="G75" s="14">
        <f>ROUND(F75*1.25,2)</f>
      </c>
      <c r="H75" s="14">
        <f>G75*E75</f>
      </c>
      <c r="I75" s="14">
        <f>ROUND(H75-(F75*E75),2)</f>
      </c>
      <c r="J75" s="29">
        <f>IF(E75&lt;25,"maz",IF(E75&gt;50,"daudz","videji"))</f>
      </c>
    </row>
    <row x14ac:dyDescent="0.25" r="76" customHeight="1" ht="15.75">
      <c r="A76" s="26">
        <v>75</v>
      </c>
      <c r="B76" s="27" t="s">
        <v>174</v>
      </c>
      <c r="C76" s="27" t="s">
        <v>58</v>
      </c>
      <c r="D76" s="28">
        <v>44095</v>
      </c>
      <c r="E76" s="15">
        <v>1</v>
      </c>
      <c r="F76" s="14">
        <f>ROUND('izejas dati'!F76,3)</f>
      </c>
      <c r="G76" s="14">
        <f>ROUND(F76*1.25,2)</f>
      </c>
      <c r="H76" s="14">
        <f>G76*E76</f>
      </c>
      <c r="I76" s="14">
        <f>ROUND(H76-(F76*E76),2)</f>
      </c>
      <c r="J76" s="29">
        <f>IF(E76&lt;25,"maz",IF(E76&gt;50,"daudz","videji"))</f>
      </c>
    </row>
    <row x14ac:dyDescent="0.25" r="77" customHeight="1" ht="15.75">
      <c r="A77" s="26">
        <v>76</v>
      </c>
      <c r="B77" s="27" t="s">
        <v>175</v>
      </c>
      <c r="C77" s="27" t="s">
        <v>41</v>
      </c>
      <c r="D77" s="28">
        <v>44112</v>
      </c>
      <c r="E77" s="15">
        <v>91</v>
      </c>
      <c r="F77" s="14">
        <f>ROUND('izejas dati'!F77,3)</f>
      </c>
      <c r="G77" s="14">
        <f>ROUND(F77*1.25,2)</f>
      </c>
      <c r="H77" s="14">
        <f>G77*E77</f>
      </c>
      <c r="I77" s="14">
        <f>ROUND(H77-(F77*E77),2)</f>
      </c>
      <c r="J77" s="29">
        <f>IF(E77&lt;25,"maz",IF(E77&gt;50,"daudz","videji"))</f>
      </c>
    </row>
    <row x14ac:dyDescent="0.25" r="78" customHeight="1" ht="15.75">
      <c r="A78" s="26">
        <v>77</v>
      </c>
      <c r="B78" s="27" t="s">
        <v>176</v>
      </c>
      <c r="C78" s="27" t="s">
        <v>100</v>
      </c>
      <c r="D78" s="28">
        <v>44132</v>
      </c>
      <c r="E78" s="15">
        <v>39</v>
      </c>
      <c r="F78" s="14">
        <f>ROUND('izejas dati'!F78,3)</f>
      </c>
      <c r="G78" s="14">
        <f>ROUND(F78*1.25,2)</f>
      </c>
      <c r="H78" s="14">
        <f>G78*E78</f>
      </c>
      <c r="I78" s="14">
        <f>ROUND(H78-(F78*E78),2)</f>
      </c>
      <c r="J78" s="29">
        <f>IF(E78&lt;25,"maz",IF(E78&gt;50,"daudz","videji"))</f>
      </c>
    </row>
    <row x14ac:dyDescent="0.25" r="79" customHeight="1" ht="15.75">
      <c r="A79" s="26">
        <v>78</v>
      </c>
      <c r="B79" s="27" t="s">
        <v>177</v>
      </c>
      <c r="C79" s="27" t="s">
        <v>72</v>
      </c>
      <c r="D79" s="28">
        <v>44104</v>
      </c>
      <c r="E79" s="15">
        <v>19</v>
      </c>
      <c r="F79" s="14">
        <f>ROUND('izejas dati'!F79,3)</f>
      </c>
      <c r="G79" s="14">
        <f>ROUND(F79*1.25,2)</f>
      </c>
      <c r="H79" s="14">
        <f>G79*E79</f>
      </c>
      <c r="I79" s="14">
        <f>ROUND(H79-(F79*E79),2)</f>
      </c>
      <c r="J79" s="29">
        <f>IF(E79&lt;25,"maz",IF(E79&gt;50,"daudz","videji"))</f>
      </c>
    </row>
    <row x14ac:dyDescent="0.25" r="80" customHeight="1" ht="15.75">
      <c r="A80" s="26">
        <v>79</v>
      </c>
      <c r="B80" s="27" t="s">
        <v>120</v>
      </c>
      <c r="C80" s="27" t="s">
        <v>35</v>
      </c>
      <c r="D80" s="28">
        <v>44111</v>
      </c>
      <c r="E80" s="15">
        <v>73</v>
      </c>
      <c r="F80" s="14">
        <f>ROUND('izejas dati'!F80,3)</f>
      </c>
      <c r="G80" s="14">
        <f>ROUND(F80*1.25,2)</f>
      </c>
      <c r="H80" s="14">
        <f>G80*E80</f>
      </c>
      <c r="I80" s="14">
        <f>ROUND(H80-(F80*E80),2)</f>
      </c>
      <c r="J80" s="29">
        <f>IF(E80&lt;25,"maz",IF(E80&gt;50,"daudz","videji"))</f>
      </c>
    </row>
    <row x14ac:dyDescent="0.25" r="81" customHeight="1" ht="15.75">
      <c r="A81" s="26">
        <v>80</v>
      </c>
      <c r="B81" s="27" t="s">
        <v>178</v>
      </c>
      <c r="C81" s="27" t="s">
        <v>43</v>
      </c>
      <c r="D81" s="28">
        <v>44112</v>
      </c>
      <c r="E81" s="15">
        <v>4</v>
      </c>
      <c r="F81" s="14">
        <f>ROUND('izejas dati'!F81,3)</f>
      </c>
      <c r="G81" s="14">
        <f>ROUND(F81*1.25,2)</f>
      </c>
      <c r="H81" s="14">
        <f>G81*E81</f>
      </c>
      <c r="I81" s="14">
        <f>ROUND(H81-(F81*E81),2)</f>
      </c>
      <c r="J81" s="29">
        <f>IF(E81&lt;25,"maz",IF(E81&gt;50,"daudz","videji"))</f>
      </c>
    </row>
    <row x14ac:dyDescent="0.25" r="82" customHeight="1" ht="15.75">
      <c r="A82" s="26">
        <v>81</v>
      </c>
      <c r="B82" s="27" t="s">
        <v>179</v>
      </c>
      <c r="C82" s="27" t="s">
        <v>19</v>
      </c>
      <c r="D82" s="28">
        <v>44108</v>
      </c>
      <c r="E82" s="15">
        <v>61</v>
      </c>
      <c r="F82" s="14">
        <f>ROUND('izejas dati'!F82,3)</f>
      </c>
      <c r="G82" s="14">
        <f>ROUND(F82*1.25,2)</f>
      </c>
      <c r="H82" s="14">
        <f>G82*E82</f>
      </c>
      <c r="I82" s="14">
        <f>ROUND(H82-(F82*E82),2)</f>
      </c>
      <c r="J82" s="29">
        <f>IF(E82&lt;25,"maz",IF(E82&gt;50,"daudz","videji"))</f>
      </c>
    </row>
    <row x14ac:dyDescent="0.25" r="83" customHeight="1" ht="15.75">
      <c r="A83" s="26">
        <v>82</v>
      </c>
      <c r="B83" s="27" t="s">
        <v>180</v>
      </c>
      <c r="C83" s="27" t="s">
        <v>92</v>
      </c>
      <c r="D83" s="28">
        <v>44128</v>
      </c>
      <c r="E83" s="15">
        <v>9</v>
      </c>
      <c r="F83" s="14">
        <f>ROUND('izejas dati'!F83,3)</f>
      </c>
      <c r="G83" s="14">
        <f>ROUND(F83*1.25,2)</f>
      </c>
      <c r="H83" s="14">
        <f>G83*E83</f>
      </c>
      <c r="I83" s="14">
        <f>ROUND(H83-(F83*E83),2)</f>
      </c>
      <c r="J83" s="29">
        <f>IF(E83&lt;25,"maz",IF(E83&gt;50,"daudz","videji"))</f>
      </c>
    </row>
    <row x14ac:dyDescent="0.25" r="84" customHeight="1" ht="15.75">
      <c r="A84" s="26">
        <v>83</v>
      </c>
      <c r="B84" s="27" t="s">
        <v>181</v>
      </c>
      <c r="C84" s="27" t="s">
        <v>86</v>
      </c>
      <c r="D84" s="28">
        <v>44126</v>
      </c>
      <c r="E84" s="15">
        <v>45</v>
      </c>
      <c r="F84" s="14">
        <f>ROUND('izejas dati'!F84,3)</f>
      </c>
      <c r="G84" s="14">
        <f>ROUND(F84*1.25,2)</f>
      </c>
      <c r="H84" s="14">
        <f>G84*E84</f>
      </c>
      <c r="I84" s="14">
        <f>ROUND(H84-(F84*E84),2)</f>
      </c>
      <c r="J84" s="29">
        <f>IF(E84&lt;25,"maz",IF(E84&gt;50,"daudz","videji"))</f>
      </c>
    </row>
    <row x14ac:dyDescent="0.25" r="85" customHeight="1" ht="15.75">
      <c r="A85" s="26">
        <v>84</v>
      </c>
      <c r="B85" s="27" t="s">
        <v>182</v>
      </c>
      <c r="C85" s="27" t="s">
        <v>26</v>
      </c>
      <c r="D85" s="28">
        <v>44083</v>
      </c>
      <c r="E85" s="15">
        <v>43</v>
      </c>
      <c r="F85" s="14">
        <f>ROUND('izejas dati'!F85,3)</f>
      </c>
      <c r="G85" s="14">
        <f>ROUND(F85*1.25,2)</f>
      </c>
      <c r="H85" s="14">
        <f>G85*E85</f>
      </c>
      <c r="I85" s="14">
        <f>ROUND(H85-(F85*E85),2)</f>
      </c>
      <c r="J85" s="29">
        <f>IF(E85&lt;25,"maz",IF(E85&gt;50,"daudz","videji"))</f>
      </c>
    </row>
    <row x14ac:dyDescent="0.25" r="86" customHeight="1" ht="15.75">
      <c r="A86" s="26">
        <v>85</v>
      </c>
      <c r="B86" s="27" t="s">
        <v>183</v>
      </c>
      <c r="C86" s="27" t="s">
        <v>28</v>
      </c>
      <c r="D86" s="28">
        <v>44084</v>
      </c>
      <c r="E86" s="15">
        <v>8</v>
      </c>
      <c r="F86" s="14">
        <f>ROUND('izejas dati'!F86,3)</f>
      </c>
      <c r="G86" s="14">
        <f>ROUND(F86*1.25,2)</f>
      </c>
      <c r="H86" s="14">
        <f>G86*E86</f>
      </c>
      <c r="I86" s="14">
        <f>ROUND(H86-(F86*E86),2)</f>
      </c>
      <c r="J86" s="29">
        <f>IF(E86&lt;25,"maz",IF(E86&gt;50,"daudz","videji"))</f>
      </c>
    </row>
    <row x14ac:dyDescent="0.25" r="87" customHeight="1" ht="15.75">
      <c r="A87" s="26">
        <v>86</v>
      </c>
      <c r="B87" s="27" t="s">
        <v>184</v>
      </c>
      <c r="C87" s="27" t="s">
        <v>52</v>
      </c>
      <c r="D87" s="28">
        <v>44093</v>
      </c>
      <c r="E87" s="15">
        <v>51</v>
      </c>
      <c r="F87" s="14">
        <f>ROUND('izejas dati'!F87,3)</f>
      </c>
      <c r="G87" s="14">
        <f>ROUND(F87*1.25,2)</f>
      </c>
      <c r="H87" s="14">
        <f>G87*E87</f>
      </c>
      <c r="I87" s="14">
        <f>ROUND(H87-(F87*E87),2)</f>
      </c>
      <c r="J87" s="29">
        <f>IF(E87&lt;25,"maz",IF(E87&gt;50,"daudz","videji"))</f>
      </c>
    </row>
    <row x14ac:dyDescent="0.25" r="88" customHeight="1" ht="15.75">
      <c r="A88" s="26">
        <v>87</v>
      </c>
      <c r="B88" s="27" t="s">
        <v>138</v>
      </c>
      <c r="C88" s="27" t="s">
        <v>20</v>
      </c>
      <c r="D88" s="28">
        <v>44081</v>
      </c>
      <c r="E88" s="15">
        <v>17</v>
      </c>
      <c r="F88" s="14">
        <f>ROUND('izejas dati'!F88,3)</f>
      </c>
      <c r="G88" s="14">
        <f>ROUND(F88*1.25,2)</f>
      </c>
      <c r="H88" s="14">
        <f>G88*E88</f>
      </c>
      <c r="I88" s="14">
        <f>ROUND(H88-(F88*E88),2)</f>
      </c>
      <c r="J88" s="29">
        <f>IF(E88&lt;25,"maz",IF(E88&gt;50,"daudz","videji"))</f>
      </c>
    </row>
    <row x14ac:dyDescent="0.25" r="89" customHeight="1" ht="15.75">
      <c r="A89" s="26">
        <v>88</v>
      </c>
      <c r="B89" s="27" t="s">
        <v>134</v>
      </c>
      <c r="C89" s="27" t="s">
        <v>62</v>
      </c>
      <c r="D89" s="28">
        <v>44118</v>
      </c>
      <c r="E89" s="15">
        <v>19</v>
      </c>
      <c r="F89" s="14">
        <f>ROUND('izejas dati'!F89,3)</f>
      </c>
      <c r="G89" s="14">
        <f>ROUND(F89*1.25,2)</f>
      </c>
      <c r="H89" s="14">
        <f>G89*E89</f>
      </c>
      <c r="I89" s="14">
        <f>ROUND(H89-(F89*E89),2)</f>
      </c>
      <c r="J89" s="29">
        <f>IF(E89&lt;25,"maz",IF(E89&gt;50,"daudz","videji"))</f>
      </c>
    </row>
    <row x14ac:dyDescent="0.25" r="90" customHeight="1" ht="15.75">
      <c r="A90" s="26">
        <v>89</v>
      </c>
      <c r="B90" s="27" t="s">
        <v>185</v>
      </c>
      <c r="C90" s="27" t="s">
        <v>89</v>
      </c>
      <c r="D90" s="28">
        <v>44127</v>
      </c>
      <c r="E90" s="15">
        <v>16</v>
      </c>
      <c r="F90" s="14">
        <f>ROUND('izejas dati'!F90,3)</f>
      </c>
      <c r="G90" s="14">
        <f>ROUND(F90*1.25,2)</f>
      </c>
      <c r="H90" s="14">
        <f>G90*E90</f>
      </c>
      <c r="I90" s="14">
        <f>ROUND(H90-(F90*E90),2)</f>
      </c>
      <c r="J90" s="29">
        <f>IF(E90&lt;25,"maz",IF(E90&gt;50,"daudz","videji"))</f>
      </c>
    </row>
    <row x14ac:dyDescent="0.25" r="91" customHeight="1" ht="15.75">
      <c r="A91" s="26">
        <v>90</v>
      </c>
      <c r="B91" s="27" t="s">
        <v>121</v>
      </c>
      <c r="C91" s="27" t="s">
        <v>87</v>
      </c>
      <c r="D91" s="28">
        <v>44126</v>
      </c>
      <c r="E91" s="15">
        <v>2</v>
      </c>
      <c r="F91" s="14">
        <f>ROUND('izejas dati'!F91,3)</f>
      </c>
      <c r="G91" s="14">
        <f>ROUND(F91*1.25,2)</f>
      </c>
      <c r="H91" s="14">
        <f>G91*E91</f>
      </c>
      <c r="I91" s="14">
        <f>ROUND(H91-(F91*E91),2)</f>
      </c>
      <c r="J91" s="29">
        <f>IF(E91&lt;25,"maz",IF(E91&gt;50,"daudz","videji"))</f>
      </c>
    </row>
    <row x14ac:dyDescent="0.25" r="92" customHeight="1" ht="15.75">
      <c r="A92" s="26">
        <v>91</v>
      </c>
      <c r="B92" s="27" t="s">
        <v>113</v>
      </c>
      <c r="C92" s="27" t="s">
        <v>93</v>
      </c>
      <c r="D92" s="28">
        <v>44128</v>
      </c>
      <c r="E92" s="15">
        <v>7</v>
      </c>
      <c r="F92" s="14">
        <f>ROUND('izejas dati'!F92,3)</f>
      </c>
      <c r="G92" s="14">
        <f>ROUND(F92*1.25,2)</f>
      </c>
      <c r="H92" s="14">
        <f>G92*E92</f>
      </c>
      <c r="I92" s="14">
        <f>ROUND(H92-(F92*E92),2)</f>
      </c>
      <c r="J92" s="29">
        <f>IF(E92&lt;25,"maz",IF(E92&gt;50,"daudz","videji"))</f>
      </c>
    </row>
    <row x14ac:dyDescent="0.25" r="93" customHeight="1" ht="15.75">
      <c r="A93" s="26">
        <v>92</v>
      </c>
      <c r="B93" s="27" t="s">
        <v>186</v>
      </c>
      <c r="C93" s="27" t="s">
        <v>63</v>
      </c>
      <c r="D93" s="28">
        <v>44096</v>
      </c>
      <c r="E93" s="15">
        <v>6</v>
      </c>
      <c r="F93" s="14">
        <f>ROUND('izejas dati'!F93,3)</f>
      </c>
      <c r="G93" s="14">
        <f>ROUND(F93*1.25,2)</f>
      </c>
      <c r="H93" s="14">
        <f>G93*E93</f>
      </c>
      <c r="I93" s="14">
        <f>ROUND(H93-(F93*E93),2)</f>
      </c>
      <c r="J93" s="29">
        <f>IF(E93&lt;25,"maz",IF(E93&gt;50,"daudz","videji"))</f>
      </c>
    </row>
    <row x14ac:dyDescent="0.25" r="94" customHeight="1" ht="15.75">
      <c r="A94" s="26">
        <v>93</v>
      </c>
      <c r="B94" s="27" t="s">
        <v>180</v>
      </c>
      <c r="C94" s="27" t="s">
        <v>73</v>
      </c>
      <c r="D94" s="28">
        <v>44104</v>
      </c>
      <c r="E94" s="15">
        <v>6</v>
      </c>
      <c r="F94" s="14">
        <f>ROUND('izejas dati'!F94,3)</f>
      </c>
      <c r="G94" s="14">
        <f>ROUND(F94*1.25,2)</f>
      </c>
      <c r="H94" s="14">
        <f>G94*E94</f>
      </c>
      <c r="I94" s="14">
        <f>ROUND(H94-(F94*E94),2)</f>
      </c>
      <c r="J94" s="29">
        <f>IF(E94&lt;25,"maz",IF(E94&gt;50,"daudz","videji"))</f>
      </c>
    </row>
    <row x14ac:dyDescent="0.25" r="95" customHeight="1" ht="15.75">
      <c r="A95" s="26">
        <v>94</v>
      </c>
      <c r="B95" s="27" t="s">
        <v>187</v>
      </c>
      <c r="C95" s="27" t="s">
        <v>45</v>
      </c>
      <c r="D95" s="28">
        <v>44112</v>
      </c>
      <c r="E95" s="15"/>
      <c r="F95" s="14">
        <f>ROUND('izejas dati'!F95,3)</f>
      </c>
      <c r="G95" s="14">
        <f>ROUND(F95*1.25,2)</f>
      </c>
      <c r="H95" s="15">
        <f>G95*E95</f>
      </c>
      <c r="I95" s="15">
        <f>ROUND(H95-(F95*E95),2)</f>
      </c>
      <c r="J95" s="29">
        <f>IF(E95&lt;25,"maz",IF(E95&gt;50,"daudz","videji"))</f>
      </c>
    </row>
    <row x14ac:dyDescent="0.25" r="96" customHeight="1" ht="15.75">
      <c r="A96" s="26">
        <v>95</v>
      </c>
      <c r="B96" s="27" t="s">
        <v>188</v>
      </c>
      <c r="C96" s="27" t="s">
        <v>96</v>
      </c>
      <c r="D96" s="28">
        <v>44130</v>
      </c>
      <c r="E96" s="15">
        <v>26</v>
      </c>
      <c r="F96" s="14">
        <f>ROUND('izejas dati'!F96,3)</f>
      </c>
      <c r="G96" s="14">
        <f>ROUND(F96*1.25,2)</f>
      </c>
      <c r="H96" s="14">
        <f>G96*E96</f>
      </c>
      <c r="I96" s="14">
        <f>ROUND(H96-(F96*E96),2)</f>
      </c>
      <c r="J96" s="29">
        <f>IF(E96&lt;25,"maz",IF(E96&gt;50,"daudz","videji"))</f>
      </c>
    </row>
    <row x14ac:dyDescent="0.25" r="97" customHeight="1" ht="15.75">
      <c r="A97" s="26">
        <v>96</v>
      </c>
      <c r="B97" s="27" t="s">
        <v>189</v>
      </c>
      <c r="C97" s="27" t="s">
        <v>48</v>
      </c>
      <c r="D97" s="28">
        <v>44091</v>
      </c>
      <c r="E97" s="15">
        <v>0</v>
      </c>
      <c r="F97" s="14">
        <f>ROUND('izejas dati'!F97,3)</f>
      </c>
      <c r="G97" s="14">
        <f>ROUND(F97*1.25,2)</f>
      </c>
      <c r="H97" s="15">
        <f>G97*E97</f>
      </c>
      <c r="I97" s="15">
        <f>ROUND(H97-(F97*E97),2)</f>
      </c>
      <c r="J97" s="29">
        <f>IF(E97&lt;25,"maz",IF(E97&gt;50,"daudz","videji"))</f>
      </c>
    </row>
    <row x14ac:dyDescent="0.25" r="98" customHeight="1" ht="15.75">
      <c r="A98" s="26">
        <v>97</v>
      </c>
      <c r="B98" s="27" t="s">
        <v>190</v>
      </c>
      <c r="C98" s="27" t="s">
        <v>49</v>
      </c>
      <c r="D98" s="28">
        <v>44091</v>
      </c>
      <c r="E98" s="15">
        <v>79</v>
      </c>
      <c r="F98" s="14">
        <f>ROUND('izejas dati'!F98,3)</f>
      </c>
      <c r="G98" s="14">
        <f>ROUND(F98*1.25,2)</f>
      </c>
      <c r="H98" s="14">
        <f>G98*E98</f>
      </c>
      <c r="I98" s="14">
        <f>ROUND(H98-(F98*E98),2)</f>
      </c>
      <c r="J98" s="29">
        <f>IF(E98&lt;25,"maz",IF(E98&gt;50,"daudz","videji"))</f>
      </c>
    </row>
    <row x14ac:dyDescent="0.25" r="99" customHeight="1" ht="15.75">
      <c r="A99" s="15"/>
      <c r="B99" s="27"/>
      <c r="C99" s="27"/>
      <c r="D99" s="30"/>
      <c r="E99" s="15"/>
      <c r="F99" s="14"/>
      <c r="G99" s="14"/>
      <c r="H99" s="31"/>
      <c r="I99" s="14"/>
      <c r="J99" s="32"/>
    </row>
    <row x14ac:dyDescent="0.25" r="100" customHeight="1" ht="15.75">
      <c r="A100" s="15"/>
      <c r="B100" s="27"/>
      <c r="C100" s="27"/>
      <c r="D100" s="30"/>
      <c r="E100" s="15"/>
      <c r="F100" s="14"/>
      <c r="G100" s="14"/>
      <c r="H100" s="31"/>
      <c r="I100" s="14"/>
      <c r="J100" s="32"/>
    </row>
    <row x14ac:dyDescent="0.25" r="101" customHeight="1" ht="15.75">
      <c r="A101" s="15"/>
      <c r="B101" s="27"/>
      <c r="C101" s="27"/>
      <c r="D101" s="30"/>
      <c r="E101" s="15"/>
      <c r="F101" s="14"/>
      <c r="G101" s="33" t="s">
        <v>191</v>
      </c>
      <c r="H101" s="31"/>
      <c r="I101" s="14"/>
      <c r="J101" s="32"/>
    </row>
    <row x14ac:dyDescent="0.25" r="102" customHeight="1" ht="15.75">
      <c r="A102" s="15"/>
      <c r="B102" s="27"/>
      <c r="C102" s="27"/>
      <c r="D102" s="30"/>
      <c r="E102" s="15"/>
      <c r="F102" s="14"/>
      <c r="G102" s="34" t="s">
        <v>1</v>
      </c>
      <c r="H102" s="35">
        <f>SUM(E:E)</f>
      </c>
      <c r="I102" s="14"/>
      <c r="J102" s="32"/>
    </row>
    <row x14ac:dyDescent="0.25" r="103" customHeight="1" ht="15.75">
      <c r="A103" s="15"/>
      <c r="B103" s="27"/>
      <c r="C103" s="27"/>
      <c r="D103" s="30"/>
      <c r="E103" s="15"/>
      <c r="F103" s="14"/>
      <c r="G103" s="34" t="s">
        <v>192</v>
      </c>
      <c r="H103" s="36">
        <f>SUM(H1:H98)</f>
      </c>
      <c r="I103" s="14"/>
      <c r="J103" s="32"/>
    </row>
    <row x14ac:dyDescent="0.25" r="104" customHeight="1" ht="15.75">
      <c r="A104" s="15"/>
      <c r="B104" s="27"/>
      <c r="C104" s="27"/>
      <c r="D104" s="30"/>
      <c r="E104" s="15"/>
      <c r="F104" s="14"/>
      <c r="G104" s="34" t="s">
        <v>4</v>
      </c>
      <c r="H104" s="36">
        <f>SUM(I1:I98)</f>
      </c>
      <c r="I104" s="14"/>
      <c r="J104" s="32"/>
    </row>
    <row x14ac:dyDescent="0.25" r="105" customHeight="1" ht="15.75">
      <c r="A105" s="15"/>
      <c r="B105" s="27"/>
      <c r="C105" s="27"/>
      <c r="D105" s="30"/>
      <c r="E105" s="15"/>
      <c r="F105" s="14"/>
      <c r="G105" s="14"/>
      <c r="H105" s="31"/>
      <c r="I105" s="14"/>
      <c r="J105" s="32"/>
    </row>
    <row x14ac:dyDescent="0.25" r="106" customHeight="1" ht="15.75">
      <c r="A106" s="15"/>
      <c r="B106" s="27"/>
      <c r="C106" s="27"/>
      <c r="D106" s="30"/>
      <c r="E106" s="15"/>
      <c r="F106" s="14"/>
      <c r="G106" s="14"/>
      <c r="H106" s="31"/>
      <c r="I106" s="14"/>
      <c r="J106" s="32"/>
    </row>
    <row x14ac:dyDescent="0.25" r="107" customHeight="1" ht="15.75">
      <c r="A107" s="15"/>
      <c r="B107" s="27"/>
      <c r="C107" s="27"/>
      <c r="D107" s="30"/>
      <c r="E107" s="15"/>
      <c r="F107" s="14"/>
      <c r="G107" s="37" t="s">
        <v>193</v>
      </c>
      <c r="H107" s="35">
        <f>COUNTBLANK(E2:E98)+COUNTIF(E2:E98,0)</f>
      </c>
      <c r="I107" s="14"/>
      <c r="J107" s="32"/>
    </row>
    <row x14ac:dyDescent="0.25" r="108" customHeight="1" ht="15.75">
      <c r="A108" s="15"/>
      <c r="B108" s="27"/>
      <c r="C108" s="27"/>
      <c r="D108" s="30"/>
      <c r="E108" s="15"/>
      <c r="F108" s="14"/>
      <c r="G108" s="37" t="s">
        <v>194</v>
      </c>
      <c r="H108" s="35">
        <f>COUNTA(E2:E98)-COUNTIF(E2:E98,0)</f>
      </c>
      <c r="I108" s="14"/>
      <c r="J108" s="32"/>
    </row>
    <row x14ac:dyDescent="0.25" r="109" customHeight="1" ht="15.75">
      <c r="A109" s="15"/>
      <c r="B109" s="27"/>
      <c r="C109" s="27"/>
      <c r="D109" s="30"/>
      <c r="E109" s="15"/>
      <c r="F109" s="14"/>
      <c r="G109" s="37" t="s">
        <v>195</v>
      </c>
      <c r="H109" s="35">
        <f>ROUND(AVERAGE(E2:E98),0)</f>
      </c>
      <c r="I109" s="14"/>
      <c r="J109" s="32"/>
    </row>
    <row x14ac:dyDescent="0.25" r="110" customHeight="1" ht="15.75">
      <c r="A110" s="15"/>
      <c r="B110" s="27"/>
      <c r="C110" s="27"/>
      <c r="D110" s="30"/>
      <c r="E110" s="15"/>
      <c r="F110" s="14"/>
      <c r="G110" s="37" t="s">
        <v>196</v>
      </c>
      <c r="H110" s="36">
        <f>ROUND(AVERAGEIFS(G2:G98,E2:E98,"&gt;0"),2)</f>
      </c>
      <c r="I110" s="14"/>
      <c r="J110" s="32"/>
    </row>
    <row x14ac:dyDescent="0.25" r="111" customHeight="1" ht="15.75">
      <c r="A111" s="15"/>
      <c r="B111" s="27"/>
      <c r="C111" s="27"/>
      <c r="D111" s="30"/>
      <c r="E111" s="15"/>
      <c r="F111" s="14"/>
      <c r="G111" s="14"/>
      <c r="H111" s="31"/>
      <c r="I111" s="14"/>
      <c r="J111" s="32"/>
    </row>
    <row x14ac:dyDescent="0.25" r="112" customHeight="1" ht="15.75">
      <c r="A112" s="15"/>
      <c r="B112" s="27"/>
      <c r="C112" s="27"/>
      <c r="D112" s="30"/>
      <c r="E112" s="15"/>
      <c r="F112" s="14"/>
      <c r="G112" s="37" t="s">
        <v>197</v>
      </c>
      <c r="H112" s="38">
        <f>MIN(D2:D98)</f>
        <v>25569.125</v>
      </c>
      <c r="I112" s="14"/>
      <c r="J112" s="32"/>
    </row>
    <row x14ac:dyDescent="0.25" r="113" customHeight="1" ht="15.75">
      <c r="A113" s="15"/>
      <c r="B113" s="27"/>
      <c r="C113" s="27"/>
      <c r="D113" s="30"/>
      <c r="E113" s="15"/>
      <c r="F113" s="14"/>
      <c r="G113" s="37" t="s">
        <v>198</v>
      </c>
      <c r="H113" s="38">
        <f>MAX(D3:D99)</f>
        <v>25569.125</v>
      </c>
      <c r="I113" s="14"/>
      <c r="J113" s="32"/>
    </row>
    <row x14ac:dyDescent="0.25" r="114" customHeight="1" ht="15.75">
      <c r="A114" s="15"/>
      <c r="B114" s="27"/>
      <c r="C114" s="27"/>
      <c r="D114" s="30"/>
      <c r="E114" s="15"/>
      <c r="F114" s="14"/>
      <c r="G114" s="14"/>
      <c r="H114" s="31"/>
      <c r="I114" s="14"/>
      <c r="J114" s="32"/>
    </row>
    <row x14ac:dyDescent="0.25" r="115" customHeight="1" ht="15.75">
      <c r="A115" s="15"/>
      <c r="B115" s="27"/>
      <c r="C115" s="27"/>
      <c r="D115" s="30"/>
      <c r="E115" s="15"/>
      <c r="F115" s="14"/>
      <c r="G115" s="14"/>
      <c r="H115" s="31"/>
      <c r="I115" s="14"/>
      <c r="J115" s="32"/>
    </row>
    <row x14ac:dyDescent="0.25" r="116" customHeight="1" ht="15.75">
      <c r="A116" s="15"/>
      <c r="B116" s="27"/>
      <c r="C116" s="27"/>
      <c r="D116" s="30"/>
      <c r="E116" s="15"/>
      <c r="F116" s="14"/>
      <c r="G116" s="14"/>
      <c r="H116" s="31"/>
      <c r="I116" s="14"/>
      <c r="J116" s="32"/>
    </row>
    <row x14ac:dyDescent="0.25" r="117" customHeight="1" ht="15.75">
      <c r="A117" s="15"/>
      <c r="B117" s="27"/>
      <c r="C117" s="27"/>
      <c r="D117" s="30"/>
      <c r="E117" s="15"/>
      <c r="F117" s="14"/>
      <c r="G117" s="14"/>
      <c r="H117" s="31"/>
      <c r="I117" s="14"/>
      <c r="J117" s="32"/>
    </row>
    <row x14ac:dyDescent="0.25" r="118" customHeight="1" ht="15.75">
      <c r="A118" s="15"/>
      <c r="B118" s="27"/>
      <c r="C118" s="27"/>
      <c r="D118" s="30"/>
      <c r="E118" s="15"/>
      <c r="F118" s="14"/>
      <c r="G118" s="14"/>
      <c r="H118" s="31"/>
      <c r="I118" s="14"/>
      <c r="J118" s="32"/>
    </row>
    <row x14ac:dyDescent="0.25" r="119" customHeight="1" ht="15.75">
      <c r="A119" s="15"/>
      <c r="B119" s="27"/>
      <c r="C119" s="27"/>
      <c r="D119" s="30"/>
      <c r="E119" s="15"/>
      <c r="F119" s="14"/>
      <c r="G119" s="14"/>
      <c r="H119" s="31"/>
      <c r="I119" s="14"/>
      <c r="J119" s="32"/>
    </row>
    <row x14ac:dyDescent="0.25" r="120" customHeight="1" ht="15.75">
      <c r="A120" s="15"/>
      <c r="B120" s="27"/>
      <c r="C120" s="27"/>
      <c r="D120" s="30"/>
      <c r="E120" s="15"/>
      <c r="F120" s="14"/>
      <c r="G120" s="14"/>
      <c r="H120" s="31"/>
      <c r="I120" s="14"/>
      <c r="J120" s="32"/>
    </row>
    <row x14ac:dyDescent="0.25" r="121" customHeight="1" ht="15.75">
      <c r="A121" s="15"/>
      <c r="B121" s="27"/>
      <c r="C121" s="27"/>
      <c r="D121" s="30"/>
      <c r="E121" s="15"/>
      <c r="F121" s="14"/>
      <c r="G121" s="14"/>
      <c r="H121" s="31"/>
      <c r="I121" s="14"/>
      <c r="J121" s="32"/>
    </row>
    <row x14ac:dyDescent="0.25" r="122" customHeight="1" ht="15.75">
      <c r="A122" s="15"/>
      <c r="B122" s="27"/>
      <c r="C122" s="27"/>
      <c r="D122" s="30"/>
      <c r="E122" s="15"/>
      <c r="F122" s="14"/>
      <c r="G122" s="14"/>
      <c r="H122" s="31"/>
      <c r="I122" s="14"/>
      <c r="J122" s="32"/>
    </row>
    <row x14ac:dyDescent="0.25" r="123" customHeight="1" ht="15.75">
      <c r="A123" s="15"/>
      <c r="B123" s="27"/>
      <c r="C123" s="27"/>
      <c r="D123" s="30"/>
      <c r="E123" s="15"/>
      <c r="F123" s="14"/>
      <c r="G123" s="14"/>
      <c r="H123" s="31"/>
      <c r="I123" s="14"/>
      <c r="J123" s="32"/>
    </row>
    <row x14ac:dyDescent="0.25" r="124" customHeight="1" ht="15.75">
      <c r="A124" s="15"/>
      <c r="B124" s="27"/>
      <c r="C124" s="27"/>
      <c r="D124" s="30"/>
      <c r="E124" s="15"/>
      <c r="F124" s="14"/>
      <c r="G124" s="14"/>
      <c r="H124" s="31"/>
      <c r="I124" s="14"/>
      <c r="J124" s="32"/>
    </row>
    <row x14ac:dyDescent="0.25" r="125" customHeight="1" ht="15.75">
      <c r="A125" s="15"/>
      <c r="B125" s="27"/>
      <c r="C125" s="27"/>
      <c r="D125" s="30"/>
      <c r="E125" s="15"/>
      <c r="F125" s="14"/>
      <c r="G125" s="14"/>
      <c r="H125" s="31"/>
      <c r="I125" s="14"/>
      <c r="J125" s="32"/>
    </row>
    <row x14ac:dyDescent="0.25" r="126" customHeight="1" ht="15.75">
      <c r="A126" s="15"/>
      <c r="B126" s="27"/>
      <c r="C126" s="27"/>
      <c r="D126" s="30"/>
      <c r="E126" s="15"/>
      <c r="F126" s="14"/>
      <c r="G126" s="14"/>
      <c r="H126" s="31"/>
      <c r="I126" s="14"/>
      <c r="J126" s="32"/>
    </row>
    <row x14ac:dyDescent="0.25" r="127" customHeight="1" ht="15.75">
      <c r="A127" s="15"/>
      <c r="B127" s="27"/>
      <c r="C127" s="27"/>
      <c r="D127" s="30"/>
      <c r="E127" s="15"/>
      <c r="F127" s="14"/>
      <c r="G127" s="14"/>
      <c r="H127" s="31"/>
      <c r="I127" s="14"/>
      <c r="J127" s="32"/>
    </row>
    <row x14ac:dyDescent="0.25" r="128" customHeight="1" ht="15.75">
      <c r="A128" s="15"/>
      <c r="B128" s="27"/>
      <c r="C128" s="27"/>
      <c r="D128" s="30"/>
      <c r="E128" s="15"/>
      <c r="F128" s="14"/>
      <c r="G128" s="14"/>
      <c r="H128" s="31"/>
      <c r="I128" s="14"/>
      <c r="J128" s="32"/>
    </row>
    <row x14ac:dyDescent="0.25" r="129" customHeight="1" ht="15.75">
      <c r="A129" s="15"/>
      <c r="B129" s="27"/>
      <c r="C129" s="27"/>
      <c r="D129" s="30"/>
      <c r="E129" s="15"/>
      <c r="F129" s="14"/>
      <c r="G129" s="14"/>
      <c r="H129" s="31"/>
      <c r="I129" s="14"/>
      <c r="J129" s="32"/>
    </row>
    <row x14ac:dyDescent="0.25" r="130" customHeight="1" ht="15.75">
      <c r="A130" s="15"/>
      <c r="B130" s="27"/>
      <c r="C130" s="27"/>
      <c r="D130" s="30"/>
      <c r="E130" s="15"/>
      <c r="F130" s="14"/>
      <c r="G130" s="14"/>
      <c r="H130" s="31"/>
      <c r="I130" s="14"/>
      <c r="J130" s="32"/>
    </row>
    <row x14ac:dyDescent="0.25" r="131" customHeight="1" ht="15.75">
      <c r="A131" s="15"/>
      <c r="B131" s="27"/>
      <c r="C131" s="27"/>
      <c r="D131" s="30"/>
      <c r="E131" s="15"/>
      <c r="F131" s="14"/>
      <c r="G131" s="14"/>
      <c r="H131" s="31"/>
      <c r="I131" s="14"/>
      <c r="J131" s="32"/>
    </row>
    <row x14ac:dyDescent="0.25" r="132" customHeight="1" ht="15.75">
      <c r="A132" s="15"/>
      <c r="B132" s="27"/>
      <c r="C132" s="27"/>
      <c r="D132" s="30"/>
      <c r="E132" s="15"/>
      <c r="F132" s="14"/>
      <c r="G132" s="14"/>
      <c r="H132" s="31"/>
      <c r="I132" s="14"/>
      <c r="J132" s="32"/>
    </row>
    <row x14ac:dyDescent="0.25" r="133" customHeight="1" ht="15.75">
      <c r="A133" s="15"/>
      <c r="B133" s="27"/>
      <c r="C133" s="27"/>
      <c r="D133" s="30"/>
      <c r="E133" s="15"/>
      <c r="F133" s="14"/>
      <c r="G133" s="14"/>
      <c r="H133" s="31"/>
      <c r="I133" s="14"/>
      <c r="J133" s="32"/>
    </row>
    <row x14ac:dyDescent="0.25" r="134" customHeight="1" ht="15.75">
      <c r="A134" s="15"/>
      <c r="B134" s="27"/>
      <c r="C134" s="27"/>
      <c r="D134" s="30"/>
      <c r="E134" s="15"/>
      <c r="F134" s="14"/>
      <c r="G134" s="14"/>
      <c r="H134" s="31"/>
      <c r="I134" s="14"/>
      <c r="J134" s="32"/>
    </row>
    <row x14ac:dyDescent="0.25" r="135" customHeight="1" ht="15.75">
      <c r="A135" s="15"/>
      <c r="B135" s="27"/>
      <c r="C135" s="27"/>
      <c r="D135" s="30"/>
      <c r="E135" s="15"/>
      <c r="F135" s="14"/>
      <c r="G135" s="14"/>
      <c r="H135" s="31"/>
      <c r="I135" s="14"/>
      <c r="J135" s="32"/>
    </row>
    <row x14ac:dyDescent="0.25" r="136" customHeight="1" ht="15.75">
      <c r="A136" s="15"/>
      <c r="B136" s="27"/>
      <c r="C136" s="27"/>
      <c r="D136" s="30"/>
      <c r="E136" s="15"/>
      <c r="F136" s="14"/>
      <c r="G136" s="14"/>
      <c r="H136" s="31"/>
      <c r="I136" s="14"/>
      <c r="J136" s="32"/>
    </row>
    <row x14ac:dyDescent="0.25" r="137" customHeight="1" ht="15.75">
      <c r="A137" s="15"/>
      <c r="B137" s="27"/>
      <c r="C137" s="27"/>
      <c r="D137" s="30"/>
      <c r="E137" s="15"/>
      <c r="F137" s="14"/>
      <c r="G137" s="14"/>
      <c r="H137" s="31"/>
      <c r="I137" s="14"/>
      <c r="J137" s="32"/>
    </row>
    <row x14ac:dyDescent="0.25" r="138" customHeight="1" ht="15.75">
      <c r="A138" s="15"/>
      <c r="B138" s="27"/>
      <c r="C138" s="27"/>
      <c r="D138" s="30"/>
      <c r="E138" s="15"/>
      <c r="F138" s="14"/>
      <c r="G138" s="14"/>
      <c r="H138" s="31"/>
      <c r="I138" s="14"/>
      <c r="J138" s="32"/>
    </row>
    <row x14ac:dyDescent="0.25" r="139" customHeight="1" ht="15.75">
      <c r="A139" s="15"/>
      <c r="B139" s="27"/>
      <c r="C139" s="27"/>
      <c r="D139" s="30"/>
      <c r="E139" s="15"/>
      <c r="F139" s="14"/>
      <c r="G139" s="14"/>
      <c r="H139" s="31"/>
      <c r="I139" s="14"/>
      <c r="J139" s="32"/>
    </row>
    <row x14ac:dyDescent="0.25" r="140" customHeight="1" ht="15.75">
      <c r="A140" s="15"/>
      <c r="B140" s="27"/>
      <c r="C140" s="27"/>
      <c r="D140" s="30"/>
      <c r="E140" s="15"/>
      <c r="F140" s="14"/>
      <c r="G140" s="14"/>
      <c r="H140" s="31"/>
      <c r="I140" s="14"/>
      <c r="J140" s="32"/>
    </row>
    <row x14ac:dyDescent="0.25" r="141" customHeight="1" ht="15.75">
      <c r="A141" s="15"/>
      <c r="B141" s="27"/>
      <c r="C141" s="27"/>
      <c r="D141" s="30"/>
      <c r="E141" s="15"/>
      <c r="F141" s="14"/>
      <c r="G141" s="14"/>
      <c r="H141" s="31"/>
      <c r="I141" s="14"/>
      <c r="J141" s="32"/>
    </row>
    <row x14ac:dyDescent="0.25" r="142" customHeight="1" ht="15.75">
      <c r="A142" s="15"/>
      <c r="B142" s="27"/>
      <c r="C142" s="27"/>
      <c r="D142" s="30"/>
      <c r="E142" s="15"/>
      <c r="F142" s="14"/>
      <c r="G142" s="14"/>
      <c r="H142" s="31"/>
      <c r="I142" s="14"/>
      <c r="J142" s="32"/>
    </row>
    <row x14ac:dyDescent="0.25" r="143" customHeight="1" ht="15.75">
      <c r="A143" s="15"/>
      <c r="B143" s="27"/>
      <c r="C143" s="27"/>
      <c r="D143" s="30"/>
      <c r="E143" s="15"/>
      <c r="F143" s="14"/>
      <c r="G143" s="14"/>
      <c r="H143" s="31"/>
      <c r="I143" s="14"/>
      <c r="J143" s="32"/>
    </row>
    <row x14ac:dyDescent="0.25" r="144" customHeight="1" ht="15.75">
      <c r="A144" s="15"/>
      <c r="B144" s="27"/>
      <c r="C144" s="27"/>
      <c r="D144" s="30"/>
      <c r="E144" s="15"/>
      <c r="F144" s="14"/>
      <c r="G144" s="14"/>
      <c r="H144" s="31"/>
      <c r="I144" s="14"/>
      <c r="J144" s="32"/>
    </row>
    <row x14ac:dyDescent="0.25" r="145" customHeight="1" ht="15.75">
      <c r="A145" s="15"/>
      <c r="B145" s="27"/>
      <c r="C145" s="27"/>
      <c r="D145" s="30"/>
      <c r="E145" s="15"/>
      <c r="F145" s="14"/>
      <c r="G145" s="14"/>
      <c r="H145" s="31"/>
      <c r="I145" s="14"/>
      <c r="J145" s="32"/>
    </row>
    <row x14ac:dyDescent="0.25" r="146" customHeight="1" ht="15.75">
      <c r="A146" s="15"/>
      <c r="B146" s="27"/>
      <c r="C146" s="27"/>
      <c r="D146" s="30"/>
      <c r="E146" s="15"/>
      <c r="F146" s="14"/>
      <c r="G146" s="14"/>
      <c r="H146" s="31"/>
      <c r="I146" s="14"/>
      <c r="J146" s="32"/>
    </row>
    <row x14ac:dyDescent="0.25" r="147" customHeight="1" ht="15.75">
      <c r="A147" s="15"/>
      <c r="B147" s="27"/>
      <c r="C147" s="27"/>
      <c r="D147" s="30"/>
      <c r="E147" s="15"/>
      <c r="F147" s="14"/>
      <c r="G147" s="14"/>
      <c r="H147" s="31"/>
      <c r="I147" s="14"/>
      <c r="J147" s="32"/>
    </row>
    <row x14ac:dyDescent="0.25" r="148" customHeight="1" ht="15.75">
      <c r="A148" s="15"/>
      <c r="B148" s="27"/>
      <c r="C148" s="27"/>
      <c r="D148" s="30"/>
      <c r="E148" s="15"/>
      <c r="F148" s="14"/>
      <c r="G148" s="14"/>
      <c r="H148" s="31"/>
      <c r="I148" s="14"/>
      <c r="J148" s="32"/>
    </row>
    <row x14ac:dyDescent="0.25" r="149" customHeight="1" ht="15.75">
      <c r="A149" s="15"/>
      <c r="B149" s="27"/>
      <c r="C149" s="27"/>
      <c r="D149" s="30"/>
      <c r="E149" s="15"/>
      <c r="F149" s="14"/>
      <c r="G149" s="14"/>
      <c r="H149" s="31"/>
      <c r="I149" s="14"/>
      <c r="J149" s="32"/>
    </row>
    <row x14ac:dyDescent="0.25" r="150" customHeight="1" ht="15.75">
      <c r="A150" s="15"/>
      <c r="B150" s="27"/>
      <c r="C150" s="27"/>
      <c r="D150" s="30"/>
      <c r="E150" s="15"/>
      <c r="F150" s="14"/>
      <c r="G150" s="14"/>
      <c r="H150" s="31"/>
      <c r="I150" s="14"/>
      <c r="J150" s="32"/>
    </row>
    <row x14ac:dyDescent="0.25" r="151" customHeight="1" ht="15.75">
      <c r="A151" s="15"/>
      <c r="B151" s="27"/>
      <c r="C151" s="27"/>
      <c r="D151" s="30"/>
      <c r="E151" s="15"/>
      <c r="F151" s="14"/>
      <c r="G151" s="14"/>
      <c r="H151" s="31"/>
      <c r="I151" s="14"/>
      <c r="J151" s="32"/>
    </row>
    <row x14ac:dyDescent="0.25" r="152" customHeight="1" ht="15.75">
      <c r="A152" s="15"/>
      <c r="B152" s="27"/>
      <c r="C152" s="27"/>
      <c r="D152" s="30"/>
      <c r="E152" s="15"/>
      <c r="F152" s="14"/>
      <c r="G152" s="14"/>
      <c r="H152" s="31"/>
      <c r="I152" s="14"/>
      <c r="J152" s="32"/>
    </row>
    <row x14ac:dyDescent="0.25" r="153" customHeight="1" ht="15.75">
      <c r="A153" s="15"/>
      <c r="B153" s="27"/>
      <c r="C153" s="27"/>
      <c r="D153" s="30"/>
      <c r="E153" s="15"/>
      <c r="F153" s="14"/>
      <c r="G153" s="14"/>
      <c r="H153" s="31"/>
      <c r="I153" s="14"/>
      <c r="J153" s="32"/>
    </row>
    <row x14ac:dyDescent="0.25" r="154" customHeight="1" ht="15.75">
      <c r="A154" s="15"/>
      <c r="B154" s="27"/>
      <c r="C154" s="27"/>
      <c r="D154" s="30"/>
      <c r="E154" s="15"/>
      <c r="F154" s="14"/>
      <c r="G154" s="14"/>
      <c r="H154" s="31"/>
      <c r="I154" s="14"/>
      <c r="J154" s="32"/>
    </row>
    <row x14ac:dyDescent="0.25" r="155" customHeight="1" ht="15.75">
      <c r="A155" s="15"/>
      <c r="B155" s="27"/>
      <c r="C155" s="27"/>
      <c r="D155" s="30"/>
      <c r="E155" s="15"/>
      <c r="F155" s="14"/>
      <c r="G155" s="14"/>
      <c r="H155" s="31"/>
      <c r="I155" s="14"/>
      <c r="J155" s="32"/>
    </row>
    <row x14ac:dyDescent="0.25" r="156" customHeight="1" ht="15.75">
      <c r="A156" s="15"/>
      <c r="B156" s="27"/>
      <c r="C156" s="27"/>
      <c r="D156" s="30"/>
      <c r="E156" s="15"/>
      <c r="F156" s="14"/>
      <c r="G156" s="14"/>
      <c r="H156" s="31"/>
      <c r="I156" s="14"/>
      <c r="J156" s="32"/>
    </row>
    <row x14ac:dyDescent="0.25" r="157" customHeight="1" ht="15.75">
      <c r="A157" s="15"/>
      <c r="B157" s="27"/>
      <c r="C157" s="27"/>
      <c r="D157" s="30"/>
      <c r="E157" s="15"/>
      <c r="F157" s="14"/>
      <c r="G157" s="14"/>
      <c r="H157" s="31"/>
      <c r="I157" s="14"/>
      <c r="J157" s="32"/>
    </row>
    <row x14ac:dyDescent="0.25" r="158" customHeight="1" ht="15.75">
      <c r="A158" s="15"/>
      <c r="B158" s="27"/>
      <c r="C158" s="27"/>
      <c r="D158" s="30"/>
      <c r="E158" s="15"/>
      <c r="F158" s="14"/>
      <c r="G158" s="14"/>
      <c r="H158" s="31"/>
      <c r="I158" s="14"/>
      <c r="J158" s="32"/>
    </row>
    <row x14ac:dyDescent="0.25" r="159" customHeight="1" ht="15.75">
      <c r="A159" s="15"/>
      <c r="B159" s="27"/>
      <c r="C159" s="27"/>
      <c r="D159" s="30"/>
      <c r="E159" s="15"/>
      <c r="F159" s="14"/>
      <c r="G159" s="14"/>
      <c r="H159" s="31"/>
      <c r="I159" s="14"/>
      <c r="J159" s="32"/>
    </row>
    <row x14ac:dyDescent="0.25" r="160" customHeight="1" ht="15.75">
      <c r="A160" s="15"/>
      <c r="B160" s="27"/>
      <c r="C160" s="27"/>
      <c r="D160" s="30"/>
      <c r="E160" s="15"/>
      <c r="F160" s="14"/>
      <c r="G160" s="14"/>
      <c r="H160" s="31"/>
      <c r="I160" s="14"/>
      <c r="J160" s="32"/>
    </row>
    <row x14ac:dyDescent="0.25" r="161" customHeight="1" ht="15.75">
      <c r="A161" s="15"/>
      <c r="B161" s="27"/>
      <c r="C161" s="27"/>
      <c r="D161" s="30"/>
      <c r="E161" s="15"/>
      <c r="F161" s="14"/>
      <c r="G161" s="14"/>
      <c r="H161" s="31"/>
      <c r="I161" s="14"/>
      <c r="J161" s="32"/>
    </row>
    <row x14ac:dyDescent="0.25" r="162" customHeight="1" ht="15.75">
      <c r="A162" s="15"/>
      <c r="B162" s="27"/>
      <c r="C162" s="27"/>
      <c r="D162" s="30"/>
      <c r="E162" s="15"/>
      <c r="F162" s="14"/>
      <c r="G162" s="14"/>
      <c r="H162" s="31"/>
      <c r="I162" s="14"/>
      <c r="J162" s="32"/>
    </row>
    <row x14ac:dyDescent="0.25" r="163" customHeight="1" ht="15.75">
      <c r="A163" s="15"/>
      <c r="B163" s="27"/>
      <c r="C163" s="27"/>
      <c r="D163" s="30"/>
      <c r="E163" s="15"/>
      <c r="F163" s="14"/>
      <c r="G163" s="14"/>
      <c r="H163" s="31"/>
      <c r="I163" s="14"/>
      <c r="J163" s="32"/>
    </row>
    <row x14ac:dyDescent="0.25" r="164" customHeight="1" ht="15.75">
      <c r="A164" s="15"/>
      <c r="B164" s="27"/>
      <c r="C164" s="27"/>
      <c r="D164" s="30"/>
      <c r="E164" s="15"/>
      <c r="F164" s="14"/>
      <c r="G164" s="14"/>
      <c r="H164" s="31"/>
      <c r="I164" s="14"/>
      <c r="J164" s="32"/>
    </row>
    <row x14ac:dyDescent="0.25" r="165" customHeight="1" ht="15.75">
      <c r="A165" s="15"/>
      <c r="B165" s="27"/>
      <c r="C165" s="27"/>
      <c r="D165" s="30"/>
      <c r="E165" s="15"/>
      <c r="F165" s="14"/>
      <c r="G165" s="14"/>
      <c r="H165" s="31"/>
      <c r="I165" s="14"/>
      <c r="J165" s="32"/>
    </row>
    <row x14ac:dyDescent="0.25" r="166" customHeight="1" ht="15.75">
      <c r="A166" s="15"/>
      <c r="B166" s="27"/>
      <c r="C166" s="27"/>
      <c r="D166" s="30"/>
      <c r="E166" s="15"/>
      <c r="F166" s="14"/>
      <c r="G166" s="14"/>
      <c r="H166" s="31"/>
      <c r="I166" s="14"/>
      <c r="J166" s="32"/>
    </row>
    <row x14ac:dyDescent="0.25" r="167" customHeight="1" ht="15.75">
      <c r="A167" s="15"/>
      <c r="B167" s="27"/>
      <c r="C167" s="27"/>
      <c r="D167" s="30"/>
      <c r="E167" s="15"/>
      <c r="F167" s="14"/>
      <c r="G167" s="14"/>
      <c r="H167" s="31"/>
      <c r="I167" s="14"/>
      <c r="J167" s="32"/>
    </row>
    <row x14ac:dyDescent="0.25" r="168" customHeight="1" ht="15.75">
      <c r="A168" s="15"/>
      <c r="B168" s="27"/>
      <c r="C168" s="27"/>
      <c r="D168" s="30"/>
      <c r="E168" s="15"/>
      <c r="F168" s="14"/>
      <c r="G168" s="14"/>
      <c r="H168" s="31"/>
      <c r="I168" s="14"/>
      <c r="J168" s="32"/>
    </row>
    <row x14ac:dyDescent="0.25" r="169" customHeight="1" ht="15.75">
      <c r="A169" s="15"/>
      <c r="B169" s="27"/>
      <c r="C169" s="27"/>
      <c r="D169" s="30"/>
      <c r="E169" s="15"/>
      <c r="F169" s="14"/>
      <c r="G169" s="14"/>
      <c r="H169" s="31"/>
      <c r="I169" s="14"/>
      <c r="J169" s="32"/>
    </row>
    <row x14ac:dyDescent="0.25" r="170" customHeight="1" ht="15.75">
      <c r="A170" s="15"/>
      <c r="B170" s="27"/>
      <c r="C170" s="27"/>
      <c r="D170" s="30"/>
      <c r="E170" s="15"/>
      <c r="F170" s="14"/>
      <c r="G170" s="14"/>
      <c r="H170" s="31"/>
      <c r="I170" s="14"/>
      <c r="J170" s="32"/>
    </row>
    <row x14ac:dyDescent="0.25" r="171" customHeight="1" ht="15.75">
      <c r="A171" s="15"/>
      <c r="B171" s="27"/>
      <c r="C171" s="27"/>
      <c r="D171" s="30"/>
      <c r="E171" s="15"/>
      <c r="F171" s="14"/>
      <c r="G171" s="14"/>
      <c r="H171" s="31"/>
      <c r="I171" s="14"/>
      <c r="J171" s="32"/>
    </row>
    <row x14ac:dyDescent="0.25" r="172" customHeight="1" ht="15.75">
      <c r="A172" s="15"/>
      <c r="B172" s="27"/>
      <c r="C172" s="27"/>
      <c r="D172" s="30"/>
      <c r="E172" s="15"/>
      <c r="F172" s="14"/>
      <c r="G172" s="14"/>
      <c r="H172" s="31"/>
      <c r="I172" s="14"/>
      <c r="J172" s="32"/>
    </row>
    <row x14ac:dyDescent="0.25" r="173" customHeight="1" ht="15.75">
      <c r="A173" s="15"/>
      <c r="B173" s="27"/>
      <c r="C173" s="27"/>
      <c r="D173" s="30"/>
      <c r="E173" s="15"/>
      <c r="F173" s="14"/>
      <c r="G173" s="14"/>
      <c r="H173" s="31"/>
      <c r="I173" s="14"/>
      <c r="J173" s="32"/>
    </row>
    <row x14ac:dyDescent="0.25" r="174" customHeight="1" ht="15.75">
      <c r="A174" s="15"/>
      <c r="B174" s="27"/>
      <c r="C174" s="27"/>
      <c r="D174" s="30"/>
      <c r="E174" s="15"/>
      <c r="F174" s="14"/>
      <c r="G174" s="14"/>
      <c r="H174" s="31"/>
      <c r="I174" s="14"/>
      <c r="J174" s="32"/>
    </row>
    <row x14ac:dyDescent="0.25" r="175" customHeight="1" ht="15.75">
      <c r="A175" s="15"/>
      <c r="B175" s="27"/>
      <c r="C175" s="27"/>
      <c r="D175" s="30"/>
      <c r="E175" s="15"/>
      <c r="F175" s="14"/>
      <c r="G175" s="14"/>
      <c r="H175" s="31"/>
      <c r="I175" s="14"/>
      <c r="J175" s="32"/>
    </row>
    <row x14ac:dyDescent="0.25" r="176" customHeight="1" ht="15.75">
      <c r="A176" s="15"/>
      <c r="B176" s="27"/>
      <c r="C176" s="27"/>
      <c r="D176" s="30"/>
      <c r="E176" s="15"/>
      <c r="F176" s="14"/>
      <c r="G176" s="14"/>
      <c r="H176" s="31"/>
      <c r="I176" s="14"/>
      <c r="J176" s="32"/>
    </row>
    <row x14ac:dyDescent="0.25" r="177" customHeight="1" ht="15.75">
      <c r="A177" s="15"/>
      <c r="B177" s="27"/>
      <c r="C177" s="27"/>
      <c r="D177" s="30"/>
      <c r="E177" s="15"/>
      <c r="F177" s="14"/>
      <c r="G177" s="14"/>
      <c r="H177" s="31"/>
      <c r="I177" s="14"/>
      <c r="J177" s="32"/>
    </row>
    <row x14ac:dyDescent="0.25" r="178" customHeight="1" ht="15.75">
      <c r="A178" s="15"/>
      <c r="B178" s="27"/>
      <c r="C178" s="27"/>
      <c r="D178" s="30"/>
      <c r="E178" s="15"/>
      <c r="F178" s="14"/>
      <c r="G178" s="14"/>
      <c r="H178" s="31"/>
      <c r="I178" s="14"/>
      <c r="J178" s="32"/>
    </row>
    <row x14ac:dyDescent="0.25" r="179" customHeight="1" ht="15.75">
      <c r="A179" s="15"/>
      <c r="B179" s="27"/>
      <c r="C179" s="27"/>
      <c r="D179" s="30"/>
      <c r="E179" s="15"/>
      <c r="F179" s="14"/>
      <c r="G179" s="14"/>
      <c r="H179" s="31"/>
      <c r="I179" s="14"/>
      <c r="J179" s="32"/>
    </row>
    <row x14ac:dyDescent="0.25" r="180" customHeight="1" ht="15.75">
      <c r="A180" s="15"/>
      <c r="B180" s="27"/>
      <c r="C180" s="27"/>
      <c r="D180" s="30"/>
      <c r="E180" s="15"/>
      <c r="F180" s="14"/>
      <c r="G180" s="14"/>
      <c r="H180" s="31"/>
      <c r="I180" s="14"/>
      <c r="J180" s="32"/>
    </row>
    <row x14ac:dyDescent="0.25" r="181" customHeight="1" ht="15.75">
      <c r="A181" s="15"/>
      <c r="B181" s="27"/>
      <c r="C181" s="27"/>
      <c r="D181" s="30"/>
      <c r="E181" s="15"/>
      <c r="F181" s="14"/>
      <c r="G181" s="14"/>
      <c r="H181" s="31"/>
      <c r="I181" s="14"/>
      <c r="J181" s="32"/>
    </row>
    <row x14ac:dyDescent="0.25" r="182" customHeight="1" ht="15.75">
      <c r="A182" s="15"/>
      <c r="B182" s="27"/>
      <c r="C182" s="27"/>
      <c r="D182" s="30"/>
      <c r="E182" s="15"/>
      <c r="F182" s="14"/>
      <c r="G182" s="14"/>
      <c r="H182" s="31"/>
      <c r="I182" s="14"/>
      <c r="J182" s="32"/>
    </row>
    <row x14ac:dyDescent="0.25" r="183" customHeight="1" ht="15.75">
      <c r="A183" s="15"/>
      <c r="B183" s="27"/>
      <c r="C183" s="27"/>
      <c r="D183" s="30"/>
      <c r="E183" s="15"/>
      <c r="F183" s="14"/>
      <c r="G183" s="14"/>
      <c r="H183" s="31"/>
      <c r="I183" s="14"/>
      <c r="J183" s="32"/>
    </row>
    <row x14ac:dyDescent="0.25" r="184" customHeight="1" ht="15.75">
      <c r="A184" s="15"/>
      <c r="B184" s="27"/>
      <c r="C184" s="27"/>
      <c r="D184" s="30"/>
      <c r="E184" s="15"/>
      <c r="F184" s="14"/>
      <c r="G184" s="14"/>
      <c r="H184" s="31"/>
      <c r="I184" s="14"/>
      <c r="J184" s="32"/>
    </row>
    <row x14ac:dyDescent="0.25" r="185" customHeight="1" ht="15.75">
      <c r="A185" s="15"/>
      <c r="B185" s="27"/>
      <c r="C185" s="27"/>
      <c r="D185" s="30"/>
      <c r="E185" s="15"/>
      <c r="F185" s="14"/>
      <c r="G185" s="14"/>
      <c r="H185" s="31"/>
      <c r="I185" s="14"/>
      <c r="J185" s="32"/>
    </row>
    <row x14ac:dyDescent="0.25" r="186" customHeight="1" ht="15.75">
      <c r="A186" s="15"/>
      <c r="B186" s="27"/>
      <c r="C186" s="27"/>
      <c r="D186" s="30"/>
      <c r="E186" s="15"/>
      <c r="F186" s="14"/>
      <c r="G186" s="14"/>
      <c r="H186" s="31"/>
      <c r="I186" s="14"/>
      <c r="J186" s="32"/>
    </row>
    <row x14ac:dyDescent="0.25" r="187" customHeight="1" ht="15.75">
      <c r="A187" s="15"/>
      <c r="B187" s="27"/>
      <c r="C187" s="27"/>
      <c r="D187" s="30"/>
      <c r="E187" s="15"/>
      <c r="F187" s="14"/>
      <c r="G187" s="14"/>
      <c r="H187" s="31"/>
      <c r="I187" s="14"/>
      <c r="J187" s="32"/>
    </row>
    <row x14ac:dyDescent="0.25" r="188" customHeight="1" ht="15.75">
      <c r="A188" s="15"/>
      <c r="B188" s="27"/>
      <c r="C188" s="27"/>
      <c r="D188" s="30"/>
      <c r="E188" s="15"/>
      <c r="F188" s="14"/>
      <c r="G188" s="14"/>
      <c r="H188" s="31"/>
      <c r="I188" s="14"/>
      <c r="J188" s="32"/>
    </row>
    <row x14ac:dyDescent="0.25" r="189" customHeight="1" ht="15.75">
      <c r="A189" s="15"/>
      <c r="B189" s="27"/>
      <c r="C189" s="27"/>
      <c r="D189" s="30"/>
      <c r="E189" s="15"/>
      <c r="F189" s="14"/>
      <c r="G189" s="14"/>
      <c r="H189" s="31"/>
      <c r="I189" s="14"/>
      <c r="J189" s="32"/>
    </row>
    <row x14ac:dyDescent="0.25" r="190" customHeight="1" ht="15.75">
      <c r="A190" s="15"/>
      <c r="B190" s="27"/>
      <c r="C190" s="27"/>
      <c r="D190" s="30"/>
      <c r="E190" s="15"/>
      <c r="F190" s="14"/>
      <c r="G190" s="14"/>
      <c r="H190" s="31"/>
      <c r="I190" s="14"/>
      <c r="J190" s="32"/>
    </row>
    <row x14ac:dyDescent="0.25" r="191" customHeight="1" ht="15.75">
      <c r="A191" s="15"/>
      <c r="B191" s="27"/>
      <c r="C191" s="27"/>
      <c r="D191" s="30"/>
      <c r="E191" s="15"/>
      <c r="F191" s="14"/>
      <c r="G191" s="14"/>
      <c r="H191" s="31"/>
      <c r="I191" s="14"/>
      <c r="J191" s="32"/>
    </row>
    <row x14ac:dyDescent="0.25" r="192" customHeight="1" ht="15.75">
      <c r="A192" s="15"/>
      <c r="B192" s="27"/>
      <c r="C192" s="27"/>
      <c r="D192" s="30"/>
      <c r="E192" s="15"/>
      <c r="F192" s="14"/>
      <c r="G192" s="14"/>
      <c r="H192" s="31"/>
      <c r="I192" s="14"/>
      <c r="J192" s="32"/>
    </row>
    <row x14ac:dyDescent="0.25" r="193" customHeight="1" ht="15.75">
      <c r="A193" s="15"/>
      <c r="B193" s="27"/>
      <c r="C193" s="27"/>
      <c r="D193" s="30"/>
      <c r="E193" s="15"/>
      <c r="F193" s="14"/>
      <c r="G193" s="14"/>
      <c r="H193" s="31"/>
      <c r="I193" s="14"/>
      <c r="J193" s="32"/>
    </row>
    <row x14ac:dyDescent="0.25" r="194" customHeight="1" ht="15.75">
      <c r="A194" s="15"/>
      <c r="B194" s="27"/>
      <c r="C194" s="27"/>
      <c r="D194" s="30"/>
      <c r="E194" s="15"/>
      <c r="F194" s="14"/>
      <c r="G194" s="14"/>
      <c r="H194" s="31"/>
      <c r="I194" s="14"/>
      <c r="J194" s="32"/>
    </row>
    <row x14ac:dyDescent="0.25" r="195" customHeight="1" ht="15.75">
      <c r="A195" s="15"/>
      <c r="B195" s="27"/>
      <c r="C195" s="27"/>
      <c r="D195" s="30"/>
      <c r="E195" s="15"/>
      <c r="F195" s="14"/>
      <c r="G195" s="14"/>
      <c r="H195" s="31"/>
      <c r="I195" s="14"/>
      <c r="J195" s="32"/>
    </row>
    <row x14ac:dyDescent="0.25" r="196" customHeight="1" ht="15.75">
      <c r="A196" s="15"/>
      <c r="B196" s="27"/>
      <c r="C196" s="27"/>
      <c r="D196" s="30"/>
      <c r="E196" s="15"/>
      <c r="F196" s="14"/>
      <c r="G196" s="14"/>
      <c r="H196" s="31"/>
      <c r="I196" s="14"/>
      <c r="J196" s="32"/>
    </row>
    <row x14ac:dyDescent="0.25" r="197" customHeight="1" ht="15.75">
      <c r="A197" s="15"/>
      <c r="B197" s="27"/>
      <c r="C197" s="27"/>
      <c r="D197" s="30"/>
      <c r="E197" s="15"/>
      <c r="F197" s="14"/>
      <c r="G197" s="14"/>
      <c r="H197" s="31"/>
      <c r="I197" s="14"/>
      <c r="J197" s="32"/>
    </row>
    <row x14ac:dyDescent="0.25" r="198" customHeight="1" ht="15.75">
      <c r="A198" s="15"/>
      <c r="B198" s="27"/>
      <c r="C198" s="27"/>
      <c r="D198" s="30"/>
      <c r="E198" s="15"/>
      <c r="F198" s="14"/>
      <c r="G198" s="14"/>
      <c r="H198" s="31"/>
      <c r="I198" s="14"/>
      <c r="J198" s="32"/>
    </row>
    <row x14ac:dyDescent="0.25" r="199" customHeight="1" ht="15.75">
      <c r="A199" s="15"/>
      <c r="B199" s="27"/>
      <c r="C199" s="27"/>
      <c r="D199" s="30"/>
      <c r="E199" s="15"/>
      <c r="F199" s="14"/>
      <c r="G199" s="14"/>
      <c r="H199" s="31"/>
      <c r="I199" s="14"/>
      <c r="J199" s="32"/>
    </row>
    <row x14ac:dyDescent="0.25" r="200" customHeight="1" ht="15.75">
      <c r="A200" s="15"/>
      <c r="B200" s="27"/>
      <c r="C200" s="27"/>
      <c r="D200" s="30"/>
      <c r="E200" s="15"/>
      <c r="F200" s="14"/>
      <c r="G200" s="14"/>
      <c r="H200" s="31"/>
      <c r="I200" s="14"/>
      <c r="J200" s="32"/>
    </row>
    <row x14ac:dyDescent="0.25" r="201" customHeight="1" ht="15.75">
      <c r="A201" s="15"/>
      <c r="B201" s="27"/>
      <c r="C201" s="27"/>
      <c r="D201" s="30"/>
      <c r="E201" s="15"/>
      <c r="F201" s="14"/>
      <c r="G201" s="14"/>
      <c r="H201" s="31"/>
      <c r="I201" s="14"/>
      <c r="J201" s="32"/>
    </row>
    <row x14ac:dyDescent="0.25" r="202" customHeight="1" ht="15.75">
      <c r="A202" s="15"/>
      <c r="B202" s="27"/>
      <c r="C202" s="27"/>
      <c r="D202" s="30"/>
      <c r="E202" s="15"/>
      <c r="F202" s="14"/>
      <c r="G202" s="14"/>
      <c r="H202" s="31"/>
      <c r="I202" s="14"/>
      <c r="J202" s="32"/>
    </row>
    <row x14ac:dyDescent="0.25" r="203" customHeight="1" ht="15.75">
      <c r="A203" s="15"/>
      <c r="B203" s="27"/>
      <c r="C203" s="27"/>
      <c r="D203" s="30"/>
      <c r="E203" s="15"/>
      <c r="F203" s="14"/>
      <c r="G203" s="14"/>
      <c r="H203" s="31"/>
      <c r="I203" s="14"/>
      <c r="J203" s="32"/>
    </row>
    <row x14ac:dyDescent="0.25" r="204" customHeight="1" ht="15.75">
      <c r="A204" s="15"/>
      <c r="B204" s="27"/>
      <c r="C204" s="27"/>
      <c r="D204" s="30"/>
      <c r="E204" s="15"/>
      <c r="F204" s="14"/>
      <c r="G204" s="14"/>
      <c r="H204" s="31"/>
      <c r="I204" s="14"/>
      <c r="J204" s="32"/>
    </row>
    <row x14ac:dyDescent="0.25" r="205" customHeight="1" ht="15.75">
      <c r="A205" s="15"/>
      <c r="B205" s="27"/>
      <c r="C205" s="27"/>
      <c r="D205" s="30"/>
      <c r="E205" s="15"/>
      <c r="F205" s="14"/>
      <c r="G205" s="14"/>
      <c r="H205" s="31"/>
      <c r="I205" s="14"/>
      <c r="J205" s="32"/>
    </row>
    <row x14ac:dyDescent="0.25" r="206" customHeight="1" ht="15.75">
      <c r="A206" s="15"/>
      <c r="B206" s="27"/>
      <c r="C206" s="27"/>
      <c r="D206" s="30"/>
      <c r="E206" s="15"/>
      <c r="F206" s="14"/>
      <c r="G206" s="14"/>
      <c r="H206" s="31"/>
      <c r="I206" s="14"/>
      <c r="J206" s="32"/>
    </row>
    <row x14ac:dyDescent="0.25" r="207" customHeight="1" ht="15.75">
      <c r="A207" s="15"/>
      <c r="B207" s="27"/>
      <c r="C207" s="27"/>
      <c r="D207" s="30"/>
      <c r="E207" s="15"/>
      <c r="F207" s="14"/>
      <c r="G207" s="14"/>
      <c r="H207" s="31"/>
      <c r="I207" s="14"/>
      <c r="J207" s="32"/>
    </row>
    <row x14ac:dyDescent="0.25" r="208" customHeight="1" ht="15.75">
      <c r="A208" s="15"/>
      <c r="B208" s="27"/>
      <c r="C208" s="27"/>
      <c r="D208" s="30"/>
      <c r="E208" s="15"/>
      <c r="F208" s="14"/>
      <c r="G208" s="14"/>
      <c r="H208" s="31"/>
      <c r="I208" s="14"/>
      <c r="J208" s="32"/>
    </row>
    <row x14ac:dyDescent="0.25" r="209" customHeight="1" ht="15.75">
      <c r="A209" s="15"/>
      <c r="B209" s="27"/>
      <c r="C209" s="27"/>
      <c r="D209" s="30"/>
      <c r="E209" s="15"/>
      <c r="F209" s="14"/>
      <c r="G209" s="14"/>
      <c r="H209" s="31"/>
      <c r="I209" s="14"/>
      <c r="J209" s="32"/>
    </row>
    <row x14ac:dyDescent="0.25" r="210" customHeight="1" ht="15.75">
      <c r="A210" s="15"/>
      <c r="B210" s="27"/>
      <c r="C210" s="27"/>
      <c r="D210" s="30"/>
      <c r="E210" s="15"/>
      <c r="F210" s="14"/>
      <c r="G210" s="14"/>
      <c r="H210" s="31"/>
      <c r="I210" s="14"/>
      <c r="J210" s="32"/>
    </row>
    <row x14ac:dyDescent="0.25" r="211" customHeight="1" ht="15.75">
      <c r="A211" s="15"/>
      <c r="B211" s="27"/>
      <c r="C211" s="27"/>
      <c r="D211" s="30"/>
      <c r="E211" s="15"/>
      <c r="F211" s="14"/>
      <c r="G211" s="14"/>
      <c r="H211" s="31"/>
      <c r="I211" s="14"/>
      <c r="J211" s="32"/>
    </row>
    <row x14ac:dyDescent="0.25" r="212" customHeight="1" ht="15.75">
      <c r="A212" s="15"/>
      <c r="B212" s="27"/>
      <c r="C212" s="27"/>
      <c r="D212" s="30"/>
      <c r="E212" s="15"/>
      <c r="F212" s="14"/>
      <c r="G212" s="14"/>
      <c r="H212" s="31"/>
      <c r="I212" s="14"/>
      <c r="J212" s="32"/>
    </row>
    <row x14ac:dyDescent="0.25" r="213" customHeight="1" ht="15.75">
      <c r="A213" s="15"/>
      <c r="B213" s="27"/>
      <c r="C213" s="27"/>
      <c r="D213" s="30"/>
      <c r="E213" s="15"/>
      <c r="F213" s="14"/>
      <c r="G213" s="14"/>
      <c r="H213" s="31"/>
      <c r="I213" s="14"/>
      <c r="J213" s="32"/>
    </row>
    <row x14ac:dyDescent="0.25" r="214" customHeight="1" ht="15.75">
      <c r="A214" s="15"/>
      <c r="B214" s="27"/>
      <c r="C214" s="27"/>
      <c r="D214" s="30"/>
      <c r="E214" s="15"/>
      <c r="F214" s="14"/>
      <c r="G214" s="14"/>
      <c r="H214" s="31"/>
      <c r="I214" s="14"/>
      <c r="J214" s="32"/>
    </row>
    <row x14ac:dyDescent="0.25" r="215" customHeight="1" ht="15.75">
      <c r="A215" s="15"/>
      <c r="B215" s="27"/>
      <c r="C215" s="27"/>
      <c r="D215" s="30"/>
      <c r="E215" s="15"/>
      <c r="F215" s="14"/>
      <c r="G215" s="14"/>
      <c r="H215" s="31"/>
      <c r="I215" s="14"/>
      <c r="J215" s="32"/>
    </row>
    <row x14ac:dyDescent="0.25" r="216" customHeight="1" ht="15.75">
      <c r="A216" s="15"/>
      <c r="B216" s="27"/>
      <c r="C216" s="27"/>
      <c r="D216" s="30"/>
      <c r="E216" s="15"/>
      <c r="F216" s="14"/>
      <c r="G216" s="14"/>
      <c r="H216" s="31"/>
      <c r="I216" s="14"/>
      <c r="J216" s="32"/>
    </row>
    <row x14ac:dyDescent="0.25" r="217" customHeight="1" ht="15.75">
      <c r="A217" s="15"/>
      <c r="B217" s="27"/>
      <c r="C217" s="27"/>
      <c r="D217" s="30"/>
      <c r="E217" s="15"/>
      <c r="F217" s="14"/>
      <c r="G217" s="14"/>
      <c r="H217" s="31"/>
      <c r="I217" s="14"/>
      <c r="J217" s="32"/>
    </row>
    <row x14ac:dyDescent="0.25" r="218" customHeight="1" ht="15.75">
      <c r="A218" s="15"/>
      <c r="B218" s="27"/>
      <c r="C218" s="27"/>
      <c r="D218" s="30"/>
      <c r="E218" s="15"/>
      <c r="F218" s="14"/>
      <c r="G218" s="14"/>
      <c r="H218" s="31"/>
      <c r="I218" s="14"/>
      <c r="J218" s="32"/>
    </row>
    <row x14ac:dyDescent="0.25" r="219" customHeight="1" ht="15.75">
      <c r="A219" s="15"/>
      <c r="B219" s="27"/>
      <c r="C219" s="27"/>
      <c r="D219" s="30"/>
      <c r="E219" s="15"/>
      <c r="F219" s="14"/>
      <c r="G219" s="14"/>
      <c r="H219" s="31"/>
      <c r="I219" s="14"/>
      <c r="J219" s="32"/>
    </row>
    <row x14ac:dyDescent="0.25" r="220" customHeight="1" ht="15.75">
      <c r="A220" s="15"/>
      <c r="B220" s="27"/>
      <c r="C220" s="27"/>
      <c r="D220" s="30"/>
      <c r="E220" s="15"/>
      <c r="F220" s="14"/>
      <c r="G220" s="14"/>
      <c r="H220" s="31"/>
      <c r="I220" s="14"/>
      <c r="J220" s="32"/>
    </row>
    <row x14ac:dyDescent="0.25" r="221" customHeight="1" ht="15.75">
      <c r="A221" s="15"/>
      <c r="B221" s="27"/>
      <c r="C221" s="27"/>
      <c r="D221" s="30"/>
      <c r="E221" s="15"/>
      <c r="F221" s="14"/>
      <c r="G221" s="14"/>
      <c r="H221" s="31"/>
      <c r="I221" s="14"/>
      <c r="J221" s="32"/>
    </row>
    <row x14ac:dyDescent="0.25" r="222" customHeight="1" ht="15.75">
      <c r="A222" s="15"/>
      <c r="B222" s="27"/>
      <c r="C222" s="27"/>
      <c r="D222" s="30"/>
      <c r="E222" s="15"/>
      <c r="F222" s="14"/>
      <c r="G222" s="14"/>
      <c r="H222" s="31"/>
      <c r="I222" s="14"/>
      <c r="J222" s="32"/>
    </row>
    <row x14ac:dyDescent="0.25" r="223" customHeight="1" ht="15.75">
      <c r="A223" s="15"/>
      <c r="B223" s="27"/>
      <c r="C223" s="27"/>
      <c r="D223" s="30"/>
      <c r="E223" s="15"/>
      <c r="F223" s="14"/>
      <c r="G223" s="14"/>
      <c r="H223" s="31"/>
      <c r="I223" s="14"/>
      <c r="J223" s="32"/>
    </row>
    <row x14ac:dyDescent="0.25" r="224" customHeight="1" ht="15.75">
      <c r="A224" s="15"/>
      <c r="B224" s="27"/>
      <c r="C224" s="27"/>
      <c r="D224" s="30"/>
      <c r="E224" s="15"/>
      <c r="F224" s="14"/>
      <c r="G224" s="14"/>
      <c r="H224" s="31"/>
      <c r="I224" s="14"/>
      <c r="J224" s="32"/>
    </row>
    <row x14ac:dyDescent="0.25" r="225" customHeight="1" ht="15.75">
      <c r="A225" s="15"/>
      <c r="B225" s="27"/>
      <c r="C225" s="27"/>
      <c r="D225" s="30"/>
      <c r="E225" s="15"/>
      <c r="F225" s="14"/>
      <c r="G225" s="14"/>
      <c r="H225" s="31"/>
      <c r="I225" s="14"/>
      <c r="J225" s="32"/>
    </row>
    <row x14ac:dyDescent="0.25" r="226" customHeight="1" ht="15.75">
      <c r="A226" s="15"/>
      <c r="B226" s="27"/>
      <c r="C226" s="27"/>
      <c r="D226" s="30"/>
      <c r="E226" s="15"/>
      <c r="F226" s="14"/>
      <c r="G226" s="14"/>
      <c r="H226" s="31"/>
      <c r="I226" s="14"/>
      <c r="J226" s="32"/>
    </row>
    <row x14ac:dyDescent="0.25" r="227" customHeight="1" ht="15.75">
      <c r="A227" s="15"/>
      <c r="B227" s="27"/>
      <c r="C227" s="27"/>
      <c r="D227" s="30"/>
      <c r="E227" s="15"/>
      <c r="F227" s="14"/>
      <c r="G227" s="14"/>
      <c r="H227" s="31"/>
      <c r="I227" s="14"/>
      <c r="J227" s="32"/>
    </row>
    <row x14ac:dyDescent="0.25" r="228" customHeight="1" ht="15.75">
      <c r="A228" s="15"/>
      <c r="B228" s="27"/>
      <c r="C228" s="27"/>
      <c r="D228" s="30"/>
      <c r="E228" s="15"/>
      <c r="F228" s="14"/>
      <c r="G228" s="14"/>
      <c r="H228" s="31"/>
      <c r="I228" s="14"/>
      <c r="J228" s="32"/>
    </row>
    <row x14ac:dyDescent="0.25" r="229" customHeight="1" ht="15.75">
      <c r="A229" s="15"/>
      <c r="B229" s="27"/>
      <c r="C229" s="27"/>
      <c r="D229" s="30"/>
      <c r="E229" s="15"/>
      <c r="F229" s="14"/>
      <c r="G229" s="14"/>
      <c r="H229" s="31"/>
      <c r="I229" s="14"/>
      <c r="J229" s="32"/>
    </row>
    <row x14ac:dyDescent="0.25" r="230" customHeight="1" ht="15.75">
      <c r="A230" s="15"/>
      <c r="B230" s="27"/>
      <c r="C230" s="27"/>
      <c r="D230" s="30"/>
      <c r="E230" s="15"/>
      <c r="F230" s="14"/>
      <c r="G230" s="14"/>
      <c r="H230" s="31"/>
      <c r="I230" s="14"/>
      <c r="J230" s="32"/>
    </row>
    <row x14ac:dyDescent="0.25" r="231" customHeight="1" ht="15.75">
      <c r="A231" s="15"/>
      <c r="B231" s="27"/>
      <c r="C231" s="27"/>
      <c r="D231" s="30"/>
      <c r="E231" s="15"/>
      <c r="F231" s="14"/>
      <c r="G231" s="14"/>
      <c r="H231" s="31"/>
      <c r="I231" s="14"/>
      <c r="J231" s="32"/>
    </row>
    <row x14ac:dyDescent="0.25" r="232" customHeight="1" ht="15.75">
      <c r="A232" s="15"/>
      <c r="B232" s="27"/>
      <c r="C232" s="27"/>
      <c r="D232" s="30"/>
      <c r="E232" s="15"/>
      <c r="F232" s="14"/>
      <c r="G232" s="14"/>
      <c r="H232" s="31"/>
      <c r="I232" s="14"/>
      <c r="J232" s="32"/>
    </row>
    <row x14ac:dyDescent="0.25" r="233" customHeight="1" ht="15.75">
      <c r="A233" s="15"/>
      <c r="B233" s="27"/>
      <c r="C233" s="27"/>
      <c r="D233" s="30"/>
      <c r="E233" s="15"/>
      <c r="F233" s="14"/>
      <c r="G233" s="14"/>
      <c r="H233" s="31"/>
      <c r="I233" s="14"/>
      <c r="J233" s="32"/>
    </row>
    <row x14ac:dyDescent="0.25" r="234" customHeight="1" ht="15.75">
      <c r="A234" s="15"/>
      <c r="B234" s="27"/>
      <c r="C234" s="27"/>
      <c r="D234" s="30"/>
      <c r="E234" s="15"/>
      <c r="F234" s="14"/>
      <c r="G234" s="14"/>
      <c r="H234" s="31"/>
      <c r="I234" s="14"/>
      <c r="J234" s="32"/>
    </row>
    <row x14ac:dyDescent="0.25" r="235" customHeight="1" ht="15.75">
      <c r="A235" s="15"/>
      <c r="B235" s="27"/>
      <c r="C235" s="27"/>
      <c r="D235" s="30"/>
      <c r="E235" s="15"/>
      <c r="F235" s="14"/>
      <c r="G235" s="14"/>
      <c r="H235" s="31"/>
      <c r="I235" s="14"/>
      <c r="J235" s="32"/>
    </row>
    <row x14ac:dyDescent="0.25" r="236" customHeight="1" ht="15.75">
      <c r="A236" s="15"/>
      <c r="B236" s="27"/>
      <c r="C236" s="27"/>
      <c r="D236" s="30"/>
      <c r="E236" s="15"/>
      <c r="F236" s="14"/>
      <c r="G236" s="14"/>
      <c r="H236" s="31"/>
      <c r="I236" s="14"/>
      <c r="J236" s="32"/>
    </row>
    <row x14ac:dyDescent="0.25" r="237" customHeight="1" ht="15.75">
      <c r="A237" s="15"/>
      <c r="B237" s="27"/>
      <c r="C237" s="27"/>
      <c r="D237" s="30"/>
      <c r="E237" s="15"/>
      <c r="F237" s="14"/>
      <c r="G237" s="14"/>
      <c r="H237" s="31"/>
      <c r="I237" s="14"/>
      <c r="J237" s="32"/>
    </row>
    <row x14ac:dyDescent="0.25" r="238" customHeight="1" ht="15.75">
      <c r="A238" s="15"/>
      <c r="B238" s="27"/>
      <c r="C238" s="27"/>
      <c r="D238" s="30"/>
      <c r="E238" s="15"/>
      <c r="F238" s="14"/>
      <c r="G238" s="14"/>
      <c r="H238" s="31"/>
      <c r="I238" s="14"/>
      <c r="J238" s="32"/>
    </row>
    <row x14ac:dyDescent="0.25" r="239" customHeight="1" ht="15.75">
      <c r="A239" s="15"/>
      <c r="B239" s="27"/>
      <c r="C239" s="27"/>
      <c r="D239" s="30"/>
      <c r="E239" s="15"/>
      <c r="F239" s="14"/>
      <c r="G239" s="14"/>
      <c r="H239" s="31"/>
      <c r="I239" s="14"/>
      <c r="J239" s="32"/>
    </row>
    <row x14ac:dyDescent="0.25" r="240" customHeight="1" ht="15.75">
      <c r="A240" s="15"/>
      <c r="B240" s="27"/>
      <c r="C240" s="27"/>
      <c r="D240" s="30"/>
      <c r="E240" s="15"/>
      <c r="F240" s="14"/>
      <c r="G240" s="14"/>
      <c r="H240" s="31"/>
      <c r="I240" s="14"/>
      <c r="J240" s="32"/>
    </row>
    <row x14ac:dyDescent="0.25" r="241" customHeight="1" ht="15.75">
      <c r="A241" s="15"/>
      <c r="B241" s="27"/>
      <c r="C241" s="27"/>
      <c r="D241" s="30"/>
      <c r="E241" s="15"/>
      <c r="F241" s="14"/>
      <c r="G241" s="14"/>
      <c r="H241" s="31"/>
      <c r="I241" s="14"/>
      <c r="J241" s="32"/>
    </row>
    <row x14ac:dyDescent="0.25" r="242" customHeight="1" ht="15.75">
      <c r="A242" s="15"/>
      <c r="B242" s="27"/>
      <c r="C242" s="27"/>
      <c r="D242" s="30"/>
      <c r="E242" s="15"/>
      <c r="F242" s="14"/>
      <c r="G242" s="14"/>
      <c r="H242" s="31"/>
      <c r="I242" s="14"/>
      <c r="J242" s="32"/>
    </row>
    <row x14ac:dyDescent="0.25" r="243" customHeight="1" ht="15.75">
      <c r="A243" s="15"/>
      <c r="B243" s="27"/>
      <c r="C243" s="27"/>
      <c r="D243" s="30"/>
      <c r="E243" s="15"/>
      <c r="F243" s="14"/>
      <c r="G243" s="14"/>
      <c r="H243" s="31"/>
      <c r="I243" s="14"/>
      <c r="J243" s="32"/>
    </row>
    <row x14ac:dyDescent="0.25" r="244" customHeight="1" ht="15.75">
      <c r="A244" s="15"/>
      <c r="B244" s="27"/>
      <c r="C244" s="27"/>
      <c r="D244" s="30"/>
      <c r="E244" s="15"/>
      <c r="F244" s="14"/>
      <c r="G244" s="14"/>
      <c r="H244" s="31"/>
      <c r="I244" s="14"/>
      <c r="J244" s="32"/>
    </row>
    <row x14ac:dyDescent="0.25" r="245" customHeight="1" ht="15.75">
      <c r="A245" s="15"/>
      <c r="B245" s="27"/>
      <c r="C245" s="27"/>
      <c r="D245" s="30"/>
      <c r="E245" s="15"/>
      <c r="F245" s="14"/>
      <c r="G245" s="14"/>
      <c r="H245" s="31"/>
      <c r="I245" s="14"/>
      <c r="J245" s="32"/>
    </row>
    <row x14ac:dyDescent="0.25" r="246" customHeight="1" ht="15.75">
      <c r="A246" s="15"/>
      <c r="B246" s="27"/>
      <c r="C246" s="27"/>
      <c r="D246" s="30"/>
      <c r="E246" s="15"/>
      <c r="F246" s="14"/>
      <c r="G246" s="14"/>
      <c r="H246" s="31"/>
      <c r="I246" s="14"/>
      <c r="J246" s="32"/>
    </row>
    <row x14ac:dyDescent="0.25" r="247" customHeight="1" ht="15.75">
      <c r="A247" s="15"/>
      <c r="B247" s="27"/>
      <c r="C247" s="27"/>
      <c r="D247" s="30"/>
      <c r="E247" s="15"/>
      <c r="F247" s="14"/>
      <c r="G247" s="14"/>
      <c r="H247" s="31"/>
      <c r="I247" s="14"/>
      <c r="J247" s="32"/>
    </row>
    <row x14ac:dyDescent="0.25" r="248" customHeight="1" ht="15.75">
      <c r="A248" s="15"/>
      <c r="B248" s="27"/>
      <c r="C248" s="27"/>
      <c r="D248" s="30"/>
      <c r="E248" s="15"/>
      <c r="F248" s="14"/>
      <c r="G248" s="14"/>
      <c r="H248" s="31"/>
      <c r="I248" s="14"/>
      <c r="J248" s="32"/>
    </row>
    <row x14ac:dyDescent="0.25" r="249" customHeight="1" ht="15.75">
      <c r="A249" s="15"/>
      <c r="B249" s="27"/>
      <c r="C249" s="27"/>
      <c r="D249" s="30"/>
      <c r="E249" s="15"/>
      <c r="F249" s="14"/>
      <c r="G249" s="14"/>
      <c r="H249" s="31"/>
      <c r="I249" s="14"/>
      <c r="J249" s="32"/>
    </row>
    <row x14ac:dyDescent="0.25" r="250" customHeight="1" ht="15.75">
      <c r="A250" s="15"/>
      <c r="B250" s="27"/>
      <c r="C250" s="27"/>
      <c r="D250" s="30"/>
      <c r="E250" s="15"/>
      <c r="F250" s="14"/>
      <c r="G250" s="14"/>
      <c r="H250" s="31"/>
      <c r="I250" s="14"/>
      <c r="J250" s="32"/>
    </row>
    <row x14ac:dyDescent="0.25" r="251" customHeight="1" ht="15.75">
      <c r="A251" s="15"/>
      <c r="B251" s="27"/>
      <c r="C251" s="27"/>
      <c r="D251" s="30"/>
      <c r="E251" s="15"/>
      <c r="F251" s="14"/>
      <c r="G251" s="14"/>
      <c r="H251" s="31"/>
      <c r="I251" s="14"/>
      <c r="J251" s="32"/>
    </row>
    <row x14ac:dyDescent="0.25" r="252" customHeight="1" ht="15.75">
      <c r="A252" s="15"/>
      <c r="B252" s="27"/>
      <c r="C252" s="27"/>
      <c r="D252" s="30"/>
      <c r="E252" s="15"/>
      <c r="F252" s="14"/>
      <c r="G252" s="14"/>
      <c r="H252" s="31"/>
      <c r="I252" s="14"/>
      <c r="J252" s="32"/>
    </row>
    <row x14ac:dyDescent="0.25" r="253" customHeight="1" ht="15.75">
      <c r="A253" s="15"/>
      <c r="B253" s="27"/>
      <c r="C253" s="27"/>
      <c r="D253" s="30"/>
      <c r="E253" s="15"/>
      <c r="F253" s="14"/>
      <c r="G253" s="14"/>
      <c r="H253" s="31"/>
      <c r="I253" s="14"/>
      <c r="J253" s="32"/>
    </row>
    <row x14ac:dyDescent="0.25" r="254" customHeight="1" ht="15.75">
      <c r="A254" s="15"/>
      <c r="B254" s="27"/>
      <c r="C254" s="27"/>
      <c r="D254" s="30"/>
      <c r="E254" s="15"/>
      <c r="F254" s="14"/>
      <c r="G254" s="14"/>
      <c r="H254" s="31"/>
      <c r="I254" s="14"/>
      <c r="J254" s="32"/>
    </row>
    <row x14ac:dyDescent="0.25" r="255" customHeight="1" ht="15.75">
      <c r="A255" s="15"/>
      <c r="B255" s="27"/>
      <c r="C255" s="27"/>
      <c r="D255" s="30"/>
      <c r="E255" s="15"/>
      <c r="F255" s="14"/>
      <c r="G255" s="14"/>
      <c r="H255" s="31"/>
      <c r="I255" s="14"/>
      <c r="J255" s="32"/>
    </row>
    <row x14ac:dyDescent="0.25" r="256" customHeight="1" ht="15.75">
      <c r="A256" s="15"/>
      <c r="B256" s="27"/>
      <c r="C256" s="27"/>
      <c r="D256" s="30"/>
      <c r="E256" s="15"/>
      <c r="F256" s="14"/>
      <c r="G256" s="14"/>
      <c r="H256" s="31"/>
      <c r="I256" s="14"/>
      <c r="J256" s="32"/>
    </row>
    <row x14ac:dyDescent="0.25" r="257" customHeight="1" ht="15.75">
      <c r="A257" s="15"/>
      <c r="B257" s="27"/>
      <c r="C257" s="27"/>
      <c r="D257" s="30"/>
      <c r="E257" s="15"/>
      <c r="F257" s="14"/>
      <c r="G257" s="14"/>
      <c r="H257" s="31"/>
      <c r="I257" s="14"/>
      <c r="J257" s="32"/>
    </row>
    <row x14ac:dyDescent="0.25" r="258" customHeight="1" ht="15.75">
      <c r="A258" s="15"/>
      <c r="B258" s="27"/>
      <c r="C258" s="27"/>
      <c r="D258" s="30"/>
      <c r="E258" s="15"/>
      <c r="F258" s="14"/>
      <c r="G258" s="14"/>
      <c r="H258" s="31"/>
      <c r="I258" s="14"/>
      <c r="J258" s="32"/>
    </row>
    <row x14ac:dyDescent="0.25" r="259" customHeight="1" ht="15.75">
      <c r="A259" s="15"/>
      <c r="B259" s="27"/>
      <c r="C259" s="27"/>
      <c r="D259" s="30"/>
      <c r="E259" s="15"/>
      <c r="F259" s="14"/>
      <c r="G259" s="14"/>
      <c r="H259" s="31"/>
      <c r="I259" s="14"/>
      <c r="J259" s="32"/>
    </row>
    <row x14ac:dyDescent="0.25" r="260" customHeight="1" ht="15.75">
      <c r="A260" s="15"/>
      <c r="B260" s="27"/>
      <c r="C260" s="27"/>
      <c r="D260" s="30"/>
      <c r="E260" s="15"/>
      <c r="F260" s="14"/>
      <c r="G260" s="14"/>
      <c r="H260" s="31"/>
      <c r="I260" s="14"/>
      <c r="J260" s="32"/>
    </row>
    <row x14ac:dyDescent="0.25" r="261" customHeight="1" ht="15.75">
      <c r="A261" s="15"/>
      <c r="B261" s="27"/>
      <c r="C261" s="27"/>
      <c r="D261" s="30"/>
      <c r="E261" s="15"/>
      <c r="F261" s="14"/>
      <c r="G261" s="14"/>
      <c r="H261" s="31"/>
      <c r="I261" s="14"/>
      <c r="J261" s="32"/>
    </row>
    <row x14ac:dyDescent="0.25" r="262" customHeight="1" ht="15.75">
      <c r="A262" s="15"/>
      <c r="B262" s="27"/>
      <c r="C262" s="27"/>
      <c r="D262" s="30"/>
      <c r="E262" s="15"/>
      <c r="F262" s="14"/>
      <c r="G262" s="14"/>
      <c r="H262" s="31"/>
      <c r="I262" s="14"/>
      <c r="J262" s="32"/>
    </row>
    <row x14ac:dyDescent="0.25" r="263" customHeight="1" ht="15.75">
      <c r="A263" s="15"/>
      <c r="B263" s="27"/>
      <c r="C263" s="27"/>
      <c r="D263" s="30"/>
      <c r="E263" s="15"/>
      <c r="F263" s="14"/>
      <c r="G263" s="14"/>
      <c r="H263" s="31"/>
      <c r="I263" s="14"/>
      <c r="J263" s="32"/>
    </row>
    <row x14ac:dyDescent="0.25" r="264" customHeight="1" ht="15.75">
      <c r="A264" s="15"/>
      <c r="B264" s="27"/>
      <c r="C264" s="27"/>
      <c r="D264" s="30"/>
      <c r="E264" s="15"/>
      <c r="F264" s="14"/>
      <c r="G264" s="14"/>
      <c r="H264" s="31"/>
      <c r="I264" s="14"/>
      <c r="J264" s="32"/>
    </row>
    <row x14ac:dyDescent="0.25" r="265" customHeight="1" ht="15.75">
      <c r="A265" s="15"/>
      <c r="B265" s="27"/>
      <c r="C265" s="27"/>
      <c r="D265" s="30"/>
      <c r="E265" s="15"/>
      <c r="F265" s="14"/>
      <c r="G265" s="14"/>
      <c r="H265" s="31"/>
      <c r="I265" s="14"/>
      <c r="J265" s="32"/>
    </row>
    <row x14ac:dyDescent="0.25" r="266" customHeight="1" ht="15.75">
      <c r="A266" s="15"/>
      <c r="B266" s="27"/>
      <c r="C266" s="27"/>
      <c r="D266" s="30"/>
      <c r="E266" s="15"/>
      <c r="F266" s="14"/>
      <c r="G266" s="14"/>
      <c r="H266" s="31"/>
      <c r="I266" s="14"/>
      <c r="J266" s="32"/>
    </row>
    <row x14ac:dyDescent="0.25" r="267" customHeight="1" ht="15.75">
      <c r="A267" s="15"/>
      <c r="B267" s="27"/>
      <c r="C267" s="27"/>
      <c r="D267" s="30"/>
      <c r="E267" s="15"/>
      <c r="F267" s="14"/>
      <c r="G267" s="14"/>
      <c r="H267" s="31"/>
      <c r="I267" s="14"/>
      <c r="J267" s="32"/>
    </row>
    <row x14ac:dyDescent="0.25" r="268" customHeight="1" ht="15.75">
      <c r="A268" s="15"/>
      <c r="B268" s="27"/>
      <c r="C268" s="27"/>
      <c r="D268" s="30"/>
      <c r="E268" s="15"/>
      <c r="F268" s="14"/>
      <c r="G268" s="14"/>
      <c r="H268" s="31"/>
      <c r="I268" s="14"/>
      <c r="J268" s="32"/>
    </row>
    <row x14ac:dyDescent="0.25" r="269" customHeight="1" ht="15.75">
      <c r="A269" s="15"/>
      <c r="B269" s="27"/>
      <c r="C269" s="27"/>
      <c r="D269" s="30"/>
      <c r="E269" s="15"/>
      <c r="F269" s="14"/>
      <c r="G269" s="14"/>
      <c r="H269" s="31"/>
      <c r="I269" s="14"/>
      <c r="J269" s="32"/>
    </row>
    <row x14ac:dyDescent="0.25" r="270" customHeight="1" ht="15.75">
      <c r="A270" s="15"/>
      <c r="B270" s="27"/>
      <c r="C270" s="27"/>
      <c r="D270" s="30"/>
      <c r="E270" s="15"/>
      <c r="F270" s="14"/>
      <c r="G270" s="14"/>
      <c r="H270" s="31"/>
      <c r="I270" s="14"/>
      <c r="J270" s="32"/>
    </row>
    <row x14ac:dyDescent="0.25" r="271" customHeight="1" ht="15.75">
      <c r="A271" s="15"/>
      <c r="B271" s="27"/>
      <c r="C271" s="27"/>
      <c r="D271" s="30"/>
      <c r="E271" s="15"/>
      <c r="F271" s="14"/>
      <c r="G271" s="14"/>
      <c r="H271" s="31"/>
      <c r="I271" s="14"/>
      <c r="J271" s="32"/>
    </row>
    <row x14ac:dyDescent="0.25" r="272" customHeight="1" ht="15.75">
      <c r="A272" s="15"/>
      <c r="B272" s="27"/>
      <c r="C272" s="27"/>
      <c r="D272" s="30"/>
      <c r="E272" s="15"/>
      <c r="F272" s="14"/>
      <c r="G272" s="14"/>
      <c r="H272" s="31"/>
      <c r="I272" s="14"/>
      <c r="J272" s="32"/>
    </row>
    <row x14ac:dyDescent="0.25" r="273" customHeight="1" ht="15.75">
      <c r="A273" s="15"/>
      <c r="B273" s="27"/>
      <c r="C273" s="27"/>
      <c r="D273" s="30"/>
      <c r="E273" s="15"/>
      <c r="F273" s="14"/>
      <c r="G273" s="14"/>
      <c r="H273" s="31"/>
      <c r="I273" s="14"/>
      <c r="J273" s="32"/>
    </row>
    <row x14ac:dyDescent="0.25" r="274" customHeight="1" ht="15.75">
      <c r="A274" s="15"/>
      <c r="B274" s="27"/>
      <c r="C274" s="27"/>
      <c r="D274" s="30"/>
      <c r="E274" s="15"/>
      <c r="F274" s="14"/>
      <c r="G274" s="14"/>
      <c r="H274" s="31"/>
      <c r="I274" s="14"/>
      <c r="J274" s="32"/>
    </row>
    <row x14ac:dyDescent="0.25" r="275" customHeight="1" ht="15.75">
      <c r="A275" s="15"/>
      <c r="B275" s="27"/>
      <c r="C275" s="27"/>
      <c r="D275" s="30"/>
      <c r="E275" s="15"/>
      <c r="F275" s="14"/>
      <c r="G275" s="14"/>
      <c r="H275" s="31"/>
      <c r="I275" s="14"/>
      <c r="J275" s="32"/>
    </row>
    <row x14ac:dyDescent="0.25" r="276" customHeight="1" ht="15.75">
      <c r="A276" s="15"/>
      <c r="B276" s="27"/>
      <c r="C276" s="27"/>
      <c r="D276" s="30"/>
      <c r="E276" s="15"/>
      <c r="F276" s="14"/>
      <c r="G276" s="14"/>
      <c r="H276" s="31"/>
      <c r="I276" s="14"/>
      <c r="J276" s="32"/>
    </row>
    <row x14ac:dyDescent="0.25" r="277" customHeight="1" ht="15.75">
      <c r="A277" s="15"/>
      <c r="B277" s="27"/>
      <c r="C277" s="27"/>
      <c r="D277" s="30"/>
      <c r="E277" s="15"/>
      <c r="F277" s="14"/>
      <c r="G277" s="14"/>
      <c r="H277" s="31"/>
      <c r="I277" s="14"/>
      <c r="J277" s="32"/>
    </row>
    <row x14ac:dyDescent="0.25" r="278" customHeight="1" ht="15.75">
      <c r="A278" s="15"/>
      <c r="B278" s="27"/>
      <c r="C278" s="27"/>
      <c r="D278" s="30"/>
      <c r="E278" s="15"/>
      <c r="F278" s="14"/>
      <c r="G278" s="14"/>
      <c r="H278" s="31"/>
      <c r="I278" s="14"/>
      <c r="J278" s="32"/>
    </row>
    <row x14ac:dyDescent="0.25" r="279" customHeight="1" ht="15.75">
      <c r="A279" s="15"/>
      <c r="B279" s="27"/>
      <c r="C279" s="27"/>
      <c r="D279" s="30"/>
      <c r="E279" s="15"/>
      <c r="F279" s="14"/>
      <c r="G279" s="14"/>
      <c r="H279" s="31"/>
      <c r="I279" s="14"/>
      <c r="J279" s="32"/>
    </row>
    <row x14ac:dyDescent="0.25" r="280" customHeight="1" ht="15.75">
      <c r="A280" s="15"/>
      <c r="B280" s="27"/>
      <c r="C280" s="27"/>
      <c r="D280" s="30"/>
      <c r="E280" s="15"/>
      <c r="F280" s="14"/>
      <c r="G280" s="14"/>
      <c r="H280" s="31"/>
      <c r="I280" s="14"/>
      <c r="J280" s="32"/>
    </row>
    <row x14ac:dyDescent="0.25" r="281" customHeight="1" ht="15.75">
      <c r="A281" s="15"/>
      <c r="B281" s="27"/>
      <c r="C281" s="27"/>
      <c r="D281" s="30"/>
      <c r="E281" s="15"/>
      <c r="F281" s="14"/>
      <c r="G281" s="14"/>
      <c r="H281" s="31"/>
      <c r="I281" s="14"/>
      <c r="J281" s="32"/>
    </row>
    <row x14ac:dyDescent="0.25" r="282" customHeight="1" ht="15.75">
      <c r="A282" s="15"/>
      <c r="B282" s="27"/>
      <c r="C282" s="27"/>
      <c r="D282" s="30"/>
      <c r="E282" s="15"/>
      <c r="F282" s="14"/>
      <c r="G282" s="14"/>
      <c r="H282" s="31"/>
      <c r="I282" s="14"/>
      <c r="J282" s="32"/>
    </row>
    <row x14ac:dyDescent="0.25" r="283" customHeight="1" ht="15.75">
      <c r="A283" s="15"/>
      <c r="B283" s="27"/>
      <c r="C283" s="27"/>
      <c r="D283" s="30"/>
      <c r="E283" s="15"/>
      <c r="F283" s="14"/>
      <c r="G283" s="14"/>
      <c r="H283" s="31"/>
      <c r="I283" s="14"/>
      <c r="J283" s="32"/>
    </row>
    <row x14ac:dyDescent="0.25" r="284" customHeight="1" ht="15.75">
      <c r="A284" s="15"/>
      <c r="B284" s="27"/>
      <c r="C284" s="27"/>
      <c r="D284" s="30"/>
      <c r="E284" s="15"/>
      <c r="F284" s="14"/>
      <c r="G284" s="14"/>
      <c r="H284" s="31"/>
      <c r="I284" s="14"/>
      <c r="J284" s="32"/>
    </row>
    <row x14ac:dyDescent="0.25" r="285" customHeight="1" ht="15.75">
      <c r="A285" s="15"/>
      <c r="B285" s="27"/>
      <c r="C285" s="27"/>
      <c r="D285" s="30"/>
      <c r="E285" s="15"/>
      <c r="F285" s="14"/>
      <c r="G285" s="14"/>
      <c r="H285" s="31"/>
      <c r="I285" s="14"/>
      <c r="J285" s="32"/>
    </row>
    <row x14ac:dyDescent="0.25" r="286" customHeight="1" ht="15.75">
      <c r="A286" s="15"/>
      <c r="B286" s="27"/>
      <c r="C286" s="27"/>
      <c r="D286" s="30"/>
      <c r="E286" s="15"/>
      <c r="F286" s="14"/>
      <c r="G286" s="14"/>
      <c r="H286" s="31"/>
      <c r="I286" s="14"/>
      <c r="J286" s="32"/>
    </row>
    <row x14ac:dyDescent="0.25" r="287" customHeight="1" ht="15.75">
      <c r="A287" s="15"/>
      <c r="B287" s="27"/>
      <c r="C287" s="27"/>
      <c r="D287" s="30"/>
      <c r="E287" s="15"/>
      <c r="F287" s="14"/>
      <c r="G287" s="14"/>
      <c r="H287" s="31"/>
      <c r="I287" s="14"/>
      <c r="J287" s="32"/>
    </row>
    <row x14ac:dyDescent="0.25" r="288" customHeight="1" ht="15.75">
      <c r="A288" s="15"/>
      <c r="B288" s="27"/>
      <c r="C288" s="27"/>
      <c r="D288" s="30"/>
      <c r="E288" s="15"/>
      <c r="F288" s="14"/>
      <c r="G288" s="14"/>
      <c r="H288" s="31"/>
      <c r="I288" s="14"/>
      <c r="J288" s="32"/>
    </row>
    <row x14ac:dyDescent="0.25" r="289" customHeight="1" ht="15.75">
      <c r="A289" s="15"/>
      <c r="B289" s="27"/>
      <c r="C289" s="27"/>
      <c r="D289" s="30"/>
      <c r="E289" s="15"/>
      <c r="F289" s="14"/>
      <c r="G289" s="14"/>
      <c r="H289" s="31"/>
      <c r="I289" s="14"/>
      <c r="J289" s="32"/>
    </row>
    <row x14ac:dyDescent="0.25" r="290" customHeight="1" ht="15.75">
      <c r="A290" s="15"/>
      <c r="B290" s="27"/>
      <c r="C290" s="27"/>
      <c r="D290" s="30"/>
      <c r="E290" s="15"/>
      <c r="F290" s="14"/>
      <c r="G290" s="14"/>
      <c r="H290" s="31"/>
      <c r="I290" s="14"/>
      <c r="J290" s="32"/>
    </row>
    <row x14ac:dyDescent="0.25" r="291" customHeight="1" ht="15.75">
      <c r="A291" s="15"/>
      <c r="B291" s="27"/>
      <c r="C291" s="27"/>
      <c r="D291" s="30"/>
      <c r="E291" s="15"/>
      <c r="F291" s="14"/>
      <c r="G291" s="14"/>
      <c r="H291" s="31"/>
      <c r="I291" s="14"/>
      <c r="J291" s="32"/>
    </row>
    <row x14ac:dyDescent="0.25" r="292" customHeight="1" ht="15.75">
      <c r="A292" s="15"/>
      <c r="B292" s="27"/>
      <c r="C292" s="27"/>
      <c r="D292" s="30"/>
      <c r="E292" s="15"/>
      <c r="F292" s="14"/>
      <c r="G292" s="14"/>
      <c r="H292" s="31"/>
      <c r="I292" s="14"/>
      <c r="J292" s="32"/>
    </row>
    <row x14ac:dyDescent="0.25" r="293" customHeight="1" ht="15.75">
      <c r="A293" s="15"/>
      <c r="B293" s="27"/>
      <c r="C293" s="27"/>
      <c r="D293" s="30"/>
      <c r="E293" s="15"/>
      <c r="F293" s="14"/>
      <c r="G293" s="14"/>
      <c r="H293" s="31"/>
      <c r="I293" s="14"/>
      <c r="J293" s="32"/>
    </row>
    <row x14ac:dyDescent="0.25" r="294" customHeight="1" ht="15.75">
      <c r="A294" s="15"/>
      <c r="B294" s="27"/>
      <c r="C294" s="27"/>
      <c r="D294" s="30"/>
      <c r="E294" s="15"/>
      <c r="F294" s="14"/>
      <c r="G294" s="14"/>
      <c r="H294" s="31"/>
      <c r="I294" s="14"/>
      <c r="J294" s="32"/>
    </row>
    <row x14ac:dyDescent="0.25" r="295" customHeight="1" ht="15.75">
      <c r="A295" s="15"/>
      <c r="B295" s="27"/>
      <c r="C295" s="27"/>
      <c r="D295" s="30"/>
      <c r="E295" s="15"/>
      <c r="F295" s="14"/>
      <c r="G295" s="14"/>
      <c r="H295" s="31"/>
      <c r="I295" s="14"/>
      <c r="J295" s="32"/>
    </row>
    <row x14ac:dyDescent="0.25" r="296" customHeight="1" ht="15.75">
      <c r="A296" s="15"/>
      <c r="B296" s="27"/>
      <c r="C296" s="27"/>
      <c r="D296" s="30"/>
      <c r="E296" s="15"/>
      <c r="F296" s="14"/>
      <c r="G296" s="14"/>
      <c r="H296" s="31"/>
      <c r="I296" s="14"/>
      <c r="J296" s="32"/>
    </row>
    <row x14ac:dyDescent="0.25" r="297" customHeight="1" ht="15.75">
      <c r="A297" s="15"/>
      <c r="B297" s="27"/>
      <c r="C297" s="27"/>
      <c r="D297" s="30"/>
      <c r="E297" s="15"/>
      <c r="F297" s="14"/>
      <c r="G297" s="14"/>
      <c r="H297" s="31"/>
      <c r="I297" s="14"/>
      <c r="J297" s="32"/>
    </row>
    <row x14ac:dyDescent="0.25" r="298" customHeight="1" ht="15.75">
      <c r="A298" s="15"/>
      <c r="B298" s="27"/>
      <c r="C298" s="27"/>
      <c r="D298" s="30"/>
      <c r="E298" s="15"/>
      <c r="F298" s="14"/>
      <c r="G298" s="14"/>
      <c r="H298" s="31"/>
      <c r="I298" s="14"/>
      <c r="J298" s="32"/>
    </row>
    <row x14ac:dyDescent="0.25" r="299" customHeight="1" ht="15.75">
      <c r="A299" s="15"/>
      <c r="B299" s="27"/>
      <c r="C299" s="27"/>
      <c r="D299" s="30"/>
      <c r="E299" s="15"/>
      <c r="F299" s="14"/>
      <c r="G299" s="14"/>
      <c r="H299" s="31"/>
      <c r="I299" s="14"/>
      <c r="J299" s="32"/>
    </row>
    <row x14ac:dyDescent="0.25" r="300" customHeight="1" ht="15.75">
      <c r="A300" s="15"/>
      <c r="B300" s="27"/>
      <c r="C300" s="27"/>
      <c r="D300" s="30"/>
      <c r="E300" s="15"/>
      <c r="F300" s="14"/>
      <c r="G300" s="14"/>
      <c r="H300" s="31"/>
      <c r="I300" s="14"/>
      <c r="J300" s="32"/>
    </row>
    <row x14ac:dyDescent="0.25" r="301" customHeight="1" ht="15.75">
      <c r="A301" s="15"/>
      <c r="B301" s="27"/>
      <c r="C301" s="27"/>
      <c r="D301" s="30"/>
      <c r="E301" s="15"/>
      <c r="F301" s="14"/>
      <c r="G301" s="14"/>
      <c r="H301" s="31"/>
      <c r="I301" s="14"/>
      <c r="J301" s="32"/>
    </row>
    <row x14ac:dyDescent="0.25" r="302" customHeight="1" ht="15.75">
      <c r="A302" s="15"/>
      <c r="B302" s="27"/>
      <c r="C302" s="27"/>
      <c r="D302" s="30"/>
      <c r="E302" s="15"/>
      <c r="F302" s="14"/>
      <c r="G302" s="14"/>
      <c r="H302" s="31"/>
      <c r="I302" s="14"/>
      <c r="J302" s="32"/>
    </row>
    <row x14ac:dyDescent="0.25" r="303" customHeight="1" ht="15.75">
      <c r="A303" s="15"/>
      <c r="B303" s="27"/>
      <c r="C303" s="27"/>
      <c r="D303" s="30"/>
      <c r="E303" s="15"/>
      <c r="F303" s="14"/>
      <c r="G303" s="14"/>
      <c r="H303" s="31"/>
      <c r="I303" s="14"/>
      <c r="J303" s="32"/>
    </row>
    <row x14ac:dyDescent="0.25" r="304" customHeight="1" ht="15.75">
      <c r="A304" s="15"/>
      <c r="B304" s="27"/>
      <c r="C304" s="27"/>
      <c r="D304" s="30"/>
      <c r="E304" s="15"/>
      <c r="F304" s="14"/>
      <c r="G304" s="14"/>
      <c r="H304" s="31"/>
      <c r="I304" s="14"/>
      <c r="J304" s="32"/>
    </row>
    <row x14ac:dyDescent="0.25" r="305" customHeight="1" ht="15.75">
      <c r="A305" s="15"/>
      <c r="B305" s="27"/>
      <c r="C305" s="27"/>
      <c r="D305" s="30"/>
      <c r="E305" s="15"/>
      <c r="F305" s="14"/>
      <c r="G305" s="14"/>
      <c r="H305" s="31"/>
      <c r="I305" s="14"/>
      <c r="J305" s="32"/>
    </row>
    <row x14ac:dyDescent="0.25" r="306" customHeight="1" ht="15.75">
      <c r="A306" s="15"/>
      <c r="B306" s="27"/>
      <c r="C306" s="27"/>
      <c r="D306" s="30"/>
      <c r="E306" s="15"/>
      <c r="F306" s="14"/>
      <c r="G306" s="14"/>
      <c r="H306" s="31"/>
      <c r="I306" s="14"/>
      <c r="J306" s="32"/>
    </row>
    <row x14ac:dyDescent="0.25" r="307" customHeight="1" ht="15.75">
      <c r="A307" s="15"/>
      <c r="B307" s="27"/>
      <c r="C307" s="27"/>
      <c r="D307" s="30"/>
      <c r="E307" s="15"/>
      <c r="F307" s="14"/>
      <c r="G307" s="14"/>
      <c r="H307" s="31"/>
      <c r="I307" s="14"/>
      <c r="J307" s="32"/>
    </row>
    <row x14ac:dyDescent="0.25" r="308" customHeight="1" ht="15.75">
      <c r="A308" s="15"/>
      <c r="B308" s="27"/>
      <c r="C308" s="27"/>
      <c r="D308" s="30"/>
      <c r="E308" s="15"/>
      <c r="F308" s="14"/>
      <c r="G308" s="14"/>
      <c r="H308" s="31"/>
      <c r="I308" s="14"/>
      <c r="J308" s="32"/>
    </row>
    <row x14ac:dyDescent="0.25" r="309" customHeight="1" ht="15.75">
      <c r="A309" s="15"/>
      <c r="B309" s="27"/>
      <c r="C309" s="27"/>
      <c r="D309" s="30"/>
      <c r="E309" s="15"/>
      <c r="F309" s="14"/>
      <c r="G309" s="14"/>
      <c r="H309" s="31"/>
      <c r="I309" s="14"/>
      <c r="J309" s="32"/>
    </row>
    <row x14ac:dyDescent="0.25" r="310" customHeight="1" ht="15.75">
      <c r="A310" s="15"/>
      <c r="B310" s="27"/>
      <c r="C310" s="27"/>
      <c r="D310" s="30"/>
      <c r="E310" s="15"/>
      <c r="F310" s="14"/>
      <c r="G310" s="14"/>
      <c r="H310" s="31"/>
      <c r="I310" s="14"/>
      <c r="J310" s="32"/>
    </row>
    <row x14ac:dyDescent="0.25" r="311" customHeight="1" ht="15.75">
      <c r="A311" s="15"/>
      <c r="B311" s="27"/>
      <c r="C311" s="27"/>
      <c r="D311" s="30"/>
      <c r="E311" s="15"/>
      <c r="F311" s="14"/>
      <c r="G311" s="14"/>
      <c r="H311" s="31"/>
      <c r="I311" s="14"/>
      <c r="J311" s="32"/>
    </row>
    <row x14ac:dyDescent="0.25" r="312" customHeight="1" ht="15.75">
      <c r="A312" s="15"/>
      <c r="B312" s="27"/>
      <c r="C312" s="27"/>
      <c r="D312" s="30"/>
      <c r="E312" s="15"/>
      <c r="F312" s="14"/>
      <c r="G312" s="14"/>
      <c r="H312" s="31"/>
      <c r="I312" s="14"/>
      <c r="J312" s="32"/>
    </row>
    <row x14ac:dyDescent="0.25" r="313" customHeight="1" ht="15.75">
      <c r="A313" s="15"/>
      <c r="B313" s="27"/>
      <c r="C313" s="27"/>
      <c r="D313" s="30"/>
      <c r="E313" s="15"/>
      <c r="F313" s="14"/>
      <c r="G313" s="14"/>
      <c r="H313" s="31"/>
      <c r="I313" s="14"/>
      <c r="J313" s="32"/>
    </row>
    <row x14ac:dyDescent="0.25" r="314" customHeight="1" ht="15.75">
      <c r="A314" s="15"/>
      <c r="B314" s="27"/>
      <c r="C314" s="27"/>
      <c r="D314" s="30"/>
      <c r="E314" s="15"/>
      <c r="F314" s="14"/>
      <c r="G314" s="14"/>
      <c r="H314" s="31"/>
      <c r="I314" s="14"/>
      <c r="J314" s="32"/>
    </row>
    <row x14ac:dyDescent="0.25" r="315" customHeight="1" ht="15.75">
      <c r="A315" s="15"/>
      <c r="B315" s="27"/>
      <c r="C315" s="27"/>
      <c r="D315" s="30"/>
      <c r="E315" s="15"/>
      <c r="F315" s="14"/>
      <c r="G315" s="14"/>
      <c r="H315" s="31"/>
      <c r="I315" s="14"/>
      <c r="J315" s="32"/>
    </row>
    <row x14ac:dyDescent="0.25" r="316" customHeight="1" ht="15.75">
      <c r="A316" s="15"/>
      <c r="B316" s="27"/>
      <c r="C316" s="27"/>
      <c r="D316" s="30"/>
      <c r="E316" s="15"/>
      <c r="F316" s="14"/>
      <c r="G316" s="14"/>
      <c r="H316" s="31"/>
      <c r="I316" s="14"/>
      <c r="J316" s="32"/>
    </row>
    <row x14ac:dyDescent="0.25" r="317" customHeight="1" ht="15.75">
      <c r="A317" s="15"/>
      <c r="B317" s="27"/>
      <c r="C317" s="27"/>
      <c r="D317" s="30"/>
      <c r="E317" s="15"/>
      <c r="F317" s="14"/>
      <c r="G317" s="14"/>
      <c r="H317" s="31"/>
      <c r="I317" s="14"/>
      <c r="J317" s="32"/>
    </row>
    <row x14ac:dyDescent="0.25" r="318" customHeight="1" ht="15.75">
      <c r="A318" s="15"/>
      <c r="B318" s="27"/>
      <c r="C318" s="27"/>
      <c r="D318" s="30"/>
      <c r="E318" s="15"/>
      <c r="F318" s="14"/>
      <c r="G318" s="14"/>
      <c r="H318" s="31"/>
      <c r="I318" s="14"/>
      <c r="J318" s="32"/>
    </row>
    <row x14ac:dyDescent="0.25" r="319" customHeight="1" ht="15.75">
      <c r="A319" s="15"/>
      <c r="B319" s="27"/>
      <c r="C319" s="27"/>
      <c r="D319" s="30"/>
      <c r="E319" s="15"/>
      <c r="F319" s="14"/>
      <c r="G319" s="14"/>
      <c r="H319" s="31"/>
      <c r="I319" s="14"/>
      <c r="J319" s="32"/>
    </row>
    <row x14ac:dyDescent="0.25" r="320" customHeight="1" ht="15.75">
      <c r="A320" s="15"/>
      <c r="B320" s="27"/>
      <c r="C320" s="27"/>
      <c r="D320" s="30"/>
      <c r="E320" s="15"/>
      <c r="F320" s="14"/>
      <c r="G320" s="14"/>
      <c r="H320" s="31"/>
      <c r="I320" s="14"/>
      <c r="J320" s="32"/>
    </row>
    <row x14ac:dyDescent="0.25" r="321" customHeight="1" ht="15.75">
      <c r="A321" s="15"/>
      <c r="B321" s="27"/>
      <c r="C321" s="27"/>
      <c r="D321" s="30"/>
      <c r="E321" s="15"/>
      <c r="F321" s="14"/>
      <c r="G321" s="14"/>
      <c r="H321" s="31"/>
      <c r="I321" s="14"/>
      <c r="J321" s="32"/>
    </row>
    <row x14ac:dyDescent="0.25" r="322" customHeight="1" ht="15.75">
      <c r="A322" s="15"/>
      <c r="B322" s="27"/>
      <c r="C322" s="27"/>
      <c r="D322" s="30"/>
      <c r="E322" s="15"/>
      <c r="F322" s="14"/>
      <c r="G322" s="14"/>
      <c r="H322" s="31"/>
      <c r="I322" s="14"/>
      <c r="J322" s="32"/>
    </row>
    <row x14ac:dyDescent="0.25" r="323" customHeight="1" ht="15.75">
      <c r="A323" s="15"/>
      <c r="B323" s="27"/>
      <c r="C323" s="27"/>
      <c r="D323" s="30"/>
      <c r="E323" s="15"/>
      <c r="F323" s="14"/>
      <c r="G323" s="14"/>
      <c r="H323" s="31"/>
      <c r="I323" s="14"/>
      <c r="J323" s="32"/>
    </row>
    <row x14ac:dyDescent="0.25" r="324" customHeight="1" ht="15.75">
      <c r="A324" s="15"/>
      <c r="B324" s="27"/>
      <c r="C324" s="27"/>
      <c r="D324" s="30"/>
      <c r="E324" s="15"/>
      <c r="F324" s="14"/>
      <c r="G324" s="14"/>
      <c r="H324" s="31"/>
      <c r="I324" s="14"/>
      <c r="J324" s="32"/>
    </row>
    <row x14ac:dyDescent="0.25" r="325" customHeight="1" ht="15.75">
      <c r="A325" s="15"/>
      <c r="B325" s="27"/>
      <c r="C325" s="27"/>
      <c r="D325" s="30"/>
      <c r="E325" s="15"/>
      <c r="F325" s="14"/>
      <c r="G325" s="14"/>
      <c r="H325" s="31"/>
      <c r="I325" s="14"/>
      <c r="J325" s="32"/>
    </row>
    <row x14ac:dyDescent="0.25" r="326" customHeight="1" ht="15.75">
      <c r="A326" s="15"/>
      <c r="B326" s="27"/>
      <c r="C326" s="27"/>
      <c r="D326" s="30"/>
      <c r="E326" s="15"/>
      <c r="F326" s="14"/>
      <c r="G326" s="14"/>
      <c r="H326" s="31"/>
      <c r="I326" s="14"/>
      <c r="J326" s="32"/>
    </row>
    <row x14ac:dyDescent="0.25" r="327" customHeight="1" ht="15.75">
      <c r="A327" s="15"/>
      <c r="B327" s="27"/>
      <c r="C327" s="27"/>
      <c r="D327" s="30"/>
      <c r="E327" s="15"/>
      <c r="F327" s="14"/>
      <c r="G327" s="14"/>
      <c r="H327" s="31"/>
      <c r="I327" s="14"/>
      <c r="J327" s="32"/>
    </row>
    <row x14ac:dyDescent="0.25" r="328" customHeight="1" ht="15.75">
      <c r="A328" s="15"/>
      <c r="B328" s="27"/>
      <c r="C328" s="27"/>
      <c r="D328" s="30"/>
      <c r="E328" s="15"/>
      <c r="F328" s="14"/>
      <c r="G328" s="14"/>
      <c r="H328" s="31"/>
      <c r="I328" s="14"/>
      <c r="J328" s="32"/>
    </row>
    <row x14ac:dyDescent="0.25" r="329" customHeight="1" ht="15.75">
      <c r="A329" s="15"/>
      <c r="B329" s="27"/>
      <c r="C329" s="27"/>
      <c r="D329" s="30"/>
      <c r="E329" s="15"/>
      <c r="F329" s="14"/>
      <c r="G329" s="14"/>
      <c r="H329" s="31"/>
      <c r="I329" s="14"/>
      <c r="J329" s="32"/>
    </row>
    <row x14ac:dyDescent="0.25" r="330" customHeight="1" ht="15.75">
      <c r="A330" s="15"/>
      <c r="B330" s="27"/>
      <c r="C330" s="27"/>
      <c r="D330" s="30"/>
      <c r="E330" s="15"/>
      <c r="F330" s="14"/>
      <c r="G330" s="14"/>
      <c r="H330" s="31"/>
      <c r="I330" s="14"/>
      <c r="J330" s="32"/>
    </row>
    <row x14ac:dyDescent="0.25" r="331" customHeight="1" ht="15.75">
      <c r="A331" s="15"/>
      <c r="B331" s="27"/>
      <c r="C331" s="27"/>
      <c r="D331" s="30"/>
      <c r="E331" s="15"/>
      <c r="F331" s="14"/>
      <c r="G331" s="14"/>
      <c r="H331" s="31"/>
      <c r="I331" s="14"/>
      <c r="J331" s="32"/>
    </row>
    <row x14ac:dyDescent="0.25" r="332" customHeight="1" ht="15.75">
      <c r="A332" s="15"/>
      <c r="B332" s="27"/>
      <c r="C332" s="27"/>
      <c r="D332" s="30"/>
      <c r="E332" s="15"/>
      <c r="F332" s="14"/>
      <c r="G332" s="14"/>
      <c r="H332" s="31"/>
      <c r="I332" s="14"/>
      <c r="J332" s="32"/>
    </row>
    <row x14ac:dyDescent="0.25" r="333" customHeight="1" ht="15.75">
      <c r="A333" s="15"/>
      <c r="B333" s="27"/>
      <c r="C333" s="27"/>
      <c r="D333" s="30"/>
      <c r="E333" s="15"/>
      <c r="F333" s="14"/>
      <c r="G333" s="14"/>
      <c r="H333" s="31"/>
      <c r="I333" s="14"/>
      <c r="J333" s="32"/>
    </row>
    <row x14ac:dyDescent="0.25" r="334" customHeight="1" ht="15.75">
      <c r="A334" s="15"/>
      <c r="B334" s="27"/>
      <c r="C334" s="27"/>
      <c r="D334" s="30"/>
      <c r="E334" s="15"/>
      <c r="F334" s="14"/>
      <c r="G334" s="14"/>
      <c r="H334" s="31"/>
      <c r="I334" s="14"/>
      <c r="J334" s="32"/>
    </row>
    <row x14ac:dyDescent="0.25" r="335" customHeight="1" ht="15.75">
      <c r="A335" s="15"/>
      <c r="B335" s="27"/>
      <c r="C335" s="27"/>
      <c r="D335" s="30"/>
      <c r="E335" s="15"/>
      <c r="F335" s="14"/>
      <c r="G335" s="14"/>
      <c r="H335" s="31"/>
      <c r="I335" s="14"/>
      <c r="J335" s="32"/>
    </row>
    <row x14ac:dyDescent="0.25" r="336" customHeight="1" ht="15.75">
      <c r="A336" s="15"/>
      <c r="B336" s="27"/>
      <c r="C336" s="27"/>
      <c r="D336" s="30"/>
      <c r="E336" s="15"/>
      <c r="F336" s="14"/>
      <c r="G336" s="14"/>
      <c r="H336" s="31"/>
      <c r="I336" s="14"/>
      <c r="J336" s="32"/>
    </row>
    <row x14ac:dyDescent="0.25" r="337" customHeight="1" ht="15.75">
      <c r="A337" s="15"/>
      <c r="B337" s="27"/>
      <c r="C337" s="27"/>
      <c r="D337" s="30"/>
      <c r="E337" s="15"/>
      <c r="F337" s="14"/>
      <c r="G337" s="14"/>
      <c r="H337" s="31"/>
      <c r="I337" s="14"/>
      <c r="J337" s="32"/>
    </row>
    <row x14ac:dyDescent="0.25" r="338" customHeight="1" ht="15.75">
      <c r="A338" s="15"/>
      <c r="B338" s="27"/>
      <c r="C338" s="27"/>
      <c r="D338" s="30"/>
      <c r="E338" s="15"/>
      <c r="F338" s="14"/>
      <c r="G338" s="14"/>
      <c r="H338" s="31"/>
      <c r="I338" s="14"/>
      <c r="J338" s="32"/>
    </row>
    <row x14ac:dyDescent="0.25" r="339" customHeight="1" ht="15.75">
      <c r="A339" s="15"/>
      <c r="B339" s="27"/>
      <c r="C339" s="27"/>
      <c r="D339" s="30"/>
      <c r="E339" s="15"/>
      <c r="F339" s="14"/>
      <c r="G339" s="14"/>
      <c r="H339" s="31"/>
      <c r="I339" s="14"/>
      <c r="J339" s="32"/>
    </row>
    <row x14ac:dyDescent="0.25" r="340" customHeight="1" ht="15.75">
      <c r="A340" s="15"/>
      <c r="B340" s="27"/>
      <c r="C340" s="27"/>
      <c r="D340" s="30"/>
      <c r="E340" s="15"/>
      <c r="F340" s="14"/>
      <c r="G340" s="14"/>
      <c r="H340" s="31"/>
      <c r="I340" s="14"/>
      <c r="J340" s="32"/>
    </row>
    <row x14ac:dyDescent="0.25" r="341" customHeight="1" ht="15.75">
      <c r="A341" s="15"/>
      <c r="B341" s="27"/>
      <c r="C341" s="27"/>
      <c r="D341" s="30"/>
      <c r="E341" s="15"/>
      <c r="F341" s="14"/>
      <c r="G341" s="14"/>
      <c r="H341" s="31"/>
      <c r="I341" s="14"/>
      <c r="J341" s="32"/>
    </row>
    <row x14ac:dyDescent="0.25" r="342" customHeight="1" ht="15.75">
      <c r="A342" s="15"/>
      <c r="B342" s="27"/>
      <c r="C342" s="27"/>
      <c r="D342" s="30"/>
      <c r="E342" s="15"/>
      <c r="F342" s="14"/>
      <c r="G342" s="14"/>
      <c r="H342" s="31"/>
      <c r="I342" s="14"/>
      <c r="J342" s="32"/>
    </row>
    <row x14ac:dyDescent="0.25" r="343" customHeight="1" ht="15.75">
      <c r="A343" s="15"/>
      <c r="B343" s="27"/>
      <c r="C343" s="27"/>
      <c r="D343" s="30"/>
      <c r="E343" s="15"/>
      <c r="F343" s="14"/>
      <c r="G343" s="14"/>
      <c r="H343" s="31"/>
      <c r="I343" s="14"/>
      <c r="J343" s="32"/>
    </row>
    <row x14ac:dyDescent="0.25" r="344" customHeight="1" ht="15.75">
      <c r="A344" s="15"/>
      <c r="B344" s="27"/>
      <c r="C344" s="27"/>
      <c r="D344" s="30"/>
      <c r="E344" s="15"/>
      <c r="F344" s="14"/>
      <c r="G344" s="14"/>
      <c r="H344" s="31"/>
      <c r="I344" s="14"/>
      <c r="J344" s="32"/>
    </row>
    <row x14ac:dyDescent="0.25" r="345" customHeight="1" ht="15.75">
      <c r="A345" s="15"/>
      <c r="B345" s="27"/>
      <c r="C345" s="27"/>
      <c r="D345" s="30"/>
      <c r="E345" s="15"/>
      <c r="F345" s="14"/>
      <c r="G345" s="14"/>
      <c r="H345" s="31"/>
      <c r="I345" s="14"/>
      <c r="J345" s="32"/>
    </row>
    <row x14ac:dyDescent="0.25" r="346" customHeight="1" ht="15.75">
      <c r="A346" s="15"/>
      <c r="B346" s="27"/>
      <c r="C346" s="27"/>
      <c r="D346" s="30"/>
      <c r="E346" s="15"/>
      <c r="F346" s="14"/>
      <c r="G346" s="14"/>
      <c r="H346" s="31"/>
      <c r="I346" s="14"/>
      <c r="J346" s="32"/>
    </row>
    <row x14ac:dyDescent="0.25" r="347" customHeight="1" ht="15.75">
      <c r="A347" s="15"/>
      <c r="B347" s="27"/>
      <c r="C347" s="27"/>
      <c r="D347" s="30"/>
      <c r="E347" s="15"/>
      <c r="F347" s="14"/>
      <c r="G347" s="14"/>
      <c r="H347" s="31"/>
      <c r="I347" s="14"/>
      <c r="J347" s="32"/>
    </row>
    <row x14ac:dyDescent="0.25" r="348" customHeight="1" ht="15.75">
      <c r="A348" s="15"/>
      <c r="B348" s="27"/>
      <c r="C348" s="27"/>
      <c r="D348" s="30"/>
      <c r="E348" s="15"/>
      <c r="F348" s="14"/>
      <c r="G348" s="14"/>
      <c r="H348" s="31"/>
      <c r="I348" s="14"/>
      <c r="J348" s="32"/>
    </row>
    <row x14ac:dyDescent="0.25" r="349" customHeight="1" ht="15.75">
      <c r="A349" s="15"/>
      <c r="B349" s="27"/>
      <c r="C349" s="27"/>
      <c r="D349" s="30"/>
      <c r="E349" s="15"/>
      <c r="F349" s="14"/>
      <c r="G349" s="14"/>
      <c r="H349" s="31"/>
      <c r="I349" s="14"/>
      <c r="J349" s="32"/>
    </row>
    <row x14ac:dyDescent="0.25" r="350" customHeight="1" ht="15.75">
      <c r="A350" s="15"/>
      <c r="B350" s="27"/>
      <c r="C350" s="27"/>
      <c r="D350" s="30"/>
      <c r="E350" s="15"/>
      <c r="F350" s="14"/>
      <c r="G350" s="14"/>
      <c r="H350" s="31"/>
      <c r="I350" s="14"/>
      <c r="J350" s="32"/>
    </row>
    <row x14ac:dyDescent="0.25" r="351" customHeight="1" ht="15.75">
      <c r="A351" s="15"/>
      <c r="B351" s="27"/>
      <c r="C351" s="27"/>
      <c r="D351" s="30"/>
      <c r="E351" s="15"/>
      <c r="F351" s="14"/>
      <c r="G351" s="14"/>
      <c r="H351" s="31"/>
      <c r="I351" s="14"/>
      <c r="J351" s="32"/>
    </row>
    <row x14ac:dyDescent="0.25" r="352" customHeight="1" ht="15.75">
      <c r="A352" s="15"/>
      <c r="B352" s="27"/>
      <c r="C352" s="27"/>
      <c r="D352" s="30"/>
      <c r="E352" s="15"/>
      <c r="F352" s="14"/>
      <c r="G352" s="14"/>
      <c r="H352" s="31"/>
      <c r="I352" s="14"/>
      <c r="J352" s="32"/>
    </row>
    <row x14ac:dyDescent="0.25" r="353" customHeight="1" ht="15.75">
      <c r="A353" s="15"/>
      <c r="B353" s="27"/>
      <c r="C353" s="27"/>
      <c r="D353" s="30"/>
      <c r="E353" s="15"/>
      <c r="F353" s="14"/>
      <c r="G353" s="14"/>
      <c r="H353" s="31"/>
      <c r="I353" s="14"/>
      <c r="J353" s="32"/>
    </row>
    <row x14ac:dyDescent="0.25" r="354" customHeight="1" ht="15.75">
      <c r="A354" s="15"/>
      <c r="B354" s="27"/>
      <c r="C354" s="27"/>
      <c r="D354" s="30"/>
      <c r="E354" s="15"/>
      <c r="F354" s="14"/>
      <c r="G354" s="14"/>
      <c r="H354" s="31"/>
      <c r="I354" s="14"/>
      <c r="J354" s="32"/>
    </row>
    <row x14ac:dyDescent="0.25" r="355" customHeight="1" ht="15.75">
      <c r="A355" s="15"/>
      <c r="B355" s="27"/>
      <c r="C355" s="27"/>
      <c r="D355" s="30"/>
      <c r="E355" s="15"/>
      <c r="F355" s="14"/>
      <c r="G355" s="14"/>
      <c r="H355" s="31"/>
      <c r="I355" s="14"/>
      <c r="J355" s="32"/>
    </row>
    <row x14ac:dyDescent="0.25" r="356" customHeight="1" ht="15.75">
      <c r="A356" s="15"/>
      <c r="B356" s="27"/>
      <c r="C356" s="27"/>
      <c r="D356" s="30"/>
      <c r="E356" s="15"/>
      <c r="F356" s="14"/>
      <c r="G356" s="14"/>
      <c r="H356" s="31"/>
      <c r="I356" s="14"/>
      <c r="J356" s="32"/>
    </row>
    <row x14ac:dyDescent="0.25" r="357" customHeight="1" ht="15.75">
      <c r="A357" s="15"/>
      <c r="B357" s="27"/>
      <c r="C357" s="27"/>
      <c r="D357" s="30"/>
      <c r="E357" s="15"/>
      <c r="F357" s="14"/>
      <c r="G357" s="14"/>
      <c r="H357" s="31"/>
      <c r="I357" s="14"/>
      <c r="J357" s="32"/>
    </row>
    <row x14ac:dyDescent="0.25" r="358" customHeight="1" ht="15.75">
      <c r="A358" s="15"/>
      <c r="B358" s="27"/>
      <c r="C358" s="27"/>
      <c r="D358" s="30"/>
      <c r="E358" s="15"/>
      <c r="F358" s="14"/>
      <c r="G358" s="14"/>
      <c r="H358" s="31"/>
      <c r="I358" s="14"/>
      <c r="J358" s="32"/>
    </row>
    <row x14ac:dyDescent="0.25" r="359" customHeight="1" ht="15.75">
      <c r="A359" s="15"/>
      <c r="B359" s="27"/>
      <c r="C359" s="27"/>
      <c r="D359" s="30"/>
      <c r="E359" s="15"/>
      <c r="F359" s="14"/>
      <c r="G359" s="14"/>
      <c r="H359" s="31"/>
      <c r="I359" s="14"/>
      <c r="J359" s="32"/>
    </row>
    <row x14ac:dyDescent="0.25" r="360" customHeight="1" ht="15.75">
      <c r="A360" s="15"/>
      <c r="B360" s="27"/>
      <c r="C360" s="27"/>
      <c r="D360" s="30"/>
      <c r="E360" s="15"/>
      <c r="F360" s="14"/>
      <c r="G360" s="14"/>
      <c r="H360" s="31"/>
      <c r="I360" s="14"/>
      <c r="J360" s="32"/>
    </row>
    <row x14ac:dyDescent="0.25" r="361" customHeight="1" ht="15.75">
      <c r="A361" s="15"/>
      <c r="B361" s="27"/>
      <c r="C361" s="27"/>
      <c r="D361" s="30"/>
      <c r="E361" s="15"/>
      <c r="F361" s="14"/>
      <c r="G361" s="14"/>
      <c r="H361" s="31"/>
      <c r="I361" s="14"/>
      <c r="J361" s="32"/>
    </row>
    <row x14ac:dyDescent="0.25" r="362" customHeight="1" ht="15.75">
      <c r="A362" s="15"/>
      <c r="B362" s="27"/>
      <c r="C362" s="27"/>
      <c r="D362" s="30"/>
      <c r="E362" s="15"/>
      <c r="F362" s="14"/>
      <c r="G362" s="14"/>
      <c r="H362" s="31"/>
      <c r="I362" s="14"/>
      <c r="J362" s="32"/>
    </row>
    <row x14ac:dyDescent="0.25" r="363" customHeight="1" ht="15.75">
      <c r="A363" s="15"/>
      <c r="B363" s="27"/>
      <c r="C363" s="27"/>
      <c r="D363" s="30"/>
      <c r="E363" s="15"/>
      <c r="F363" s="14"/>
      <c r="G363" s="14"/>
      <c r="H363" s="31"/>
      <c r="I363" s="14"/>
      <c r="J363" s="32"/>
    </row>
    <row x14ac:dyDescent="0.25" r="364" customHeight="1" ht="15.75">
      <c r="A364" s="15"/>
      <c r="B364" s="27"/>
      <c r="C364" s="27"/>
      <c r="D364" s="30"/>
      <c r="E364" s="15"/>
      <c r="F364" s="14"/>
      <c r="G364" s="14"/>
      <c r="H364" s="31"/>
      <c r="I364" s="14"/>
      <c r="J364" s="32"/>
    </row>
    <row x14ac:dyDescent="0.25" r="365" customHeight="1" ht="15.75">
      <c r="A365" s="15"/>
      <c r="B365" s="27"/>
      <c r="C365" s="27"/>
      <c r="D365" s="30"/>
      <c r="E365" s="15"/>
      <c r="F365" s="14"/>
      <c r="G365" s="14"/>
      <c r="H365" s="31"/>
      <c r="I365" s="14"/>
      <c r="J365" s="32"/>
    </row>
    <row x14ac:dyDescent="0.25" r="366" customHeight="1" ht="15.75">
      <c r="A366" s="15"/>
      <c r="B366" s="27"/>
      <c r="C366" s="27"/>
      <c r="D366" s="30"/>
      <c r="E366" s="15"/>
      <c r="F366" s="14"/>
      <c r="G366" s="14"/>
      <c r="H366" s="31"/>
      <c r="I366" s="14"/>
      <c r="J366" s="32"/>
    </row>
    <row x14ac:dyDescent="0.25" r="367" customHeight="1" ht="15.75">
      <c r="A367" s="15"/>
      <c r="B367" s="27"/>
      <c r="C367" s="27"/>
      <c r="D367" s="30"/>
      <c r="E367" s="15"/>
      <c r="F367" s="14"/>
      <c r="G367" s="14"/>
      <c r="H367" s="31"/>
      <c r="I367" s="14"/>
      <c r="J367" s="32"/>
    </row>
    <row x14ac:dyDescent="0.25" r="368" customHeight="1" ht="15.75">
      <c r="A368" s="15"/>
      <c r="B368" s="27"/>
      <c r="C368" s="27"/>
      <c r="D368" s="30"/>
      <c r="E368" s="15"/>
      <c r="F368" s="14"/>
      <c r="G368" s="14"/>
      <c r="H368" s="31"/>
      <c r="I368" s="14"/>
      <c r="J368" s="32"/>
    </row>
    <row x14ac:dyDescent="0.25" r="369" customHeight="1" ht="15.75">
      <c r="A369" s="15"/>
      <c r="B369" s="27"/>
      <c r="C369" s="27"/>
      <c r="D369" s="30"/>
      <c r="E369" s="15"/>
      <c r="F369" s="14"/>
      <c r="G369" s="14"/>
      <c r="H369" s="31"/>
      <c r="I369" s="14"/>
      <c r="J369" s="32"/>
    </row>
    <row x14ac:dyDescent="0.25" r="370" customHeight="1" ht="15.75">
      <c r="A370" s="15"/>
      <c r="B370" s="27"/>
      <c r="C370" s="27"/>
      <c r="D370" s="30"/>
      <c r="E370" s="15"/>
      <c r="F370" s="14"/>
      <c r="G370" s="14"/>
      <c r="H370" s="31"/>
      <c r="I370" s="14"/>
      <c r="J370" s="32"/>
    </row>
    <row x14ac:dyDescent="0.25" r="371" customHeight="1" ht="15.75">
      <c r="A371" s="15"/>
      <c r="B371" s="27"/>
      <c r="C371" s="27"/>
      <c r="D371" s="30"/>
      <c r="E371" s="15"/>
      <c r="F371" s="14"/>
      <c r="G371" s="14"/>
      <c r="H371" s="31"/>
      <c r="I371" s="14"/>
      <c r="J371" s="32"/>
    </row>
    <row x14ac:dyDescent="0.25" r="372" customHeight="1" ht="15.75">
      <c r="A372" s="15"/>
      <c r="B372" s="27"/>
      <c r="C372" s="27"/>
      <c r="D372" s="30"/>
      <c r="E372" s="15"/>
      <c r="F372" s="14"/>
      <c r="G372" s="14"/>
      <c r="H372" s="31"/>
      <c r="I372" s="14"/>
      <c r="J372" s="32"/>
    </row>
    <row x14ac:dyDescent="0.25" r="373" customHeight="1" ht="15.75">
      <c r="A373" s="15"/>
      <c r="B373" s="27"/>
      <c r="C373" s="27"/>
      <c r="D373" s="30"/>
      <c r="E373" s="15"/>
      <c r="F373" s="14"/>
      <c r="G373" s="14"/>
      <c r="H373" s="31"/>
      <c r="I373" s="14"/>
      <c r="J373" s="32"/>
    </row>
    <row x14ac:dyDescent="0.25" r="374" customHeight="1" ht="15.75">
      <c r="A374" s="15"/>
      <c r="B374" s="27"/>
      <c r="C374" s="27"/>
      <c r="D374" s="30"/>
      <c r="E374" s="15"/>
      <c r="F374" s="14"/>
      <c r="G374" s="14"/>
      <c r="H374" s="31"/>
      <c r="I374" s="14"/>
      <c r="J374" s="32"/>
    </row>
    <row x14ac:dyDescent="0.25" r="375" customHeight="1" ht="15.75">
      <c r="A375" s="15"/>
      <c r="B375" s="27"/>
      <c r="C375" s="27"/>
      <c r="D375" s="30"/>
      <c r="E375" s="15"/>
      <c r="F375" s="14"/>
      <c r="G375" s="14"/>
      <c r="H375" s="31"/>
      <c r="I375" s="14"/>
      <c r="J375" s="32"/>
    </row>
    <row x14ac:dyDescent="0.25" r="376" customHeight="1" ht="15.75">
      <c r="A376" s="15"/>
      <c r="B376" s="27"/>
      <c r="C376" s="27"/>
      <c r="D376" s="30"/>
      <c r="E376" s="15"/>
      <c r="F376" s="14"/>
      <c r="G376" s="14"/>
      <c r="H376" s="31"/>
      <c r="I376" s="14"/>
      <c r="J376" s="32"/>
    </row>
    <row x14ac:dyDescent="0.25" r="377" customHeight="1" ht="15.75">
      <c r="A377" s="15"/>
      <c r="B377" s="27"/>
      <c r="C377" s="27"/>
      <c r="D377" s="30"/>
      <c r="E377" s="15"/>
      <c r="F377" s="14"/>
      <c r="G377" s="14"/>
      <c r="H377" s="31"/>
      <c r="I377" s="14"/>
      <c r="J377" s="32"/>
    </row>
    <row x14ac:dyDescent="0.25" r="378" customHeight="1" ht="15.75">
      <c r="A378" s="15"/>
      <c r="B378" s="27"/>
      <c r="C378" s="27"/>
      <c r="D378" s="30"/>
      <c r="E378" s="15"/>
      <c r="F378" s="14"/>
      <c r="G378" s="14"/>
      <c r="H378" s="31"/>
      <c r="I378" s="14"/>
      <c r="J378" s="32"/>
    </row>
    <row x14ac:dyDescent="0.25" r="379" customHeight="1" ht="15.75">
      <c r="A379" s="15"/>
      <c r="B379" s="27"/>
      <c r="C379" s="27"/>
      <c r="D379" s="30"/>
      <c r="E379" s="15"/>
      <c r="F379" s="14"/>
      <c r="G379" s="14"/>
      <c r="H379" s="31"/>
      <c r="I379" s="14"/>
      <c r="J379" s="32"/>
    </row>
    <row x14ac:dyDescent="0.25" r="380" customHeight="1" ht="15.75">
      <c r="A380" s="15"/>
      <c r="B380" s="27"/>
      <c r="C380" s="27"/>
      <c r="D380" s="30"/>
      <c r="E380" s="15"/>
      <c r="F380" s="14"/>
      <c r="G380" s="14"/>
      <c r="H380" s="31"/>
      <c r="I380" s="14"/>
      <c r="J380" s="32"/>
    </row>
    <row x14ac:dyDescent="0.25" r="381" customHeight="1" ht="15.75">
      <c r="A381" s="15"/>
      <c r="B381" s="27"/>
      <c r="C381" s="27"/>
      <c r="D381" s="30"/>
      <c r="E381" s="15"/>
      <c r="F381" s="14"/>
      <c r="G381" s="14"/>
      <c r="H381" s="31"/>
      <c r="I381" s="14"/>
      <c r="J381" s="32"/>
    </row>
    <row x14ac:dyDescent="0.25" r="382" customHeight="1" ht="15.75">
      <c r="A382" s="15"/>
      <c r="B382" s="27"/>
      <c r="C382" s="27"/>
      <c r="D382" s="30"/>
      <c r="E382" s="15"/>
      <c r="F382" s="14"/>
      <c r="G382" s="14"/>
      <c r="H382" s="31"/>
      <c r="I382" s="14"/>
      <c r="J382" s="32"/>
    </row>
    <row x14ac:dyDescent="0.25" r="383" customHeight="1" ht="15.75">
      <c r="A383" s="15"/>
      <c r="B383" s="27"/>
      <c r="C383" s="27"/>
      <c r="D383" s="30"/>
      <c r="E383" s="15"/>
      <c r="F383" s="14"/>
      <c r="G383" s="14"/>
      <c r="H383" s="31"/>
      <c r="I383" s="14"/>
      <c r="J383" s="32"/>
    </row>
    <row x14ac:dyDescent="0.25" r="384" customHeight="1" ht="15.75">
      <c r="A384" s="15"/>
      <c r="B384" s="27"/>
      <c r="C384" s="27"/>
      <c r="D384" s="30"/>
      <c r="E384" s="15"/>
      <c r="F384" s="14"/>
      <c r="G384" s="14"/>
      <c r="H384" s="31"/>
      <c r="I384" s="14"/>
      <c r="J384" s="32"/>
    </row>
    <row x14ac:dyDescent="0.25" r="385" customHeight="1" ht="15.75">
      <c r="A385" s="15"/>
      <c r="B385" s="27"/>
      <c r="C385" s="27"/>
      <c r="D385" s="30"/>
      <c r="E385" s="15"/>
      <c r="F385" s="14"/>
      <c r="G385" s="14"/>
      <c r="H385" s="31"/>
      <c r="I385" s="14"/>
      <c r="J385" s="32"/>
    </row>
    <row x14ac:dyDescent="0.25" r="386" customHeight="1" ht="15.75">
      <c r="A386" s="15"/>
      <c r="B386" s="27"/>
      <c r="C386" s="27"/>
      <c r="D386" s="30"/>
      <c r="E386" s="15"/>
      <c r="F386" s="14"/>
      <c r="G386" s="14"/>
      <c r="H386" s="31"/>
      <c r="I386" s="14"/>
      <c r="J386" s="32"/>
    </row>
    <row x14ac:dyDescent="0.25" r="387" customHeight="1" ht="15.75">
      <c r="A387" s="15"/>
      <c r="B387" s="27"/>
      <c r="C387" s="27"/>
      <c r="D387" s="30"/>
      <c r="E387" s="15"/>
      <c r="F387" s="14"/>
      <c r="G387" s="14"/>
      <c r="H387" s="31"/>
      <c r="I387" s="14"/>
      <c r="J387" s="32"/>
    </row>
    <row x14ac:dyDescent="0.25" r="388" customHeight="1" ht="15.75">
      <c r="A388" s="15"/>
      <c r="B388" s="27"/>
      <c r="C388" s="27"/>
      <c r="D388" s="30"/>
      <c r="E388" s="15"/>
      <c r="F388" s="14"/>
      <c r="G388" s="14"/>
      <c r="H388" s="31"/>
      <c r="I388" s="14"/>
      <c r="J388" s="32"/>
    </row>
    <row x14ac:dyDescent="0.25" r="389" customHeight="1" ht="15.75">
      <c r="A389" s="15"/>
      <c r="B389" s="27"/>
      <c r="C389" s="27"/>
      <c r="D389" s="30"/>
      <c r="E389" s="15"/>
      <c r="F389" s="14"/>
      <c r="G389" s="14"/>
      <c r="H389" s="31"/>
      <c r="I389" s="14"/>
      <c r="J389" s="32"/>
    </row>
    <row x14ac:dyDescent="0.25" r="390" customHeight="1" ht="15.75">
      <c r="A390" s="15"/>
      <c r="B390" s="27"/>
      <c r="C390" s="27"/>
      <c r="D390" s="30"/>
      <c r="E390" s="15"/>
      <c r="F390" s="14"/>
      <c r="G390" s="14"/>
      <c r="H390" s="31"/>
      <c r="I390" s="14"/>
      <c r="J390" s="32"/>
    </row>
    <row x14ac:dyDescent="0.25" r="391" customHeight="1" ht="15.75">
      <c r="A391" s="15"/>
      <c r="B391" s="27"/>
      <c r="C391" s="27"/>
      <c r="D391" s="30"/>
      <c r="E391" s="15"/>
      <c r="F391" s="14"/>
      <c r="G391" s="14"/>
      <c r="H391" s="31"/>
      <c r="I391" s="14"/>
      <c r="J391" s="32"/>
    </row>
    <row x14ac:dyDescent="0.25" r="392" customHeight="1" ht="15.75">
      <c r="A392" s="15"/>
      <c r="B392" s="27"/>
      <c r="C392" s="27"/>
      <c r="D392" s="30"/>
      <c r="E392" s="15"/>
      <c r="F392" s="14"/>
      <c r="G392" s="14"/>
      <c r="H392" s="31"/>
      <c r="I392" s="14"/>
      <c r="J392" s="32"/>
    </row>
    <row x14ac:dyDescent="0.25" r="393" customHeight="1" ht="15.75">
      <c r="A393" s="15"/>
      <c r="B393" s="27"/>
      <c r="C393" s="27"/>
      <c r="D393" s="30"/>
      <c r="E393" s="15"/>
      <c r="F393" s="14"/>
      <c r="G393" s="14"/>
      <c r="H393" s="31"/>
      <c r="I393" s="14"/>
      <c r="J393" s="32"/>
    </row>
    <row x14ac:dyDescent="0.25" r="394" customHeight="1" ht="15.75">
      <c r="A394" s="15"/>
      <c r="B394" s="27"/>
      <c r="C394" s="27"/>
      <c r="D394" s="30"/>
      <c r="E394" s="15"/>
      <c r="F394" s="14"/>
      <c r="G394" s="14"/>
      <c r="H394" s="31"/>
      <c r="I394" s="14"/>
      <c r="J394" s="32"/>
    </row>
    <row x14ac:dyDescent="0.25" r="395" customHeight="1" ht="15.75">
      <c r="A395" s="15"/>
      <c r="B395" s="27"/>
      <c r="C395" s="27"/>
      <c r="D395" s="30"/>
      <c r="E395" s="15"/>
      <c r="F395" s="14"/>
      <c r="G395" s="14"/>
      <c r="H395" s="31"/>
      <c r="I395" s="14"/>
      <c r="J395" s="32"/>
    </row>
    <row x14ac:dyDescent="0.25" r="396" customHeight="1" ht="15.75">
      <c r="A396" s="15"/>
      <c r="B396" s="27"/>
      <c r="C396" s="27"/>
      <c r="D396" s="30"/>
      <c r="E396" s="15"/>
      <c r="F396" s="14"/>
      <c r="G396" s="14"/>
      <c r="H396" s="31"/>
      <c r="I396" s="14"/>
      <c r="J396" s="32"/>
    </row>
    <row x14ac:dyDescent="0.25" r="397" customHeight="1" ht="15.75">
      <c r="A397" s="15"/>
      <c r="B397" s="27"/>
      <c r="C397" s="27"/>
      <c r="D397" s="30"/>
      <c r="E397" s="15"/>
      <c r="F397" s="14"/>
      <c r="G397" s="14"/>
      <c r="H397" s="31"/>
      <c r="I397" s="14"/>
      <c r="J397" s="32"/>
    </row>
    <row x14ac:dyDescent="0.25" r="398" customHeight="1" ht="15.75">
      <c r="A398" s="15"/>
      <c r="B398" s="27"/>
      <c r="C398" s="27"/>
      <c r="D398" s="30"/>
      <c r="E398" s="15"/>
      <c r="F398" s="14"/>
      <c r="G398" s="14"/>
      <c r="H398" s="31"/>
      <c r="I398" s="14"/>
      <c r="J398" s="32"/>
    </row>
    <row x14ac:dyDescent="0.25" r="399" customHeight="1" ht="15.75">
      <c r="A399" s="15"/>
      <c r="B399" s="27"/>
      <c r="C399" s="27"/>
      <c r="D399" s="30"/>
      <c r="E399" s="15"/>
      <c r="F399" s="14"/>
      <c r="G399" s="14"/>
      <c r="H399" s="31"/>
      <c r="I399" s="14"/>
      <c r="J399" s="32"/>
    </row>
    <row x14ac:dyDescent="0.25" r="400" customHeight="1" ht="15.75">
      <c r="A400" s="15"/>
      <c r="B400" s="27"/>
      <c r="C400" s="27"/>
      <c r="D400" s="30"/>
      <c r="E400" s="15"/>
      <c r="F400" s="14"/>
      <c r="G400" s="14"/>
      <c r="H400" s="31"/>
      <c r="I400" s="14"/>
      <c r="J400" s="32"/>
    </row>
    <row x14ac:dyDescent="0.25" r="401" customHeight="1" ht="15.75">
      <c r="A401" s="15"/>
      <c r="B401" s="27"/>
      <c r="C401" s="27"/>
      <c r="D401" s="30"/>
      <c r="E401" s="15"/>
      <c r="F401" s="14"/>
      <c r="G401" s="14"/>
      <c r="H401" s="31"/>
      <c r="I401" s="14"/>
      <c r="J401" s="32"/>
    </row>
    <row x14ac:dyDescent="0.25" r="402" customHeight="1" ht="15.75">
      <c r="A402" s="15"/>
      <c r="B402" s="27"/>
      <c r="C402" s="27"/>
      <c r="D402" s="30"/>
      <c r="E402" s="15"/>
      <c r="F402" s="14"/>
      <c r="G402" s="14"/>
      <c r="H402" s="31"/>
      <c r="I402" s="14"/>
      <c r="J402" s="32"/>
    </row>
    <row x14ac:dyDescent="0.25" r="403" customHeight="1" ht="15.75">
      <c r="A403" s="15"/>
      <c r="B403" s="27"/>
      <c r="C403" s="27"/>
      <c r="D403" s="30"/>
      <c r="E403" s="15"/>
      <c r="F403" s="14"/>
      <c r="G403" s="14"/>
      <c r="H403" s="31"/>
      <c r="I403" s="14"/>
      <c r="J403" s="32"/>
    </row>
    <row x14ac:dyDescent="0.25" r="404" customHeight="1" ht="15.75">
      <c r="A404" s="15"/>
      <c r="B404" s="27"/>
      <c r="C404" s="27"/>
      <c r="D404" s="30"/>
      <c r="E404" s="15"/>
      <c r="F404" s="14"/>
      <c r="G404" s="14"/>
      <c r="H404" s="31"/>
      <c r="I404" s="14"/>
      <c r="J404" s="32"/>
    </row>
    <row x14ac:dyDescent="0.25" r="405" customHeight="1" ht="15.75">
      <c r="A405" s="15"/>
      <c r="B405" s="27"/>
      <c r="C405" s="27"/>
      <c r="D405" s="30"/>
      <c r="E405" s="15"/>
      <c r="F405" s="14"/>
      <c r="G405" s="14"/>
      <c r="H405" s="31"/>
      <c r="I405" s="14"/>
      <c r="J405" s="32"/>
    </row>
    <row x14ac:dyDescent="0.25" r="406" customHeight="1" ht="15.75">
      <c r="A406" s="15"/>
      <c r="B406" s="27"/>
      <c r="C406" s="27"/>
      <c r="D406" s="30"/>
      <c r="E406" s="15"/>
      <c r="F406" s="14"/>
      <c r="G406" s="14"/>
      <c r="H406" s="31"/>
      <c r="I406" s="14"/>
      <c r="J406" s="32"/>
    </row>
    <row x14ac:dyDescent="0.25" r="407" customHeight="1" ht="15.75">
      <c r="A407" s="15"/>
      <c r="B407" s="27"/>
      <c r="C407" s="27"/>
      <c r="D407" s="30"/>
      <c r="E407" s="15"/>
      <c r="F407" s="14"/>
      <c r="G407" s="14"/>
      <c r="H407" s="31"/>
      <c r="I407" s="14"/>
      <c r="J407" s="32"/>
    </row>
    <row x14ac:dyDescent="0.25" r="408" customHeight="1" ht="15.75">
      <c r="A408" s="15"/>
      <c r="B408" s="27"/>
      <c r="C408" s="27"/>
      <c r="D408" s="30"/>
      <c r="E408" s="15"/>
      <c r="F408" s="14"/>
      <c r="G408" s="14"/>
      <c r="H408" s="31"/>
      <c r="I408" s="14"/>
      <c r="J408" s="32"/>
    </row>
    <row x14ac:dyDescent="0.25" r="409" customHeight="1" ht="15.75">
      <c r="A409" s="15"/>
      <c r="B409" s="27"/>
      <c r="C409" s="27"/>
      <c r="D409" s="30"/>
      <c r="E409" s="15"/>
      <c r="F409" s="14"/>
      <c r="G409" s="14"/>
      <c r="H409" s="31"/>
      <c r="I409" s="14"/>
      <c r="J409" s="32"/>
    </row>
    <row x14ac:dyDescent="0.25" r="410" customHeight="1" ht="15.75">
      <c r="A410" s="15"/>
      <c r="B410" s="27"/>
      <c r="C410" s="27"/>
      <c r="D410" s="30"/>
      <c r="E410" s="15"/>
      <c r="F410" s="14"/>
      <c r="G410" s="14"/>
      <c r="H410" s="31"/>
      <c r="I410" s="14"/>
      <c r="J410" s="32"/>
    </row>
    <row x14ac:dyDescent="0.25" r="411" customHeight="1" ht="15.75">
      <c r="A411" s="15"/>
      <c r="B411" s="27"/>
      <c r="C411" s="27"/>
      <c r="D411" s="30"/>
      <c r="E411" s="15"/>
      <c r="F411" s="14"/>
      <c r="G411" s="14"/>
      <c r="H411" s="31"/>
      <c r="I411" s="14"/>
      <c r="J411" s="32"/>
    </row>
    <row x14ac:dyDescent="0.25" r="412" customHeight="1" ht="15.75">
      <c r="A412" s="15"/>
      <c r="B412" s="27"/>
      <c r="C412" s="27"/>
      <c r="D412" s="30"/>
      <c r="E412" s="15"/>
      <c r="F412" s="14"/>
      <c r="G412" s="14"/>
      <c r="H412" s="31"/>
      <c r="I412" s="14"/>
      <c r="J412" s="32"/>
    </row>
    <row x14ac:dyDescent="0.25" r="413" customHeight="1" ht="15.75">
      <c r="A413" s="15"/>
      <c r="B413" s="27"/>
      <c r="C413" s="27"/>
      <c r="D413" s="30"/>
      <c r="E413" s="15"/>
      <c r="F413" s="14"/>
      <c r="G413" s="14"/>
      <c r="H413" s="31"/>
      <c r="I413" s="14"/>
      <c r="J413" s="32"/>
    </row>
    <row x14ac:dyDescent="0.25" r="414" customHeight="1" ht="15.75">
      <c r="A414" s="15"/>
      <c r="B414" s="27"/>
      <c r="C414" s="27"/>
      <c r="D414" s="30"/>
      <c r="E414" s="15"/>
      <c r="F414" s="14"/>
      <c r="G414" s="14"/>
      <c r="H414" s="31"/>
      <c r="I414" s="14"/>
      <c r="J414" s="32"/>
    </row>
    <row x14ac:dyDescent="0.25" r="415" customHeight="1" ht="15.75">
      <c r="A415" s="15"/>
      <c r="B415" s="27"/>
      <c r="C415" s="27"/>
      <c r="D415" s="30"/>
      <c r="E415" s="15"/>
      <c r="F415" s="14"/>
      <c r="G415" s="14"/>
      <c r="H415" s="31"/>
      <c r="I415" s="14"/>
      <c r="J415" s="32"/>
    </row>
    <row x14ac:dyDescent="0.25" r="416" customHeight="1" ht="15.75">
      <c r="A416" s="15"/>
      <c r="B416" s="27"/>
      <c r="C416" s="27"/>
      <c r="D416" s="30"/>
      <c r="E416" s="15"/>
      <c r="F416" s="14"/>
      <c r="G416" s="14"/>
      <c r="H416" s="31"/>
      <c r="I416" s="14"/>
      <c r="J416" s="32"/>
    </row>
    <row x14ac:dyDescent="0.25" r="417" customHeight="1" ht="15.75">
      <c r="A417" s="15"/>
      <c r="B417" s="27"/>
      <c r="C417" s="27"/>
      <c r="D417" s="30"/>
      <c r="E417" s="15"/>
      <c r="F417" s="14"/>
      <c r="G417" s="14"/>
      <c r="H417" s="31"/>
      <c r="I417" s="14"/>
      <c r="J417" s="32"/>
    </row>
    <row x14ac:dyDescent="0.25" r="418" customHeight="1" ht="15.75">
      <c r="A418" s="15"/>
      <c r="B418" s="27"/>
      <c r="C418" s="27"/>
      <c r="D418" s="30"/>
      <c r="E418" s="15"/>
      <c r="F418" s="14"/>
      <c r="G418" s="14"/>
      <c r="H418" s="31"/>
      <c r="I418" s="14"/>
      <c r="J418" s="32"/>
    </row>
    <row x14ac:dyDescent="0.25" r="419" customHeight="1" ht="15.75">
      <c r="A419" s="15"/>
      <c r="B419" s="27"/>
      <c r="C419" s="27"/>
      <c r="D419" s="30"/>
      <c r="E419" s="15"/>
      <c r="F419" s="14"/>
      <c r="G419" s="14"/>
      <c r="H419" s="31"/>
      <c r="I419" s="14"/>
      <c r="J419" s="32"/>
    </row>
    <row x14ac:dyDescent="0.25" r="420" customHeight="1" ht="15.75">
      <c r="A420" s="15"/>
      <c r="B420" s="27"/>
      <c r="C420" s="27"/>
      <c r="D420" s="30"/>
      <c r="E420" s="15"/>
      <c r="F420" s="14"/>
      <c r="G420" s="14"/>
      <c r="H420" s="31"/>
      <c r="I420" s="14"/>
      <c r="J420" s="32"/>
    </row>
    <row x14ac:dyDescent="0.25" r="421" customHeight="1" ht="15.75">
      <c r="A421" s="15"/>
      <c r="B421" s="27"/>
      <c r="C421" s="27"/>
      <c r="D421" s="30"/>
      <c r="E421" s="15"/>
      <c r="F421" s="14"/>
      <c r="G421" s="14"/>
      <c r="H421" s="31"/>
      <c r="I421" s="14"/>
      <c r="J421" s="32"/>
    </row>
    <row x14ac:dyDescent="0.25" r="422" customHeight="1" ht="15.75">
      <c r="A422" s="15"/>
      <c r="B422" s="27"/>
      <c r="C422" s="27"/>
      <c r="D422" s="30"/>
      <c r="E422" s="15"/>
      <c r="F422" s="14"/>
      <c r="G422" s="14"/>
      <c r="H422" s="31"/>
      <c r="I422" s="14"/>
      <c r="J422" s="32"/>
    </row>
    <row x14ac:dyDescent="0.25" r="423" customHeight="1" ht="15.75">
      <c r="A423" s="15"/>
      <c r="B423" s="27"/>
      <c r="C423" s="27"/>
      <c r="D423" s="30"/>
      <c r="E423" s="15"/>
      <c r="F423" s="14"/>
      <c r="G423" s="14"/>
      <c r="H423" s="31"/>
      <c r="I423" s="14"/>
      <c r="J423" s="32"/>
    </row>
    <row x14ac:dyDescent="0.25" r="424" customHeight="1" ht="15.75">
      <c r="A424" s="15"/>
      <c r="B424" s="27"/>
      <c r="C424" s="27"/>
      <c r="D424" s="30"/>
      <c r="E424" s="15"/>
      <c r="F424" s="14"/>
      <c r="G424" s="14"/>
      <c r="H424" s="31"/>
      <c r="I424" s="14"/>
      <c r="J424" s="32"/>
    </row>
    <row x14ac:dyDescent="0.25" r="425" customHeight="1" ht="15.75">
      <c r="A425" s="15"/>
      <c r="B425" s="27"/>
      <c r="C425" s="27"/>
      <c r="D425" s="30"/>
      <c r="E425" s="15"/>
      <c r="F425" s="14"/>
      <c r="G425" s="14"/>
      <c r="H425" s="31"/>
      <c r="I425" s="14"/>
      <c r="J425" s="32"/>
    </row>
    <row x14ac:dyDescent="0.25" r="426" customHeight="1" ht="15.75">
      <c r="A426" s="15"/>
      <c r="B426" s="27"/>
      <c r="C426" s="27"/>
      <c r="D426" s="30"/>
      <c r="E426" s="15"/>
      <c r="F426" s="14"/>
      <c r="G426" s="14"/>
      <c r="H426" s="31"/>
      <c r="I426" s="14"/>
      <c r="J426" s="32"/>
    </row>
    <row x14ac:dyDescent="0.25" r="427" customHeight="1" ht="15.75">
      <c r="A427" s="15"/>
      <c r="B427" s="27"/>
      <c r="C427" s="27"/>
      <c r="D427" s="30"/>
      <c r="E427" s="15"/>
      <c r="F427" s="14"/>
      <c r="G427" s="14"/>
      <c r="H427" s="31"/>
      <c r="I427" s="14"/>
      <c r="J427" s="32"/>
    </row>
    <row x14ac:dyDescent="0.25" r="428" customHeight="1" ht="15.75">
      <c r="A428" s="15"/>
      <c r="B428" s="27"/>
      <c r="C428" s="27"/>
      <c r="D428" s="30"/>
      <c r="E428" s="15"/>
      <c r="F428" s="14"/>
      <c r="G428" s="14"/>
      <c r="H428" s="31"/>
      <c r="I428" s="14"/>
      <c r="J428" s="32"/>
    </row>
    <row x14ac:dyDescent="0.25" r="429" customHeight="1" ht="15.75">
      <c r="A429" s="15"/>
      <c r="B429" s="27"/>
      <c r="C429" s="27"/>
      <c r="D429" s="30"/>
      <c r="E429" s="15"/>
      <c r="F429" s="14"/>
      <c r="G429" s="14"/>
      <c r="H429" s="31"/>
      <c r="I429" s="14"/>
      <c r="J429" s="32"/>
    </row>
    <row x14ac:dyDescent="0.25" r="430" customHeight="1" ht="15.75">
      <c r="A430" s="15"/>
      <c r="B430" s="27"/>
      <c r="C430" s="27"/>
      <c r="D430" s="30"/>
      <c r="E430" s="15"/>
      <c r="F430" s="14"/>
      <c r="G430" s="14"/>
      <c r="H430" s="31"/>
      <c r="I430" s="14"/>
      <c r="J430" s="32"/>
    </row>
    <row x14ac:dyDescent="0.25" r="431" customHeight="1" ht="15.75">
      <c r="A431" s="15"/>
      <c r="B431" s="27"/>
      <c r="C431" s="27"/>
      <c r="D431" s="30"/>
      <c r="E431" s="15"/>
      <c r="F431" s="14"/>
      <c r="G431" s="14"/>
      <c r="H431" s="31"/>
      <c r="I431" s="14"/>
      <c r="J431" s="32"/>
    </row>
    <row x14ac:dyDescent="0.25" r="432" customHeight="1" ht="15.75">
      <c r="A432" s="15"/>
      <c r="B432" s="27"/>
      <c r="C432" s="27"/>
      <c r="D432" s="30"/>
      <c r="E432" s="15"/>
      <c r="F432" s="14"/>
      <c r="G432" s="14"/>
      <c r="H432" s="31"/>
      <c r="I432" s="14"/>
      <c r="J432" s="32"/>
    </row>
    <row x14ac:dyDescent="0.25" r="433" customHeight="1" ht="15.75">
      <c r="A433" s="15"/>
      <c r="B433" s="27"/>
      <c r="C433" s="27"/>
      <c r="D433" s="30"/>
      <c r="E433" s="15"/>
      <c r="F433" s="14"/>
      <c r="G433" s="14"/>
      <c r="H433" s="31"/>
      <c r="I433" s="14"/>
      <c r="J433" s="32"/>
    </row>
    <row x14ac:dyDescent="0.25" r="434" customHeight="1" ht="15.75">
      <c r="A434" s="15"/>
      <c r="B434" s="27"/>
      <c r="C434" s="27"/>
      <c r="D434" s="30"/>
      <c r="E434" s="15"/>
      <c r="F434" s="14"/>
      <c r="G434" s="14"/>
      <c r="H434" s="31"/>
      <c r="I434" s="14"/>
      <c r="J434" s="32"/>
    </row>
    <row x14ac:dyDescent="0.25" r="435" customHeight="1" ht="15.75">
      <c r="A435" s="15"/>
      <c r="B435" s="27"/>
      <c r="C435" s="27"/>
      <c r="D435" s="30"/>
      <c r="E435" s="15"/>
      <c r="F435" s="14"/>
      <c r="G435" s="14"/>
      <c r="H435" s="31"/>
      <c r="I435" s="14"/>
      <c r="J435" s="32"/>
    </row>
    <row x14ac:dyDescent="0.25" r="436" customHeight="1" ht="15.75">
      <c r="A436" s="15"/>
      <c r="B436" s="27"/>
      <c r="C436" s="27"/>
      <c r="D436" s="30"/>
      <c r="E436" s="15"/>
      <c r="F436" s="14"/>
      <c r="G436" s="14"/>
      <c r="H436" s="31"/>
      <c r="I436" s="14"/>
      <c r="J436" s="32"/>
    </row>
    <row x14ac:dyDescent="0.25" r="437" customHeight="1" ht="15.75">
      <c r="A437" s="15"/>
      <c r="B437" s="27"/>
      <c r="C437" s="27"/>
      <c r="D437" s="30"/>
      <c r="E437" s="15"/>
      <c r="F437" s="14"/>
      <c r="G437" s="14"/>
      <c r="H437" s="31"/>
      <c r="I437" s="14"/>
      <c r="J437" s="32"/>
    </row>
    <row x14ac:dyDescent="0.25" r="438" customHeight="1" ht="15.75">
      <c r="A438" s="15"/>
      <c r="B438" s="27"/>
      <c r="C438" s="27"/>
      <c r="D438" s="30"/>
      <c r="E438" s="15"/>
      <c r="F438" s="14"/>
      <c r="G438" s="14"/>
      <c r="H438" s="31"/>
      <c r="I438" s="14"/>
      <c r="J438" s="32"/>
    </row>
    <row x14ac:dyDescent="0.25" r="439" customHeight="1" ht="15.75">
      <c r="A439" s="15"/>
      <c r="B439" s="27"/>
      <c r="C439" s="27"/>
      <c r="D439" s="30"/>
      <c r="E439" s="15"/>
      <c r="F439" s="14"/>
      <c r="G439" s="14"/>
      <c r="H439" s="31"/>
      <c r="I439" s="14"/>
      <c r="J439" s="32"/>
    </row>
    <row x14ac:dyDescent="0.25" r="440" customHeight="1" ht="15.75">
      <c r="A440" s="15"/>
      <c r="B440" s="27"/>
      <c r="C440" s="27"/>
      <c r="D440" s="30"/>
      <c r="E440" s="15"/>
      <c r="F440" s="14"/>
      <c r="G440" s="14"/>
      <c r="H440" s="31"/>
      <c r="I440" s="14"/>
      <c r="J440" s="32"/>
    </row>
    <row x14ac:dyDescent="0.25" r="441" customHeight="1" ht="15.75">
      <c r="A441" s="15"/>
      <c r="B441" s="27"/>
      <c r="C441" s="27"/>
      <c r="D441" s="30"/>
      <c r="E441" s="15"/>
      <c r="F441" s="14"/>
      <c r="G441" s="14"/>
      <c r="H441" s="31"/>
      <c r="I441" s="14"/>
      <c r="J441" s="32"/>
    </row>
    <row x14ac:dyDescent="0.25" r="442" customHeight="1" ht="15.75">
      <c r="A442" s="15"/>
      <c r="B442" s="27"/>
      <c r="C442" s="27"/>
      <c r="D442" s="30"/>
      <c r="E442" s="15"/>
      <c r="F442" s="14"/>
      <c r="G442" s="14"/>
      <c r="H442" s="31"/>
      <c r="I442" s="14"/>
      <c r="J442" s="32"/>
    </row>
    <row x14ac:dyDescent="0.25" r="443" customHeight="1" ht="15.75">
      <c r="A443" s="15"/>
      <c r="B443" s="27"/>
      <c r="C443" s="27"/>
      <c r="D443" s="30"/>
      <c r="E443" s="15"/>
      <c r="F443" s="14"/>
      <c r="G443" s="14"/>
      <c r="H443" s="31"/>
      <c r="I443" s="14"/>
      <c r="J443" s="32"/>
    </row>
    <row x14ac:dyDescent="0.25" r="444" customHeight="1" ht="15.75">
      <c r="A444" s="15"/>
      <c r="B444" s="27"/>
      <c r="C444" s="27"/>
      <c r="D444" s="30"/>
      <c r="E444" s="15"/>
      <c r="F444" s="14"/>
      <c r="G444" s="14"/>
      <c r="H444" s="31"/>
      <c r="I444" s="14"/>
      <c r="J444" s="32"/>
    </row>
    <row x14ac:dyDescent="0.25" r="445" customHeight="1" ht="15.75">
      <c r="A445" s="15"/>
      <c r="B445" s="27"/>
      <c r="C445" s="27"/>
      <c r="D445" s="30"/>
      <c r="E445" s="15"/>
      <c r="F445" s="14"/>
      <c r="G445" s="14"/>
      <c r="H445" s="31"/>
      <c r="I445" s="14"/>
      <c r="J445" s="32"/>
    </row>
    <row x14ac:dyDescent="0.25" r="446" customHeight="1" ht="15.75">
      <c r="A446" s="15"/>
      <c r="B446" s="27"/>
      <c r="C446" s="27"/>
      <c r="D446" s="30"/>
      <c r="E446" s="15"/>
      <c r="F446" s="14"/>
      <c r="G446" s="14"/>
      <c r="H446" s="31"/>
      <c r="I446" s="14"/>
      <c r="J446" s="32"/>
    </row>
    <row x14ac:dyDescent="0.25" r="447" customHeight="1" ht="15.75">
      <c r="A447" s="15"/>
      <c r="B447" s="27"/>
      <c r="C447" s="27"/>
      <c r="D447" s="30"/>
      <c r="E447" s="15"/>
      <c r="F447" s="14"/>
      <c r="G447" s="14"/>
      <c r="H447" s="31"/>
      <c r="I447" s="14"/>
      <c r="J447" s="32"/>
    </row>
    <row x14ac:dyDescent="0.25" r="448" customHeight="1" ht="15.75">
      <c r="A448" s="15"/>
      <c r="B448" s="27"/>
      <c r="C448" s="27"/>
      <c r="D448" s="30"/>
      <c r="E448" s="15"/>
      <c r="F448" s="14"/>
      <c r="G448" s="14"/>
      <c r="H448" s="31"/>
      <c r="I448" s="14"/>
      <c r="J448" s="32"/>
    </row>
    <row x14ac:dyDescent="0.25" r="449" customHeight="1" ht="15.75">
      <c r="A449" s="15"/>
      <c r="B449" s="27"/>
      <c r="C449" s="27"/>
      <c r="D449" s="30"/>
      <c r="E449" s="15"/>
      <c r="F449" s="14"/>
      <c r="G449" s="14"/>
      <c r="H449" s="31"/>
      <c r="I449" s="14"/>
      <c r="J449" s="32"/>
    </row>
    <row x14ac:dyDescent="0.25" r="450" customHeight="1" ht="15.75">
      <c r="A450" s="15"/>
      <c r="B450" s="27"/>
      <c r="C450" s="27"/>
      <c r="D450" s="30"/>
      <c r="E450" s="15"/>
      <c r="F450" s="14"/>
      <c r="G450" s="14"/>
      <c r="H450" s="31"/>
      <c r="I450" s="14"/>
      <c r="J450" s="32"/>
    </row>
    <row x14ac:dyDescent="0.25" r="451" customHeight="1" ht="15.75">
      <c r="A451" s="15"/>
      <c r="B451" s="27"/>
      <c r="C451" s="27"/>
      <c r="D451" s="30"/>
      <c r="E451" s="15"/>
      <c r="F451" s="14"/>
      <c r="G451" s="14"/>
      <c r="H451" s="31"/>
      <c r="I451" s="14"/>
      <c r="J451" s="32"/>
    </row>
    <row x14ac:dyDescent="0.25" r="452" customHeight="1" ht="15.75">
      <c r="A452" s="15"/>
      <c r="B452" s="27"/>
      <c r="C452" s="27"/>
      <c r="D452" s="30"/>
      <c r="E452" s="15"/>
      <c r="F452" s="14"/>
      <c r="G452" s="14"/>
      <c r="H452" s="31"/>
      <c r="I452" s="14"/>
      <c r="J452" s="32"/>
    </row>
    <row x14ac:dyDescent="0.25" r="453" customHeight="1" ht="15.75">
      <c r="A453" s="15"/>
      <c r="B453" s="27"/>
      <c r="C453" s="27"/>
      <c r="D453" s="30"/>
      <c r="E453" s="15"/>
      <c r="F453" s="14"/>
      <c r="G453" s="14"/>
      <c r="H453" s="31"/>
      <c r="I453" s="14"/>
      <c r="J453" s="32"/>
    </row>
    <row x14ac:dyDescent="0.25" r="454" customHeight="1" ht="15.75">
      <c r="A454" s="15"/>
      <c r="B454" s="27"/>
      <c r="C454" s="27"/>
      <c r="D454" s="30"/>
      <c r="E454" s="15"/>
      <c r="F454" s="14"/>
      <c r="G454" s="14"/>
      <c r="H454" s="31"/>
      <c r="I454" s="14"/>
      <c r="J454" s="32"/>
    </row>
    <row x14ac:dyDescent="0.25" r="455" customHeight="1" ht="15.75">
      <c r="A455" s="15"/>
      <c r="B455" s="27"/>
      <c r="C455" s="27"/>
      <c r="D455" s="30"/>
      <c r="E455" s="15"/>
      <c r="F455" s="14"/>
      <c r="G455" s="14"/>
      <c r="H455" s="31"/>
      <c r="I455" s="14"/>
      <c r="J455" s="32"/>
    </row>
    <row x14ac:dyDescent="0.25" r="456" customHeight="1" ht="15.75">
      <c r="A456" s="15"/>
      <c r="B456" s="27"/>
      <c r="C456" s="27"/>
      <c r="D456" s="30"/>
      <c r="E456" s="15"/>
      <c r="F456" s="14"/>
      <c r="G456" s="14"/>
      <c r="H456" s="31"/>
      <c r="I456" s="14"/>
      <c r="J456" s="32"/>
    </row>
    <row x14ac:dyDescent="0.25" r="457" customHeight="1" ht="15.75">
      <c r="A457" s="15"/>
      <c r="B457" s="27"/>
      <c r="C457" s="27"/>
      <c r="D457" s="30"/>
      <c r="E457" s="15"/>
      <c r="F457" s="14"/>
      <c r="G457" s="14"/>
      <c r="H457" s="31"/>
      <c r="I457" s="14"/>
      <c r="J457" s="32"/>
    </row>
    <row x14ac:dyDescent="0.25" r="458" customHeight="1" ht="15.75">
      <c r="A458" s="15"/>
      <c r="B458" s="27"/>
      <c r="C458" s="27"/>
      <c r="D458" s="30"/>
      <c r="E458" s="15"/>
      <c r="F458" s="14"/>
      <c r="G458" s="14"/>
      <c r="H458" s="31"/>
      <c r="I458" s="14"/>
      <c r="J458" s="32"/>
    </row>
    <row x14ac:dyDescent="0.25" r="459" customHeight="1" ht="15.75">
      <c r="A459" s="15"/>
      <c r="B459" s="27"/>
      <c r="C459" s="27"/>
      <c r="D459" s="30"/>
      <c r="E459" s="15"/>
      <c r="F459" s="14"/>
      <c r="G459" s="14"/>
      <c r="H459" s="31"/>
      <c r="I459" s="14"/>
      <c r="J459" s="32"/>
    </row>
    <row x14ac:dyDescent="0.25" r="460" customHeight="1" ht="15.75">
      <c r="A460" s="15"/>
      <c r="B460" s="27"/>
      <c r="C460" s="27"/>
      <c r="D460" s="30"/>
      <c r="E460" s="15"/>
      <c r="F460" s="14"/>
      <c r="G460" s="14"/>
      <c r="H460" s="31"/>
      <c r="I460" s="14"/>
      <c r="J460" s="32"/>
    </row>
    <row x14ac:dyDescent="0.25" r="461" customHeight="1" ht="15.75">
      <c r="A461" s="15"/>
      <c r="B461" s="27"/>
      <c r="C461" s="27"/>
      <c r="D461" s="30"/>
      <c r="E461" s="15"/>
      <c r="F461" s="14"/>
      <c r="G461" s="14"/>
      <c r="H461" s="31"/>
      <c r="I461" s="14"/>
      <c r="J461" s="32"/>
    </row>
    <row x14ac:dyDescent="0.25" r="462" customHeight="1" ht="15.75">
      <c r="A462" s="15"/>
      <c r="B462" s="27"/>
      <c r="C462" s="27"/>
      <c r="D462" s="30"/>
      <c r="E462" s="15"/>
      <c r="F462" s="14"/>
      <c r="G462" s="14"/>
      <c r="H462" s="31"/>
      <c r="I462" s="14"/>
      <c r="J462" s="32"/>
    </row>
    <row x14ac:dyDescent="0.25" r="463" customHeight="1" ht="15.75">
      <c r="A463" s="15"/>
      <c r="B463" s="27"/>
      <c r="C463" s="27"/>
      <c r="D463" s="30"/>
      <c r="E463" s="15"/>
      <c r="F463" s="14"/>
      <c r="G463" s="14"/>
      <c r="H463" s="31"/>
      <c r="I463" s="14"/>
      <c r="J463" s="32"/>
    </row>
    <row x14ac:dyDescent="0.25" r="464" customHeight="1" ht="15.75">
      <c r="A464" s="15"/>
      <c r="B464" s="27"/>
      <c r="C464" s="27"/>
      <c r="D464" s="30"/>
      <c r="E464" s="15"/>
      <c r="F464" s="14"/>
      <c r="G464" s="14"/>
      <c r="H464" s="31"/>
      <c r="I464" s="14"/>
      <c r="J464" s="32"/>
    </row>
    <row x14ac:dyDescent="0.25" r="465" customHeight="1" ht="15.75">
      <c r="A465" s="15"/>
      <c r="B465" s="27"/>
      <c r="C465" s="27"/>
      <c r="D465" s="30"/>
      <c r="E465" s="15"/>
      <c r="F465" s="14"/>
      <c r="G465" s="14"/>
      <c r="H465" s="31"/>
      <c r="I465" s="14"/>
      <c r="J465" s="32"/>
    </row>
    <row x14ac:dyDescent="0.25" r="466" customHeight="1" ht="15.75">
      <c r="A466" s="15"/>
      <c r="B466" s="27"/>
      <c r="C466" s="27"/>
      <c r="D466" s="30"/>
      <c r="E466" s="15"/>
      <c r="F466" s="14"/>
      <c r="G466" s="14"/>
      <c r="H466" s="31"/>
      <c r="I466" s="14"/>
      <c r="J466" s="32"/>
    </row>
    <row x14ac:dyDescent="0.25" r="467" customHeight="1" ht="15.75">
      <c r="A467" s="15"/>
      <c r="B467" s="27"/>
      <c r="C467" s="27"/>
      <c r="D467" s="30"/>
      <c r="E467" s="15"/>
      <c r="F467" s="14"/>
      <c r="G467" s="14"/>
      <c r="H467" s="31"/>
      <c r="I467" s="14"/>
      <c r="J467" s="32"/>
    </row>
    <row x14ac:dyDescent="0.25" r="468" customHeight="1" ht="15.75">
      <c r="A468" s="15"/>
      <c r="B468" s="27"/>
      <c r="C468" s="27"/>
      <c r="D468" s="30"/>
      <c r="E468" s="15"/>
      <c r="F468" s="14"/>
      <c r="G468" s="14"/>
      <c r="H468" s="31"/>
      <c r="I468" s="14"/>
      <c r="J468" s="32"/>
    </row>
    <row x14ac:dyDescent="0.25" r="469" customHeight="1" ht="15.75">
      <c r="A469" s="15"/>
      <c r="B469" s="27"/>
      <c r="C469" s="27"/>
      <c r="D469" s="30"/>
      <c r="E469" s="15"/>
      <c r="F469" s="14"/>
      <c r="G469" s="14"/>
      <c r="H469" s="31"/>
      <c r="I469" s="14"/>
      <c r="J469" s="32"/>
    </row>
    <row x14ac:dyDescent="0.25" r="470" customHeight="1" ht="15.75">
      <c r="A470" s="15"/>
      <c r="B470" s="27"/>
      <c r="C470" s="27"/>
      <c r="D470" s="30"/>
      <c r="E470" s="15"/>
      <c r="F470" s="14"/>
      <c r="G470" s="14"/>
      <c r="H470" s="31"/>
      <c r="I470" s="14"/>
      <c r="J470" s="32"/>
    </row>
    <row x14ac:dyDescent="0.25" r="471" customHeight="1" ht="15.75">
      <c r="A471" s="15"/>
      <c r="B471" s="27"/>
      <c r="C471" s="27"/>
      <c r="D471" s="30"/>
      <c r="E471" s="15"/>
      <c r="F471" s="14"/>
      <c r="G471" s="14"/>
      <c r="H471" s="31"/>
      <c r="I471" s="14"/>
      <c r="J471" s="32"/>
    </row>
    <row x14ac:dyDescent="0.25" r="472" customHeight="1" ht="15.75">
      <c r="A472" s="15"/>
      <c r="B472" s="27"/>
      <c r="C472" s="27"/>
      <c r="D472" s="30"/>
      <c r="E472" s="15"/>
      <c r="F472" s="14"/>
      <c r="G472" s="14"/>
      <c r="H472" s="31"/>
      <c r="I472" s="14"/>
      <c r="J472" s="32"/>
    </row>
    <row x14ac:dyDescent="0.25" r="473" customHeight="1" ht="15.75">
      <c r="A473" s="15"/>
      <c r="B473" s="27"/>
      <c r="C473" s="27"/>
      <c r="D473" s="30"/>
      <c r="E473" s="15"/>
      <c r="F473" s="14"/>
      <c r="G473" s="14"/>
      <c r="H473" s="31"/>
      <c r="I473" s="14"/>
      <c r="J473" s="32"/>
    </row>
    <row x14ac:dyDescent="0.25" r="474" customHeight="1" ht="15.75">
      <c r="A474" s="15"/>
      <c r="B474" s="27"/>
      <c r="C474" s="27"/>
      <c r="D474" s="30"/>
      <c r="E474" s="15"/>
      <c r="F474" s="14"/>
      <c r="G474" s="14"/>
      <c r="H474" s="31"/>
      <c r="I474" s="14"/>
      <c r="J474" s="32"/>
    </row>
    <row x14ac:dyDescent="0.25" r="475" customHeight="1" ht="15.75">
      <c r="A475" s="15"/>
      <c r="B475" s="27"/>
      <c r="C475" s="27"/>
      <c r="D475" s="30"/>
      <c r="E475" s="15"/>
      <c r="F475" s="14"/>
      <c r="G475" s="14"/>
      <c r="H475" s="31"/>
      <c r="I475" s="14"/>
      <c r="J475" s="32"/>
    </row>
    <row x14ac:dyDescent="0.25" r="476" customHeight="1" ht="15.75">
      <c r="A476" s="15"/>
      <c r="B476" s="27"/>
      <c r="C476" s="27"/>
      <c r="D476" s="30"/>
      <c r="E476" s="15"/>
      <c r="F476" s="14"/>
      <c r="G476" s="14"/>
      <c r="H476" s="31"/>
      <c r="I476" s="14"/>
      <c r="J476" s="32"/>
    </row>
    <row x14ac:dyDescent="0.25" r="477" customHeight="1" ht="15.75">
      <c r="A477" s="15"/>
      <c r="B477" s="27"/>
      <c r="C477" s="27"/>
      <c r="D477" s="30"/>
      <c r="E477" s="15"/>
      <c r="F477" s="14"/>
      <c r="G477" s="14"/>
      <c r="H477" s="31"/>
      <c r="I477" s="14"/>
      <c r="J477" s="32"/>
    </row>
    <row x14ac:dyDescent="0.25" r="478" customHeight="1" ht="15.75">
      <c r="A478" s="15"/>
      <c r="B478" s="27"/>
      <c r="C478" s="27"/>
      <c r="D478" s="30"/>
      <c r="E478" s="15"/>
      <c r="F478" s="14"/>
      <c r="G478" s="14"/>
      <c r="H478" s="31"/>
      <c r="I478" s="14"/>
      <c r="J478" s="32"/>
    </row>
    <row x14ac:dyDescent="0.25" r="479" customHeight="1" ht="15.75">
      <c r="A479" s="15"/>
      <c r="B479" s="27"/>
      <c r="C479" s="27"/>
      <c r="D479" s="30"/>
      <c r="E479" s="15"/>
      <c r="F479" s="14"/>
      <c r="G479" s="14"/>
      <c r="H479" s="31"/>
      <c r="I479" s="14"/>
      <c r="J479" s="32"/>
    </row>
    <row x14ac:dyDescent="0.25" r="480" customHeight="1" ht="15.75">
      <c r="A480" s="15"/>
      <c r="B480" s="27"/>
      <c r="C480" s="27"/>
      <c r="D480" s="30"/>
      <c r="E480" s="15"/>
      <c r="F480" s="14"/>
      <c r="G480" s="14"/>
      <c r="H480" s="31"/>
      <c r="I480" s="14"/>
      <c r="J480" s="32"/>
    </row>
    <row x14ac:dyDescent="0.25" r="481" customHeight="1" ht="15.75">
      <c r="A481" s="15"/>
      <c r="B481" s="27"/>
      <c r="C481" s="27"/>
      <c r="D481" s="30"/>
      <c r="E481" s="15"/>
      <c r="F481" s="14"/>
      <c r="G481" s="14"/>
      <c r="H481" s="31"/>
      <c r="I481" s="14"/>
      <c r="J481" s="32"/>
    </row>
    <row x14ac:dyDescent="0.25" r="482" customHeight="1" ht="15.75">
      <c r="A482" s="15"/>
      <c r="B482" s="27"/>
      <c r="C482" s="27"/>
      <c r="D482" s="30"/>
      <c r="E482" s="15"/>
      <c r="F482" s="14"/>
      <c r="G482" s="14"/>
      <c r="H482" s="31"/>
      <c r="I482" s="14"/>
      <c r="J482" s="32"/>
    </row>
    <row x14ac:dyDescent="0.25" r="483" customHeight="1" ht="15.75">
      <c r="A483" s="15"/>
      <c r="B483" s="27"/>
      <c r="C483" s="27"/>
      <c r="D483" s="30"/>
      <c r="E483" s="15"/>
      <c r="F483" s="14"/>
      <c r="G483" s="14"/>
      <c r="H483" s="31"/>
      <c r="I483" s="14"/>
      <c r="J483" s="32"/>
    </row>
    <row x14ac:dyDescent="0.25" r="484" customHeight="1" ht="15.75">
      <c r="A484" s="15"/>
      <c r="B484" s="27"/>
      <c r="C484" s="27"/>
      <c r="D484" s="30"/>
      <c r="E484" s="15"/>
      <c r="F484" s="14"/>
      <c r="G484" s="14"/>
      <c r="H484" s="31"/>
      <c r="I484" s="14"/>
      <c r="J484" s="32"/>
    </row>
    <row x14ac:dyDescent="0.25" r="485" customHeight="1" ht="15.75">
      <c r="A485" s="15"/>
      <c r="B485" s="27"/>
      <c r="C485" s="27"/>
      <c r="D485" s="30"/>
      <c r="E485" s="15"/>
      <c r="F485" s="14"/>
      <c r="G485" s="14"/>
      <c r="H485" s="31"/>
      <c r="I485" s="14"/>
      <c r="J485" s="32"/>
    </row>
    <row x14ac:dyDescent="0.25" r="486" customHeight="1" ht="15.75">
      <c r="A486" s="15"/>
      <c r="B486" s="27"/>
      <c r="C486" s="27"/>
      <c r="D486" s="30"/>
      <c r="E486" s="15"/>
      <c r="F486" s="14"/>
      <c r="G486" s="14"/>
      <c r="H486" s="31"/>
      <c r="I486" s="14"/>
      <c r="J486" s="32"/>
    </row>
    <row x14ac:dyDescent="0.25" r="487" customHeight="1" ht="15.75">
      <c r="A487" s="15"/>
      <c r="B487" s="27"/>
      <c r="C487" s="27"/>
      <c r="D487" s="30"/>
      <c r="E487" s="15"/>
      <c r="F487" s="14"/>
      <c r="G487" s="14"/>
      <c r="H487" s="31"/>
      <c r="I487" s="14"/>
      <c r="J487" s="32"/>
    </row>
    <row x14ac:dyDescent="0.25" r="488" customHeight="1" ht="15.75">
      <c r="A488" s="15"/>
      <c r="B488" s="27"/>
      <c r="C488" s="27"/>
      <c r="D488" s="30"/>
      <c r="E488" s="15"/>
      <c r="F488" s="14"/>
      <c r="G488" s="14"/>
      <c r="H488" s="31"/>
      <c r="I488" s="14"/>
      <c r="J488" s="32"/>
    </row>
    <row x14ac:dyDescent="0.25" r="489" customHeight="1" ht="15.75">
      <c r="A489" s="15"/>
      <c r="B489" s="27"/>
      <c r="C489" s="27"/>
      <c r="D489" s="30"/>
      <c r="E489" s="15"/>
      <c r="F489" s="14"/>
      <c r="G489" s="14"/>
      <c r="H489" s="31"/>
      <c r="I489" s="14"/>
      <c r="J489" s="32"/>
    </row>
    <row x14ac:dyDescent="0.25" r="490" customHeight="1" ht="15.75">
      <c r="A490" s="15"/>
      <c r="B490" s="27"/>
      <c r="C490" s="27"/>
      <c r="D490" s="30"/>
      <c r="E490" s="15"/>
      <c r="F490" s="14"/>
      <c r="G490" s="14"/>
      <c r="H490" s="31"/>
      <c r="I490" s="14"/>
      <c r="J490" s="32"/>
    </row>
    <row x14ac:dyDescent="0.25" r="491" customHeight="1" ht="15.75">
      <c r="A491" s="15"/>
      <c r="B491" s="27"/>
      <c r="C491" s="27"/>
      <c r="D491" s="30"/>
      <c r="E491" s="15"/>
      <c r="F491" s="14"/>
      <c r="G491" s="14"/>
      <c r="H491" s="31"/>
      <c r="I491" s="14"/>
      <c r="J491" s="32"/>
    </row>
    <row x14ac:dyDescent="0.25" r="492" customHeight="1" ht="15.75">
      <c r="A492" s="15"/>
      <c r="B492" s="27"/>
      <c r="C492" s="27"/>
      <c r="D492" s="30"/>
      <c r="E492" s="15"/>
      <c r="F492" s="14"/>
      <c r="G492" s="14"/>
      <c r="H492" s="31"/>
      <c r="I492" s="14"/>
      <c r="J492" s="32"/>
    </row>
    <row x14ac:dyDescent="0.25" r="493" customHeight="1" ht="15.75">
      <c r="A493" s="15"/>
      <c r="B493" s="27"/>
      <c r="C493" s="27"/>
      <c r="D493" s="30"/>
      <c r="E493" s="15"/>
      <c r="F493" s="14"/>
      <c r="G493" s="14"/>
      <c r="H493" s="31"/>
      <c r="I493" s="14"/>
      <c r="J493" s="32"/>
    </row>
    <row x14ac:dyDescent="0.25" r="494" customHeight="1" ht="15.75">
      <c r="A494" s="15"/>
      <c r="B494" s="27"/>
      <c r="C494" s="27"/>
      <c r="D494" s="30"/>
      <c r="E494" s="15"/>
      <c r="F494" s="14"/>
      <c r="G494" s="14"/>
      <c r="H494" s="31"/>
      <c r="I494" s="14"/>
      <c r="J494" s="32"/>
    </row>
    <row x14ac:dyDescent="0.25" r="495" customHeight="1" ht="15.75">
      <c r="A495" s="15"/>
      <c r="B495" s="27"/>
      <c r="C495" s="27"/>
      <c r="D495" s="30"/>
      <c r="E495" s="15"/>
      <c r="F495" s="14"/>
      <c r="G495" s="14"/>
      <c r="H495" s="31"/>
      <c r="I495" s="14"/>
      <c r="J495" s="32"/>
    </row>
    <row x14ac:dyDescent="0.25" r="496" customHeight="1" ht="15.75">
      <c r="A496" s="15"/>
      <c r="B496" s="27"/>
      <c r="C496" s="27"/>
      <c r="D496" s="30"/>
      <c r="E496" s="15"/>
      <c r="F496" s="14"/>
      <c r="G496" s="14"/>
      <c r="H496" s="31"/>
      <c r="I496" s="14"/>
      <c r="J496" s="32"/>
    </row>
    <row x14ac:dyDescent="0.25" r="497" customHeight="1" ht="15.75">
      <c r="A497" s="15"/>
      <c r="B497" s="27"/>
      <c r="C497" s="27"/>
      <c r="D497" s="30"/>
      <c r="E497" s="15"/>
      <c r="F497" s="14"/>
      <c r="G497" s="14"/>
      <c r="H497" s="31"/>
      <c r="I497" s="14"/>
      <c r="J497" s="32"/>
    </row>
    <row x14ac:dyDescent="0.25" r="498" customHeight="1" ht="15.75">
      <c r="A498" s="15"/>
      <c r="B498" s="27"/>
      <c r="C498" s="27"/>
      <c r="D498" s="30"/>
      <c r="E498" s="15"/>
      <c r="F498" s="14"/>
      <c r="G498" s="14"/>
      <c r="H498" s="31"/>
      <c r="I498" s="14"/>
      <c r="J498" s="32"/>
    </row>
    <row x14ac:dyDescent="0.25" r="499" customHeight="1" ht="15.75">
      <c r="A499" s="15"/>
      <c r="B499" s="27"/>
      <c r="C499" s="27"/>
      <c r="D499" s="30"/>
      <c r="E499" s="15"/>
      <c r="F499" s="14"/>
      <c r="G499" s="14"/>
      <c r="H499" s="31"/>
      <c r="I499" s="14"/>
      <c r="J499" s="32"/>
    </row>
    <row x14ac:dyDescent="0.25" r="500" customHeight="1" ht="15.75">
      <c r="A500" s="15"/>
      <c r="B500" s="27"/>
      <c r="C500" s="27"/>
      <c r="D500" s="30"/>
      <c r="E500" s="15"/>
      <c r="F500" s="14"/>
      <c r="G500" s="14"/>
      <c r="H500" s="31"/>
      <c r="I500" s="14"/>
      <c r="J500" s="32"/>
    </row>
    <row x14ac:dyDescent="0.25" r="501" customHeight="1" ht="15.75">
      <c r="A501" s="15"/>
      <c r="B501" s="27"/>
      <c r="C501" s="27"/>
      <c r="D501" s="30"/>
      <c r="E501" s="15"/>
      <c r="F501" s="14"/>
      <c r="G501" s="14"/>
      <c r="H501" s="31"/>
      <c r="I501" s="14"/>
      <c r="J501" s="32"/>
    </row>
    <row x14ac:dyDescent="0.25" r="502" customHeight="1" ht="15.75">
      <c r="A502" s="15"/>
      <c r="B502" s="27"/>
      <c r="C502" s="27"/>
      <c r="D502" s="30"/>
      <c r="E502" s="15"/>
      <c r="F502" s="14"/>
      <c r="G502" s="14"/>
      <c r="H502" s="31"/>
      <c r="I502" s="14"/>
      <c r="J502" s="32"/>
    </row>
    <row x14ac:dyDescent="0.25" r="503" customHeight="1" ht="15.75">
      <c r="A503" s="15"/>
      <c r="B503" s="27"/>
      <c r="C503" s="27"/>
      <c r="D503" s="30"/>
      <c r="E503" s="15"/>
      <c r="F503" s="14"/>
      <c r="G503" s="14"/>
      <c r="H503" s="31"/>
      <c r="I503" s="14"/>
      <c r="J503" s="32"/>
    </row>
    <row x14ac:dyDescent="0.25" r="504" customHeight="1" ht="15.75">
      <c r="A504" s="15"/>
      <c r="B504" s="27"/>
      <c r="C504" s="27"/>
      <c r="D504" s="30"/>
      <c r="E504" s="15"/>
      <c r="F504" s="14"/>
      <c r="G504" s="14"/>
      <c r="H504" s="31"/>
      <c r="I504" s="14"/>
      <c r="J504" s="32"/>
    </row>
    <row x14ac:dyDescent="0.25" r="505" customHeight="1" ht="15.75">
      <c r="A505" s="15"/>
      <c r="B505" s="27"/>
      <c r="C505" s="27"/>
      <c r="D505" s="30"/>
      <c r="E505" s="15"/>
      <c r="F505" s="14"/>
      <c r="G505" s="14"/>
      <c r="H505" s="31"/>
      <c r="I505" s="14"/>
      <c r="J505" s="32"/>
    </row>
    <row x14ac:dyDescent="0.25" r="506" customHeight="1" ht="15.75">
      <c r="A506" s="15"/>
      <c r="B506" s="27"/>
      <c r="C506" s="27"/>
      <c r="D506" s="30"/>
      <c r="E506" s="15"/>
      <c r="F506" s="14"/>
      <c r="G506" s="14"/>
      <c r="H506" s="31"/>
      <c r="I506" s="14"/>
      <c r="J506" s="32"/>
    </row>
    <row x14ac:dyDescent="0.25" r="507" customHeight="1" ht="15.75">
      <c r="A507" s="15"/>
      <c r="B507" s="27"/>
      <c r="C507" s="27"/>
      <c r="D507" s="30"/>
      <c r="E507" s="15"/>
      <c r="F507" s="14"/>
      <c r="G507" s="14"/>
      <c r="H507" s="31"/>
      <c r="I507" s="14"/>
      <c r="J507" s="32"/>
    </row>
    <row x14ac:dyDescent="0.25" r="508" customHeight="1" ht="15.75">
      <c r="A508" s="15"/>
      <c r="B508" s="27"/>
      <c r="C508" s="27"/>
      <c r="D508" s="30"/>
      <c r="E508" s="15"/>
      <c r="F508" s="14"/>
      <c r="G508" s="14"/>
      <c r="H508" s="31"/>
      <c r="I508" s="14"/>
      <c r="J508" s="32"/>
    </row>
    <row x14ac:dyDescent="0.25" r="509" customHeight="1" ht="15.75">
      <c r="A509" s="15"/>
      <c r="B509" s="27"/>
      <c r="C509" s="27"/>
      <c r="D509" s="30"/>
      <c r="E509" s="15"/>
      <c r="F509" s="14"/>
      <c r="G509" s="14"/>
      <c r="H509" s="31"/>
      <c r="I509" s="14"/>
      <c r="J509" s="32"/>
    </row>
    <row x14ac:dyDescent="0.25" r="510" customHeight="1" ht="15.75">
      <c r="A510" s="15"/>
      <c r="B510" s="27"/>
      <c r="C510" s="27"/>
      <c r="D510" s="30"/>
      <c r="E510" s="15"/>
      <c r="F510" s="14"/>
      <c r="G510" s="14"/>
      <c r="H510" s="31"/>
      <c r="I510" s="14"/>
      <c r="J510" s="32"/>
    </row>
    <row x14ac:dyDescent="0.25" r="511" customHeight="1" ht="15.75">
      <c r="A511" s="15"/>
      <c r="B511" s="27"/>
      <c r="C511" s="27"/>
      <c r="D511" s="30"/>
      <c r="E511" s="15"/>
      <c r="F511" s="14"/>
      <c r="G511" s="14"/>
      <c r="H511" s="31"/>
      <c r="I511" s="14"/>
      <c r="J511" s="32"/>
    </row>
    <row x14ac:dyDescent="0.25" r="512" customHeight="1" ht="15.75">
      <c r="A512" s="15"/>
      <c r="B512" s="27"/>
      <c r="C512" s="27"/>
      <c r="D512" s="30"/>
      <c r="E512" s="15"/>
      <c r="F512" s="14"/>
      <c r="G512" s="14"/>
      <c r="H512" s="31"/>
      <c r="I512" s="14"/>
      <c r="J512" s="32"/>
    </row>
    <row x14ac:dyDescent="0.25" r="513" customHeight="1" ht="15.75">
      <c r="A513" s="15"/>
      <c r="B513" s="27"/>
      <c r="C513" s="27"/>
      <c r="D513" s="30"/>
      <c r="E513" s="15"/>
      <c r="F513" s="14"/>
      <c r="G513" s="14"/>
      <c r="H513" s="31"/>
      <c r="I513" s="14"/>
      <c r="J513" s="32"/>
    </row>
    <row x14ac:dyDescent="0.25" r="514" customHeight="1" ht="15.75">
      <c r="A514" s="15"/>
      <c r="B514" s="27"/>
      <c r="C514" s="27"/>
      <c r="D514" s="30"/>
      <c r="E514" s="15"/>
      <c r="F514" s="14"/>
      <c r="G514" s="14"/>
      <c r="H514" s="31"/>
      <c r="I514" s="14"/>
      <c r="J514" s="32"/>
    </row>
    <row x14ac:dyDescent="0.25" r="515" customHeight="1" ht="15.75">
      <c r="A515" s="15"/>
      <c r="B515" s="27"/>
      <c r="C515" s="27"/>
      <c r="D515" s="30"/>
      <c r="E515" s="15"/>
      <c r="F515" s="14"/>
      <c r="G515" s="14"/>
      <c r="H515" s="31"/>
      <c r="I515" s="14"/>
      <c r="J515" s="32"/>
    </row>
    <row x14ac:dyDescent="0.25" r="516" customHeight="1" ht="15.75">
      <c r="A516" s="15"/>
      <c r="B516" s="27"/>
      <c r="C516" s="27"/>
      <c r="D516" s="30"/>
      <c r="E516" s="15"/>
      <c r="F516" s="14"/>
      <c r="G516" s="14"/>
      <c r="H516" s="31"/>
      <c r="I516" s="14"/>
      <c r="J516" s="32"/>
    </row>
    <row x14ac:dyDescent="0.25" r="517" customHeight="1" ht="15.75">
      <c r="A517" s="15"/>
      <c r="B517" s="27"/>
      <c r="C517" s="27"/>
      <c r="D517" s="30"/>
      <c r="E517" s="15"/>
      <c r="F517" s="14"/>
      <c r="G517" s="14"/>
      <c r="H517" s="31"/>
      <c r="I517" s="14"/>
      <c r="J517" s="32"/>
    </row>
    <row x14ac:dyDescent="0.25" r="518" customHeight="1" ht="15.75">
      <c r="A518" s="15"/>
      <c r="B518" s="27"/>
      <c r="C518" s="27"/>
      <c r="D518" s="30"/>
      <c r="E518" s="15"/>
      <c r="F518" s="14"/>
      <c r="G518" s="14"/>
      <c r="H518" s="31"/>
      <c r="I518" s="14"/>
      <c r="J518" s="32"/>
    </row>
    <row x14ac:dyDescent="0.25" r="519" customHeight="1" ht="15.75">
      <c r="A519" s="15"/>
      <c r="B519" s="27"/>
      <c r="C519" s="27"/>
      <c r="D519" s="30"/>
      <c r="E519" s="15"/>
      <c r="F519" s="14"/>
      <c r="G519" s="14"/>
      <c r="H519" s="31"/>
      <c r="I519" s="14"/>
      <c r="J519" s="32"/>
    </row>
    <row x14ac:dyDescent="0.25" r="520" customHeight="1" ht="15.75">
      <c r="A520" s="15"/>
      <c r="B520" s="27"/>
      <c r="C520" s="27"/>
      <c r="D520" s="30"/>
      <c r="E520" s="15"/>
      <c r="F520" s="14"/>
      <c r="G520" s="14"/>
      <c r="H520" s="31"/>
      <c r="I520" s="14"/>
      <c r="J520" s="32"/>
    </row>
    <row x14ac:dyDescent="0.25" r="521" customHeight="1" ht="15.75">
      <c r="A521" s="15"/>
      <c r="B521" s="27"/>
      <c r="C521" s="27"/>
      <c r="D521" s="30"/>
      <c r="E521" s="15"/>
      <c r="F521" s="14"/>
      <c r="G521" s="14"/>
      <c r="H521" s="31"/>
      <c r="I521" s="14"/>
      <c r="J521" s="32"/>
    </row>
    <row x14ac:dyDescent="0.25" r="522" customHeight="1" ht="15.75">
      <c r="A522" s="15"/>
      <c r="B522" s="27"/>
      <c r="C522" s="27"/>
      <c r="D522" s="30"/>
      <c r="E522" s="15"/>
      <c r="F522" s="14"/>
      <c r="G522" s="14"/>
      <c r="H522" s="31"/>
      <c r="I522" s="14"/>
      <c r="J522" s="32"/>
    </row>
    <row x14ac:dyDescent="0.25" r="523" customHeight="1" ht="15.75">
      <c r="A523" s="15"/>
      <c r="B523" s="27"/>
      <c r="C523" s="27"/>
      <c r="D523" s="30"/>
      <c r="E523" s="15"/>
      <c r="F523" s="14"/>
      <c r="G523" s="14"/>
      <c r="H523" s="31"/>
      <c r="I523" s="14"/>
      <c r="J523" s="32"/>
    </row>
    <row x14ac:dyDescent="0.25" r="524" customHeight="1" ht="15.75">
      <c r="A524" s="15"/>
      <c r="B524" s="27"/>
      <c r="C524" s="27"/>
      <c r="D524" s="30"/>
      <c r="E524" s="15"/>
      <c r="F524" s="14"/>
      <c r="G524" s="14"/>
      <c r="H524" s="31"/>
      <c r="I524" s="14"/>
      <c r="J524" s="32"/>
    </row>
    <row x14ac:dyDescent="0.25" r="525" customHeight="1" ht="15.75">
      <c r="A525" s="15"/>
      <c r="B525" s="27"/>
      <c r="C525" s="27"/>
      <c r="D525" s="30"/>
      <c r="E525" s="15"/>
      <c r="F525" s="14"/>
      <c r="G525" s="14"/>
      <c r="H525" s="31"/>
      <c r="I525" s="14"/>
      <c r="J525" s="32"/>
    </row>
    <row x14ac:dyDescent="0.25" r="526" customHeight="1" ht="15.75">
      <c r="A526" s="15"/>
      <c r="B526" s="27"/>
      <c r="C526" s="27"/>
      <c r="D526" s="30"/>
      <c r="E526" s="15"/>
      <c r="F526" s="14"/>
      <c r="G526" s="14"/>
      <c r="H526" s="31"/>
      <c r="I526" s="14"/>
      <c r="J526" s="32"/>
    </row>
    <row x14ac:dyDescent="0.25" r="527" customHeight="1" ht="15.75">
      <c r="A527" s="15"/>
      <c r="B527" s="27"/>
      <c r="C527" s="27"/>
      <c r="D527" s="30"/>
      <c r="E527" s="15"/>
      <c r="F527" s="14"/>
      <c r="G527" s="14"/>
      <c r="H527" s="31"/>
      <c r="I527" s="14"/>
      <c r="J527" s="32"/>
    </row>
    <row x14ac:dyDescent="0.25" r="528" customHeight="1" ht="15.75">
      <c r="A528" s="15"/>
      <c r="B528" s="27"/>
      <c r="C528" s="27"/>
      <c r="D528" s="30"/>
      <c r="E528" s="15"/>
      <c r="F528" s="14"/>
      <c r="G528" s="14"/>
      <c r="H528" s="31"/>
      <c r="I528" s="14"/>
      <c r="J528" s="32"/>
    </row>
    <row x14ac:dyDescent="0.25" r="529" customHeight="1" ht="15.75">
      <c r="A529" s="15"/>
      <c r="B529" s="27"/>
      <c r="C529" s="27"/>
      <c r="D529" s="30"/>
      <c r="E529" s="15"/>
      <c r="F529" s="14"/>
      <c r="G529" s="14"/>
      <c r="H529" s="31"/>
      <c r="I529" s="14"/>
      <c r="J529" s="32"/>
    </row>
    <row x14ac:dyDescent="0.25" r="530" customHeight="1" ht="15.75">
      <c r="A530" s="15"/>
      <c r="B530" s="27"/>
      <c r="C530" s="27"/>
      <c r="D530" s="30"/>
      <c r="E530" s="15"/>
      <c r="F530" s="14"/>
      <c r="G530" s="14"/>
      <c r="H530" s="31"/>
      <c r="I530" s="14"/>
      <c r="J530" s="32"/>
    </row>
    <row x14ac:dyDescent="0.25" r="531" customHeight="1" ht="15.75">
      <c r="A531" s="15"/>
      <c r="B531" s="27"/>
      <c r="C531" s="27"/>
      <c r="D531" s="30"/>
      <c r="E531" s="15"/>
      <c r="F531" s="14"/>
      <c r="G531" s="14"/>
      <c r="H531" s="31"/>
      <c r="I531" s="14"/>
      <c r="J531" s="32"/>
    </row>
    <row x14ac:dyDescent="0.25" r="532" customHeight="1" ht="15.75">
      <c r="A532" s="15"/>
      <c r="B532" s="27"/>
      <c r="C532" s="27"/>
      <c r="D532" s="30"/>
      <c r="E532" s="15"/>
      <c r="F532" s="14"/>
      <c r="G532" s="14"/>
      <c r="H532" s="31"/>
      <c r="I532" s="14"/>
      <c r="J532" s="32"/>
    </row>
    <row x14ac:dyDescent="0.25" r="533" customHeight="1" ht="15.75">
      <c r="A533" s="15"/>
      <c r="B533" s="27"/>
      <c r="C533" s="27"/>
      <c r="D533" s="30"/>
      <c r="E533" s="15"/>
      <c r="F533" s="14"/>
      <c r="G533" s="14"/>
      <c r="H533" s="31"/>
      <c r="I533" s="14"/>
      <c r="J533" s="32"/>
    </row>
    <row x14ac:dyDescent="0.25" r="534" customHeight="1" ht="15.75">
      <c r="A534" s="15"/>
      <c r="B534" s="27"/>
      <c r="C534" s="27"/>
      <c r="D534" s="30"/>
      <c r="E534" s="15"/>
      <c r="F534" s="14"/>
      <c r="G534" s="14"/>
      <c r="H534" s="31"/>
      <c r="I534" s="14"/>
      <c r="J534" s="32"/>
    </row>
    <row x14ac:dyDescent="0.25" r="535" customHeight="1" ht="15.75">
      <c r="A535" s="15"/>
      <c r="B535" s="27"/>
      <c r="C535" s="27"/>
      <c r="D535" s="30"/>
      <c r="E535" s="15"/>
      <c r="F535" s="14"/>
      <c r="G535" s="14"/>
      <c r="H535" s="31"/>
      <c r="I535" s="14"/>
      <c r="J535" s="32"/>
    </row>
    <row x14ac:dyDescent="0.25" r="536" customHeight="1" ht="15.75">
      <c r="A536" s="15"/>
      <c r="B536" s="27"/>
      <c r="C536" s="27"/>
      <c r="D536" s="30"/>
      <c r="E536" s="15"/>
      <c r="F536" s="14"/>
      <c r="G536" s="14"/>
      <c r="H536" s="31"/>
      <c r="I536" s="14"/>
      <c r="J536" s="32"/>
    </row>
    <row x14ac:dyDescent="0.25" r="537" customHeight="1" ht="15.75">
      <c r="A537" s="15"/>
      <c r="B537" s="27"/>
      <c r="C537" s="27"/>
      <c r="D537" s="30"/>
      <c r="E537" s="15"/>
      <c r="F537" s="14"/>
      <c r="G537" s="14"/>
      <c r="H537" s="31"/>
      <c r="I537" s="14"/>
      <c r="J537" s="32"/>
    </row>
    <row x14ac:dyDescent="0.25" r="538" customHeight="1" ht="15.75">
      <c r="A538" s="15"/>
      <c r="B538" s="27"/>
      <c r="C538" s="27"/>
      <c r="D538" s="30"/>
      <c r="E538" s="15"/>
      <c r="F538" s="14"/>
      <c r="G538" s="14"/>
      <c r="H538" s="31"/>
      <c r="I538" s="14"/>
      <c r="J538" s="32"/>
    </row>
    <row x14ac:dyDescent="0.25" r="539" customHeight="1" ht="15.75">
      <c r="A539" s="15"/>
      <c r="B539" s="27"/>
      <c r="C539" s="27"/>
      <c r="D539" s="30"/>
      <c r="E539" s="15"/>
      <c r="F539" s="14"/>
      <c r="G539" s="14"/>
      <c r="H539" s="31"/>
      <c r="I539" s="14"/>
      <c r="J539" s="32"/>
    </row>
    <row x14ac:dyDescent="0.25" r="540" customHeight="1" ht="15.75">
      <c r="A540" s="15"/>
      <c r="B540" s="27"/>
      <c r="C540" s="27"/>
      <c r="D540" s="30"/>
      <c r="E540" s="15"/>
      <c r="F540" s="14"/>
      <c r="G540" s="14"/>
      <c r="H540" s="31"/>
      <c r="I540" s="14"/>
      <c r="J540" s="32"/>
    </row>
    <row x14ac:dyDescent="0.25" r="541" customHeight="1" ht="15.75">
      <c r="A541" s="15"/>
      <c r="B541" s="27"/>
      <c r="C541" s="27"/>
      <c r="D541" s="30"/>
      <c r="E541" s="15"/>
      <c r="F541" s="14"/>
      <c r="G541" s="14"/>
      <c r="H541" s="31"/>
      <c r="I541" s="14"/>
      <c r="J541" s="32"/>
    </row>
    <row x14ac:dyDescent="0.25" r="542" customHeight="1" ht="15.75">
      <c r="A542" s="15"/>
      <c r="B542" s="27"/>
      <c r="C542" s="27"/>
      <c r="D542" s="30"/>
      <c r="E542" s="15"/>
      <c r="F542" s="14"/>
      <c r="G542" s="14"/>
      <c r="H542" s="31"/>
      <c r="I542" s="14"/>
      <c r="J542" s="32"/>
    </row>
    <row x14ac:dyDescent="0.25" r="543" customHeight="1" ht="15.75">
      <c r="A543" s="15"/>
      <c r="B543" s="27"/>
      <c r="C543" s="27"/>
      <c r="D543" s="30"/>
      <c r="E543" s="15"/>
      <c r="F543" s="14"/>
      <c r="G543" s="14"/>
      <c r="H543" s="31"/>
      <c r="I543" s="14"/>
      <c r="J543" s="32"/>
    </row>
    <row x14ac:dyDescent="0.25" r="544" customHeight="1" ht="15.75">
      <c r="A544" s="15"/>
      <c r="B544" s="27"/>
      <c r="C544" s="27"/>
      <c r="D544" s="30"/>
      <c r="E544" s="15"/>
      <c r="F544" s="14"/>
      <c r="G544" s="14"/>
      <c r="H544" s="31"/>
      <c r="I544" s="14"/>
      <c r="J544" s="32"/>
    </row>
    <row x14ac:dyDescent="0.25" r="545" customHeight="1" ht="15.75">
      <c r="A545" s="15"/>
      <c r="B545" s="27"/>
      <c r="C545" s="27"/>
      <c r="D545" s="30"/>
      <c r="E545" s="15"/>
      <c r="F545" s="14"/>
      <c r="G545" s="14"/>
      <c r="H545" s="31"/>
      <c r="I545" s="14"/>
      <c r="J545" s="32"/>
    </row>
    <row x14ac:dyDescent="0.25" r="546" customHeight="1" ht="15.75">
      <c r="A546" s="15"/>
      <c r="B546" s="27"/>
      <c r="C546" s="27"/>
      <c r="D546" s="30"/>
      <c r="E546" s="15"/>
      <c r="F546" s="14"/>
      <c r="G546" s="14"/>
      <c r="H546" s="31"/>
      <c r="I546" s="14"/>
      <c r="J546" s="32"/>
    </row>
    <row x14ac:dyDescent="0.25" r="547" customHeight="1" ht="15.75">
      <c r="A547" s="15"/>
      <c r="B547" s="27"/>
      <c r="C547" s="27"/>
      <c r="D547" s="30"/>
      <c r="E547" s="15"/>
      <c r="F547" s="14"/>
      <c r="G547" s="14"/>
      <c r="H547" s="31"/>
      <c r="I547" s="14"/>
      <c r="J547" s="32"/>
    </row>
    <row x14ac:dyDescent="0.25" r="548" customHeight="1" ht="15.75">
      <c r="A548" s="15"/>
      <c r="B548" s="27"/>
      <c r="C548" s="27"/>
      <c r="D548" s="30"/>
      <c r="E548" s="15"/>
      <c r="F548" s="14"/>
      <c r="G548" s="14"/>
      <c r="H548" s="31"/>
      <c r="I548" s="14"/>
      <c r="J548" s="32"/>
    </row>
    <row x14ac:dyDescent="0.25" r="549" customHeight="1" ht="15.75">
      <c r="A549" s="15"/>
      <c r="B549" s="27"/>
      <c r="C549" s="27"/>
      <c r="D549" s="30"/>
      <c r="E549" s="15"/>
      <c r="F549" s="14"/>
      <c r="G549" s="14"/>
      <c r="H549" s="31"/>
      <c r="I549" s="14"/>
      <c r="J549" s="32"/>
    </row>
    <row x14ac:dyDescent="0.25" r="550" customHeight="1" ht="15.75">
      <c r="A550" s="15"/>
      <c r="B550" s="27"/>
      <c r="C550" s="27"/>
      <c r="D550" s="30"/>
      <c r="E550" s="15"/>
      <c r="F550" s="14"/>
      <c r="G550" s="14"/>
      <c r="H550" s="31"/>
      <c r="I550" s="14"/>
      <c r="J550" s="32"/>
    </row>
    <row x14ac:dyDescent="0.25" r="551" customHeight="1" ht="15.75">
      <c r="A551" s="15"/>
      <c r="B551" s="27"/>
      <c r="C551" s="27"/>
      <c r="D551" s="30"/>
      <c r="E551" s="15"/>
      <c r="F551" s="14"/>
      <c r="G551" s="14"/>
      <c r="H551" s="31"/>
      <c r="I551" s="14"/>
      <c r="J551" s="32"/>
    </row>
    <row x14ac:dyDescent="0.25" r="552" customHeight="1" ht="15.75">
      <c r="A552" s="15"/>
      <c r="B552" s="27"/>
      <c r="C552" s="27"/>
      <c r="D552" s="30"/>
      <c r="E552" s="15"/>
      <c r="F552" s="14"/>
      <c r="G552" s="14"/>
      <c r="H552" s="31"/>
      <c r="I552" s="14"/>
      <c r="J552" s="32"/>
    </row>
    <row x14ac:dyDescent="0.25" r="553" customHeight="1" ht="15.75">
      <c r="A553" s="15"/>
      <c r="B553" s="27"/>
      <c r="C553" s="27"/>
      <c r="D553" s="30"/>
      <c r="E553" s="15"/>
      <c r="F553" s="14"/>
      <c r="G553" s="14"/>
      <c r="H553" s="31"/>
      <c r="I553" s="14"/>
      <c r="J553" s="32"/>
    </row>
    <row x14ac:dyDescent="0.25" r="554" customHeight="1" ht="15.75">
      <c r="A554" s="15"/>
      <c r="B554" s="27"/>
      <c r="C554" s="27"/>
      <c r="D554" s="30"/>
      <c r="E554" s="15"/>
      <c r="F554" s="14"/>
      <c r="G554" s="14"/>
      <c r="H554" s="31"/>
      <c r="I554" s="14"/>
      <c r="J554" s="32"/>
    </row>
    <row x14ac:dyDescent="0.25" r="555" customHeight="1" ht="15.75">
      <c r="A555" s="15"/>
      <c r="B555" s="27"/>
      <c r="C555" s="27"/>
      <c r="D555" s="30"/>
      <c r="E555" s="15"/>
      <c r="F555" s="14"/>
      <c r="G555" s="14"/>
      <c r="H555" s="31"/>
      <c r="I555" s="14"/>
      <c r="J555" s="32"/>
    </row>
    <row x14ac:dyDescent="0.25" r="556" customHeight="1" ht="15.75">
      <c r="A556" s="15"/>
      <c r="B556" s="27"/>
      <c r="C556" s="27"/>
      <c r="D556" s="30"/>
      <c r="E556" s="15"/>
      <c r="F556" s="14"/>
      <c r="G556" s="14"/>
      <c r="H556" s="31"/>
      <c r="I556" s="14"/>
      <c r="J556" s="32"/>
    </row>
    <row x14ac:dyDescent="0.25" r="557" customHeight="1" ht="15.75">
      <c r="A557" s="15"/>
      <c r="B557" s="27"/>
      <c r="C557" s="27"/>
      <c r="D557" s="30"/>
      <c r="E557" s="15"/>
      <c r="F557" s="14"/>
      <c r="G557" s="14"/>
      <c r="H557" s="31"/>
      <c r="I557" s="14"/>
      <c r="J557" s="32"/>
    </row>
    <row x14ac:dyDescent="0.25" r="558" customHeight="1" ht="15.75">
      <c r="A558" s="15"/>
      <c r="B558" s="27"/>
      <c r="C558" s="27"/>
      <c r="D558" s="30"/>
      <c r="E558" s="15"/>
      <c r="F558" s="14"/>
      <c r="G558" s="14"/>
      <c r="H558" s="31"/>
      <c r="I558" s="14"/>
      <c r="J558" s="32"/>
    </row>
    <row x14ac:dyDescent="0.25" r="559" customHeight="1" ht="15.75">
      <c r="A559" s="15"/>
      <c r="B559" s="27"/>
      <c r="C559" s="27"/>
      <c r="D559" s="30"/>
      <c r="E559" s="15"/>
      <c r="F559" s="14"/>
      <c r="G559" s="14"/>
      <c r="H559" s="31"/>
      <c r="I559" s="14"/>
      <c r="J559" s="32"/>
    </row>
    <row x14ac:dyDescent="0.25" r="560" customHeight="1" ht="15.75">
      <c r="A560" s="15"/>
      <c r="B560" s="27"/>
      <c r="C560" s="27"/>
      <c r="D560" s="30"/>
      <c r="E560" s="15"/>
      <c r="F560" s="14"/>
      <c r="G560" s="14"/>
      <c r="H560" s="31"/>
      <c r="I560" s="14"/>
      <c r="J560" s="32"/>
    </row>
    <row x14ac:dyDescent="0.25" r="561" customHeight="1" ht="15.75">
      <c r="A561" s="15"/>
      <c r="B561" s="27"/>
      <c r="C561" s="27"/>
      <c r="D561" s="30"/>
      <c r="E561" s="15"/>
      <c r="F561" s="14"/>
      <c r="G561" s="14"/>
      <c r="H561" s="31"/>
      <c r="I561" s="14"/>
      <c r="J561" s="32"/>
    </row>
    <row x14ac:dyDescent="0.25" r="562" customHeight="1" ht="15.75">
      <c r="A562" s="15"/>
      <c r="B562" s="27"/>
      <c r="C562" s="27"/>
      <c r="D562" s="30"/>
      <c r="E562" s="15"/>
      <c r="F562" s="14"/>
      <c r="G562" s="14"/>
      <c r="H562" s="31"/>
      <c r="I562" s="14"/>
      <c r="J562" s="32"/>
    </row>
    <row x14ac:dyDescent="0.25" r="563" customHeight="1" ht="15.75">
      <c r="A563" s="15"/>
      <c r="B563" s="27"/>
      <c r="C563" s="27"/>
      <c r="D563" s="30"/>
      <c r="E563" s="15"/>
      <c r="F563" s="14"/>
      <c r="G563" s="14"/>
      <c r="H563" s="31"/>
      <c r="I563" s="14"/>
      <c r="J563" s="32"/>
    </row>
    <row x14ac:dyDescent="0.25" r="564" customHeight="1" ht="15.75">
      <c r="A564" s="15"/>
      <c r="B564" s="27"/>
      <c r="C564" s="27"/>
      <c r="D564" s="30"/>
      <c r="E564" s="15"/>
      <c r="F564" s="14"/>
      <c r="G564" s="14"/>
      <c r="H564" s="31"/>
      <c r="I564" s="14"/>
      <c r="J564" s="32"/>
    </row>
    <row x14ac:dyDescent="0.25" r="565" customHeight="1" ht="15.75">
      <c r="A565" s="15"/>
      <c r="B565" s="27"/>
      <c r="C565" s="27"/>
      <c r="D565" s="30"/>
      <c r="E565" s="15"/>
      <c r="F565" s="14"/>
      <c r="G565" s="14"/>
      <c r="H565" s="31"/>
      <c r="I565" s="14"/>
      <c r="J565" s="32"/>
    </row>
    <row x14ac:dyDescent="0.25" r="566" customHeight="1" ht="15.75">
      <c r="A566" s="15"/>
      <c r="B566" s="27"/>
      <c r="C566" s="27"/>
      <c r="D566" s="30"/>
      <c r="E566" s="15"/>
      <c r="F566" s="14"/>
      <c r="G566" s="14"/>
      <c r="H566" s="31"/>
      <c r="I566" s="14"/>
      <c r="J566" s="32"/>
    </row>
    <row x14ac:dyDescent="0.25" r="567" customHeight="1" ht="15.75">
      <c r="A567" s="15"/>
      <c r="B567" s="27"/>
      <c r="C567" s="27"/>
      <c r="D567" s="30"/>
      <c r="E567" s="15"/>
      <c r="F567" s="14"/>
      <c r="G567" s="14"/>
      <c r="H567" s="31"/>
      <c r="I567" s="14"/>
      <c r="J567" s="32"/>
    </row>
    <row x14ac:dyDescent="0.25" r="568" customHeight="1" ht="15.75">
      <c r="A568" s="15"/>
      <c r="B568" s="27"/>
      <c r="C568" s="27"/>
      <c r="D568" s="30"/>
      <c r="E568" s="15"/>
      <c r="F568" s="14"/>
      <c r="G568" s="14"/>
      <c r="H568" s="31"/>
      <c r="I568" s="14"/>
      <c r="J568" s="32"/>
    </row>
    <row x14ac:dyDescent="0.25" r="569" customHeight="1" ht="15.75">
      <c r="A569" s="15"/>
      <c r="B569" s="27"/>
      <c r="C569" s="27"/>
      <c r="D569" s="30"/>
      <c r="E569" s="15"/>
      <c r="F569" s="14"/>
      <c r="G569" s="14"/>
      <c r="H569" s="31"/>
      <c r="I569" s="14"/>
      <c r="J569" s="32"/>
    </row>
    <row x14ac:dyDescent="0.25" r="570" customHeight="1" ht="15.75">
      <c r="A570" s="15"/>
      <c r="B570" s="27"/>
      <c r="C570" s="27"/>
      <c r="D570" s="30"/>
      <c r="E570" s="15"/>
      <c r="F570" s="14"/>
      <c r="G570" s="14"/>
      <c r="H570" s="31"/>
      <c r="I570" s="14"/>
      <c r="J570" s="32"/>
    </row>
    <row x14ac:dyDescent="0.25" r="571" customHeight="1" ht="15.75">
      <c r="A571" s="15"/>
      <c r="B571" s="27"/>
      <c r="C571" s="27"/>
      <c r="D571" s="30"/>
      <c r="E571" s="15"/>
      <c r="F571" s="14"/>
      <c r="G571" s="14"/>
      <c r="H571" s="31"/>
      <c r="I571" s="14"/>
      <c r="J571" s="32"/>
    </row>
    <row x14ac:dyDescent="0.25" r="572" customHeight="1" ht="15.75">
      <c r="A572" s="15"/>
      <c r="B572" s="27"/>
      <c r="C572" s="27"/>
      <c r="D572" s="30"/>
      <c r="E572" s="15"/>
      <c r="F572" s="14"/>
      <c r="G572" s="14"/>
      <c r="H572" s="31"/>
      <c r="I572" s="14"/>
      <c r="J572" s="32"/>
    </row>
    <row x14ac:dyDescent="0.25" r="573" customHeight="1" ht="15.75">
      <c r="A573" s="15"/>
      <c r="B573" s="27"/>
      <c r="C573" s="27"/>
      <c r="D573" s="30"/>
      <c r="E573" s="15"/>
      <c r="F573" s="14"/>
      <c r="G573" s="14"/>
      <c r="H573" s="31"/>
      <c r="I573" s="14"/>
      <c r="J573" s="32"/>
    </row>
    <row x14ac:dyDescent="0.25" r="574" customHeight="1" ht="15.75">
      <c r="A574" s="15"/>
      <c r="B574" s="27"/>
      <c r="C574" s="27"/>
      <c r="D574" s="30"/>
      <c r="E574" s="15"/>
      <c r="F574" s="14"/>
      <c r="G574" s="14"/>
      <c r="H574" s="31"/>
      <c r="I574" s="14"/>
      <c r="J574" s="32"/>
    </row>
    <row x14ac:dyDescent="0.25" r="575" customHeight="1" ht="15.75">
      <c r="A575" s="15"/>
      <c r="B575" s="27"/>
      <c r="C575" s="27"/>
      <c r="D575" s="30"/>
      <c r="E575" s="15"/>
      <c r="F575" s="14"/>
      <c r="G575" s="14"/>
      <c r="H575" s="31"/>
      <c r="I575" s="14"/>
      <c r="J575" s="32"/>
    </row>
    <row x14ac:dyDescent="0.25" r="576" customHeight="1" ht="15.75">
      <c r="A576" s="15"/>
      <c r="B576" s="27"/>
      <c r="C576" s="27"/>
      <c r="D576" s="30"/>
      <c r="E576" s="15"/>
      <c r="F576" s="14"/>
      <c r="G576" s="14"/>
      <c r="H576" s="31"/>
      <c r="I576" s="14"/>
      <c r="J576" s="32"/>
    </row>
    <row x14ac:dyDescent="0.25" r="577" customHeight="1" ht="15.75">
      <c r="A577" s="15"/>
      <c r="B577" s="27"/>
      <c r="C577" s="27"/>
      <c r="D577" s="30"/>
      <c r="E577" s="15"/>
      <c r="F577" s="14"/>
      <c r="G577" s="14"/>
      <c r="H577" s="31"/>
      <c r="I577" s="14"/>
      <c r="J577" s="32"/>
    </row>
    <row x14ac:dyDescent="0.25" r="578" customHeight="1" ht="15.75">
      <c r="A578" s="15"/>
      <c r="B578" s="27"/>
      <c r="C578" s="27"/>
      <c r="D578" s="30"/>
      <c r="E578" s="15"/>
      <c r="F578" s="14"/>
      <c r="G578" s="14"/>
      <c r="H578" s="31"/>
      <c r="I578" s="14"/>
      <c r="J578" s="32"/>
    </row>
    <row x14ac:dyDescent="0.25" r="579" customHeight="1" ht="15.75">
      <c r="A579" s="15"/>
      <c r="B579" s="27"/>
      <c r="C579" s="27"/>
      <c r="D579" s="30"/>
      <c r="E579" s="15"/>
      <c r="F579" s="14"/>
      <c r="G579" s="14"/>
      <c r="H579" s="31"/>
      <c r="I579" s="14"/>
      <c r="J579" s="32"/>
    </row>
    <row x14ac:dyDescent="0.25" r="580" customHeight="1" ht="15.75">
      <c r="A580" s="15"/>
      <c r="B580" s="27"/>
      <c r="C580" s="27"/>
      <c r="D580" s="30"/>
      <c r="E580" s="15"/>
      <c r="F580" s="14"/>
      <c r="G580" s="14"/>
      <c r="H580" s="31"/>
      <c r="I580" s="14"/>
      <c r="J580" s="32"/>
    </row>
    <row x14ac:dyDescent="0.25" r="581" customHeight="1" ht="15.75">
      <c r="A581" s="15"/>
      <c r="B581" s="27"/>
      <c r="C581" s="27"/>
      <c r="D581" s="30"/>
      <c r="E581" s="15"/>
      <c r="F581" s="14"/>
      <c r="G581" s="14"/>
      <c r="H581" s="31"/>
      <c r="I581" s="14"/>
      <c r="J581" s="32"/>
    </row>
    <row x14ac:dyDescent="0.25" r="582" customHeight="1" ht="15.75">
      <c r="A582" s="15"/>
      <c r="B582" s="27"/>
      <c r="C582" s="27"/>
      <c r="D582" s="30"/>
      <c r="E582" s="15"/>
      <c r="F582" s="14"/>
      <c r="G582" s="14"/>
      <c r="H582" s="31"/>
      <c r="I582" s="14"/>
      <c r="J582" s="32"/>
    </row>
    <row x14ac:dyDescent="0.25" r="583" customHeight="1" ht="15.75">
      <c r="A583" s="15"/>
      <c r="B583" s="27"/>
      <c r="C583" s="27"/>
      <c r="D583" s="30"/>
      <c r="E583" s="15"/>
      <c r="F583" s="14"/>
      <c r="G583" s="14"/>
      <c r="H583" s="31"/>
      <c r="I583" s="14"/>
      <c r="J583" s="32"/>
    </row>
    <row x14ac:dyDescent="0.25" r="584" customHeight="1" ht="15.75">
      <c r="A584" s="15"/>
      <c r="B584" s="27"/>
      <c r="C584" s="27"/>
      <c r="D584" s="30"/>
      <c r="E584" s="15"/>
      <c r="F584" s="14"/>
      <c r="G584" s="14"/>
      <c r="H584" s="31"/>
      <c r="I584" s="14"/>
      <c r="J584" s="32"/>
    </row>
    <row x14ac:dyDescent="0.25" r="585" customHeight="1" ht="15.75">
      <c r="A585" s="15"/>
      <c r="B585" s="27"/>
      <c r="C585" s="27"/>
      <c r="D585" s="30"/>
      <c r="E585" s="15"/>
      <c r="F585" s="14"/>
      <c r="G585" s="14"/>
      <c r="H585" s="31"/>
      <c r="I585" s="14"/>
      <c r="J585" s="32"/>
    </row>
    <row x14ac:dyDescent="0.25" r="586" customHeight="1" ht="15.75">
      <c r="A586" s="15"/>
      <c r="B586" s="27"/>
      <c r="C586" s="27"/>
      <c r="D586" s="30"/>
      <c r="E586" s="15"/>
      <c r="F586" s="14"/>
      <c r="G586" s="14"/>
      <c r="H586" s="31"/>
      <c r="I586" s="14"/>
      <c r="J586" s="32"/>
    </row>
    <row x14ac:dyDescent="0.25" r="587" customHeight="1" ht="15.75">
      <c r="A587" s="15"/>
      <c r="B587" s="27"/>
      <c r="C587" s="27"/>
      <c r="D587" s="30"/>
      <c r="E587" s="15"/>
      <c r="F587" s="14"/>
      <c r="G587" s="14"/>
      <c r="H587" s="31"/>
      <c r="I587" s="14"/>
      <c r="J587" s="32"/>
    </row>
    <row x14ac:dyDescent="0.25" r="588" customHeight="1" ht="15.75">
      <c r="A588" s="15"/>
      <c r="B588" s="27"/>
      <c r="C588" s="27"/>
      <c r="D588" s="30"/>
      <c r="E588" s="15"/>
      <c r="F588" s="14"/>
      <c r="G588" s="14"/>
      <c r="H588" s="31"/>
      <c r="I588" s="14"/>
      <c r="J588" s="32"/>
    </row>
    <row x14ac:dyDescent="0.25" r="589" customHeight="1" ht="15.75">
      <c r="A589" s="15"/>
      <c r="B589" s="27"/>
      <c r="C589" s="27"/>
      <c r="D589" s="30"/>
      <c r="E589" s="15"/>
      <c r="F589" s="14"/>
      <c r="G589" s="14"/>
      <c r="H589" s="31"/>
      <c r="I589" s="14"/>
      <c r="J589" s="32"/>
    </row>
    <row x14ac:dyDescent="0.25" r="590" customHeight="1" ht="15.75">
      <c r="A590" s="15"/>
      <c r="B590" s="27"/>
      <c r="C590" s="27"/>
      <c r="D590" s="30"/>
      <c r="E590" s="15"/>
      <c r="F590" s="14"/>
      <c r="G590" s="14"/>
      <c r="H590" s="31"/>
      <c r="I590" s="14"/>
      <c r="J590" s="32"/>
    </row>
    <row x14ac:dyDescent="0.25" r="591" customHeight="1" ht="15.75">
      <c r="A591" s="15"/>
      <c r="B591" s="27"/>
      <c r="C591" s="27"/>
      <c r="D591" s="30"/>
      <c r="E591" s="15"/>
      <c r="F591" s="14"/>
      <c r="G591" s="14"/>
      <c r="H591" s="31"/>
      <c r="I591" s="14"/>
      <c r="J591" s="32"/>
    </row>
    <row x14ac:dyDescent="0.25" r="592" customHeight="1" ht="15.75">
      <c r="A592" s="15"/>
      <c r="B592" s="27"/>
      <c r="C592" s="27"/>
      <c r="D592" s="30"/>
      <c r="E592" s="15"/>
      <c r="F592" s="14"/>
      <c r="G592" s="14"/>
      <c r="H592" s="31"/>
      <c r="I592" s="14"/>
      <c r="J592" s="32"/>
    </row>
    <row x14ac:dyDescent="0.25" r="593" customHeight="1" ht="15.75">
      <c r="A593" s="15"/>
      <c r="B593" s="27"/>
      <c r="C593" s="27"/>
      <c r="D593" s="30"/>
      <c r="E593" s="15"/>
      <c r="F593" s="14"/>
      <c r="G593" s="14"/>
      <c r="H593" s="31"/>
      <c r="I593" s="14"/>
      <c r="J593" s="32"/>
    </row>
    <row x14ac:dyDescent="0.25" r="594" customHeight="1" ht="15.75">
      <c r="A594" s="15"/>
      <c r="B594" s="27"/>
      <c r="C594" s="27"/>
      <c r="D594" s="30"/>
      <c r="E594" s="15"/>
      <c r="F594" s="14"/>
      <c r="G594" s="14"/>
      <c r="H594" s="31"/>
      <c r="I594" s="14"/>
      <c r="J594" s="32"/>
    </row>
    <row x14ac:dyDescent="0.25" r="595" customHeight="1" ht="15.75">
      <c r="A595" s="15"/>
      <c r="B595" s="27"/>
      <c r="C595" s="27"/>
      <c r="D595" s="30"/>
      <c r="E595" s="15"/>
      <c r="F595" s="14"/>
      <c r="G595" s="14"/>
      <c r="H595" s="31"/>
      <c r="I595" s="14"/>
      <c r="J595" s="32"/>
    </row>
    <row x14ac:dyDescent="0.25" r="596" customHeight="1" ht="15.75">
      <c r="A596" s="15"/>
      <c r="B596" s="27"/>
      <c r="C596" s="27"/>
      <c r="D596" s="30"/>
      <c r="E596" s="15"/>
      <c r="F596" s="14"/>
      <c r="G596" s="14"/>
      <c r="H596" s="31"/>
      <c r="I596" s="14"/>
      <c r="J596" s="32"/>
    </row>
    <row x14ac:dyDescent="0.25" r="597" customHeight="1" ht="15.75">
      <c r="A597" s="15"/>
      <c r="B597" s="27"/>
      <c r="C597" s="27"/>
      <c r="D597" s="30"/>
      <c r="E597" s="15"/>
      <c r="F597" s="14"/>
      <c r="G597" s="14"/>
      <c r="H597" s="31"/>
      <c r="I597" s="14"/>
      <c r="J597" s="32"/>
    </row>
    <row x14ac:dyDescent="0.25" r="598" customHeight="1" ht="15.75">
      <c r="A598" s="15"/>
      <c r="B598" s="27"/>
      <c r="C598" s="27"/>
      <c r="D598" s="30"/>
      <c r="E598" s="15"/>
      <c r="F598" s="14"/>
      <c r="G598" s="14"/>
      <c r="H598" s="31"/>
      <c r="I598" s="14"/>
      <c r="J598" s="32"/>
    </row>
    <row x14ac:dyDescent="0.25" r="599" customHeight="1" ht="15.75">
      <c r="A599" s="15"/>
      <c r="B599" s="27"/>
      <c r="C599" s="27"/>
      <c r="D599" s="30"/>
      <c r="E599" s="15"/>
      <c r="F599" s="14"/>
      <c r="G599" s="14"/>
      <c r="H599" s="31"/>
      <c r="I599" s="14"/>
      <c r="J599" s="32"/>
    </row>
    <row x14ac:dyDescent="0.25" r="600" customHeight="1" ht="15.75">
      <c r="A600" s="15"/>
      <c r="B600" s="27"/>
      <c r="C600" s="27"/>
      <c r="D600" s="30"/>
      <c r="E600" s="15"/>
      <c r="F600" s="14"/>
      <c r="G600" s="14"/>
      <c r="H600" s="31"/>
      <c r="I600" s="14"/>
      <c r="J600" s="32"/>
    </row>
    <row x14ac:dyDescent="0.25" r="601" customHeight="1" ht="15.75">
      <c r="A601" s="15"/>
      <c r="B601" s="27"/>
      <c r="C601" s="27"/>
      <c r="D601" s="30"/>
      <c r="E601" s="15"/>
      <c r="F601" s="14"/>
      <c r="G601" s="14"/>
      <c r="H601" s="31"/>
      <c r="I601" s="14"/>
      <c r="J601" s="32"/>
    </row>
    <row x14ac:dyDescent="0.25" r="602" customHeight="1" ht="15.75">
      <c r="A602" s="15"/>
      <c r="B602" s="27"/>
      <c r="C602" s="27"/>
      <c r="D602" s="30"/>
      <c r="E602" s="15"/>
      <c r="F602" s="14"/>
      <c r="G602" s="14"/>
      <c r="H602" s="31"/>
      <c r="I602" s="14"/>
      <c r="J602" s="32"/>
    </row>
    <row x14ac:dyDescent="0.25" r="603" customHeight="1" ht="15.75">
      <c r="A603" s="15"/>
      <c r="B603" s="27"/>
      <c r="C603" s="27"/>
      <c r="D603" s="30"/>
      <c r="E603" s="15"/>
      <c r="F603" s="14"/>
      <c r="G603" s="14"/>
      <c r="H603" s="31"/>
      <c r="I603" s="14"/>
      <c r="J603" s="32"/>
    </row>
    <row x14ac:dyDescent="0.25" r="604" customHeight="1" ht="15.75">
      <c r="A604" s="15"/>
      <c r="B604" s="27"/>
      <c r="C604" s="27"/>
      <c r="D604" s="30"/>
      <c r="E604" s="15"/>
      <c r="F604" s="14"/>
      <c r="G604" s="14"/>
      <c r="H604" s="31"/>
      <c r="I604" s="14"/>
      <c r="J604" s="32"/>
    </row>
    <row x14ac:dyDescent="0.25" r="605" customHeight="1" ht="15.75">
      <c r="A605" s="15"/>
      <c r="B605" s="27"/>
      <c r="C605" s="27"/>
      <c r="D605" s="30"/>
      <c r="E605" s="15"/>
      <c r="F605" s="14"/>
      <c r="G605" s="14"/>
      <c r="H605" s="31"/>
      <c r="I605" s="14"/>
      <c r="J605" s="32"/>
    </row>
    <row x14ac:dyDescent="0.25" r="606" customHeight="1" ht="15.75">
      <c r="A606" s="15"/>
      <c r="B606" s="27"/>
      <c r="C606" s="27"/>
      <c r="D606" s="30"/>
      <c r="E606" s="15"/>
      <c r="F606" s="14"/>
      <c r="G606" s="14"/>
      <c r="H606" s="31"/>
      <c r="I606" s="14"/>
      <c r="J606" s="32"/>
    </row>
    <row x14ac:dyDescent="0.25" r="607" customHeight="1" ht="15.75">
      <c r="A607" s="15"/>
      <c r="B607" s="27"/>
      <c r="C607" s="27"/>
      <c r="D607" s="30"/>
      <c r="E607" s="15"/>
      <c r="F607" s="14"/>
      <c r="G607" s="14"/>
      <c r="H607" s="31"/>
      <c r="I607" s="14"/>
      <c r="J607" s="32"/>
    </row>
    <row x14ac:dyDescent="0.25" r="608" customHeight="1" ht="15.75">
      <c r="A608" s="15"/>
      <c r="B608" s="27"/>
      <c r="C608" s="27"/>
      <c r="D608" s="30"/>
      <c r="E608" s="15"/>
      <c r="F608" s="14"/>
      <c r="G608" s="14"/>
      <c r="H608" s="31"/>
      <c r="I608" s="14"/>
      <c r="J608" s="32"/>
    </row>
    <row x14ac:dyDescent="0.25" r="609" customHeight="1" ht="15.75">
      <c r="A609" s="15"/>
      <c r="B609" s="27"/>
      <c r="C609" s="27"/>
      <c r="D609" s="30"/>
      <c r="E609" s="15"/>
      <c r="F609" s="14"/>
      <c r="G609" s="14"/>
      <c r="H609" s="31"/>
      <c r="I609" s="14"/>
      <c r="J609" s="32"/>
    </row>
    <row x14ac:dyDescent="0.25" r="610" customHeight="1" ht="15.75">
      <c r="A610" s="15"/>
      <c r="B610" s="27"/>
      <c r="C610" s="27"/>
      <c r="D610" s="30"/>
      <c r="E610" s="15"/>
      <c r="F610" s="14"/>
      <c r="G610" s="14"/>
      <c r="H610" s="31"/>
      <c r="I610" s="14"/>
      <c r="J610" s="32"/>
    </row>
    <row x14ac:dyDescent="0.25" r="611" customHeight="1" ht="15.75">
      <c r="A611" s="15"/>
      <c r="B611" s="27"/>
      <c r="C611" s="27"/>
      <c r="D611" s="30"/>
      <c r="E611" s="15"/>
      <c r="F611" s="14"/>
      <c r="G611" s="14"/>
      <c r="H611" s="31"/>
      <c r="I611" s="14"/>
      <c r="J611" s="32"/>
    </row>
    <row x14ac:dyDescent="0.25" r="612" customHeight="1" ht="15.75">
      <c r="A612" s="15"/>
      <c r="B612" s="27"/>
      <c r="C612" s="27"/>
      <c r="D612" s="30"/>
      <c r="E612" s="15"/>
      <c r="F612" s="14"/>
      <c r="G612" s="14"/>
      <c r="H612" s="31"/>
      <c r="I612" s="14"/>
      <c r="J612" s="32"/>
    </row>
    <row x14ac:dyDescent="0.25" r="613" customHeight="1" ht="15.75">
      <c r="A613" s="15"/>
      <c r="B613" s="27"/>
      <c r="C613" s="27"/>
      <c r="D613" s="30"/>
      <c r="E613" s="15"/>
      <c r="F613" s="14"/>
      <c r="G613" s="14"/>
      <c r="H613" s="31"/>
      <c r="I613" s="14"/>
      <c r="J613" s="32"/>
    </row>
    <row x14ac:dyDescent="0.25" r="614" customHeight="1" ht="15.75">
      <c r="A614" s="15"/>
      <c r="B614" s="27"/>
      <c r="C614" s="27"/>
      <c r="D614" s="30"/>
      <c r="E614" s="15"/>
      <c r="F614" s="14"/>
      <c r="G614" s="14"/>
      <c r="H614" s="31"/>
      <c r="I614" s="14"/>
      <c r="J614" s="32"/>
    </row>
    <row x14ac:dyDescent="0.25" r="615" customHeight="1" ht="15.75">
      <c r="A615" s="15"/>
      <c r="B615" s="27"/>
      <c r="C615" s="27"/>
      <c r="D615" s="30"/>
      <c r="E615" s="15"/>
      <c r="F615" s="14"/>
      <c r="G615" s="14"/>
      <c r="H615" s="31"/>
      <c r="I615" s="14"/>
      <c r="J615" s="32"/>
    </row>
    <row x14ac:dyDescent="0.25" r="616" customHeight="1" ht="15.75">
      <c r="A616" s="15"/>
      <c r="B616" s="27"/>
      <c r="C616" s="27"/>
      <c r="D616" s="30"/>
      <c r="E616" s="15"/>
      <c r="F616" s="14"/>
      <c r="G616" s="14"/>
      <c r="H616" s="31"/>
      <c r="I616" s="14"/>
      <c r="J616" s="32"/>
    </row>
    <row x14ac:dyDescent="0.25" r="617" customHeight="1" ht="15.75">
      <c r="A617" s="15"/>
      <c r="B617" s="27"/>
      <c r="C617" s="27"/>
      <c r="D617" s="30"/>
      <c r="E617" s="15"/>
      <c r="F617" s="14"/>
      <c r="G617" s="14"/>
      <c r="H617" s="31"/>
      <c r="I617" s="14"/>
      <c r="J617" s="32"/>
    </row>
    <row x14ac:dyDescent="0.25" r="618" customHeight="1" ht="15.75">
      <c r="A618" s="15"/>
      <c r="B618" s="27"/>
      <c r="C618" s="27"/>
      <c r="D618" s="30"/>
      <c r="E618" s="15"/>
      <c r="F618" s="14"/>
      <c r="G618" s="14"/>
      <c r="H618" s="31"/>
      <c r="I618" s="14"/>
      <c r="J618" s="32"/>
    </row>
    <row x14ac:dyDescent="0.25" r="619" customHeight="1" ht="15.75">
      <c r="A619" s="15"/>
      <c r="B619" s="27"/>
      <c r="C619" s="27"/>
      <c r="D619" s="30"/>
      <c r="E619" s="15"/>
      <c r="F619" s="14"/>
      <c r="G619" s="14"/>
      <c r="H619" s="31"/>
      <c r="I619" s="14"/>
      <c r="J619" s="32"/>
    </row>
    <row x14ac:dyDescent="0.25" r="620" customHeight="1" ht="15.75">
      <c r="A620" s="15"/>
      <c r="B620" s="27"/>
      <c r="C620" s="27"/>
      <c r="D620" s="30"/>
      <c r="E620" s="15"/>
      <c r="F620" s="14"/>
      <c r="G620" s="14"/>
      <c r="H620" s="31"/>
      <c r="I620" s="14"/>
      <c r="J620" s="32"/>
    </row>
    <row x14ac:dyDescent="0.25" r="621" customHeight="1" ht="15.75">
      <c r="A621" s="15"/>
      <c r="B621" s="27"/>
      <c r="C621" s="27"/>
      <c r="D621" s="30"/>
      <c r="E621" s="15"/>
      <c r="F621" s="14"/>
      <c r="G621" s="14"/>
      <c r="H621" s="31"/>
      <c r="I621" s="14"/>
      <c r="J621" s="32"/>
    </row>
    <row x14ac:dyDescent="0.25" r="622" customHeight="1" ht="15.75">
      <c r="A622" s="15"/>
      <c r="B622" s="27"/>
      <c r="C622" s="27"/>
      <c r="D622" s="30"/>
      <c r="E622" s="15"/>
      <c r="F622" s="14"/>
      <c r="G622" s="14"/>
      <c r="H622" s="31"/>
      <c r="I622" s="14"/>
      <c r="J622" s="32"/>
    </row>
    <row x14ac:dyDescent="0.25" r="623" customHeight="1" ht="15.75">
      <c r="A623" s="15"/>
      <c r="B623" s="27"/>
      <c r="C623" s="27"/>
      <c r="D623" s="30"/>
      <c r="E623" s="15"/>
      <c r="F623" s="14"/>
      <c r="G623" s="14"/>
      <c r="H623" s="31"/>
      <c r="I623" s="14"/>
      <c r="J623" s="32"/>
    </row>
    <row x14ac:dyDescent="0.25" r="624" customHeight="1" ht="15.75">
      <c r="A624" s="15"/>
      <c r="B624" s="27"/>
      <c r="C624" s="27"/>
      <c r="D624" s="30"/>
      <c r="E624" s="15"/>
      <c r="F624" s="14"/>
      <c r="G624" s="14"/>
      <c r="H624" s="31"/>
      <c r="I624" s="14"/>
      <c r="J624" s="32"/>
    </row>
    <row x14ac:dyDescent="0.25" r="625" customHeight="1" ht="15.75">
      <c r="A625" s="15"/>
      <c r="B625" s="27"/>
      <c r="C625" s="27"/>
      <c r="D625" s="30"/>
      <c r="E625" s="15"/>
      <c r="F625" s="14"/>
      <c r="G625" s="14"/>
      <c r="H625" s="31"/>
      <c r="I625" s="14"/>
      <c r="J625" s="32"/>
    </row>
    <row x14ac:dyDescent="0.25" r="626" customHeight="1" ht="15.75">
      <c r="A626" s="15"/>
      <c r="B626" s="27"/>
      <c r="C626" s="27"/>
      <c r="D626" s="30"/>
      <c r="E626" s="15"/>
      <c r="F626" s="14"/>
      <c r="G626" s="14"/>
      <c r="H626" s="31"/>
      <c r="I626" s="14"/>
      <c r="J626" s="32"/>
    </row>
    <row x14ac:dyDescent="0.25" r="627" customHeight="1" ht="15.75">
      <c r="A627" s="15"/>
      <c r="B627" s="27"/>
      <c r="C627" s="27"/>
      <c r="D627" s="30"/>
      <c r="E627" s="15"/>
      <c r="F627" s="14"/>
      <c r="G627" s="14"/>
      <c r="H627" s="31"/>
      <c r="I627" s="14"/>
      <c r="J627" s="32"/>
    </row>
    <row x14ac:dyDescent="0.25" r="628" customHeight="1" ht="15.75">
      <c r="A628" s="15"/>
      <c r="B628" s="27"/>
      <c r="C628" s="27"/>
      <c r="D628" s="30"/>
      <c r="E628" s="15"/>
      <c r="F628" s="14"/>
      <c r="G628" s="14"/>
      <c r="H628" s="31"/>
      <c r="I628" s="14"/>
      <c r="J628" s="32"/>
    </row>
    <row x14ac:dyDescent="0.25" r="629" customHeight="1" ht="15.75">
      <c r="A629" s="15"/>
      <c r="B629" s="27"/>
      <c r="C629" s="27"/>
      <c r="D629" s="30"/>
      <c r="E629" s="15"/>
      <c r="F629" s="14"/>
      <c r="G629" s="14"/>
      <c r="H629" s="31"/>
      <c r="I629" s="14"/>
      <c r="J629" s="32"/>
    </row>
    <row x14ac:dyDescent="0.25" r="630" customHeight="1" ht="15.75">
      <c r="A630" s="15"/>
      <c r="B630" s="27"/>
      <c r="C630" s="27"/>
      <c r="D630" s="30"/>
      <c r="E630" s="15"/>
      <c r="F630" s="14"/>
      <c r="G630" s="14"/>
      <c r="H630" s="31"/>
      <c r="I630" s="14"/>
      <c r="J630" s="32"/>
    </row>
    <row x14ac:dyDescent="0.25" r="631" customHeight="1" ht="15.75">
      <c r="A631" s="15"/>
      <c r="B631" s="27"/>
      <c r="C631" s="27"/>
      <c r="D631" s="30"/>
      <c r="E631" s="15"/>
      <c r="F631" s="14"/>
      <c r="G631" s="14"/>
      <c r="H631" s="31"/>
      <c r="I631" s="14"/>
      <c r="J631" s="32"/>
    </row>
    <row x14ac:dyDescent="0.25" r="632" customHeight="1" ht="15.75">
      <c r="A632" s="15"/>
      <c r="B632" s="27"/>
      <c r="C632" s="27"/>
      <c r="D632" s="30"/>
      <c r="E632" s="15"/>
      <c r="F632" s="14"/>
      <c r="G632" s="14"/>
      <c r="H632" s="31"/>
      <c r="I632" s="14"/>
      <c r="J632" s="32"/>
    </row>
    <row x14ac:dyDescent="0.25" r="633" customHeight="1" ht="15.75">
      <c r="A633" s="15"/>
      <c r="B633" s="27"/>
      <c r="C633" s="27"/>
      <c r="D633" s="30"/>
      <c r="E633" s="15"/>
      <c r="F633" s="14"/>
      <c r="G633" s="14"/>
      <c r="H633" s="31"/>
      <c r="I633" s="14"/>
      <c r="J633" s="32"/>
    </row>
    <row x14ac:dyDescent="0.25" r="634" customHeight="1" ht="15.75">
      <c r="A634" s="15"/>
      <c r="B634" s="27"/>
      <c r="C634" s="27"/>
      <c r="D634" s="30"/>
      <c r="E634" s="15"/>
      <c r="F634" s="14"/>
      <c r="G634" s="14"/>
      <c r="H634" s="31"/>
      <c r="I634" s="14"/>
      <c r="J634" s="32"/>
    </row>
    <row x14ac:dyDescent="0.25" r="635" customHeight="1" ht="15.75">
      <c r="A635" s="15"/>
      <c r="B635" s="27"/>
      <c r="C635" s="27"/>
      <c r="D635" s="30"/>
      <c r="E635" s="15"/>
      <c r="F635" s="14"/>
      <c r="G635" s="14"/>
      <c r="H635" s="31"/>
      <c r="I635" s="14"/>
      <c r="J635" s="32"/>
    </row>
    <row x14ac:dyDescent="0.25" r="636" customHeight="1" ht="15.75">
      <c r="A636" s="15"/>
      <c r="B636" s="27"/>
      <c r="C636" s="27"/>
      <c r="D636" s="30"/>
      <c r="E636" s="15"/>
      <c r="F636" s="14"/>
      <c r="G636" s="14"/>
      <c r="H636" s="31"/>
      <c r="I636" s="14"/>
      <c r="J636" s="32"/>
    </row>
    <row x14ac:dyDescent="0.25" r="637" customHeight="1" ht="15.75">
      <c r="A637" s="15"/>
      <c r="B637" s="27"/>
      <c r="C637" s="27"/>
      <c r="D637" s="30"/>
      <c r="E637" s="15"/>
      <c r="F637" s="14"/>
      <c r="G637" s="14"/>
      <c r="H637" s="31"/>
      <c r="I637" s="14"/>
      <c r="J637" s="32"/>
    </row>
    <row x14ac:dyDescent="0.25" r="638" customHeight="1" ht="15.75">
      <c r="A638" s="15"/>
      <c r="B638" s="27"/>
      <c r="C638" s="27"/>
      <c r="D638" s="30"/>
      <c r="E638" s="15"/>
      <c r="F638" s="14"/>
      <c r="G638" s="14"/>
      <c r="H638" s="31"/>
      <c r="I638" s="14"/>
      <c r="J638" s="32"/>
    </row>
    <row x14ac:dyDescent="0.25" r="639" customHeight="1" ht="15.75">
      <c r="A639" s="15"/>
      <c r="B639" s="27"/>
      <c r="C639" s="27"/>
      <c r="D639" s="30"/>
      <c r="E639" s="15"/>
      <c r="F639" s="14"/>
      <c r="G639" s="14"/>
      <c r="H639" s="31"/>
      <c r="I639" s="14"/>
      <c r="J639" s="32"/>
    </row>
    <row x14ac:dyDescent="0.25" r="640" customHeight="1" ht="15.75">
      <c r="A640" s="15"/>
      <c r="B640" s="27"/>
      <c r="C640" s="27"/>
      <c r="D640" s="30"/>
      <c r="E640" s="15"/>
      <c r="F640" s="14"/>
      <c r="G640" s="14"/>
      <c r="H640" s="31"/>
      <c r="I640" s="14"/>
      <c r="J640" s="32"/>
    </row>
    <row x14ac:dyDescent="0.25" r="641" customHeight="1" ht="15.75">
      <c r="A641" s="15"/>
      <c r="B641" s="27"/>
      <c r="C641" s="27"/>
      <c r="D641" s="30"/>
      <c r="E641" s="15"/>
      <c r="F641" s="14"/>
      <c r="G641" s="14"/>
      <c r="H641" s="31"/>
      <c r="I641" s="14"/>
      <c r="J641" s="32"/>
    </row>
    <row x14ac:dyDescent="0.25" r="642" customHeight="1" ht="15.75">
      <c r="A642" s="15"/>
      <c r="B642" s="27"/>
      <c r="C642" s="27"/>
      <c r="D642" s="30"/>
      <c r="E642" s="15"/>
      <c r="F642" s="14"/>
      <c r="G642" s="14"/>
      <c r="H642" s="31"/>
      <c r="I642" s="14"/>
      <c r="J642" s="32"/>
    </row>
    <row x14ac:dyDescent="0.25" r="643" customHeight="1" ht="15.75">
      <c r="A643" s="15"/>
      <c r="B643" s="27"/>
      <c r="C643" s="27"/>
      <c r="D643" s="30"/>
      <c r="E643" s="15"/>
      <c r="F643" s="14"/>
      <c r="G643" s="14"/>
      <c r="H643" s="31"/>
      <c r="I643" s="14"/>
      <c r="J643" s="32"/>
    </row>
    <row x14ac:dyDescent="0.25" r="644" customHeight="1" ht="15.75">
      <c r="A644" s="15"/>
      <c r="B644" s="27"/>
      <c r="C644" s="27"/>
      <c r="D644" s="30"/>
      <c r="E644" s="15"/>
      <c r="F644" s="14"/>
      <c r="G644" s="14"/>
      <c r="H644" s="31"/>
      <c r="I644" s="14"/>
      <c r="J644" s="32"/>
    </row>
    <row x14ac:dyDescent="0.25" r="645" customHeight="1" ht="15.75">
      <c r="A645" s="15"/>
      <c r="B645" s="27"/>
      <c r="C645" s="27"/>
      <c r="D645" s="30"/>
      <c r="E645" s="15"/>
      <c r="F645" s="14"/>
      <c r="G645" s="14"/>
      <c r="H645" s="31"/>
      <c r="I645" s="14"/>
      <c r="J645" s="32"/>
    </row>
    <row x14ac:dyDescent="0.25" r="646" customHeight="1" ht="15.75">
      <c r="A646" s="15"/>
      <c r="B646" s="27"/>
      <c r="C646" s="27"/>
      <c r="D646" s="30"/>
      <c r="E646" s="15"/>
      <c r="F646" s="14"/>
      <c r="G646" s="14"/>
      <c r="H646" s="31"/>
      <c r="I646" s="14"/>
      <c r="J646" s="32"/>
    </row>
    <row x14ac:dyDescent="0.25" r="647" customHeight="1" ht="15.75">
      <c r="A647" s="15"/>
      <c r="B647" s="27"/>
      <c r="C647" s="27"/>
      <c r="D647" s="30"/>
      <c r="E647" s="15"/>
      <c r="F647" s="14"/>
      <c r="G647" s="14"/>
      <c r="H647" s="31"/>
      <c r="I647" s="14"/>
      <c r="J647" s="32"/>
    </row>
    <row x14ac:dyDescent="0.25" r="648" customHeight="1" ht="15.75">
      <c r="A648" s="15"/>
      <c r="B648" s="27"/>
      <c r="C648" s="27"/>
      <c r="D648" s="30"/>
      <c r="E648" s="15"/>
      <c r="F648" s="14"/>
      <c r="G648" s="14"/>
      <c r="H648" s="31"/>
      <c r="I648" s="14"/>
      <c r="J648" s="32"/>
    </row>
    <row x14ac:dyDescent="0.25" r="649" customHeight="1" ht="15.75">
      <c r="A649" s="15"/>
      <c r="B649" s="27"/>
      <c r="C649" s="27"/>
      <c r="D649" s="30"/>
      <c r="E649" s="15"/>
      <c r="F649" s="14"/>
      <c r="G649" s="14"/>
      <c r="H649" s="31"/>
      <c r="I649" s="14"/>
      <c r="J649" s="32"/>
    </row>
    <row x14ac:dyDescent="0.25" r="650" customHeight="1" ht="15.75">
      <c r="A650" s="15"/>
      <c r="B650" s="27"/>
      <c r="C650" s="27"/>
      <c r="D650" s="30"/>
      <c r="E650" s="15"/>
      <c r="F650" s="14"/>
      <c r="G650" s="14"/>
      <c r="H650" s="31"/>
      <c r="I650" s="14"/>
      <c r="J650" s="32"/>
    </row>
    <row x14ac:dyDescent="0.25" r="651" customHeight="1" ht="15.75">
      <c r="A651" s="15"/>
      <c r="B651" s="27"/>
      <c r="C651" s="27"/>
      <c r="D651" s="30"/>
      <c r="E651" s="15"/>
      <c r="F651" s="14"/>
      <c r="G651" s="14"/>
      <c r="H651" s="31"/>
      <c r="I651" s="14"/>
      <c r="J651" s="32"/>
    </row>
    <row x14ac:dyDescent="0.25" r="652" customHeight="1" ht="15.75">
      <c r="A652" s="15"/>
      <c r="B652" s="27"/>
      <c r="C652" s="27"/>
      <c r="D652" s="30"/>
      <c r="E652" s="15"/>
      <c r="F652" s="14"/>
      <c r="G652" s="14"/>
      <c r="H652" s="31"/>
      <c r="I652" s="14"/>
      <c r="J652" s="32"/>
    </row>
    <row x14ac:dyDescent="0.25" r="653" customHeight="1" ht="15.75">
      <c r="A653" s="15"/>
      <c r="B653" s="27"/>
      <c r="C653" s="27"/>
      <c r="D653" s="30"/>
      <c r="E653" s="15"/>
      <c r="F653" s="14"/>
      <c r="G653" s="14"/>
      <c r="H653" s="31"/>
      <c r="I653" s="14"/>
      <c r="J653" s="32"/>
    </row>
    <row x14ac:dyDescent="0.25" r="654" customHeight="1" ht="15.75">
      <c r="A654" s="15"/>
      <c r="B654" s="27"/>
      <c r="C654" s="27"/>
      <c r="D654" s="30"/>
      <c r="E654" s="15"/>
      <c r="F654" s="14"/>
      <c r="G654" s="14"/>
      <c r="H654" s="31"/>
      <c r="I654" s="14"/>
      <c r="J654" s="32"/>
    </row>
    <row x14ac:dyDescent="0.25" r="655" customHeight="1" ht="15.75">
      <c r="A655" s="15"/>
      <c r="B655" s="27"/>
      <c r="C655" s="27"/>
      <c r="D655" s="30"/>
      <c r="E655" s="15"/>
      <c r="F655" s="14"/>
      <c r="G655" s="14"/>
      <c r="H655" s="31"/>
      <c r="I655" s="14"/>
      <c r="J655" s="32"/>
    </row>
    <row x14ac:dyDescent="0.25" r="656" customHeight="1" ht="15.75">
      <c r="A656" s="15"/>
      <c r="B656" s="27"/>
      <c r="C656" s="27"/>
      <c r="D656" s="30"/>
      <c r="E656" s="15"/>
      <c r="F656" s="14"/>
      <c r="G656" s="14"/>
      <c r="H656" s="31"/>
      <c r="I656" s="14"/>
      <c r="J656" s="32"/>
    </row>
    <row x14ac:dyDescent="0.25" r="657" customHeight="1" ht="15.75">
      <c r="A657" s="15"/>
      <c r="B657" s="27"/>
      <c r="C657" s="27"/>
      <c r="D657" s="30"/>
      <c r="E657" s="15"/>
      <c r="F657" s="14"/>
      <c r="G657" s="14"/>
      <c r="H657" s="31"/>
      <c r="I657" s="14"/>
      <c r="J657" s="32"/>
    </row>
    <row x14ac:dyDescent="0.25" r="658" customHeight="1" ht="15.75">
      <c r="A658" s="15"/>
      <c r="B658" s="27"/>
      <c r="C658" s="27"/>
      <c r="D658" s="30"/>
      <c r="E658" s="15"/>
      <c r="F658" s="14"/>
      <c r="G658" s="14"/>
      <c r="H658" s="31"/>
      <c r="I658" s="14"/>
      <c r="J658" s="32"/>
    </row>
    <row x14ac:dyDescent="0.25" r="659" customHeight="1" ht="15.75">
      <c r="A659" s="15"/>
      <c r="B659" s="27"/>
      <c r="C659" s="27"/>
      <c r="D659" s="30"/>
      <c r="E659" s="15"/>
      <c r="F659" s="14"/>
      <c r="G659" s="14"/>
      <c r="H659" s="31"/>
      <c r="I659" s="14"/>
      <c r="J659" s="32"/>
    </row>
    <row x14ac:dyDescent="0.25" r="660" customHeight="1" ht="15.75">
      <c r="A660" s="15"/>
      <c r="B660" s="27"/>
      <c r="C660" s="27"/>
      <c r="D660" s="30"/>
      <c r="E660" s="15"/>
      <c r="F660" s="14"/>
      <c r="G660" s="14"/>
      <c r="H660" s="31"/>
      <c r="I660" s="14"/>
      <c r="J660" s="32"/>
    </row>
    <row x14ac:dyDescent="0.25" r="661" customHeight="1" ht="15.75">
      <c r="A661" s="15"/>
      <c r="B661" s="27"/>
      <c r="C661" s="27"/>
      <c r="D661" s="30"/>
      <c r="E661" s="15"/>
      <c r="F661" s="14"/>
      <c r="G661" s="14"/>
      <c r="H661" s="31"/>
      <c r="I661" s="14"/>
      <c r="J661" s="32"/>
    </row>
    <row x14ac:dyDescent="0.25" r="662" customHeight="1" ht="15.75">
      <c r="A662" s="15"/>
      <c r="B662" s="27"/>
      <c r="C662" s="27"/>
      <c r="D662" s="30"/>
      <c r="E662" s="15"/>
      <c r="F662" s="14"/>
      <c r="G662" s="14"/>
      <c r="H662" s="31"/>
      <c r="I662" s="14"/>
      <c r="J662" s="32"/>
    </row>
    <row x14ac:dyDescent="0.25" r="663" customHeight="1" ht="15.75">
      <c r="A663" s="15"/>
      <c r="B663" s="27"/>
      <c r="C663" s="27"/>
      <c r="D663" s="30"/>
      <c r="E663" s="15"/>
      <c r="F663" s="14"/>
      <c r="G663" s="14"/>
      <c r="H663" s="31"/>
      <c r="I663" s="14"/>
      <c r="J663" s="32"/>
    </row>
    <row x14ac:dyDescent="0.25" r="664" customHeight="1" ht="15.75">
      <c r="A664" s="15"/>
      <c r="B664" s="27"/>
      <c r="C664" s="27"/>
      <c r="D664" s="30"/>
      <c r="E664" s="15"/>
      <c r="F664" s="14"/>
      <c r="G664" s="14"/>
      <c r="H664" s="31"/>
      <c r="I664" s="14"/>
      <c r="J664" s="32"/>
    </row>
    <row x14ac:dyDescent="0.25" r="665" customHeight="1" ht="15.75">
      <c r="A665" s="15"/>
      <c r="B665" s="27"/>
      <c r="C665" s="27"/>
      <c r="D665" s="30"/>
      <c r="E665" s="15"/>
      <c r="F665" s="14"/>
      <c r="G665" s="14"/>
      <c r="H665" s="31"/>
      <c r="I665" s="14"/>
      <c r="J665" s="32"/>
    </row>
    <row x14ac:dyDescent="0.25" r="666" customHeight="1" ht="15.75">
      <c r="A666" s="15"/>
      <c r="B666" s="27"/>
      <c r="C666" s="27"/>
      <c r="D666" s="30"/>
      <c r="E666" s="15"/>
      <c r="F666" s="14"/>
      <c r="G666" s="14"/>
      <c r="H666" s="31"/>
      <c r="I666" s="14"/>
      <c r="J666" s="32"/>
    </row>
    <row x14ac:dyDescent="0.25" r="667" customHeight="1" ht="15.75">
      <c r="A667" s="15"/>
      <c r="B667" s="27"/>
      <c r="C667" s="27"/>
      <c r="D667" s="30"/>
      <c r="E667" s="15"/>
      <c r="F667" s="14"/>
      <c r="G667" s="14"/>
      <c r="H667" s="31"/>
      <c r="I667" s="14"/>
      <c r="J667" s="32"/>
    </row>
    <row x14ac:dyDescent="0.25" r="668" customHeight="1" ht="15.75">
      <c r="A668" s="15"/>
      <c r="B668" s="27"/>
      <c r="C668" s="27"/>
      <c r="D668" s="30"/>
      <c r="E668" s="15"/>
      <c r="F668" s="14"/>
      <c r="G668" s="14"/>
      <c r="H668" s="31"/>
      <c r="I668" s="14"/>
      <c r="J668" s="32"/>
    </row>
    <row x14ac:dyDescent="0.25" r="669" customHeight="1" ht="15.75">
      <c r="A669" s="15"/>
      <c r="B669" s="27"/>
      <c r="C669" s="27"/>
      <c r="D669" s="30"/>
      <c r="E669" s="15"/>
      <c r="F669" s="14"/>
      <c r="G669" s="14"/>
      <c r="H669" s="31"/>
      <c r="I669" s="14"/>
      <c r="J669" s="32"/>
    </row>
    <row x14ac:dyDescent="0.25" r="670" customHeight="1" ht="15.75">
      <c r="A670" s="15"/>
      <c r="B670" s="27"/>
      <c r="C670" s="27"/>
      <c r="D670" s="30"/>
      <c r="E670" s="15"/>
      <c r="F670" s="14"/>
      <c r="G670" s="14"/>
      <c r="H670" s="31"/>
      <c r="I670" s="14"/>
      <c r="J670" s="32"/>
    </row>
    <row x14ac:dyDescent="0.25" r="671" customHeight="1" ht="15.75">
      <c r="A671" s="15"/>
      <c r="B671" s="27"/>
      <c r="C671" s="27"/>
      <c r="D671" s="30"/>
      <c r="E671" s="15"/>
      <c r="F671" s="14"/>
      <c r="G671" s="14"/>
      <c r="H671" s="31"/>
      <c r="I671" s="14"/>
      <c r="J671" s="32"/>
    </row>
    <row x14ac:dyDescent="0.25" r="672" customHeight="1" ht="15.75">
      <c r="A672" s="15"/>
      <c r="B672" s="27"/>
      <c r="C672" s="27"/>
      <c r="D672" s="30"/>
      <c r="E672" s="15"/>
      <c r="F672" s="14"/>
      <c r="G672" s="14"/>
      <c r="H672" s="31"/>
      <c r="I672" s="14"/>
      <c r="J672" s="32"/>
    </row>
    <row x14ac:dyDescent="0.25" r="673" customHeight="1" ht="15.75">
      <c r="A673" s="15"/>
      <c r="B673" s="27"/>
      <c r="C673" s="27"/>
      <c r="D673" s="30"/>
      <c r="E673" s="15"/>
      <c r="F673" s="14"/>
      <c r="G673" s="14"/>
      <c r="H673" s="31"/>
      <c r="I673" s="14"/>
      <c r="J673" s="32"/>
    </row>
    <row x14ac:dyDescent="0.25" r="674" customHeight="1" ht="15.75">
      <c r="A674" s="15"/>
      <c r="B674" s="27"/>
      <c r="C674" s="27"/>
      <c r="D674" s="30"/>
      <c r="E674" s="15"/>
      <c r="F674" s="14"/>
      <c r="G674" s="14"/>
      <c r="H674" s="31"/>
      <c r="I674" s="14"/>
      <c r="J674" s="32"/>
    </row>
    <row x14ac:dyDescent="0.25" r="675" customHeight="1" ht="15.75">
      <c r="A675" s="15"/>
      <c r="B675" s="27"/>
      <c r="C675" s="27"/>
      <c r="D675" s="30"/>
      <c r="E675" s="15"/>
      <c r="F675" s="14"/>
      <c r="G675" s="14"/>
      <c r="H675" s="31"/>
      <c r="I675" s="14"/>
      <c r="J675" s="32"/>
    </row>
    <row x14ac:dyDescent="0.25" r="676" customHeight="1" ht="15.75">
      <c r="A676" s="15"/>
      <c r="B676" s="27"/>
      <c r="C676" s="27"/>
      <c r="D676" s="30"/>
      <c r="E676" s="15"/>
      <c r="F676" s="14"/>
      <c r="G676" s="14"/>
      <c r="H676" s="31"/>
      <c r="I676" s="14"/>
      <c r="J676" s="32"/>
    </row>
    <row x14ac:dyDescent="0.25" r="677" customHeight="1" ht="15.75">
      <c r="A677" s="15"/>
      <c r="B677" s="27"/>
      <c r="C677" s="27"/>
      <c r="D677" s="30"/>
      <c r="E677" s="15"/>
      <c r="F677" s="14"/>
      <c r="G677" s="14"/>
      <c r="H677" s="31"/>
      <c r="I677" s="14"/>
      <c r="J677" s="32"/>
    </row>
    <row x14ac:dyDescent="0.25" r="678" customHeight="1" ht="15.75">
      <c r="A678" s="15"/>
      <c r="B678" s="27"/>
      <c r="C678" s="27"/>
      <c r="D678" s="30"/>
      <c r="E678" s="15"/>
      <c r="F678" s="14"/>
      <c r="G678" s="14"/>
      <c r="H678" s="31"/>
      <c r="I678" s="14"/>
      <c r="J678" s="32"/>
    </row>
    <row x14ac:dyDescent="0.25" r="679" customHeight="1" ht="15.75">
      <c r="A679" s="15"/>
      <c r="B679" s="27"/>
      <c r="C679" s="27"/>
      <c r="D679" s="30"/>
      <c r="E679" s="15"/>
      <c r="F679" s="14"/>
      <c r="G679" s="14"/>
      <c r="H679" s="31"/>
      <c r="I679" s="14"/>
      <c r="J679" s="32"/>
    </row>
    <row x14ac:dyDescent="0.25" r="680" customHeight="1" ht="15.75">
      <c r="A680" s="15"/>
      <c r="B680" s="27"/>
      <c r="C680" s="27"/>
      <c r="D680" s="30"/>
      <c r="E680" s="15"/>
      <c r="F680" s="14"/>
      <c r="G680" s="14"/>
      <c r="H680" s="31"/>
      <c r="I680" s="14"/>
      <c r="J680" s="32"/>
    </row>
    <row x14ac:dyDescent="0.25" r="681" customHeight="1" ht="15.75">
      <c r="A681" s="15"/>
      <c r="B681" s="27"/>
      <c r="C681" s="27"/>
      <c r="D681" s="30"/>
      <c r="E681" s="15"/>
      <c r="F681" s="14"/>
      <c r="G681" s="14"/>
      <c r="H681" s="31"/>
      <c r="I681" s="14"/>
      <c r="J681" s="32"/>
    </row>
    <row x14ac:dyDescent="0.25" r="682" customHeight="1" ht="15.75">
      <c r="A682" s="15"/>
      <c r="B682" s="27"/>
      <c r="C682" s="27"/>
      <c r="D682" s="30"/>
      <c r="E682" s="15"/>
      <c r="F682" s="14"/>
      <c r="G682" s="14"/>
      <c r="H682" s="31"/>
      <c r="I682" s="14"/>
      <c r="J682" s="32"/>
    </row>
    <row x14ac:dyDescent="0.25" r="683" customHeight="1" ht="15.75">
      <c r="A683" s="15"/>
      <c r="B683" s="27"/>
      <c r="C683" s="27"/>
      <c r="D683" s="30"/>
      <c r="E683" s="15"/>
      <c r="F683" s="14"/>
      <c r="G683" s="14"/>
      <c r="H683" s="31"/>
      <c r="I683" s="14"/>
      <c r="J683" s="32"/>
    </row>
    <row x14ac:dyDescent="0.25" r="684" customHeight="1" ht="15.75">
      <c r="A684" s="15"/>
      <c r="B684" s="27"/>
      <c r="C684" s="27"/>
      <c r="D684" s="30"/>
      <c r="E684" s="15"/>
      <c r="F684" s="14"/>
      <c r="G684" s="14"/>
      <c r="H684" s="31"/>
      <c r="I684" s="14"/>
      <c r="J684" s="32"/>
    </row>
    <row x14ac:dyDescent="0.25" r="685" customHeight="1" ht="15.75">
      <c r="A685" s="15"/>
      <c r="B685" s="27"/>
      <c r="C685" s="27"/>
      <c r="D685" s="30"/>
      <c r="E685" s="15"/>
      <c r="F685" s="14"/>
      <c r="G685" s="14"/>
      <c r="H685" s="31"/>
      <c r="I685" s="14"/>
      <c r="J685" s="32"/>
    </row>
    <row x14ac:dyDescent="0.25" r="686" customHeight="1" ht="15.75">
      <c r="A686" s="15"/>
      <c r="B686" s="27"/>
      <c r="C686" s="27"/>
      <c r="D686" s="30"/>
      <c r="E686" s="15"/>
      <c r="F686" s="14"/>
      <c r="G686" s="14"/>
      <c r="H686" s="31"/>
      <c r="I686" s="14"/>
      <c r="J686" s="32"/>
    </row>
    <row x14ac:dyDescent="0.25" r="687" customHeight="1" ht="15.75">
      <c r="A687" s="15"/>
      <c r="B687" s="27"/>
      <c r="C687" s="27"/>
      <c r="D687" s="30"/>
      <c r="E687" s="15"/>
      <c r="F687" s="14"/>
      <c r="G687" s="14"/>
      <c r="H687" s="31"/>
      <c r="I687" s="14"/>
      <c r="J687" s="32"/>
    </row>
    <row x14ac:dyDescent="0.25" r="688" customHeight="1" ht="15.75">
      <c r="A688" s="15"/>
      <c r="B688" s="27"/>
      <c r="C688" s="27"/>
      <c r="D688" s="30"/>
      <c r="E688" s="15"/>
      <c r="F688" s="14"/>
      <c r="G688" s="14"/>
      <c r="H688" s="31"/>
      <c r="I688" s="14"/>
      <c r="J688" s="32"/>
    </row>
    <row x14ac:dyDescent="0.25" r="689" customHeight="1" ht="15.75">
      <c r="A689" s="15"/>
      <c r="B689" s="27"/>
      <c r="C689" s="27"/>
      <c r="D689" s="30"/>
      <c r="E689" s="15"/>
      <c r="F689" s="14"/>
      <c r="G689" s="14"/>
      <c r="H689" s="31"/>
      <c r="I689" s="14"/>
      <c r="J689" s="32"/>
    </row>
    <row x14ac:dyDescent="0.25" r="690" customHeight="1" ht="15.75">
      <c r="A690" s="15"/>
      <c r="B690" s="27"/>
      <c r="C690" s="27"/>
      <c r="D690" s="30"/>
      <c r="E690" s="15"/>
      <c r="F690" s="14"/>
      <c r="G690" s="14"/>
      <c r="H690" s="31"/>
      <c r="I690" s="14"/>
      <c r="J690" s="32"/>
    </row>
    <row x14ac:dyDescent="0.25" r="691" customHeight="1" ht="15.75">
      <c r="A691" s="15"/>
      <c r="B691" s="27"/>
      <c r="C691" s="27"/>
      <c r="D691" s="30"/>
      <c r="E691" s="15"/>
      <c r="F691" s="14"/>
      <c r="G691" s="14"/>
      <c r="H691" s="31"/>
      <c r="I691" s="14"/>
      <c r="J691" s="32"/>
    </row>
    <row x14ac:dyDescent="0.25" r="692" customHeight="1" ht="15.75">
      <c r="A692" s="15"/>
      <c r="B692" s="27"/>
      <c r="C692" s="27"/>
      <c r="D692" s="30"/>
      <c r="E692" s="15"/>
      <c r="F692" s="14"/>
      <c r="G692" s="14"/>
      <c r="H692" s="31"/>
      <c r="I692" s="14"/>
      <c r="J692" s="32"/>
    </row>
    <row x14ac:dyDescent="0.25" r="693" customHeight="1" ht="15.75">
      <c r="A693" s="15"/>
      <c r="B693" s="27"/>
      <c r="C693" s="27"/>
      <c r="D693" s="30"/>
      <c r="E693" s="15"/>
      <c r="F693" s="14"/>
      <c r="G693" s="14"/>
      <c r="H693" s="31"/>
      <c r="I693" s="14"/>
      <c r="J693" s="32"/>
    </row>
    <row x14ac:dyDescent="0.25" r="694" customHeight="1" ht="15.75">
      <c r="A694" s="15"/>
      <c r="B694" s="27"/>
      <c r="C694" s="27"/>
      <c r="D694" s="30"/>
      <c r="E694" s="15"/>
      <c r="F694" s="14"/>
      <c r="G694" s="14"/>
      <c r="H694" s="31"/>
      <c r="I694" s="14"/>
      <c r="J694" s="32"/>
    </row>
    <row x14ac:dyDescent="0.25" r="695" customHeight="1" ht="15.75">
      <c r="A695" s="15"/>
      <c r="B695" s="27"/>
      <c r="C695" s="27"/>
      <c r="D695" s="30"/>
      <c r="E695" s="15"/>
      <c r="F695" s="14"/>
      <c r="G695" s="14"/>
      <c r="H695" s="31"/>
      <c r="I695" s="14"/>
      <c r="J695" s="32"/>
    </row>
    <row x14ac:dyDescent="0.25" r="696" customHeight="1" ht="15.75">
      <c r="A696" s="15"/>
      <c r="B696" s="27"/>
      <c r="C696" s="27"/>
      <c r="D696" s="30"/>
      <c r="E696" s="15"/>
      <c r="F696" s="14"/>
      <c r="G696" s="14"/>
      <c r="H696" s="31"/>
      <c r="I696" s="14"/>
      <c r="J696" s="32"/>
    </row>
    <row x14ac:dyDescent="0.25" r="697" customHeight="1" ht="15.75">
      <c r="A697" s="15"/>
      <c r="B697" s="27"/>
      <c r="C697" s="27"/>
      <c r="D697" s="30"/>
      <c r="E697" s="15"/>
      <c r="F697" s="14"/>
      <c r="G697" s="14"/>
      <c r="H697" s="31"/>
      <c r="I697" s="14"/>
      <c r="J697" s="32"/>
    </row>
    <row x14ac:dyDescent="0.25" r="698" customHeight="1" ht="15.75">
      <c r="A698" s="15"/>
      <c r="B698" s="27"/>
      <c r="C698" s="27"/>
      <c r="D698" s="30"/>
      <c r="E698" s="15"/>
      <c r="F698" s="14"/>
      <c r="G698" s="14"/>
      <c r="H698" s="31"/>
      <c r="I698" s="14"/>
      <c r="J698" s="32"/>
    </row>
    <row x14ac:dyDescent="0.25" r="699" customHeight="1" ht="15.75">
      <c r="A699" s="15"/>
      <c r="B699" s="27"/>
      <c r="C699" s="27"/>
      <c r="D699" s="30"/>
      <c r="E699" s="15"/>
      <c r="F699" s="14"/>
      <c r="G699" s="14"/>
      <c r="H699" s="31"/>
      <c r="I699" s="14"/>
      <c r="J699" s="32"/>
    </row>
    <row x14ac:dyDescent="0.25" r="700" customHeight="1" ht="15.75">
      <c r="A700" s="15"/>
      <c r="B700" s="27"/>
      <c r="C700" s="27"/>
      <c r="D700" s="30"/>
      <c r="E700" s="15"/>
      <c r="F700" s="14"/>
      <c r="G700" s="14"/>
      <c r="H700" s="31"/>
      <c r="I700" s="14"/>
      <c r="J700" s="32"/>
    </row>
    <row x14ac:dyDescent="0.25" r="701" customHeight="1" ht="15.75">
      <c r="A701" s="15"/>
      <c r="B701" s="27"/>
      <c r="C701" s="27"/>
      <c r="D701" s="30"/>
      <c r="E701" s="15"/>
      <c r="F701" s="14"/>
      <c r="G701" s="14"/>
      <c r="H701" s="31"/>
      <c r="I701" s="14"/>
      <c r="J701" s="32"/>
    </row>
    <row x14ac:dyDescent="0.25" r="702" customHeight="1" ht="15.75">
      <c r="A702" s="15"/>
      <c r="B702" s="27"/>
      <c r="C702" s="27"/>
      <c r="D702" s="30"/>
      <c r="E702" s="15"/>
      <c r="F702" s="14"/>
      <c r="G702" s="14"/>
      <c r="H702" s="31"/>
      <c r="I702" s="14"/>
      <c r="J702" s="32"/>
    </row>
    <row x14ac:dyDescent="0.25" r="703" customHeight="1" ht="15.75">
      <c r="A703" s="15"/>
      <c r="B703" s="27"/>
      <c r="C703" s="27"/>
      <c r="D703" s="30"/>
      <c r="E703" s="15"/>
      <c r="F703" s="14"/>
      <c r="G703" s="14"/>
      <c r="H703" s="31"/>
      <c r="I703" s="14"/>
      <c r="J703" s="32"/>
    </row>
    <row x14ac:dyDescent="0.25" r="704" customHeight="1" ht="15.75">
      <c r="A704" s="15"/>
      <c r="B704" s="27"/>
      <c r="C704" s="27"/>
      <c r="D704" s="30"/>
      <c r="E704" s="15"/>
      <c r="F704" s="14"/>
      <c r="G704" s="14"/>
      <c r="H704" s="31"/>
      <c r="I704" s="14"/>
      <c r="J704" s="32"/>
    </row>
    <row x14ac:dyDescent="0.25" r="705" customHeight="1" ht="15.75">
      <c r="A705" s="15"/>
      <c r="B705" s="27"/>
      <c r="C705" s="27"/>
      <c r="D705" s="30"/>
      <c r="E705" s="15"/>
      <c r="F705" s="14"/>
      <c r="G705" s="14"/>
      <c r="H705" s="31"/>
      <c r="I705" s="14"/>
      <c r="J705" s="32"/>
    </row>
    <row x14ac:dyDescent="0.25" r="706" customHeight="1" ht="15.75">
      <c r="A706" s="15"/>
      <c r="B706" s="27"/>
      <c r="C706" s="27"/>
      <c r="D706" s="30"/>
      <c r="E706" s="15"/>
      <c r="F706" s="14"/>
      <c r="G706" s="14"/>
      <c r="H706" s="31"/>
      <c r="I706" s="14"/>
      <c r="J706" s="32"/>
    </row>
    <row x14ac:dyDescent="0.25" r="707" customHeight="1" ht="15.75">
      <c r="A707" s="15"/>
      <c r="B707" s="27"/>
      <c r="C707" s="27"/>
      <c r="D707" s="30"/>
      <c r="E707" s="15"/>
      <c r="F707" s="14"/>
      <c r="G707" s="14"/>
      <c r="H707" s="31"/>
      <c r="I707" s="14"/>
      <c r="J707" s="32"/>
    </row>
    <row x14ac:dyDescent="0.25" r="708" customHeight="1" ht="15.75">
      <c r="A708" s="15"/>
      <c r="B708" s="27"/>
      <c r="C708" s="27"/>
      <c r="D708" s="30"/>
      <c r="E708" s="15"/>
      <c r="F708" s="14"/>
      <c r="G708" s="14"/>
      <c r="H708" s="31"/>
      <c r="I708" s="14"/>
      <c r="J708" s="32"/>
    </row>
    <row x14ac:dyDescent="0.25" r="709" customHeight="1" ht="15.75">
      <c r="A709" s="15"/>
      <c r="B709" s="27"/>
      <c r="C709" s="27"/>
      <c r="D709" s="30"/>
      <c r="E709" s="15"/>
      <c r="F709" s="14"/>
      <c r="G709" s="14"/>
      <c r="H709" s="31"/>
      <c r="I709" s="14"/>
      <c r="J709" s="32"/>
    </row>
    <row x14ac:dyDescent="0.25" r="710" customHeight="1" ht="15.75">
      <c r="A710" s="15"/>
      <c r="B710" s="27"/>
      <c r="C710" s="27"/>
      <c r="D710" s="30"/>
      <c r="E710" s="15"/>
      <c r="F710" s="14"/>
      <c r="G710" s="14"/>
      <c r="H710" s="31"/>
      <c r="I710" s="14"/>
      <c r="J710" s="32"/>
    </row>
    <row x14ac:dyDescent="0.25" r="711" customHeight="1" ht="15.75">
      <c r="A711" s="15"/>
      <c r="B711" s="27"/>
      <c r="C711" s="27"/>
      <c r="D711" s="30"/>
      <c r="E711" s="15"/>
      <c r="F711" s="14"/>
      <c r="G711" s="14"/>
      <c r="H711" s="31"/>
      <c r="I711" s="14"/>
      <c r="J711" s="32"/>
    </row>
    <row x14ac:dyDescent="0.25" r="712" customHeight="1" ht="15.75">
      <c r="A712" s="15"/>
      <c r="B712" s="27"/>
      <c r="C712" s="27"/>
      <c r="D712" s="30"/>
      <c r="E712" s="15"/>
      <c r="F712" s="14"/>
      <c r="G712" s="14"/>
      <c r="H712" s="31"/>
      <c r="I712" s="14"/>
      <c r="J712" s="32"/>
    </row>
    <row x14ac:dyDescent="0.25" r="713" customHeight="1" ht="15.75">
      <c r="A713" s="15"/>
      <c r="B713" s="27"/>
      <c r="C713" s="27"/>
      <c r="D713" s="30"/>
      <c r="E713" s="15"/>
      <c r="F713" s="14"/>
      <c r="G713" s="14"/>
      <c r="H713" s="31"/>
      <c r="I713" s="14"/>
      <c r="J713" s="32"/>
    </row>
    <row x14ac:dyDescent="0.25" r="714" customHeight="1" ht="15.75">
      <c r="A714" s="15"/>
      <c r="B714" s="27"/>
      <c r="C714" s="27"/>
      <c r="D714" s="30"/>
      <c r="E714" s="15"/>
      <c r="F714" s="14"/>
      <c r="G714" s="14"/>
      <c r="H714" s="31"/>
      <c r="I714" s="14"/>
      <c r="J714" s="32"/>
    </row>
    <row x14ac:dyDescent="0.25" r="715" customHeight="1" ht="15.75">
      <c r="A715" s="15"/>
      <c r="B715" s="27"/>
      <c r="C715" s="27"/>
      <c r="D715" s="30"/>
      <c r="E715" s="15"/>
      <c r="F715" s="14"/>
      <c r="G715" s="14"/>
      <c r="H715" s="31"/>
      <c r="I715" s="14"/>
      <c r="J715" s="32"/>
    </row>
    <row x14ac:dyDescent="0.25" r="716" customHeight="1" ht="15.75">
      <c r="A716" s="15"/>
      <c r="B716" s="27"/>
      <c r="C716" s="27"/>
      <c r="D716" s="30"/>
      <c r="E716" s="15"/>
      <c r="F716" s="14"/>
      <c r="G716" s="14"/>
      <c r="H716" s="31"/>
      <c r="I716" s="14"/>
      <c r="J716" s="32"/>
    </row>
    <row x14ac:dyDescent="0.25" r="717" customHeight="1" ht="15.75">
      <c r="A717" s="15"/>
      <c r="B717" s="27"/>
      <c r="C717" s="27"/>
      <c r="D717" s="30"/>
      <c r="E717" s="15"/>
      <c r="F717" s="14"/>
      <c r="G717" s="14"/>
      <c r="H717" s="31"/>
      <c r="I717" s="14"/>
      <c r="J717" s="32"/>
    </row>
    <row x14ac:dyDescent="0.25" r="718" customHeight="1" ht="15.75">
      <c r="A718" s="15"/>
      <c r="B718" s="27"/>
      <c r="C718" s="27"/>
      <c r="D718" s="30"/>
      <c r="E718" s="15"/>
      <c r="F718" s="14"/>
      <c r="G718" s="14"/>
      <c r="H718" s="31"/>
      <c r="I718" s="14"/>
      <c r="J718" s="32"/>
    </row>
    <row x14ac:dyDescent="0.25" r="719" customHeight="1" ht="15.75">
      <c r="A719" s="15"/>
      <c r="B719" s="27"/>
      <c r="C719" s="27"/>
      <c r="D719" s="30"/>
      <c r="E719" s="15"/>
      <c r="F719" s="14"/>
      <c r="G719" s="14"/>
      <c r="H719" s="31"/>
      <c r="I719" s="14"/>
      <c r="J719" s="32"/>
    </row>
    <row x14ac:dyDescent="0.25" r="720" customHeight="1" ht="15.75">
      <c r="A720" s="15"/>
      <c r="B720" s="27"/>
      <c r="C720" s="27"/>
      <c r="D720" s="30"/>
      <c r="E720" s="15"/>
      <c r="F720" s="14"/>
      <c r="G720" s="14"/>
      <c r="H720" s="31"/>
      <c r="I720" s="14"/>
      <c r="J720" s="32"/>
    </row>
    <row x14ac:dyDescent="0.25" r="721" customHeight="1" ht="15.75">
      <c r="A721" s="15"/>
      <c r="B721" s="27"/>
      <c r="C721" s="27"/>
      <c r="D721" s="30"/>
      <c r="E721" s="15"/>
      <c r="F721" s="14"/>
      <c r="G721" s="14"/>
      <c r="H721" s="31"/>
      <c r="I721" s="14"/>
      <c r="J721" s="32"/>
    </row>
    <row x14ac:dyDescent="0.25" r="722" customHeight="1" ht="15.75">
      <c r="A722" s="15"/>
      <c r="B722" s="27"/>
      <c r="C722" s="27"/>
      <c r="D722" s="30"/>
      <c r="E722" s="15"/>
      <c r="F722" s="14"/>
      <c r="G722" s="14"/>
      <c r="H722" s="31"/>
      <c r="I722" s="14"/>
      <c r="J722" s="32"/>
    </row>
    <row x14ac:dyDescent="0.25" r="723" customHeight="1" ht="15.75">
      <c r="A723" s="15"/>
      <c r="B723" s="27"/>
      <c r="C723" s="27"/>
      <c r="D723" s="30"/>
      <c r="E723" s="15"/>
      <c r="F723" s="14"/>
      <c r="G723" s="14"/>
      <c r="H723" s="31"/>
      <c r="I723" s="14"/>
      <c r="J723" s="32"/>
    </row>
    <row x14ac:dyDescent="0.25" r="724" customHeight="1" ht="15.75">
      <c r="A724" s="15"/>
      <c r="B724" s="27"/>
      <c r="C724" s="27"/>
      <c r="D724" s="30"/>
      <c r="E724" s="15"/>
      <c r="F724" s="14"/>
      <c r="G724" s="14"/>
      <c r="H724" s="31"/>
      <c r="I724" s="14"/>
      <c r="J724" s="32"/>
    </row>
    <row x14ac:dyDescent="0.25" r="725" customHeight="1" ht="15.75">
      <c r="A725" s="15"/>
      <c r="B725" s="27"/>
      <c r="C725" s="27"/>
      <c r="D725" s="30"/>
      <c r="E725" s="15"/>
      <c r="F725" s="14"/>
      <c r="G725" s="14"/>
      <c r="H725" s="31"/>
      <c r="I725" s="14"/>
      <c r="J725" s="32"/>
    </row>
    <row x14ac:dyDescent="0.25" r="726" customHeight="1" ht="15.75">
      <c r="A726" s="15"/>
      <c r="B726" s="27"/>
      <c r="C726" s="27"/>
      <c r="D726" s="30"/>
      <c r="E726" s="15"/>
      <c r="F726" s="14"/>
      <c r="G726" s="14"/>
      <c r="H726" s="31"/>
      <c r="I726" s="14"/>
      <c r="J726" s="32"/>
    </row>
    <row x14ac:dyDescent="0.25" r="727" customHeight="1" ht="15.75">
      <c r="A727" s="15"/>
      <c r="B727" s="27"/>
      <c r="C727" s="27"/>
      <c r="D727" s="30"/>
      <c r="E727" s="15"/>
      <c r="F727" s="14"/>
      <c r="G727" s="14"/>
      <c r="H727" s="31"/>
      <c r="I727" s="14"/>
      <c r="J727" s="32"/>
    </row>
    <row x14ac:dyDescent="0.25" r="728" customHeight="1" ht="15.75">
      <c r="A728" s="15"/>
      <c r="B728" s="27"/>
      <c r="C728" s="27"/>
      <c r="D728" s="30"/>
      <c r="E728" s="15"/>
      <c r="F728" s="14"/>
      <c r="G728" s="14"/>
      <c r="H728" s="31"/>
      <c r="I728" s="14"/>
      <c r="J728" s="32"/>
    </row>
    <row x14ac:dyDescent="0.25" r="729" customHeight="1" ht="15.75">
      <c r="A729" s="15"/>
      <c r="B729" s="27"/>
      <c r="C729" s="27"/>
      <c r="D729" s="30"/>
      <c r="E729" s="15"/>
      <c r="F729" s="14"/>
      <c r="G729" s="14"/>
      <c r="H729" s="31"/>
      <c r="I729" s="14"/>
      <c r="J729" s="32"/>
    </row>
    <row x14ac:dyDescent="0.25" r="730" customHeight="1" ht="15.75">
      <c r="A730" s="15"/>
      <c r="B730" s="27"/>
      <c r="C730" s="27"/>
      <c r="D730" s="30"/>
      <c r="E730" s="15"/>
      <c r="F730" s="14"/>
      <c r="G730" s="14"/>
      <c r="H730" s="31"/>
      <c r="I730" s="14"/>
      <c r="J730" s="32"/>
    </row>
    <row x14ac:dyDescent="0.25" r="731" customHeight="1" ht="15.75">
      <c r="A731" s="15"/>
      <c r="B731" s="27"/>
      <c r="C731" s="27"/>
      <c r="D731" s="30"/>
      <c r="E731" s="15"/>
      <c r="F731" s="14"/>
      <c r="G731" s="14"/>
      <c r="H731" s="31"/>
      <c r="I731" s="14"/>
      <c r="J731" s="32"/>
    </row>
    <row x14ac:dyDescent="0.25" r="732" customHeight="1" ht="15.75">
      <c r="A732" s="15"/>
      <c r="B732" s="27"/>
      <c r="C732" s="27"/>
      <c r="D732" s="30"/>
      <c r="E732" s="15"/>
      <c r="F732" s="14"/>
      <c r="G732" s="14"/>
      <c r="H732" s="31"/>
      <c r="I732" s="14"/>
      <c r="J732" s="32"/>
    </row>
    <row x14ac:dyDescent="0.25" r="733" customHeight="1" ht="15.75">
      <c r="A733" s="15"/>
      <c r="B733" s="27"/>
      <c r="C733" s="27"/>
      <c r="D733" s="30"/>
      <c r="E733" s="15"/>
      <c r="F733" s="14"/>
      <c r="G733" s="14"/>
      <c r="H733" s="31"/>
      <c r="I733" s="14"/>
      <c r="J733" s="32"/>
    </row>
    <row x14ac:dyDescent="0.25" r="734" customHeight="1" ht="15.75">
      <c r="A734" s="15"/>
      <c r="B734" s="27"/>
      <c r="C734" s="27"/>
      <c r="D734" s="30"/>
      <c r="E734" s="15"/>
      <c r="F734" s="14"/>
      <c r="G734" s="14"/>
      <c r="H734" s="31"/>
      <c r="I734" s="14"/>
      <c r="J734" s="32"/>
    </row>
    <row x14ac:dyDescent="0.25" r="735" customHeight="1" ht="15.75">
      <c r="A735" s="15"/>
      <c r="B735" s="27"/>
      <c r="C735" s="27"/>
      <c r="D735" s="30"/>
      <c r="E735" s="15"/>
      <c r="F735" s="14"/>
      <c r="G735" s="14"/>
      <c r="H735" s="31"/>
      <c r="I735" s="14"/>
      <c r="J735" s="32"/>
    </row>
    <row x14ac:dyDescent="0.25" r="736" customHeight="1" ht="15.75">
      <c r="A736" s="15"/>
      <c r="B736" s="27"/>
      <c r="C736" s="27"/>
      <c r="D736" s="30"/>
      <c r="E736" s="15"/>
      <c r="F736" s="14"/>
      <c r="G736" s="14"/>
      <c r="H736" s="31"/>
      <c r="I736" s="14"/>
      <c r="J736" s="32"/>
    </row>
    <row x14ac:dyDescent="0.25" r="737" customHeight="1" ht="15.75">
      <c r="A737" s="15"/>
      <c r="B737" s="27"/>
      <c r="C737" s="27"/>
      <c r="D737" s="30"/>
      <c r="E737" s="15"/>
      <c r="F737" s="14"/>
      <c r="G737" s="14"/>
      <c r="H737" s="31"/>
      <c r="I737" s="14"/>
      <c r="J737" s="32"/>
    </row>
    <row x14ac:dyDescent="0.25" r="738" customHeight="1" ht="15.75">
      <c r="A738" s="15"/>
      <c r="B738" s="27"/>
      <c r="C738" s="27"/>
      <c r="D738" s="30"/>
      <c r="E738" s="15"/>
      <c r="F738" s="14"/>
      <c r="G738" s="14"/>
      <c r="H738" s="31"/>
      <c r="I738" s="14"/>
      <c r="J738" s="32"/>
    </row>
    <row x14ac:dyDescent="0.25" r="739" customHeight="1" ht="15.75">
      <c r="A739" s="15"/>
      <c r="B739" s="27"/>
      <c r="C739" s="27"/>
      <c r="D739" s="30"/>
      <c r="E739" s="15"/>
      <c r="F739" s="14"/>
      <c r="G739" s="14"/>
      <c r="H739" s="31"/>
      <c r="I739" s="14"/>
      <c r="J739" s="32"/>
    </row>
    <row x14ac:dyDescent="0.25" r="740" customHeight="1" ht="15.75">
      <c r="A740" s="15"/>
      <c r="B740" s="27"/>
      <c r="C740" s="27"/>
      <c r="D740" s="30"/>
      <c r="E740" s="15"/>
      <c r="F740" s="14"/>
      <c r="G740" s="14"/>
      <c r="H740" s="31"/>
      <c r="I740" s="14"/>
      <c r="J740" s="32"/>
    </row>
    <row x14ac:dyDescent="0.25" r="741" customHeight="1" ht="15.75">
      <c r="A741" s="15"/>
      <c r="B741" s="27"/>
      <c r="C741" s="27"/>
      <c r="D741" s="30"/>
      <c r="E741" s="15"/>
      <c r="F741" s="14"/>
      <c r="G741" s="14"/>
      <c r="H741" s="31"/>
      <c r="I741" s="14"/>
      <c r="J741" s="32"/>
    </row>
    <row x14ac:dyDescent="0.25" r="742" customHeight="1" ht="15.75">
      <c r="A742" s="15"/>
      <c r="B742" s="27"/>
      <c r="C742" s="27"/>
      <c r="D742" s="30"/>
      <c r="E742" s="15"/>
      <c r="F742" s="14"/>
      <c r="G742" s="14"/>
      <c r="H742" s="31"/>
      <c r="I742" s="14"/>
      <c r="J742" s="32"/>
    </row>
    <row x14ac:dyDescent="0.25" r="743" customHeight="1" ht="15.75">
      <c r="A743" s="15"/>
      <c r="B743" s="27"/>
      <c r="C743" s="27"/>
      <c r="D743" s="30"/>
      <c r="E743" s="15"/>
      <c r="F743" s="14"/>
      <c r="G743" s="14"/>
      <c r="H743" s="31"/>
      <c r="I743" s="14"/>
      <c r="J743" s="32"/>
    </row>
    <row x14ac:dyDescent="0.25" r="744" customHeight="1" ht="15.75">
      <c r="A744" s="15"/>
      <c r="B744" s="27"/>
      <c r="C744" s="27"/>
      <c r="D744" s="30"/>
      <c r="E744" s="15"/>
      <c r="F744" s="14"/>
      <c r="G744" s="14"/>
      <c r="H744" s="31"/>
      <c r="I744" s="14"/>
      <c r="J744" s="32"/>
    </row>
    <row x14ac:dyDescent="0.25" r="745" customHeight="1" ht="15.75">
      <c r="A745" s="15"/>
      <c r="B745" s="27"/>
      <c r="C745" s="27"/>
      <c r="D745" s="30"/>
      <c r="E745" s="15"/>
      <c r="F745" s="14"/>
      <c r="G745" s="14"/>
      <c r="H745" s="31"/>
      <c r="I745" s="14"/>
      <c r="J745" s="32"/>
    </row>
    <row x14ac:dyDescent="0.25" r="746" customHeight="1" ht="15.75">
      <c r="A746" s="15"/>
      <c r="B746" s="27"/>
      <c r="C746" s="27"/>
      <c r="D746" s="30"/>
      <c r="E746" s="15"/>
      <c r="F746" s="14"/>
      <c r="G746" s="14"/>
      <c r="H746" s="31"/>
      <c r="I746" s="14"/>
      <c r="J746" s="32"/>
    </row>
    <row x14ac:dyDescent="0.25" r="747" customHeight="1" ht="15.75">
      <c r="A747" s="15"/>
      <c r="B747" s="27"/>
      <c r="C747" s="27"/>
      <c r="D747" s="30"/>
      <c r="E747" s="15"/>
      <c r="F747" s="14"/>
      <c r="G747" s="14"/>
      <c r="H747" s="31"/>
      <c r="I747" s="14"/>
      <c r="J747" s="32"/>
    </row>
    <row x14ac:dyDescent="0.25" r="748" customHeight="1" ht="15.75">
      <c r="A748" s="15"/>
      <c r="B748" s="27"/>
      <c r="C748" s="27"/>
      <c r="D748" s="30"/>
      <c r="E748" s="15"/>
      <c r="F748" s="14"/>
      <c r="G748" s="14"/>
      <c r="H748" s="31"/>
      <c r="I748" s="14"/>
      <c r="J748" s="32"/>
    </row>
    <row x14ac:dyDescent="0.25" r="749" customHeight="1" ht="15.75">
      <c r="A749" s="15"/>
      <c r="B749" s="27"/>
      <c r="C749" s="27"/>
      <c r="D749" s="30"/>
      <c r="E749" s="15"/>
      <c r="F749" s="14"/>
      <c r="G749" s="14"/>
      <c r="H749" s="31"/>
      <c r="I749" s="14"/>
      <c r="J749" s="32"/>
    </row>
    <row x14ac:dyDescent="0.25" r="750" customHeight="1" ht="15.75">
      <c r="A750" s="15"/>
      <c r="B750" s="27"/>
      <c r="C750" s="27"/>
      <c r="D750" s="30"/>
      <c r="E750" s="15"/>
      <c r="F750" s="14"/>
      <c r="G750" s="14"/>
      <c r="H750" s="31"/>
      <c r="I750" s="14"/>
      <c r="J750" s="32"/>
    </row>
    <row x14ac:dyDescent="0.25" r="751" customHeight="1" ht="15.75">
      <c r="A751" s="15"/>
      <c r="B751" s="27"/>
      <c r="C751" s="27"/>
      <c r="D751" s="30"/>
      <c r="E751" s="15"/>
      <c r="F751" s="14"/>
      <c r="G751" s="14"/>
      <c r="H751" s="31"/>
      <c r="I751" s="14"/>
      <c r="J751" s="32"/>
    </row>
    <row x14ac:dyDescent="0.25" r="752" customHeight="1" ht="15.75">
      <c r="A752" s="15"/>
      <c r="B752" s="27"/>
      <c r="C752" s="27"/>
      <c r="D752" s="30"/>
      <c r="E752" s="15"/>
      <c r="F752" s="14"/>
      <c r="G752" s="14"/>
      <c r="H752" s="31"/>
      <c r="I752" s="14"/>
      <c r="J752" s="32"/>
    </row>
    <row x14ac:dyDescent="0.25" r="753" customHeight="1" ht="15.75">
      <c r="A753" s="15"/>
      <c r="B753" s="27"/>
      <c r="C753" s="27"/>
      <c r="D753" s="30"/>
      <c r="E753" s="15"/>
      <c r="F753" s="14"/>
      <c r="G753" s="14"/>
      <c r="H753" s="31"/>
      <c r="I753" s="14"/>
      <c r="J753" s="32"/>
    </row>
    <row x14ac:dyDescent="0.25" r="754" customHeight="1" ht="15.75">
      <c r="A754" s="15"/>
      <c r="B754" s="27"/>
      <c r="C754" s="27"/>
      <c r="D754" s="30"/>
      <c r="E754" s="15"/>
      <c r="F754" s="14"/>
      <c r="G754" s="14"/>
      <c r="H754" s="31"/>
      <c r="I754" s="14"/>
      <c r="J754" s="32"/>
    </row>
    <row x14ac:dyDescent="0.25" r="755" customHeight="1" ht="15.75">
      <c r="A755" s="15"/>
      <c r="B755" s="27"/>
      <c r="C755" s="27"/>
      <c r="D755" s="30"/>
      <c r="E755" s="15"/>
      <c r="F755" s="14"/>
      <c r="G755" s="14"/>
      <c r="H755" s="31"/>
      <c r="I755" s="14"/>
      <c r="J755" s="32"/>
    </row>
    <row x14ac:dyDescent="0.25" r="756" customHeight="1" ht="15.75">
      <c r="A756" s="15"/>
      <c r="B756" s="27"/>
      <c r="C756" s="27"/>
      <c r="D756" s="30"/>
      <c r="E756" s="15"/>
      <c r="F756" s="14"/>
      <c r="G756" s="14"/>
      <c r="H756" s="31"/>
      <c r="I756" s="14"/>
      <c r="J756" s="32"/>
    </row>
    <row x14ac:dyDescent="0.25" r="757" customHeight="1" ht="15.75">
      <c r="A757" s="15"/>
      <c r="B757" s="27"/>
      <c r="C757" s="27"/>
      <c r="D757" s="30"/>
      <c r="E757" s="15"/>
      <c r="F757" s="14"/>
      <c r="G757" s="14"/>
      <c r="H757" s="31"/>
      <c r="I757" s="14"/>
      <c r="J757" s="32"/>
    </row>
    <row x14ac:dyDescent="0.25" r="758" customHeight="1" ht="15.75">
      <c r="A758" s="15"/>
      <c r="B758" s="27"/>
      <c r="C758" s="27"/>
      <c r="D758" s="30"/>
      <c r="E758" s="15"/>
      <c r="F758" s="14"/>
      <c r="G758" s="14"/>
      <c r="H758" s="31"/>
      <c r="I758" s="14"/>
      <c r="J758" s="32"/>
    </row>
    <row x14ac:dyDescent="0.25" r="759" customHeight="1" ht="15.75">
      <c r="A759" s="15"/>
      <c r="B759" s="27"/>
      <c r="C759" s="27"/>
      <c r="D759" s="30"/>
      <c r="E759" s="15"/>
      <c r="F759" s="14"/>
      <c r="G759" s="14"/>
      <c r="H759" s="31"/>
      <c r="I759" s="14"/>
      <c r="J759" s="32"/>
    </row>
    <row x14ac:dyDescent="0.25" r="760" customHeight="1" ht="15.75">
      <c r="A760" s="15"/>
      <c r="B760" s="27"/>
      <c r="C760" s="27"/>
      <c r="D760" s="30"/>
      <c r="E760" s="15"/>
      <c r="F760" s="14"/>
      <c r="G760" s="14"/>
      <c r="H760" s="31"/>
      <c r="I760" s="14"/>
      <c r="J760" s="32"/>
    </row>
    <row x14ac:dyDescent="0.25" r="761" customHeight="1" ht="15.75">
      <c r="A761" s="15"/>
      <c r="B761" s="27"/>
      <c r="C761" s="27"/>
      <c r="D761" s="30"/>
      <c r="E761" s="15"/>
      <c r="F761" s="14"/>
      <c r="G761" s="14"/>
      <c r="H761" s="31"/>
      <c r="I761" s="14"/>
      <c r="J761" s="32"/>
    </row>
    <row x14ac:dyDescent="0.25" r="762" customHeight="1" ht="15.75">
      <c r="A762" s="15"/>
      <c r="B762" s="27"/>
      <c r="C762" s="27"/>
      <c r="D762" s="30"/>
      <c r="E762" s="15"/>
      <c r="F762" s="14"/>
      <c r="G762" s="14"/>
      <c r="H762" s="31"/>
      <c r="I762" s="14"/>
      <c r="J762" s="32"/>
    </row>
    <row x14ac:dyDescent="0.25" r="763" customHeight="1" ht="15.75">
      <c r="A763" s="15"/>
      <c r="B763" s="27"/>
      <c r="C763" s="27"/>
      <c r="D763" s="30"/>
      <c r="E763" s="15"/>
      <c r="F763" s="14"/>
      <c r="G763" s="14"/>
      <c r="H763" s="31"/>
      <c r="I763" s="14"/>
      <c r="J763" s="32"/>
    </row>
    <row x14ac:dyDescent="0.25" r="764" customHeight="1" ht="15.75">
      <c r="A764" s="15"/>
      <c r="B764" s="27"/>
      <c r="C764" s="27"/>
      <c r="D764" s="30"/>
      <c r="E764" s="15"/>
      <c r="F764" s="14"/>
      <c r="G764" s="14"/>
      <c r="H764" s="31"/>
      <c r="I764" s="14"/>
      <c r="J764" s="32"/>
    </row>
    <row x14ac:dyDescent="0.25" r="765" customHeight="1" ht="15.75">
      <c r="A765" s="15"/>
      <c r="B765" s="27"/>
      <c r="C765" s="27"/>
      <c r="D765" s="30"/>
      <c r="E765" s="15"/>
      <c r="F765" s="14"/>
      <c r="G765" s="14"/>
      <c r="H765" s="31"/>
      <c r="I765" s="14"/>
      <c r="J765" s="32"/>
    </row>
    <row x14ac:dyDescent="0.25" r="766" customHeight="1" ht="15.75">
      <c r="A766" s="15"/>
      <c r="B766" s="27"/>
      <c r="C766" s="27"/>
      <c r="D766" s="30"/>
      <c r="E766" s="15"/>
      <c r="F766" s="14"/>
      <c r="G766" s="14"/>
      <c r="H766" s="31"/>
      <c r="I766" s="14"/>
      <c r="J766" s="32"/>
    </row>
    <row x14ac:dyDescent="0.25" r="767" customHeight="1" ht="15.75">
      <c r="A767" s="15"/>
      <c r="B767" s="27"/>
      <c r="C767" s="27"/>
      <c r="D767" s="30"/>
      <c r="E767" s="15"/>
      <c r="F767" s="14"/>
      <c r="G767" s="14"/>
      <c r="H767" s="31"/>
      <c r="I767" s="14"/>
      <c r="J767" s="32"/>
    </row>
    <row x14ac:dyDescent="0.25" r="768" customHeight="1" ht="15.75">
      <c r="A768" s="15"/>
      <c r="B768" s="27"/>
      <c r="C768" s="27"/>
      <c r="D768" s="30"/>
      <c r="E768" s="15"/>
      <c r="F768" s="14"/>
      <c r="G768" s="14"/>
      <c r="H768" s="31"/>
      <c r="I768" s="14"/>
      <c r="J768" s="32"/>
    </row>
    <row x14ac:dyDescent="0.25" r="769" customHeight="1" ht="15.75">
      <c r="A769" s="15"/>
      <c r="B769" s="27"/>
      <c r="C769" s="27"/>
      <c r="D769" s="30"/>
      <c r="E769" s="15"/>
      <c r="F769" s="14"/>
      <c r="G769" s="14"/>
      <c r="H769" s="31"/>
      <c r="I769" s="14"/>
      <c r="J769" s="32"/>
    </row>
    <row x14ac:dyDescent="0.25" r="770" customHeight="1" ht="15.75">
      <c r="A770" s="15"/>
      <c r="B770" s="27"/>
      <c r="C770" s="27"/>
      <c r="D770" s="30"/>
      <c r="E770" s="15"/>
      <c r="F770" s="14"/>
      <c r="G770" s="14"/>
      <c r="H770" s="31"/>
      <c r="I770" s="14"/>
      <c r="J770" s="32"/>
    </row>
    <row x14ac:dyDescent="0.25" r="771" customHeight="1" ht="15.75">
      <c r="A771" s="15"/>
      <c r="B771" s="27"/>
      <c r="C771" s="27"/>
      <c r="D771" s="30"/>
      <c r="E771" s="15"/>
      <c r="F771" s="14"/>
      <c r="G771" s="14"/>
      <c r="H771" s="31"/>
      <c r="I771" s="14"/>
      <c r="J771" s="32"/>
    </row>
    <row x14ac:dyDescent="0.25" r="772" customHeight="1" ht="15.75">
      <c r="A772" s="15"/>
      <c r="B772" s="27"/>
      <c r="C772" s="27"/>
      <c r="D772" s="30"/>
      <c r="E772" s="15"/>
      <c r="F772" s="14"/>
      <c r="G772" s="14"/>
      <c r="H772" s="31"/>
      <c r="I772" s="14"/>
      <c r="J772" s="32"/>
    </row>
    <row x14ac:dyDescent="0.25" r="773" customHeight="1" ht="15.75">
      <c r="A773" s="15"/>
      <c r="B773" s="27"/>
      <c r="C773" s="27"/>
      <c r="D773" s="30"/>
      <c r="E773" s="15"/>
      <c r="F773" s="14"/>
      <c r="G773" s="14"/>
      <c r="H773" s="31"/>
      <c r="I773" s="14"/>
      <c r="J773" s="32"/>
    </row>
    <row x14ac:dyDescent="0.25" r="774" customHeight="1" ht="15.75">
      <c r="A774" s="15"/>
      <c r="B774" s="27"/>
      <c r="C774" s="27"/>
      <c r="D774" s="30"/>
      <c r="E774" s="15"/>
      <c r="F774" s="14"/>
      <c r="G774" s="14"/>
      <c r="H774" s="31"/>
      <c r="I774" s="14"/>
      <c r="J774" s="32"/>
    </row>
    <row x14ac:dyDescent="0.25" r="775" customHeight="1" ht="15.75">
      <c r="A775" s="15"/>
      <c r="B775" s="27"/>
      <c r="C775" s="27"/>
      <c r="D775" s="30"/>
      <c r="E775" s="15"/>
      <c r="F775" s="14"/>
      <c r="G775" s="14"/>
      <c r="H775" s="31"/>
      <c r="I775" s="14"/>
      <c r="J775" s="32"/>
    </row>
    <row x14ac:dyDescent="0.25" r="776" customHeight="1" ht="15.75">
      <c r="A776" s="15"/>
      <c r="B776" s="27"/>
      <c r="C776" s="27"/>
      <c r="D776" s="30"/>
      <c r="E776" s="15"/>
      <c r="F776" s="14"/>
      <c r="G776" s="14"/>
      <c r="H776" s="31"/>
      <c r="I776" s="14"/>
      <c r="J776" s="32"/>
    </row>
    <row x14ac:dyDescent="0.25" r="777" customHeight="1" ht="15.75">
      <c r="A777" s="15"/>
      <c r="B777" s="27"/>
      <c r="C777" s="27"/>
      <c r="D777" s="30"/>
      <c r="E777" s="15"/>
      <c r="F777" s="14"/>
      <c r="G777" s="14"/>
      <c r="H777" s="31"/>
      <c r="I777" s="14"/>
      <c r="J777" s="32"/>
    </row>
    <row x14ac:dyDescent="0.25" r="778" customHeight="1" ht="15.75">
      <c r="A778" s="15"/>
      <c r="B778" s="27"/>
      <c r="C778" s="27"/>
      <c r="D778" s="30"/>
      <c r="E778" s="15"/>
      <c r="F778" s="14"/>
      <c r="G778" s="14"/>
      <c r="H778" s="31"/>
      <c r="I778" s="14"/>
      <c r="J778" s="32"/>
    </row>
    <row x14ac:dyDescent="0.25" r="779" customHeight="1" ht="15.75">
      <c r="A779" s="15"/>
      <c r="B779" s="27"/>
      <c r="C779" s="27"/>
      <c r="D779" s="30"/>
      <c r="E779" s="15"/>
      <c r="F779" s="14"/>
      <c r="G779" s="14"/>
      <c r="H779" s="31"/>
      <c r="I779" s="14"/>
      <c r="J779" s="32"/>
    </row>
    <row x14ac:dyDescent="0.25" r="780" customHeight="1" ht="15.75">
      <c r="A780" s="15"/>
      <c r="B780" s="27"/>
      <c r="C780" s="27"/>
      <c r="D780" s="30"/>
      <c r="E780" s="15"/>
      <c r="F780" s="14"/>
      <c r="G780" s="14"/>
      <c r="H780" s="31"/>
      <c r="I780" s="14"/>
      <c r="J780" s="32"/>
    </row>
    <row x14ac:dyDescent="0.25" r="781" customHeight="1" ht="15.75">
      <c r="A781" s="15"/>
      <c r="B781" s="27"/>
      <c r="C781" s="27"/>
      <c r="D781" s="30"/>
      <c r="E781" s="15"/>
      <c r="F781" s="14"/>
      <c r="G781" s="14"/>
      <c r="H781" s="31"/>
      <c r="I781" s="14"/>
      <c r="J781" s="32"/>
    </row>
    <row x14ac:dyDescent="0.25" r="782" customHeight="1" ht="15.75">
      <c r="A782" s="15"/>
      <c r="B782" s="27"/>
      <c r="C782" s="27"/>
      <c r="D782" s="30"/>
      <c r="E782" s="15"/>
      <c r="F782" s="14"/>
      <c r="G782" s="14"/>
      <c r="H782" s="31"/>
      <c r="I782" s="14"/>
      <c r="J782" s="32"/>
    </row>
    <row x14ac:dyDescent="0.25" r="783" customHeight="1" ht="15.75">
      <c r="A783" s="15"/>
      <c r="B783" s="27"/>
      <c r="C783" s="27"/>
      <c r="D783" s="30"/>
      <c r="E783" s="15"/>
      <c r="F783" s="14"/>
      <c r="G783" s="14"/>
      <c r="H783" s="31"/>
      <c r="I783" s="14"/>
      <c r="J783" s="32"/>
    </row>
    <row x14ac:dyDescent="0.25" r="784" customHeight="1" ht="15.75">
      <c r="A784" s="15"/>
      <c r="B784" s="27"/>
      <c r="C784" s="27"/>
      <c r="D784" s="30"/>
      <c r="E784" s="15"/>
      <c r="F784" s="14"/>
      <c r="G784" s="14"/>
      <c r="H784" s="31"/>
      <c r="I784" s="14"/>
      <c r="J784" s="32"/>
    </row>
    <row x14ac:dyDescent="0.25" r="785" customHeight="1" ht="15.75">
      <c r="A785" s="15"/>
      <c r="B785" s="27"/>
      <c r="C785" s="27"/>
      <c r="D785" s="30"/>
      <c r="E785" s="15"/>
      <c r="F785" s="14"/>
      <c r="G785" s="14"/>
      <c r="H785" s="31"/>
      <c r="I785" s="14"/>
      <c r="J785" s="32"/>
    </row>
    <row x14ac:dyDescent="0.25" r="786" customHeight="1" ht="15.75">
      <c r="A786" s="15"/>
      <c r="B786" s="27"/>
      <c r="C786" s="27"/>
      <c r="D786" s="30"/>
      <c r="E786" s="15"/>
      <c r="F786" s="14"/>
      <c r="G786" s="14"/>
      <c r="H786" s="31"/>
      <c r="I786" s="14"/>
      <c r="J786" s="32"/>
    </row>
    <row x14ac:dyDescent="0.25" r="787" customHeight="1" ht="15.75">
      <c r="A787" s="15"/>
      <c r="B787" s="27"/>
      <c r="C787" s="27"/>
      <c r="D787" s="30"/>
      <c r="E787" s="15"/>
      <c r="F787" s="14"/>
      <c r="G787" s="14"/>
      <c r="H787" s="31"/>
      <c r="I787" s="14"/>
      <c r="J787" s="32"/>
    </row>
    <row x14ac:dyDescent="0.25" r="788" customHeight="1" ht="15.75">
      <c r="A788" s="15"/>
      <c r="B788" s="27"/>
      <c r="C788" s="27"/>
      <c r="D788" s="30"/>
      <c r="E788" s="15"/>
      <c r="F788" s="14"/>
      <c r="G788" s="14"/>
      <c r="H788" s="31"/>
      <c r="I788" s="14"/>
      <c r="J788" s="32"/>
    </row>
    <row x14ac:dyDescent="0.25" r="789" customHeight="1" ht="15.75">
      <c r="A789" s="15"/>
      <c r="B789" s="27"/>
      <c r="C789" s="27"/>
      <c r="D789" s="30"/>
      <c r="E789" s="15"/>
      <c r="F789" s="14"/>
      <c r="G789" s="14"/>
      <c r="H789" s="31"/>
      <c r="I789" s="14"/>
      <c r="J789" s="32"/>
    </row>
    <row x14ac:dyDescent="0.25" r="790" customHeight="1" ht="15.75">
      <c r="A790" s="15"/>
      <c r="B790" s="27"/>
      <c r="C790" s="27"/>
      <c r="D790" s="30"/>
      <c r="E790" s="15"/>
      <c r="F790" s="14"/>
      <c r="G790" s="14"/>
      <c r="H790" s="31"/>
      <c r="I790" s="14"/>
      <c r="J790" s="32"/>
    </row>
    <row x14ac:dyDescent="0.25" r="791" customHeight="1" ht="15.75">
      <c r="A791" s="15"/>
      <c r="B791" s="27"/>
      <c r="C791" s="27"/>
      <c r="D791" s="30"/>
      <c r="E791" s="15"/>
      <c r="F791" s="14"/>
      <c r="G791" s="14"/>
      <c r="H791" s="31"/>
      <c r="I791" s="14"/>
      <c r="J791" s="32"/>
    </row>
    <row x14ac:dyDescent="0.25" r="792" customHeight="1" ht="15.75">
      <c r="A792" s="15"/>
      <c r="B792" s="27"/>
      <c r="C792" s="27"/>
      <c r="D792" s="30"/>
      <c r="E792" s="15"/>
      <c r="F792" s="14"/>
      <c r="G792" s="14"/>
      <c r="H792" s="31"/>
      <c r="I792" s="14"/>
      <c r="J792" s="32"/>
    </row>
    <row x14ac:dyDescent="0.25" r="793" customHeight="1" ht="15.75">
      <c r="A793" s="15"/>
      <c r="B793" s="27"/>
      <c r="C793" s="27"/>
      <c r="D793" s="30"/>
      <c r="E793" s="15"/>
      <c r="F793" s="14"/>
      <c r="G793" s="14"/>
      <c r="H793" s="31"/>
      <c r="I793" s="14"/>
      <c r="J793" s="32"/>
    </row>
    <row x14ac:dyDescent="0.25" r="794" customHeight="1" ht="15.75">
      <c r="A794" s="15"/>
      <c r="B794" s="27"/>
      <c r="C794" s="27"/>
      <c r="D794" s="30"/>
      <c r="E794" s="15"/>
      <c r="F794" s="14"/>
      <c r="G794" s="14"/>
      <c r="H794" s="31"/>
      <c r="I794" s="14"/>
      <c r="J794" s="32"/>
    </row>
    <row x14ac:dyDescent="0.25" r="795" customHeight="1" ht="15.75">
      <c r="A795" s="15"/>
      <c r="B795" s="27"/>
      <c r="C795" s="27"/>
      <c r="D795" s="30"/>
      <c r="E795" s="15"/>
      <c r="F795" s="14"/>
      <c r="G795" s="14"/>
      <c r="H795" s="31"/>
      <c r="I795" s="14"/>
      <c r="J795" s="32"/>
    </row>
    <row x14ac:dyDescent="0.25" r="796" customHeight="1" ht="15.75">
      <c r="A796" s="15"/>
      <c r="B796" s="27"/>
      <c r="C796" s="27"/>
      <c r="D796" s="30"/>
      <c r="E796" s="15"/>
      <c r="F796" s="14"/>
      <c r="G796" s="14"/>
      <c r="H796" s="31"/>
      <c r="I796" s="14"/>
      <c r="J796" s="32"/>
    </row>
    <row x14ac:dyDescent="0.25" r="797" customHeight="1" ht="15.75">
      <c r="A797" s="15"/>
      <c r="B797" s="27"/>
      <c r="C797" s="27"/>
      <c r="D797" s="30"/>
      <c r="E797" s="15"/>
      <c r="F797" s="14"/>
      <c r="G797" s="14"/>
      <c r="H797" s="31"/>
      <c r="I797" s="14"/>
      <c r="J797" s="32"/>
    </row>
    <row x14ac:dyDescent="0.25" r="798" customHeight="1" ht="15.75">
      <c r="A798" s="15"/>
      <c r="B798" s="27"/>
      <c r="C798" s="27"/>
      <c r="D798" s="30"/>
      <c r="E798" s="15"/>
      <c r="F798" s="14"/>
      <c r="G798" s="14"/>
      <c r="H798" s="31"/>
      <c r="I798" s="14"/>
      <c r="J798" s="32"/>
    </row>
    <row x14ac:dyDescent="0.25" r="799" customHeight="1" ht="15.75">
      <c r="A799" s="15"/>
      <c r="B799" s="27"/>
      <c r="C799" s="27"/>
      <c r="D799" s="30"/>
      <c r="E799" s="15"/>
      <c r="F799" s="14"/>
      <c r="G799" s="14"/>
      <c r="H799" s="31"/>
      <c r="I799" s="14"/>
      <c r="J799" s="32"/>
    </row>
    <row x14ac:dyDescent="0.25" r="800" customHeight="1" ht="15.75">
      <c r="A800" s="15"/>
      <c r="B800" s="27"/>
      <c r="C800" s="27"/>
      <c r="D800" s="30"/>
      <c r="E800" s="15"/>
      <c r="F800" s="14"/>
      <c r="G800" s="14"/>
      <c r="H800" s="31"/>
      <c r="I800" s="14"/>
      <c r="J800" s="32"/>
    </row>
    <row x14ac:dyDescent="0.25" r="801" customHeight="1" ht="15.75">
      <c r="A801" s="15"/>
      <c r="B801" s="27"/>
      <c r="C801" s="27"/>
      <c r="D801" s="30"/>
      <c r="E801" s="15"/>
      <c r="F801" s="14"/>
      <c r="G801" s="14"/>
      <c r="H801" s="31"/>
      <c r="I801" s="14"/>
      <c r="J801" s="32"/>
    </row>
    <row x14ac:dyDescent="0.25" r="802" customHeight="1" ht="15.75">
      <c r="A802" s="15"/>
      <c r="B802" s="27"/>
      <c r="C802" s="27"/>
      <c r="D802" s="30"/>
      <c r="E802" s="15"/>
      <c r="F802" s="14"/>
      <c r="G802" s="14"/>
      <c r="H802" s="31"/>
      <c r="I802" s="14"/>
      <c r="J802" s="32"/>
    </row>
    <row x14ac:dyDescent="0.25" r="803" customHeight="1" ht="15.75">
      <c r="A803" s="15"/>
      <c r="B803" s="27"/>
      <c r="C803" s="27"/>
      <c r="D803" s="30"/>
      <c r="E803" s="15"/>
      <c r="F803" s="14"/>
      <c r="G803" s="14"/>
      <c r="H803" s="31"/>
      <c r="I803" s="14"/>
      <c r="J803" s="32"/>
    </row>
    <row x14ac:dyDescent="0.25" r="804" customHeight="1" ht="15.75">
      <c r="A804" s="15"/>
      <c r="B804" s="27"/>
      <c r="C804" s="27"/>
      <c r="D804" s="30"/>
      <c r="E804" s="15"/>
      <c r="F804" s="14"/>
      <c r="G804" s="14"/>
      <c r="H804" s="31"/>
      <c r="I804" s="14"/>
      <c r="J804" s="32"/>
    </row>
    <row x14ac:dyDescent="0.25" r="805" customHeight="1" ht="15.75">
      <c r="A805" s="15"/>
      <c r="B805" s="27"/>
      <c r="C805" s="27"/>
      <c r="D805" s="30"/>
      <c r="E805" s="15"/>
      <c r="F805" s="14"/>
      <c r="G805" s="14"/>
      <c r="H805" s="31"/>
      <c r="I805" s="14"/>
      <c r="J805" s="32"/>
    </row>
    <row x14ac:dyDescent="0.25" r="806" customHeight="1" ht="15.75">
      <c r="A806" s="15"/>
      <c r="B806" s="27"/>
      <c r="C806" s="27"/>
      <c r="D806" s="30"/>
      <c r="E806" s="15"/>
      <c r="F806" s="14"/>
      <c r="G806" s="14"/>
      <c r="H806" s="31"/>
      <c r="I806" s="14"/>
      <c r="J806" s="32"/>
    </row>
    <row x14ac:dyDescent="0.25" r="807" customHeight="1" ht="15.75">
      <c r="A807" s="15"/>
      <c r="B807" s="27"/>
      <c r="C807" s="27"/>
      <c r="D807" s="30"/>
      <c r="E807" s="15"/>
      <c r="F807" s="14"/>
      <c r="G807" s="14"/>
      <c r="H807" s="31"/>
      <c r="I807" s="14"/>
      <c r="J807" s="32"/>
    </row>
    <row x14ac:dyDescent="0.25" r="808" customHeight="1" ht="15.75">
      <c r="A808" s="15"/>
      <c r="B808" s="27"/>
      <c r="C808" s="27"/>
      <c r="D808" s="30"/>
      <c r="E808" s="15"/>
      <c r="F808" s="14"/>
      <c r="G808" s="14"/>
      <c r="H808" s="31"/>
      <c r="I808" s="14"/>
      <c r="J808" s="32"/>
    </row>
    <row x14ac:dyDescent="0.25" r="809" customHeight="1" ht="15.75">
      <c r="A809" s="15"/>
      <c r="B809" s="27"/>
      <c r="C809" s="27"/>
      <c r="D809" s="30"/>
      <c r="E809" s="15"/>
      <c r="F809" s="14"/>
      <c r="G809" s="14"/>
      <c r="H809" s="31"/>
      <c r="I809" s="14"/>
      <c r="J809" s="32"/>
    </row>
    <row x14ac:dyDescent="0.25" r="810" customHeight="1" ht="15.75">
      <c r="A810" s="15"/>
      <c r="B810" s="27"/>
      <c r="C810" s="27"/>
      <c r="D810" s="30"/>
      <c r="E810" s="15"/>
      <c r="F810" s="14"/>
      <c r="G810" s="14"/>
      <c r="H810" s="31"/>
      <c r="I810" s="14"/>
      <c r="J810" s="32"/>
    </row>
    <row x14ac:dyDescent="0.25" r="811" customHeight="1" ht="15.75">
      <c r="A811" s="15"/>
      <c r="B811" s="27"/>
      <c r="C811" s="27"/>
      <c r="D811" s="30"/>
      <c r="E811" s="15"/>
      <c r="F811" s="14"/>
      <c r="G811" s="14"/>
      <c r="H811" s="31"/>
      <c r="I811" s="14"/>
      <c r="J811" s="32"/>
    </row>
    <row x14ac:dyDescent="0.25" r="812" customHeight="1" ht="15.75">
      <c r="A812" s="15"/>
      <c r="B812" s="27"/>
      <c r="C812" s="27"/>
      <c r="D812" s="30"/>
      <c r="E812" s="15"/>
      <c r="F812" s="14"/>
      <c r="G812" s="14"/>
      <c r="H812" s="31"/>
      <c r="I812" s="14"/>
      <c r="J812" s="32"/>
    </row>
    <row x14ac:dyDescent="0.25" r="813" customHeight="1" ht="15.75">
      <c r="A813" s="15"/>
      <c r="B813" s="27"/>
      <c r="C813" s="27"/>
      <c r="D813" s="30"/>
      <c r="E813" s="15"/>
      <c r="F813" s="14"/>
      <c r="G813" s="14"/>
      <c r="H813" s="31"/>
      <c r="I813" s="14"/>
      <c r="J813" s="32"/>
    </row>
    <row x14ac:dyDescent="0.25" r="814" customHeight="1" ht="15.75">
      <c r="A814" s="15"/>
      <c r="B814" s="27"/>
      <c r="C814" s="27"/>
      <c r="D814" s="30"/>
      <c r="E814" s="15"/>
      <c r="F814" s="14"/>
      <c r="G814" s="14"/>
      <c r="H814" s="31"/>
      <c r="I814" s="14"/>
      <c r="J814" s="32"/>
    </row>
    <row x14ac:dyDescent="0.25" r="815" customHeight="1" ht="15.75">
      <c r="A815" s="15"/>
      <c r="B815" s="27"/>
      <c r="C815" s="27"/>
      <c r="D815" s="30"/>
      <c r="E815" s="15"/>
      <c r="F815" s="14"/>
      <c r="G815" s="14"/>
      <c r="H815" s="31"/>
      <c r="I815" s="14"/>
      <c r="J815" s="32"/>
    </row>
    <row x14ac:dyDescent="0.25" r="816" customHeight="1" ht="15.75">
      <c r="A816" s="15"/>
      <c r="B816" s="27"/>
      <c r="C816" s="27"/>
      <c r="D816" s="30"/>
      <c r="E816" s="15"/>
      <c r="F816" s="14"/>
      <c r="G816" s="14"/>
      <c r="H816" s="31"/>
      <c r="I816" s="14"/>
      <c r="J816" s="32"/>
    </row>
    <row x14ac:dyDescent="0.25" r="817" customHeight="1" ht="15.75">
      <c r="A817" s="15"/>
      <c r="B817" s="27"/>
      <c r="C817" s="27"/>
      <c r="D817" s="30"/>
      <c r="E817" s="15"/>
      <c r="F817" s="14"/>
      <c r="G817" s="14"/>
      <c r="H817" s="31"/>
      <c r="I817" s="14"/>
      <c r="J817" s="32"/>
    </row>
    <row x14ac:dyDescent="0.25" r="818" customHeight="1" ht="15.75">
      <c r="A818" s="15"/>
      <c r="B818" s="27"/>
      <c r="C818" s="27"/>
      <c r="D818" s="30"/>
      <c r="E818" s="15"/>
      <c r="F818" s="14"/>
      <c r="G818" s="14"/>
      <c r="H818" s="31"/>
      <c r="I818" s="14"/>
      <c r="J818" s="32"/>
    </row>
    <row x14ac:dyDescent="0.25" r="819" customHeight="1" ht="15.75">
      <c r="A819" s="15"/>
      <c r="B819" s="27"/>
      <c r="C819" s="27"/>
      <c r="D819" s="30"/>
      <c r="E819" s="15"/>
      <c r="F819" s="14"/>
      <c r="G819" s="14"/>
      <c r="H819" s="31"/>
      <c r="I819" s="14"/>
      <c r="J819" s="32"/>
    </row>
    <row x14ac:dyDescent="0.25" r="820" customHeight="1" ht="15.75">
      <c r="A820" s="15"/>
      <c r="B820" s="27"/>
      <c r="C820" s="27"/>
      <c r="D820" s="30"/>
      <c r="E820" s="15"/>
      <c r="F820" s="14"/>
      <c r="G820" s="14"/>
      <c r="H820" s="31"/>
      <c r="I820" s="14"/>
      <c r="J820" s="32"/>
    </row>
    <row x14ac:dyDescent="0.25" r="821" customHeight="1" ht="15.75">
      <c r="A821" s="15"/>
      <c r="B821" s="27"/>
      <c r="C821" s="27"/>
      <c r="D821" s="30"/>
      <c r="E821" s="15"/>
      <c r="F821" s="14"/>
      <c r="G821" s="14"/>
      <c r="H821" s="31"/>
      <c r="I821" s="14"/>
      <c r="J821" s="32"/>
    </row>
    <row x14ac:dyDescent="0.25" r="822" customHeight="1" ht="15.75">
      <c r="A822" s="15"/>
      <c r="B822" s="27"/>
      <c r="C822" s="27"/>
      <c r="D822" s="30"/>
      <c r="E822" s="15"/>
      <c r="F822" s="14"/>
      <c r="G822" s="14"/>
      <c r="H822" s="31"/>
      <c r="I822" s="14"/>
      <c r="J822" s="32"/>
    </row>
    <row x14ac:dyDescent="0.25" r="823" customHeight="1" ht="15.75">
      <c r="A823" s="15"/>
      <c r="B823" s="27"/>
      <c r="C823" s="27"/>
      <c r="D823" s="30"/>
      <c r="E823" s="15"/>
      <c r="F823" s="14"/>
      <c r="G823" s="14"/>
      <c r="H823" s="31"/>
      <c r="I823" s="14"/>
      <c r="J823" s="32"/>
    </row>
    <row x14ac:dyDescent="0.25" r="824" customHeight="1" ht="15.75">
      <c r="A824" s="15"/>
      <c r="B824" s="27"/>
      <c r="C824" s="27"/>
      <c r="D824" s="30"/>
      <c r="E824" s="15"/>
      <c r="F824" s="14"/>
      <c r="G824" s="14"/>
      <c r="H824" s="31"/>
      <c r="I824" s="14"/>
      <c r="J824" s="32"/>
    </row>
    <row x14ac:dyDescent="0.25" r="825" customHeight="1" ht="15.75">
      <c r="A825" s="15"/>
      <c r="B825" s="27"/>
      <c r="C825" s="27"/>
      <c r="D825" s="30"/>
      <c r="E825" s="15"/>
      <c r="F825" s="14"/>
      <c r="G825" s="14"/>
      <c r="H825" s="31"/>
      <c r="I825" s="14"/>
      <c r="J825" s="32"/>
    </row>
    <row x14ac:dyDescent="0.25" r="826" customHeight="1" ht="15.75">
      <c r="A826" s="15"/>
      <c r="B826" s="27"/>
      <c r="C826" s="27"/>
      <c r="D826" s="30"/>
      <c r="E826" s="15"/>
      <c r="F826" s="14"/>
      <c r="G826" s="14"/>
      <c r="H826" s="31"/>
      <c r="I826" s="14"/>
      <c r="J826" s="32"/>
    </row>
    <row x14ac:dyDescent="0.25" r="827" customHeight="1" ht="15.75">
      <c r="A827" s="15"/>
      <c r="B827" s="27"/>
      <c r="C827" s="27"/>
      <c r="D827" s="30"/>
      <c r="E827" s="15"/>
      <c r="F827" s="14"/>
      <c r="G827" s="14"/>
      <c r="H827" s="31"/>
      <c r="I827" s="14"/>
      <c r="J827" s="32"/>
    </row>
    <row x14ac:dyDescent="0.25" r="828" customHeight="1" ht="15.75">
      <c r="A828" s="15"/>
      <c r="B828" s="27"/>
      <c r="C828" s="27"/>
      <c r="D828" s="30"/>
      <c r="E828" s="15"/>
      <c r="F828" s="14"/>
      <c r="G828" s="14"/>
      <c r="H828" s="31"/>
      <c r="I828" s="14"/>
      <c r="J828" s="32"/>
    </row>
    <row x14ac:dyDescent="0.25" r="829" customHeight="1" ht="15.75">
      <c r="A829" s="15"/>
      <c r="B829" s="27"/>
      <c r="C829" s="27"/>
      <c r="D829" s="30"/>
      <c r="E829" s="15"/>
      <c r="F829" s="14"/>
      <c r="G829" s="14"/>
      <c r="H829" s="31"/>
      <c r="I829" s="14"/>
      <c r="J829" s="32"/>
    </row>
    <row x14ac:dyDescent="0.25" r="830" customHeight="1" ht="15.75">
      <c r="A830" s="15"/>
      <c r="B830" s="27"/>
      <c r="C830" s="27"/>
      <c r="D830" s="30"/>
      <c r="E830" s="15"/>
      <c r="F830" s="14"/>
      <c r="G830" s="14"/>
      <c r="H830" s="31"/>
      <c r="I830" s="14"/>
      <c r="J830" s="32"/>
    </row>
    <row x14ac:dyDescent="0.25" r="831" customHeight="1" ht="15.75">
      <c r="A831" s="15"/>
      <c r="B831" s="27"/>
      <c r="C831" s="27"/>
      <c r="D831" s="30"/>
      <c r="E831" s="15"/>
      <c r="F831" s="14"/>
      <c r="G831" s="14"/>
      <c r="H831" s="31"/>
      <c r="I831" s="14"/>
      <c r="J831" s="32"/>
    </row>
    <row x14ac:dyDescent="0.25" r="832" customHeight="1" ht="15.75">
      <c r="A832" s="15"/>
      <c r="B832" s="27"/>
      <c r="C832" s="27"/>
      <c r="D832" s="30"/>
      <c r="E832" s="15"/>
      <c r="F832" s="14"/>
      <c r="G832" s="14"/>
      <c r="H832" s="31"/>
      <c r="I832" s="14"/>
      <c r="J832" s="32"/>
    </row>
    <row x14ac:dyDescent="0.25" r="833" customHeight="1" ht="15.75">
      <c r="A833" s="15"/>
      <c r="B833" s="27"/>
      <c r="C833" s="27"/>
      <c r="D833" s="30"/>
      <c r="E833" s="15"/>
      <c r="F833" s="14"/>
      <c r="G833" s="14"/>
      <c r="H833" s="31"/>
      <c r="I833" s="14"/>
      <c r="J833" s="32"/>
    </row>
    <row x14ac:dyDescent="0.25" r="834" customHeight="1" ht="15.75">
      <c r="A834" s="15"/>
      <c r="B834" s="27"/>
      <c r="C834" s="27"/>
      <c r="D834" s="30"/>
      <c r="E834" s="15"/>
      <c r="F834" s="14"/>
      <c r="G834" s="14"/>
      <c r="H834" s="31"/>
      <c r="I834" s="14"/>
      <c r="J834" s="32"/>
    </row>
    <row x14ac:dyDescent="0.25" r="835" customHeight="1" ht="15.75">
      <c r="A835" s="15"/>
      <c r="B835" s="27"/>
      <c r="C835" s="27"/>
      <c r="D835" s="30"/>
      <c r="E835" s="15"/>
      <c r="F835" s="14"/>
      <c r="G835" s="14"/>
      <c r="H835" s="31"/>
      <c r="I835" s="14"/>
      <c r="J835" s="32"/>
    </row>
    <row x14ac:dyDescent="0.25" r="836" customHeight="1" ht="15.75">
      <c r="A836" s="15"/>
      <c r="B836" s="27"/>
      <c r="C836" s="27"/>
      <c r="D836" s="30"/>
      <c r="E836" s="15"/>
      <c r="F836" s="14"/>
      <c r="G836" s="14"/>
      <c r="H836" s="31"/>
      <c r="I836" s="14"/>
      <c r="J836" s="32"/>
    </row>
    <row x14ac:dyDescent="0.25" r="837" customHeight="1" ht="15.75">
      <c r="A837" s="15"/>
      <c r="B837" s="27"/>
      <c r="C837" s="27"/>
      <c r="D837" s="30"/>
      <c r="E837" s="15"/>
      <c r="F837" s="14"/>
      <c r="G837" s="14"/>
      <c r="H837" s="31"/>
      <c r="I837" s="14"/>
      <c r="J837" s="32"/>
    </row>
    <row x14ac:dyDescent="0.25" r="838" customHeight="1" ht="15.75">
      <c r="A838" s="15"/>
      <c r="B838" s="27"/>
      <c r="C838" s="27"/>
      <c r="D838" s="30"/>
      <c r="E838" s="15"/>
      <c r="F838" s="14"/>
      <c r="G838" s="14"/>
      <c r="H838" s="31"/>
      <c r="I838" s="14"/>
      <c r="J838" s="32"/>
    </row>
    <row x14ac:dyDescent="0.25" r="839" customHeight="1" ht="15.75">
      <c r="A839" s="15"/>
      <c r="B839" s="27"/>
      <c r="C839" s="27"/>
      <c r="D839" s="30"/>
      <c r="E839" s="15"/>
      <c r="F839" s="14"/>
      <c r="G839" s="14"/>
      <c r="H839" s="31"/>
      <c r="I839" s="14"/>
      <c r="J839" s="32"/>
    </row>
    <row x14ac:dyDescent="0.25" r="840" customHeight="1" ht="15.75">
      <c r="A840" s="15"/>
      <c r="B840" s="27"/>
      <c r="C840" s="27"/>
      <c r="D840" s="30"/>
      <c r="E840" s="15"/>
      <c r="F840" s="14"/>
      <c r="G840" s="14"/>
      <c r="H840" s="31"/>
      <c r="I840" s="14"/>
      <c r="J840" s="32"/>
    </row>
    <row x14ac:dyDescent="0.25" r="841" customHeight="1" ht="15.75">
      <c r="A841" s="15"/>
      <c r="B841" s="27"/>
      <c r="C841" s="27"/>
      <c r="D841" s="30"/>
      <c r="E841" s="15"/>
      <c r="F841" s="14"/>
      <c r="G841" s="14"/>
      <c r="H841" s="31"/>
      <c r="I841" s="14"/>
      <c r="J841" s="32"/>
    </row>
    <row x14ac:dyDescent="0.25" r="842" customHeight="1" ht="15.75">
      <c r="A842" s="15"/>
      <c r="B842" s="27"/>
      <c r="C842" s="27"/>
      <c r="D842" s="30"/>
      <c r="E842" s="15"/>
      <c r="F842" s="14"/>
      <c r="G842" s="14"/>
      <c r="H842" s="31"/>
      <c r="I842" s="14"/>
      <c r="J842" s="32"/>
    </row>
    <row x14ac:dyDescent="0.25" r="843" customHeight="1" ht="15.75">
      <c r="A843" s="15"/>
      <c r="B843" s="27"/>
      <c r="C843" s="27"/>
      <c r="D843" s="30"/>
      <c r="E843" s="15"/>
      <c r="F843" s="14"/>
      <c r="G843" s="14"/>
      <c r="H843" s="31"/>
      <c r="I843" s="14"/>
      <c r="J843" s="32"/>
    </row>
    <row x14ac:dyDescent="0.25" r="844" customHeight="1" ht="15.75">
      <c r="A844" s="15"/>
      <c r="B844" s="27"/>
      <c r="C844" s="27"/>
      <c r="D844" s="30"/>
      <c r="E844" s="15"/>
      <c r="F844" s="14"/>
      <c r="G844" s="14"/>
      <c r="H844" s="31"/>
      <c r="I844" s="14"/>
      <c r="J844" s="32"/>
    </row>
    <row x14ac:dyDescent="0.25" r="845" customHeight="1" ht="15.75">
      <c r="A845" s="15"/>
      <c r="B845" s="27"/>
      <c r="C845" s="27"/>
      <c r="D845" s="30"/>
      <c r="E845" s="15"/>
      <c r="F845" s="14"/>
      <c r="G845" s="14"/>
      <c r="H845" s="31"/>
      <c r="I845" s="14"/>
      <c r="J845" s="32"/>
    </row>
    <row x14ac:dyDescent="0.25" r="846" customHeight="1" ht="15.75">
      <c r="A846" s="15"/>
      <c r="B846" s="27"/>
      <c r="C846" s="27"/>
      <c r="D846" s="30"/>
      <c r="E846" s="15"/>
      <c r="F846" s="14"/>
      <c r="G846" s="14"/>
      <c r="H846" s="31"/>
      <c r="I846" s="14"/>
      <c r="J846" s="32"/>
    </row>
    <row x14ac:dyDescent="0.25" r="847" customHeight="1" ht="15.75">
      <c r="A847" s="15"/>
      <c r="B847" s="27"/>
      <c r="C847" s="27"/>
      <c r="D847" s="30"/>
      <c r="E847" s="15"/>
      <c r="F847" s="14"/>
      <c r="G847" s="14"/>
      <c r="H847" s="31"/>
      <c r="I847" s="14"/>
      <c r="J847" s="32"/>
    </row>
    <row x14ac:dyDescent="0.25" r="848" customHeight="1" ht="15.75">
      <c r="A848" s="15"/>
      <c r="B848" s="27"/>
      <c r="C848" s="27"/>
      <c r="D848" s="30"/>
      <c r="E848" s="15"/>
      <c r="F848" s="14"/>
      <c r="G848" s="14"/>
      <c r="H848" s="31"/>
      <c r="I848" s="14"/>
      <c r="J848" s="32"/>
    </row>
    <row x14ac:dyDescent="0.25" r="849" customHeight="1" ht="15.75">
      <c r="A849" s="15"/>
      <c r="B849" s="27"/>
      <c r="C849" s="27"/>
      <c r="D849" s="30"/>
      <c r="E849" s="15"/>
      <c r="F849" s="14"/>
      <c r="G849" s="14"/>
      <c r="H849" s="31"/>
      <c r="I849" s="14"/>
      <c r="J849" s="32"/>
    </row>
    <row x14ac:dyDescent="0.25" r="850" customHeight="1" ht="15.75">
      <c r="A850" s="15"/>
      <c r="B850" s="27"/>
      <c r="C850" s="27"/>
      <c r="D850" s="30"/>
      <c r="E850" s="15"/>
      <c r="F850" s="14"/>
      <c r="G850" s="14"/>
      <c r="H850" s="31"/>
      <c r="I850" s="14"/>
      <c r="J850" s="32"/>
    </row>
    <row x14ac:dyDescent="0.25" r="851" customHeight="1" ht="15.75">
      <c r="A851" s="15"/>
      <c r="B851" s="27"/>
      <c r="C851" s="27"/>
      <c r="D851" s="30"/>
      <c r="E851" s="15"/>
      <c r="F851" s="14"/>
      <c r="G851" s="14"/>
      <c r="H851" s="31"/>
      <c r="I851" s="14"/>
      <c r="J851" s="32"/>
    </row>
    <row x14ac:dyDescent="0.25" r="852" customHeight="1" ht="15.75">
      <c r="A852" s="15"/>
      <c r="B852" s="27"/>
      <c r="C852" s="27"/>
      <c r="D852" s="30"/>
      <c r="E852" s="15"/>
      <c r="F852" s="14"/>
      <c r="G852" s="14"/>
      <c r="H852" s="31"/>
      <c r="I852" s="14"/>
      <c r="J852" s="32"/>
    </row>
    <row x14ac:dyDescent="0.25" r="853" customHeight="1" ht="15.75">
      <c r="A853" s="15"/>
      <c r="B853" s="27"/>
      <c r="C853" s="27"/>
      <c r="D853" s="30"/>
      <c r="E853" s="15"/>
      <c r="F853" s="14"/>
      <c r="G853" s="14"/>
      <c r="H853" s="31"/>
      <c r="I853" s="14"/>
      <c r="J853" s="32"/>
    </row>
    <row x14ac:dyDescent="0.25" r="854" customHeight="1" ht="15.75">
      <c r="A854" s="15"/>
      <c r="B854" s="27"/>
      <c r="C854" s="27"/>
      <c r="D854" s="30"/>
      <c r="E854" s="15"/>
      <c r="F854" s="14"/>
      <c r="G854" s="14"/>
      <c r="H854" s="31"/>
      <c r="I854" s="14"/>
      <c r="J854" s="32"/>
    </row>
    <row x14ac:dyDescent="0.25" r="855" customHeight="1" ht="15.75">
      <c r="A855" s="15"/>
      <c r="B855" s="27"/>
      <c r="C855" s="27"/>
      <c r="D855" s="30"/>
      <c r="E855" s="15"/>
      <c r="F855" s="14"/>
      <c r="G855" s="14"/>
      <c r="H855" s="31"/>
      <c r="I855" s="14"/>
      <c r="J855" s="32"/>
    </row>
    <row x14ac:dyDescent="0.25" r="856" customHeight="1" ht="15.75">
      <c r="A856" s="15"/>
      <c r="B856" s="27"/>
      <c r="C856" s="27"/>
      <c r="D856" s="30"/>
      <c r="E856" s="15"/>
      <c r="F856" s="14"/>
      <c r="G856" s="14"/>
      <c r="H856" s="31"/>
      <c r="I856" s="14"/>
      <c r="J856" s="32"/>
    </row>
    <row x14ac:dyDescent="0.25" r="857" customHeight="1" ht="15.75">
      <c r="A857" s="15"/>
      <c r="B857" s="27"/>
      <c r="C857" s="27"/>
      <c r="D857" s="30"/>
      <c r="E857" s="15"/>
      <c r="F857" s="14"/>
      <c r="G857" s="14"/>
      <c r="H857" s="31"/>
      <c r="I857" s="14"/>
      <c r="J857" s="32"/>
    </row>
    <row x14ac:dyDescent="0.25" r="858" customHeight="1" ht="15.75">
      <c r="A858" s="15"/>
      <c r="B858" s="27"/>
      <c r="C858" s="27"/>
      <c r="D858" s="30"/>
      <c r="E858" s="15"/>
      <c r="F858" s="14"/>
      <c r="G858" s="14"/>
      <c r="H858" s="31"/>
      <c r="I858" s="14"/>
      <c r="J858" s="32"/>
    </row>
    <row x14ac:dyDescent="0.25" r="859" customHeight="1" ht="15.75">
      <c r="A859" s="15"/>
      <c r="B859" s="27"/>
      <c r="C859" s="27"/>
      <c r="D859" s="30"/>
      <c r="E859" s="15"/>
      <c r="F859" s="14"/>
      <c r="G859" s="14"/>
      <c r="H859" s="31"/>
      <c r="I859" s="14"/>
      <c r="J859" s="32"/>
    </row>
    <row x14ac:dyDescent="0.25" r="860" customHeight="1" ht="15.75">
      <c r="A860" s="15"/>
      <c r="B860" s="27"/>
      <c r="C860" s="27"/>
      <c r="D860" s="30"/>
      <c r="E860" s="15"/>
      <c r="F860" s="14"/>
      <c r="G860" s="14"/>
      <c r="H860" s="31"/>
      <c r="I860" s="14"/>
      <c r="J860" s="32"/>
    </row>
    <row x14ac:dyDescent="0.25" r="861" customHeight="1" ht="15.75">
      <c r="A861" s="15"/>
      <c r="B861" s="27"/>
      <c r="C861" s="27"/>
      <c r="D861" s="30"/>
      <c r="E861" s="15"/>
      <c r="F861" s="14"/>
      <c r="G861" s="14"/>
      <c r="H861" s="31"/>
      <c r="I861" s="14"/>
      <c r="J861" s="32"/>
    </row>
    <row x14ac:dyDescent="0.25" r="862" customHeight="1" ht="15.75">
      <c r="A862" s="15"/>
      <c r="B862" s="27"/>
      <c r="C862" s="27"/>
      <c r="D862" s="30"/>
      <c r="E862" s="15"/>
      <c r="F862" s="14"/>
      <c r="G862" s="14"/>
      <c r="H862" s="31"/>
      <c r="I862" s="14"/>
      <c r="J862" s="32"/>
    </row>
    <row x14ac:dyDescent="0.25" r="863" customHeight="1" ht="15.75">
      <c r="A863" s="15"/>
      <c r="B863" s="27"/>
      <c r="C863" s="27"/>
      <c r="D863" s="30"/>
      <c r="E863" s="15"/>
      <c r="F863" s="14"/>
      <c r="G863" s="14"/>
      <c r="H863" s="31"/>
      <c r="I863" s="14"/>
      <c r="J863" s="32"/>
    </row>
    <row x14ac:dyDescent="0.25" r="864" customHeight="1" ht="15.75">
      <c r="A864" s="15"/>
      <c r="B864" s="27"/>
      <c r="C864" s="27"/>
      <c r="D864" s="30"/>
      <c r="E864" s="15"/>
      <c r="F864" s="14"/>
      <c r="G864" s="14"/>
      <c r="H864" s="31"/>
      <c r="I864" s="14"/>
      <c r="J864" s="32"/>
    </row>
    <row x14ac:dyDescent="0.25" r="865" customHeight="1" ht="15.75">
      <c r="A865" s="15"/>
      <c r="B865" s="27"/>
      <c r="C865" s="27"/>
      <c r="D865" s="30"/>
      <c r="E865" s="15"/>
      <c r="F865" s="14"/>
      <c r="G865" s="14"/>
      <c r="H865" s="31"/>
      <c r="I865" s="14"/>
      <c r="J865" s="32"/>
    </row>
    <row x14ac:dyDescent="0.25" r="866" customHeight="1" ht="15.75">
      <c r="A866" s="15"/>
      <c r="B866" s="27"/>
      <c r="C866" s="27"/>
      <c r="D866" s="30"/>
      <c r="E866" s="15"/>
      <c r="F866" s="14"/>
      <c r="G866" s="14"/>
      <c r="H866" s="31"/>
      <c r="I866" s="14"/>
      <c r="J866" s="32"/>
    </row>
    <row x14ac:dyDescent="0.25" r="867" customHeight="1" ht="15.75">
      <c r="A867" s="15"/>
      <c r="B867" s="27"/>
      <c r="C867" s="27"/>
      <c r="D867" s="30"/>
      <c r="E867" s="15"/>
      <c r="F867" s="14"/>
      <c r="G867" s="14"/>
      <c r="H867" s="31"/>
      <c r="I867" s="14"/>
      <c r="J867" s="32"/>
    </row>
    <row x14ac:dyDescent="0.25" r="868" customHeight="1" ht="15.75">
      <c r="A868" s="15"/>
      <c r="B868" s="27"/>
      <c r="C868" s="27"/>
      <c r="D868" s="30"/>
      <c r="E868" s="15"/>
      <c r="F868" s="14"/>
      <c r="G868" s="14"/>
      <c r="H868" s="31"/>
      <c r="I868" s="14"/>
      <c r="J868" s="32"/>
    </row>
    <row x14ac:dyDescent="0.25" r="869" customHeight="1" ht="15.75">
      <c r="A869" s="15"/>
      <c r="B869" s="27"/>
      <c r="C869" s="27"/>
      <c r="D869" s="30"/>
      <c r="E869" s="15"/>
      <c r="F869" s="14"/>
      <c r="G869" s="14"/>
      <c r="H869" s="31"/>
      <c r="I869" s="14"/>
      <c r="J869" s="32"/>
    </row>
    <row x14ac:dyDescent="0.25" r="870" customHeight="1" ht="15.75">
      <c r="A870" s="15"/>
      <c r="B870" s="27"/>
      <c r="C870" s="27"/>
      <c r="D870" s="30"/>
      <c r="E870" s="15"/>
      <c r="F870" s="14"/>
      <c r="G870" s="14"/>
      <c r="H870" s="31"/>
      <c r="I870" s="14"/>
      <c r="J870" s="32"/>
    </row>
    <row x14ac:dyDescent="0.25" r="871" customHeight="1" ht="15.75">
      <c r="A871" s="15"/>
      <c r="B871" s="27"/>
      <c r="C871" s="27"/>
      <c r="D871" s="30"/>
      <c r="E871" s="15"/>
      <c r="F871" s="14"/>
      <c r="G871" s="14"/>
      <c r="H871" s="31"/>
      <c r="I871" s="14"/>
      <c r="J871" s="32"/>
    </row>
    <row x14ac:dyDescent="0.25" r="872" customHeight="1" ht="15.75">
      <c r="A872" s="15"/>
      <c r="B872" s="27"/>
      <c r="C872" s="27"/>
      <c r="D872" s="30"/>
      <c r="E872" s="15"/>
      <c r="F872" s="14"/>
      <c r="G872" s="14"/>
      <c r="H872" s="31"/>
      <c r="I872" s="14"/>
      <c r="J872" s="32"/>
    </row>
    <row x14ac:dyDescent="0.25" r="873" customHeight="1" ht="15.75">
      <c r="A873" s="15"/>
      <c r="B873" s="27"/>
      <c r="C873" s="27"/>
      <c r="D873" s="30"/>
      <c r="E873" s="15"/>
      <c r="F873" s="14"/>
      <c r="G873" s="14"/>
      <c r="H873" s="31"/>
      <c r="I873" s="14"/>
      <c r="J873" s="32"/>
    </row>
    <row x14ac:dyDescent="0.25" r="874" customHeight="1" ht="15.75">
      <c r="A874" s="15"/>
      <c r="B874" s="27"/>
      <c r="C874" s="27"/>
      <c r="D874" s="30"/>
      <c r="E874" s="15"/>
      <c r="F874" s="14"/>
      <c r="G874" s="14"/>
      <c r="H874" s="31"/>
      <c r="I874" s="14"/>
      <c r="J874" s="32"/>
    </row>
    <row x14ac:dyDescent="0.25" r="875" customHeight="1" ht="15.75">
      <c r="A875" s="15"/>
      <c r="B875" s="27"/>
      <c r="C875" s="27"/>
      <c r="D875" s="30"/>
      <c r="E875" s="15"/>
      <c r="F875" s="14"/>
      <c r="G875" s="14"/>
      <c r="H875" s="31"/>
      <c r="I875" s="14"/>
      <c r="J875" s="32"/>
    </row>
    <row x14ac:dyDescent="0.25" r="876" customHeight="1" ht="15.75">
      <c r="A876" s="15"/>
      <c r="B876" s="27"/>
      <c r="C876" s="27"/>
      <c r="D876" s="30"/>
      <c r="E876" s="15"/>
      <c r="F876" s="14"/>
      <c r="G876" s="14"/>
      <c r="H876" s="31"/>
      <c r="I876" s="14"/>
      <c r="J876" s="32"/>
    </row>
    <row x14ac:dyDescent="0.25" r="877" customHeight="1" ht="15.75">
      <c r="A877" s="15"/>
      <c r="B877" s="27"/>
      <c r="C877" s="27"/>
      <c r="D877" s="30"/>
      <c r="E877" s="15"/>
      <c r="F877" s="14"/>
      <c r="G877" s="14"/>
      <c r="H877" s="31"/>
      <c r="I877" s="14"/>
      <c r="J877" s="32"/>
    </row>
    <row x14ac:dyDescent="0.25" r="878" customHeight="1" ht="15.75">
      <c r="A878" s="15"/>
      <c r="B878" s="27"/>
      <c r="C878" s="27"/>
      <c r="D878" s="30"/>
      <c r="E878" s="15"/>
      <c r="F878" s="14"/>
      <c r="G878" s="14"/>
      <c r="H878" s="31"/>
      <c r="I878" s="14"/>
      <c r="J878" s="32"/>
    </row>
    <row x14ac:dyDescent="0.25" r="879" customHeight="1" ht="15.75">
      <c r="A879" s="15"/>
      <c r="B879" s="27"/>
      <c r="C879" s="27"/>
      <c r="D879" s="30"/>
      <c r="E879" s="15"/>
      <c r="F879" s="14"/>
      <c r="G879" s="14"/>
      <c r="H879" s="31"/>
      <c r="I879" s="14"/>
      <c r="J879" s="32"/>
    </row>
    <row x14ac:dyDescent="0.25" r="880" customHeight="1" ht="15.75">
      <c r="A880" s="15"/>
      <c r="B880" s="27"/>
      <c r="C880" s="27"/>
      <c r="D880" s="30"/>
      <c r="E880" s="15"/>
      <c r="F880" s="14"/>
      <c r="G880" s="14"/>
      <c r="H880" s="31"/>
      <c r="I880" s="14"/>
      <c r="J880" s="32"/>
    </row>
    <row x14ac:dyDescent="0.25" r="881" customHeight="1" ht="15.75">
      <c r="A881" s="15"/>
      <c r="B881" s="27"/>
      <c r="C881" s="27"/>
      <c r="D881" s="30"/>
      <c r="E881" s="15"/>
      <c r="F881" s="14"/>
      <c r="G881" s="14"/>
      <c r="H881" s="31"/>
      <c r="I881" s="14"/>
      <c r="J881" s="32"/>
    </row>
    <row x14ac:dyDescent="0.25" r="882" customHeight="1" ht="15.75">
      <c r="A882" s="15"/>
      <c r="B882" s="27"/>
      <c r="C882" s="27"/>
      <c r="D882" s="30"/>
      <c r="E882" s="15"/>
      <c r="F882" s="14"/>
      <c r="G882" s="14"/>
      <c r="H882" s="31"/>
      <c r="I882" s="14"/>
      <c r="J882" s="32"/>
    </row>
    <row x14ac:dyDescent="0.25" r="883" customHeight="1" ht="15.75">
      <c r="A883" s="15"/>
      <c r="B883" s="27"/>
      <c r="C883" s="27"/>
      <c r="D883" s="30"/>
      <c r="E883" s="15"/>
      <c r="F883" s="14"/>
      <c r="G883" s="14"/>
      <c r="H883" s="31"/>
      <c r="I883" s="14"/>
      <c r="J883" s="32"/>
    </row>
    <row x14ac:dyDescent="0.25" r="884" customHeight="1" ht="15.75">
      <c r="A884" s="15"/>
      <c r="B884" s="27"/>
      <c r="C884" s="27"/>
      <c r="D884" s="30"/>
      <c r="E884" s="15"/>
      <c r="F884" s="14"/>
      <c r="G884" s="14"/>
      <c r="H884" s="31"/>
      <c r="I884" s="14"/>
      <c r="J884" s="32"/>
    </row>
    <row x14ac:dyDescent="0.25" r="885" customHeight="1" ht="15.75">
      <c r="A885" s="15"/>
      <c r="B885" s="27"/>
      <c r="C885" s="27"/>
      <c r="D885" s="30"/>
      <c r="E885" s="15"/>
      <c r="F885" s="14"/>
      <c r="G885" s="14"/>
      <c r="H885" s="31"/>
      <c r="I885" s="14"/>
      <c r="J885" s="32"/>
    </row>
    <row x14ac:dyDescent="0.25" r="886" customHeight="1" ht="15.75">
      <c r="A886" s="15"/>
      <c r="B886" s="27"/>
      <c r="C886" s="27"/>
      <c r="D886" s="30"/>
      <c r="E886" s="15"/>
      <c r="F886" s="14"/>
      <c r="G886" s="14"/>
      <c r="H886" s="31"/>
      <c r="I886" s="14"/>
      <c r="J886" s="32"/>
    </row>
    <row x14ac:dyDescent="0.25" r="887" customHeight="1" ht="15.75">
      <c r="A887" s="15"/>
      <c r="B887" s="27"/>
      <c r="C887" s="27"/>
      <c r="D887" s="30"/>
      <c r="E887" s="15"/>
      <c r="F887" s="14"/>
      <c r="G887" s="14"/>
      <c r="H887" s="31"/>
      <c r="I887" s="14"/>
      <c r="J887" s="32"/>
    </row>
    <row x14ac:dyDescent="0.25" r="888" customHeight="1" ht="15.75">
      <c r="A888" s="15"/>
      <c r="B888" s="27"/>
      <c r="C888" s="27"/>
      <c r="D888" s="30"/>
      <c r="E888" s="15"/>
      <c r="F888" s="14"/>
      <c r="G888" s="14"/>
      <c r="H888" s="31"/>
      <c r="I888" s="14"/>
      <c r="J888" s="32"/>
    </row>
    <row x14ac:dyDescent="0.25" r="889" customHeight="1" ht="15.75">
      <c r="A889" s="15"/>
      <c r="B889" s="27"/>
      <c r="C889" s="27"/>
      <c r="D889" s="30"/>
      <c r="E889" s="15"/>
      <c r="F889" s="14"/>
      <c r="G889" s="14"/>
      <c r="H889" s="31"/>
      <c r="I889" s="14"/>
      <c r="J889" s="32"/>
    </row>
    <row x14ac:dyDescent="0.25" r="890" customHeight="1" ht="15.75">
      <c r="A890" s="15"/>
      <c r="B890" s="27"/>
      <c r="C890" s="27"/>
      <c r="D890" s="30"/>
      <c r="E890" s="15"/>
      <c r="F890" s="14"/>
      <c r="G890" s="14"/>
      <c r="H890" s="31"/>
      <c r="I890" s="14"/>
      <c r="J890" s="32"/>
    </row>
    <row x14ac:dyDescent="0.25" r="891" customHeight="1" ht="15.75">
      <c r="A891" s="15"/>
      <c r="B891" s="27"/>
      <c r="C891" s="27"/>
      <c r="D891" s="30"/>
      <c r="E891" s="15"/>
      <c r="F891" s="14"/>
      <c r="G891" s="14"/>
      <c r="H891" s="31"/>
      <c r="I891" s="14"/>
      <c r="J891" s="32"/>
    </row>
    <row x14ac:dyDescent="0.25" r="892" customHeight="1" ht="15.75">
      <c r="A892" s="15"/>
      <c r="B892" s="27"/>
      <c r="C892" s="27"/>
      <c r="D892" s="30"/>
      <c r="E892" s="15"/>
      <c r="F892" s="14"/>
      <c r="G892" s="14"/>
      <c r="H892" s="31"/>
      <c r="I892" s="14"/>
      <c r="J892" s="32"/>
    </row>
    <row x14ac:dyDescent="0.25" r="893" customHeight="1" ht="15.75">
      <c r="A893" s="15"/>
      <c r="B893" s="27"/>
      <c r="C893" s="27"/>
      <c r="D893" s="30"/>
      <c r="E893" s="15"/>
      <c r="F893" s="14"/>
      <c r="G893" s="14"/>
      <c r="H893" s="31"/>
      <c r="I893" s="14"/>
      <c r="J893" s="32"/>
    </row>
    <row x14ac:dyDescent="0.25" r="894" customHeight="1" ht="15.75">
      <c r="A894" s="15"/>
      <c r="B894" s="27"/>
      <c r="C894" s="27"/>
      <c r="D894" s="30"/>
      <c r="E894" s="15"/>
      <c r="F894" s="14"/>
      <c r="G894" s="14"/>
      <c r="H894" s="31"/>
      <c r="I894" s="14"/>
      <c r="J894" s="32"/>
    </row>
    <row x14ac:dyDescent="0.25" r="895" customHeight="1" ht="15.75">
      <c r="A895" s="15"/>
      <c r="B895" s="27"/>
      <c r="C895" s="27"/>
      <c r="D895" s="30"/>
      <c r="E895" s="15"/>
      <c r="F895" s="14"/>
      <c r="G895" s="14"/>
      <c r="H895" s="31"/>
      <c r="I895" s="14"/>
      <c r="J895" s="32"/>
    </row>
    <row x14ac:dyDescent="0.25" r="896" customHeight="1" ht="15.75">
      <c r="A896" s="15"/>
      <c r="B896" s="27"/>
      <c r="C896" s="27"/>
      <c r="D896" s="30"/>
      <c r="E896" s="15"/>
      <c r="F896" s="14"/>
      <c r="G896" s="14"/>
      <c r="H896" s="31"/>
      <c r="I896" s="14"/>
      <c r="J896" s="32"/>
    </row>
    <row x14ac:dyDescent="0.25" r="897" customHeight="1" ht="15.75">
      <c r="A897" s="15"/>
      <c r="B897" s="27"/>
      <c r="C897" s="27"/>
      <c r="D897" s="30"/>
      <c r="E897" s="15"/>
      <c r="F897" s="14"/>
      <c r="G897" s="14"/>
      <c r="H897" s="31"/>
      <c r="I897" s="14"/>
      <c r="J897" s="32"/>
    </row>
    <row x14ac:dyDescent="0.25" r="898" customHeight="1" ht="15.75">
      <c r="A898" s="15"/>
      <c r="B898" s="27"/>
      <c r="C898" s="27"/>
      <c r="D898" s="30"/>
      <c r="E898" s="15"/>
      <c r="F898" s="14"/>
      <c r="G898" s="14"/>
      <c r="H898" s="31"/>
      <c r="I898" s="14"/>
      <c r="J898" s="32"/>
    </row>
    <row x14ac:dyDescent="0.25" r="899" customHeight="1" ht="15.75">
      <c r="A899" s="15"/>
      <c r="B899" s="27"/>
      <c r="C899" s="27"/>
      <c r="D899" s="30"/>
      <c r="E899" s="15"/>
      <c r="F899" s="14"/>
      <c r="G899" s="14"/>
      <c r="H899" s="31"/>
      <c r="I899" s="14"/>
      <c r="J899" s="32"/>
    </row>
    <row x14ac:dyDescent="0.25" r="900" customHeight="1" ht="15.75">
      <c r="A900" s="15"/>
      <c r="B900" s="27"/>
      <c r="C900" s="27"/>
      <c r="D900" s="30"/>
      <c r="E900" s="15"/>
      <c r="F900" s="14"/>
      <c r="G900" s="14"/>
      <c r="H900" s="31"/>
      <c r="I900" s="14"/>
      <c r="J900" s="32"/>
    </row>
    <row x14ac:dyDescent="0.25" r="901" customHeight="1" ht="15.75">
      <c r="A901" s="15"/>
      <c r="B901" s="27"/>
      <c r="C901" s="27"/>
      <c r="D901" s="30"/>
      <c r="E901" s="15"/>
      <c r="F901" s="14"/>
      <c r="G901" s="14"/>
      <c r="H901" s="31"/>
      <c r="I901" s="14"/>
      <c r="J901" s="32"/>
    </row>
    <row x14ac:dyDescent="0.25" r="902" customHeight="1" ht="15.75">
      <c r="A902" s="15"/>
      <c r="B902" s="27"/>
      <c r="C902" s="27"/>
      <c r="D902" s="30"/>
      <c r="E902" s="15"/>
      <c r="F902" s="14"/>
      <c r="G902" s="14"/>
      <c r="H902" s="31"/>
      <c r="I902" s="14"/>
      <c r="J902" s="32"/>
    </row>
    <row x14ac:dyDescent="0.25" r="903" customHeight="1" ht="15.75">
      <c r="A903" s="15"/>
      <c r="B903" s="27"/>
      <c r="C903" s="27"/>
      <c r="D903" s="30"/>
      <c r="E903" s="15"/>
      <c r="F903" s="14"/>
      <c r="G903" s="14"/>
      <c r="H903" s="31"/>
      <c r="I903" s="14"/>
      <c r="J903" s="32"/>
    </row>
    <row x14ac:dyDescent="0.25" r="904" customHeight="1" ht="15.75">
      <c r="A904" s="15"/>
      <c r="B904" s="27"/>
      <c r="C904" s="27"/>
      <c r="D904" s="30"/>
      <c r="E904" s="15"/>
      <c r="F904" s="14"/>
      <c r="G904" s="14"/>
      <c r="H904" s="31"/>
      <c r="I904" s="14"/>
      <c r="J904" s="32"/>
    </row>
    <row x14ac:dyDescent="0.25" r="905" customHeight="1" ht="15.75">
      <c r="A905" s="15"/>
      <c r="B905" s="27"/>
      <c r="C905" s="27"/>
      <c r="D905" s="30"/>
      <c r="E905" s="15"/>
      <c r="F905" s="14"/>
      <c r="G905" s="14"/>
      <c r="H905" s="31"/>
      <c r="I905" s="14"/>
      <c r="J905" s="32"/>
    </row>
    <row x14ac:dyDescent="0.25" r="906" customHeight="1" ht="15.75">
      <c r="A906" s="15"/>
      <c r="B906" s="27"/>
      <c r="C906" s="27"/>
      <c r="D906" s="30"/>
      <c r="E906" s="15"/>
      <c r="F906" s="14"/>
      <c r="G906" s="14"/>
      <c r="H906" s="31"/>
      <c r="I906" s="14"/>
      <c r="J906" s="32"/>
    </row>
    <row x14ac:dyDescent="0.25" r="907" customHeight="1" ht="15.75">
      <c r="A907" s="15"/>
      <c r="B907" s="27"/>
      <c r="C907" s="27"/>
      <c r="D907" s="30"/>
      <c r="E907" s="15"/>
      <c r="F907" s="14"/>
      <c r="G907" s="14"/>
      <c r="H907" s="31"/>
      <c r="I907" s="14"/>
      <c r="J907" s="32"/>
    </row>
    <row x14ac:dyDescent="0.25" r="908" customHeight="1" ht="15.75">
      <c r="A908" s="15"/>
      <c r="B908" s="27"/>
      <c r="C908" s="27"/>
      <c r="D908" s="30"/>
      <c r="E908" s="15"/>
      <c r="F908" s="14"/>
      <c r="G908" s="14"/>
      <c r="H908" s="31"/>
      <c r="I908" s="14"/>
      <c r="J908" s="32"/>
    </row>
    <row x14ac:dyDescent="0.25" r="909" customHeight="1" ht="15.75">
      <c r="A909" s="15"/>
      <c r="B909" s="27"/>
      <c r="C909" s="27"/>
      <c r="D909" s="30"/>
      <c r="E909" s="15"/>
      <c r="F909" s="14"/>
      <c r="G909" s="14"/>
      <c r="H909" s="31"/>
      <c r="I909" s="14"/>
      <c r="J909" s="32"/>
    </row>
    <row x14ac:dyDescent="0.25" r="910" customHeight="1" ht="15.75">
      <c r="A910" s="15"/>
      <c r="B910" s="27"/>
      <c r="C910" s="27"/>
      <c r="D910" s="30"/>
      <c r="E910" s="15"/>
      <c r="F910" s="14"/>
      <c r="G910" s="14"/>
      <c r="H910" s="31"/>
      <c r="I910" s="14"/>
      <c r="J910" s="32"/>
    </row>
    <row x14ac:dyDescent="0.25" r="911" customHeight="1" ht="15.75">
      <c r="A911" s="15"/>
      <c r="B911" s="27"/>
      <c r="C911" s="27"/>
      <c r="D911" s="30"/>
      <c r="E911" s="15"/>
      <c r="F911" s="14"/>
      <c r="G911" s="14"/>
      <c r="H911" s="31"/>
      <c r="I911" s="14"/>
      <c r="J911" s="32"/>
    </row>
    <row x14ac:dyDescent="0.25" r="912" customHeight="1" ht="15.75">
      <c r="A912" s="15"/>
      <c r="B912" s="27"/>
      <c r="C912" s="27"/>
      <c r="D912" s="30"/>
      <c r="E912" s="15"/>
      <c r="F912" s="14"/>
      <c r="G912" s="14"/>
      <c r="H912" s="31"/>
      <c r="I912" s="14"/>
      <c r="J912" s="32"/>
    </row>
    <row x14ac:dyDescent="0.25" r="913" customHeight="1" ht="15.75">
      <c r="A913" s="15"/>
      <c r="B913" s="27"/>
      <c r="C913" s="27"/>
      <c r="D913" s="30"/>
      <c r="E913" s="15"/>
      <c r="F913" s="14"/>
      <c r="G913" s="14"/>
      <c r="H913" s="31"/>
      <c r="I913" s="14"/>
      <c r="J913" s="32"/>
    </row>
    <row x14ac:dyDescent="0.25" r="914" customHeight="1" ht="15.75">
      <c r="A914" s="15"/>
      <c r="B914" s="27"/>
      <c r="C914" s="27"/>
      <c r="D914" s="30"/>
      <c r="E914" s="15"/>
      <c r="F914" s="14"/>
      <c r="G914" s="14"/>
      <c r="H914" s="31"/>
      <c r="I914" s="14"/>
      <c r="J914" s="32"/>
    </row>
    <row x14ac:dyDescent="0.25" r="915" customHeight="1" ht="15.75">
      <c r="A915" s="15"/>
      <c r="B915" s="27"/>
      <c r="C915" s="27"/>
      <c r="D915" s="30"/>
      <c r="E915" s="15"/>
      <c r="F915" s="14"/>
      <c r="G915" s="14"/>
      <c r="H915" s="31"/>
      <c r="I915" s="14"/>
      <c r="J915" s="32"/>
    </row>
    <row x14ac:dyDescent="0.25" r="916" customHeight="1" ht="15.75">
      <c r="A916" s="15"/>
      <c r="B916" s="27"/>
      <c r="C916" s="27"/>
      <c r="D916" s="30"/>
      <c r="E916" s="15"/>
      <c r="F916" s="14"/>
      <c r="G916" s="14"/>
      <c r="H916" s="31"/>
      <c r="I916" s="14"/>
      <c r="J916" s="32"/>
    </row>
    <row x14ac:dyDescent="0.25" r="917" customHeight="1" ht="15.75">
      <c r="A917" s="15"/>
      <c r="B917" s="27"/>
      <c r="C917" s="27"/>
      <c r="D917" s="30"/>
      <c r="E917" s="15"/>
      <c r="F917" s="14"/>
      <c r="G917" s="14"/>
      <c r="H917" s="31"/>
      <c r="I917" s="14"/>
      <c r="J917" s="32"/>
    </row>
    <row x14ac:dyDescent="0.25" r="918" customHeight="1" ht="15.75">
      <c r="A918" s="15"/>
      <c r="B918" s="27"/>
      <c r="C918" s="27"/>
      <c r="D918" s="30"/>
      <c r="E918" s="15"/>
      <c r="F918" s="14"/>
      <c r="G918" s="14"/>
      <c r="H918" s="31"/>
      <c r="I918" s="14"/>
      <c r="J918" s="32"/>
    </row>
    <row x14ac:dyDescent="0.25" r="919" customHeight="1" ht="15.75">
      <c r="A919" s="15"/>
      <c r="B919" s="27"/>
      <c r="C919" s="27"/>
      <c r="D919" s="30"/>
      <c r="E919" s="15"/>
      <c r="F919" s="14"/>
      <c r="G919" s="14"/>
      <c r="H919" s="31"/>
      <c r="I919" s="14"/>
      <c r="J919" s="32"/>
    </row>
    <row x14ac:dyDescent="0.25" r="920" customHeight="1" ht="15.75">
      <c r="A920" s="15"/>
      <c r="B920" s="27"/>
      <c r="C920" s="27"/>
      <c r="D920" s="30"/>
      <c r="E920" s="15"/>
      <c r="F920" s="14"/>
      <c r="G920" s="14"/>
      <c r="H920" s="31"/>
      <c r="I920" s="14"/>
      <c r="J920" s="32"/>
    </row>
    <row x14ac:dyDescent="0.25" r="921" customHeight="1" ht="15.75">
      <c r="A921" s="15"/>
      <c r="B921" s="27"/>
      <c r="C921" s="27"/>
      <c r="D921" s="30"/>
      <c r="E921" s="15"/>
      <c r="F921" s="14"/>
      <c r="G921" s="14"/>
      <c r="H921" s="31"/>
      <c r="I921" s="14"/>
      <c r="J921" s="32"/>
    </row>
    <row x14ac:dyDescent="0.25" r="922" customHeight="1" ht="15.75">
      <c r="A922" s="15"/>
      <c r="B922" s="27"/>
      <c r="C922" s="27"/>
      <c r="D922" s="30"/>
      <c r="E922" s="15"/>
      <c r="F922" s="14"/>
      <c r="G922" s="14"/>
      <c r="H922" s="31"/>
      <c r="I922" s="14"/>
      <c r="J922" s="32"/>
    </row>
    <row x14ac:dyDescent="0.25" r="923" customHeight="1" ht="15.75">
      <c r="A923" s="15"/>
      <c r="B923" s="27"/>
      <c r="C923" s="27"/>
      <c r="D923" s="30"/>
      <c r="E923" s="15"/>
      <c r="F923" s="14"/>
      <c r="G923" s="14"/>
      <c r="H923" s="31"/>
      <c r="I923" s="14"/>
      <c r="J923" s="32"/>
    </row>
    <row x14ac:dyDescent="0.25" r="924" customHeight="1" ht="15.75">
      <c r="A924" s="15"/>
      <c r="B924" s="27"/>
      <c r="C924" s="27"/>
      <c r="D924" s="30"/>
      <c r="E924" s="15"/>
      <c r="F924" s="14"/>
      <c r="G924" s="14"/>
      <c r="H924" s="31"/>
      <c r="I924" s="14"/>
      <c r="J924" s="32"/>
    </row>
    <row x14ac:dyDescent="0.25" r="925" customHeight="1" ht="15.75">
      <c r="A925" s="15"/>
      <c r="B925" s="27"/>
      <c r="C925" s="27"/>
      <c r="D925" s="30"/>
      <c r="E925" s="15"/>
      <c r="F925" s="14"/>
      <c r="G925" s="14"/>
      <c r="H925" s="31"/>
      <c r="I925" s="14"/>
      <c r="J925" s="32"/>
    </row>
    <row x14ac:dyDescent="0.25" r="926" customHeight="1" ht="15.75">
      <c r="A926" s="15"/>
      <c r="B926" s="27"/>
      <c r="C926" s="27"/>
      <c r="D926" s="30"/>
      <c r="E926" s="15"/>
      <c r="F926" s="14"/>
      <c r="G926" s="14"/>
      <c r="H926" s="31"/>
      <c r="I926" s="14"/>
      <c r="J926" s="32"/>
    </row>
    <row x14ac:dyDescent="0.25" r="927" customHeight="1" ht="15.75">
      <c r="A927" s="15"/>
      <c r="B927" s="27"/>
      <c r="C927" s="27"/>
      <c r="D927" s="30"/>
      <c r="E927" s="15"/>
      <c r="F927" s="14"/>
      <c r="G927" s="14"/>
      <c r="H927" s="31"/>
      <c r="I927" s="14"/>
      <c r="J927" s="32"/>
    </row>
    <row x14ac:dyDescent="0.25" r="928" customHeight="1" ht="15.75">
      <c r="A928" s="15"/>
      <c r="B928" s="27"/>
      <c r="C928" s="27"/>
      <c r="D928" s="30"/>
      <c r="E928" s="15"/>
      <c r="F928" s="14"/>
      <c r="G928" s="14"/>
      <c r="H928" s="31"/>
      <c r="I928" s="14"/>
      <c r="J928" s="32"/>
    </row>
    <row x14ac:dyDescent="0.25" r="929" customHeight="1" ht="15.75">
      <c r="A929" s="15"/>
      <c r="B929" s="27"/>
      <c r="C929" s="27"/>
      <c r="D929" s="30"/>
      <c r="E929" s="15"/>
      <c r="F929" s="14"/>
      <c r="G929" s="14"/>
      <c r="H929" s="31"/>
      <c r="I929" s="14"/>
      <c r="J929" s="32"/>
    </row>
    <row x14ac:dyDescent="0.25" r="930" customHeight="1" ht="15.75">
      <c r="A930" s="15"/>
      <c r="B930" s="27"/>
      <c r="C930" s="27"/>
      <c r="D930" s="30"/>
      <c r="E930" s="15"/>
      <c r="F930" s="14"/>
      <c r="G930" s="14"/>
      <c r="H930" s="31"/>
      <c r="I930" s="14"/>
      <c r="J930" s="32"/>
    </row>
    <row x14ac:dyDescent="0.25" r="931" customHeight="1" ht="15.75">
      <c r="A931" s="15"/>
      <c r="B931" s="27"/>
      <c r="C931" s="27"/>
      <c r="D931" s="30"/>
      <c r="E931" s="15"/>
      <c r="F931" s="14"/>
      <c r="G931" s="14"/>
      <c r="H931" s="31"/>
      <c r="I931" s="14"/>
      <c r="J931" s="32"/>
    </row>
    <row x14ac:dyDescent="0.25" r="932" customHeight="1" ht="15.75">
      <c r="A932" s="15"/>
      <c r="B932" s="27"/>
      <c r="C932" s="27"/>
      <c r="D932" s="30"/>
      <c r="E932" s="15"/>
      <c r="F932" s="14"/>
      <c r="G932" s="14"/>
      <c r="H932" s="31"/>
      <c r="I932" s="14"/>
      <c r="J932" s="32"/>
    </row>
    <row x14ac:dyDescent="0.25" r="933" customHeight="1" ht="15.75">
      <c r="A933" s="15"/>
      <c r="B933" s="27"/>
      <c r="C933" s="27"/>
      <c r="D933" s="30"/>
      <c r="E933" s="15"/>
      <c r="F933" s="14"/>
      <c r="G933" s="14"/>
      <c r="H933" s="31"/>
      <c r="I933" s="14"/>
      <c r="J933" s="32"/>
    </row>
    <row x14ac:dyDescent="0.25" r="934" customHeight="1" ht="15.75">
      <c r="A934" s="15"/>
      <c r="B934" s="27"/>
      <c r="C934" s="27"/>
      <c r="D934" s="30"/>
      <c r="E934" s="15"/>
      <c r="F934" s="14"/>
      <c r="G934" s="14"/>
      <c r="H934" s="31"/>
      <c r="I934" s="14"/>
      <c r="J934" s="32"/>
    </row>
    <row x14ac:dyDescent="0.25" r="935" customHeight="1" ht="15.75">
      <c r="A935" s="15"/>
      <c r="B935" s="27"/>
      <c r="C935" s="27"/>
      <c r="D935" s="30"/>
      <c r="E935" s="15"/>
      <c r="F935" s="14"/>
      <c r="G935" s="14"/>
      <c r="H935" s="31"/>
      <c r="I935" s="14"/>
      <c r="J935" s="32"/>
    </row>
    <row x14ac:dyDescent="0.25" r="936" customHeight="1" ht="15.75">
      <c r="A936" s="15"/>
      <c r="B936" s="27"/>
      <c r="C936" s="27"/>
      <c r="D936" s="30"/>
      <c r="E936" s="15"/>
      <c r="F936" s="14"/>
      <c r="G936" s="14"/>
      <c r="H936" s="31"/>
      <c r="I936" s="14"/>
      <c r="J936" s="32"/>
    </row>
    <row x14ac:dyDescent="0.25" r="937" customHeight="1" ht="15.75">
      <c r="A937" s="15"/>
      <c r="B937" s="27"/>
      <c r="C937" s="27"/>
      <c r="D937" s="30"/>
      <c r="E937" s="15"/>
      <c r="F937" s="14"/>
      <c r="G937" s="14"/>
      <c r="H937" s="31"/>
      <c r="I937" s="14"/>
      <c r="J937" s="32"/>
    </row>
    <row x14ac:dyDescent="0.25" r="938" customHeight="1" ht="15.75">
      <c r="A938" s="15"/>
      <c r="B938" s="27"/>
      <c r="C938" s="27"/>
      <c r="D938" s="30"/>
      <c r="E938" s="15"/>
      <c r="F938" s="14"/>
      <c r="G938" s="14"/>
      <c r="H938" s="31"/>
      <c r="I938" s="14"/>
      <c r="J938" s="32"/>
    </row>
    <row x14ac:dyDescent="0.25" r="939" customHeight="1" ht="15.75">
      <c r="A939" s="15"/>
      <c r="B939" s="27"/>
      <c r="C939" s="27"/>
      <c r="D939" s="30"/>
      <c r="E939" s="15"/>
      <c r="F939" s="14"/>
      <c r="G939" s="14"/>
      <c r="H939" s="31"/>
      <c r="I939" s="14"/>
      <c r="J939" s="32"/>
    </row>
    <row x14ac:dyDescent="0.25" r="940" customHeight="1" ht="15.75">
      <c r="A940" s="15"/>
      <c r="B940" s="27"/>
      <c r="C940" s="27"/>
      <c r="D940" s="30"/>
      <c r="E940" s="15"/>
      <c r="F940" s="14"/>
      <c r="G940" s="14"/>
      <c r="H940" s="31"/>
      <c r="I940" s="14"/>
      <c r="J940" s="32"/>
    </row>
    <row x14ac:dyDescent="0.25" r="941" customHeight="1" ht="15.75">
      <c r="A941" s="15"/>
      <c r="B941" s="27"/>
      <c r="C941" s="27"/>
      <c r="D941" s="30"/>
      <c r="E941" s="15"/>
      <c r="F941" s="14"/>
      <c r="G941" s="14"/>
      <c r="H941" s="31"/>
      <c r="I941" s="14"/>
      <c r="J941" s="32"/>
    </row>
    <row x14ac:dyDescent="0.25" r="942" customHeight="1" ht="15.75">
      <c r="A942" s="15"/>
      <c r="B942" s="27"/>
      <c r="C942" s="27"/>
      <c r="D942" s="30"/>
      <c r="E942" s="15"/>
      <c r="F942" s="14"/>
      <c r="G942" s="14"/>
      <c r="H942" s="31"/>
      <c r="I942" s="14"/>
      <c r="J942" s="32"/>
    </row>
    <row x14ac:dyDescent="0.25" r="943" customHeight="1" ht="15.75">
      <c r="A943" s="15"/>
      <c r="B943" s="27"/>
      <c r="C943" s="27"/>
      <c r="D943" s="30"/>
      <c r="E943" s="15"/>
      <c r="F943" s="14"/>
      <c r="G943" s="14"/>
      <c r="H943" s="31"/>
      <c r="I943" s="14"/>
      <c r="J943" s="32"/>
    </row>
    <row x14ac:dyDescent="0.25" r="944" customHeight="1" ht="15.75">
      <c r="A944" s="15"/>
      <c r="B944" s="27"/>
      <c r="C944" s="27"/>
      <c r="D944" s="30"/>
      <c r="E944" s="15"/>
      <c r="F944" s="14"/>
      <c r="G944" s="14"/>
      <c r="H944" s="31"/>
      <c r="I944" s="14"/>
      <c r="J944" s="32"/>
    </row>
    <row x14ac:dyDescent="0.25" r="945" customHeight="1" ht="15.75">
      <c r="A945" s="15"/>
      <c r="B945" s="27"/>
      <c r="C945" s="27"/>
      <c r="D945" s="30"/>
      <c r="E945" s="15"/>
      <c r="F945" s="14"/>
      <c r="G945" s="14"/>
      <c r="H945" s="31"/>
      <c r="I945" s="14"/>
      <c r="J945" s="32"/>
    </row>
    <row x14ac:dyDescent="0.25" r="946" customHeight="1" ht="15.75">
      <c r="A946" s="15"/>
      <c r="B946" s="27"/>
      <c r="C946" s="27"/>
      <c r="D946" s="30"/>
      <c r="E946" s="15"/>
      <c r="F946" s="14"/>
      <c r="G946" s="14"/>
      <c r="H946" s="31"/>
      <c r="I946" s="14"/>
      <c r="J946" s="32"/>
    </row>
    <row x14ac:dyDescent="0.25" r="947" customHeight="1" ht="15.75">
      <c r="A947" s="15"/>
      <c r="B947" s="27"/>
      <c r="C947" s="27"/>
      <c r="D947" s="30"/>
      <c r="E947" s="15"/>
      <c r="F947" s="14"/>
      <c r="G947" s="14"/>
      <c r="H947" s="31"/>
      <c r="I947" s="14"/>
      <c r="J947" s="32"/>
    </row>
    <row x14ac:dyDescent="0.25" r="948" customHeight="1" ht="15.75">
      <c r="A948" s="15"/>
      <c r="B948" s="27"/>
      <c r="C948" s="27"/>
      <c r="D948" s="30"/>
      <c r="E948" s="15"/>
      <c r="F948" s="14"/>
      <c r="G948" s="14"/>
      <c r="H948" s="31"/>
      <c r="I948" s="14"/>
      <c r="J948" s="32"/>
    </row>
    <row x14ac:dyDescent="0.25" r="949" customHeight="1" ht="15.75">
      <c r="A949" s="15"/>
      <c r="B949" s="27"/>
      <c r="C949" s="27"/>
      <c r="D949" s="30"/>
      <c r="E949" s="15"/>
      <c r="F949" s="14"/>
      <c r="G949" s="14"/>
      <c r="H949" s="31"/>
      <c r="I949" s="14"/>
      <c r="J949" s="32"/>
    </row>
    <row x14ac:dyDescent="0.25" r="950" customHeight="1" ht="15.75">
      <c r="A950" s="15"/>
      <c r="B950" s="27"/>
      <c r="C950" s="27"/>
      <c r="D950" s="30"/>
      <c r="E950" s="15"/>
      <c r="F950" s="14"/>
      <c r="G950" s="14"/>
      <c r="H950" s="31"/>
      <c r="I950" s="14"/>
      <c r="J950" s="32"/>
    </row>
    <row x14ac:dyDescent="0.25" r="951" customHeight="1" ht="15.75">
      <c r="A951" s="15"/>
      <c r="B951" s="27"/>
      <c r="C951" s="27"/>
      <c r="D951" s="30"/>
      <c r="E951" s="15"/>
      <c r="F951" s="14"/>
      <c r="G951" s="14"/>
      <c r="H951" s="31"/>
      <c r="I951" s="14"/>
      <c r="J951" s="32"/>
    </row>
    <row x14ac:dyDescent="0.25" r="952" customHeight="1" ht="15.75">
      <c r="A952" s="15"/>
      <c r="B952" s="27"/>
      <c r="C952" s="27"/>
      <c r="D952" s="30"/>
      <c r="E952" s="15"/>
      <c r="F952" s="14"/>
      <c r="G952" s="14"/>
      <c r="H952" s="31"/>
      <c r="I952" s="14"/>
      <c r="J952" s="32"/>
    </row>
    <row x14ac:dyDescent="0.25" r="953" customHeight="1" ht="15.75">
      <c r="A953" s="15"/>
      <c r="B953" s="27"/>
      <c r="C953" s="27"/>
      <c r="D953" s="30"/>
      <c r="E953" s="15"/>
      <c r="F953" s="14"/>
      <c r="G953" s="14"/>
      <c r="H953" s="31"/>
      <c r="I953" s="14"/>
      <c r="J953" s="32"/>
    </row>
    <row x14ac:dyDescent="0.25" r="954" customHeight="1" ht="15.75">
      <c r="A954" s="15"/>
      <c r="B954" s="27"/>
      <c r="C954" s="27"/>
      <c r="D954" s="30"/>
      <c r="E954" s="15"/>
      <c r="F954" s="14"/>
      <c r="G954" s="14"/>
      <c r="H954" s="31"/>
      <c r="I954" s="14"/>
      <c r="J954" s="32"/>
    </row>
    <row x14ac:dyDescent="0.25" r="955" customHeight="1" ht="15.75">
      <c r="A955" s="15"/>
      <c r="B955" s="27"/>
      <c r="C955" s="27"/>
      <c r="D955" s="30"/>
      <c r="E955" s="15"/>
      <c r="F955" s="14"/>
      <c r="G955" s="14"/>
      <c r="H955" s="31"/>
      <c r="I955" s="14"/>
      <c r="J955" s="32"/>
    </row>
    <row x14ac:dyDescent="0.25" r="956" customHeight="1" ht="15.75">
      <c r="A956" s="15"/>
      <c r="B956" s="27"/>
      <c r="C956" s="27"/>
      <c r="D956" s="30"/>
      <c r="E956" s="15"/>
      <c r="F956" s="14"/>
      <c r="G956" s="14"/>
      <c r="H956" s="31"/>
      <c r="I956" s="14"/>
      <c r="J956" s="32"/>
    </row>
    <row x14ac:dyDescent="0.25" r="957" customHeight="1" ht="15.75">
      <c r="A957" s="15"/>
      <c r="B957" s="27"/>
      <c r="C957" s="27"/>
      <c r="D957" s="30"/>
      <c r="E957" s="15"/>
      <c r="F957" s="14"/>
      <c r="G957" s="14"/>
      <c r="H957" s="31"/>
      <c r="I957" s="14"/>
      <c r="J957" s="32"/>
    </row>
    <row x14ac:dyDescent="0.25" r="958" customHeight="1" ht="15.75">
      <c r="A958" s="15"/>
      <c r="B958" s="27"/>
      <c r="C958" s="27"/>
      <c r="D958" s="30"/>
      <c r="E958" s="15"/>
      <c r="F958" s="14"/>
      <c r="G958" s="14"/>
      <c r="H958" s="31"/>
      <c r="I958" s="14"/>
      <c r="J958" s="32"/>
    </row>
    <row x14ac:dyDescent="0.25" r="959" customHeight="1" ht="15.75">
      <c r="A959" s="15"/>
      <c r="B959" s="27"/>
      <c r="C959" s="27"/>
      <c r="D959" s="30"/>
      <c r="E959" s="15"/>
      <c r="F959" s="14"/>
      <c r="G959" s="14"/>
      <c r="H959" s="31"/>
      <c r="I959" s="14"/>
      <c r="J959" s="32"/>
    </row>
    <row x14ac:dyDescent="0.25" r="960" customHeight="1" ht="15.75">
      <c r="A960" s="15"/>
      <c r="B960" s="27"/>
      <c r="C960" s="27"/>
      <c r="D960" s="30"/>
      <c r="E960" s="15"/>
      <c r="F960" s="14"/>
      <c r="G960" s="14"/>
      <c r="H960" s="31"/>
      <c r="I960" s="14"/>
      <c r="J960" s="32"/>
    </row>
    <row x14ac:dyDescent="0.25" r="961" customHeight="1" ht="15.75">
      <c r="A961" s="15"/>
      <c r="B961" s="27"/>
      <c r="C961" s="27"/>
      <c r="D961" s="30"/>
      <c r="E961" s="15"/>
      <c r="F961" s="14"/>
      <c r="G961" s="14"/>
      <c r="H961" s="31"/>
      <c r="I961" s="14"/>
      <c r="J961" s="32"/>
    </row>
    <row x14ac:dyDescent="0.25" r="962" customHeight="1" ht="15.75">
      <c r="A962" s="15"/>
      <c r="B962" s="27"/>
      <c r="C962" s="27"/>
      <c r="D962" s="30"/>
      <c r="E962" s="15"/>
      <c r="F962" s="14"/>
      <c r="G962" s="14"/>
      <c r="H962" s="31"/>
      <c r="I962" s="14"/>
      <c r="J962" s="32"/>
    </row>
    <row x14ac:dyDescent="0.25" r="963" customHeight="1" ht="15.75">
      <c r="A963" s="15"/>
      <c r="B963" s="27"/>
      <c r="C963" s="27"/>
      <c r="D963" s="30"/>
      <c r="E963" s="15"/>
      <c r="F963" s="14"/>
      <c r="G963" s="14"/>
      <c r="H963" s="31"/>
      <c r="I963" s="14"/>
      <c r="J963" s="32"/>
    </row>
    <row x14ac:dyDescent="0.25" r="964" customHeight="1" ht="15.75">
      <c r="A964" s="15"/>
      <c r="B964" s="27"/>
      <c r="C964" s="27"/>
      <c r="D964" s="30"/>
      <c r="E964" s="15"/>
      <c r="F964" s="14"/>
      <c r="G964" s="14"/>
      <c r="H964" s="31"/>
      <c r="I964" s="14"/>
      <c r="J964" s="32"/>
    </row>
    <row x14ac:dyDescent="0.25" r="965" customHeight="1" ht="15.75">
      <c r="A965" s="15"/>
      <c r="B965" s="27"/>
      <c r="C965" s="27"/>
      <c r="D965" s="30"/>
      <c r="E965" s="15"/>
      <c r="F965" s="14"/>
      <c r="G965" s="14"/>
      <c r="H965" s="31"/>
      <c r="I965" s="14"/>
      <c r="J965" s="32"/>
    </row>
    <row x14ac:dyDescent="0.25" r="966" customHeight="1" ht="15.75">
      <c r="A966" s="15"/>
      <c r="B966" s="27"/>
      <c r="C966" s="27"/>
      <c r="D966" s="30"/>
      <c r="E966" s="15"/>
      <c r="F966" s="14"/>
      <c r="G966" s="14"/>
      <c r="H966" s="31"/>
      <c r="I966" s="14"/>
      <c r="J966" s="32"/>
    </row>
    <row x14ac:dyDescent="0.25" r="967" customHeight="1" ht="15.75">
      <c r="A967" s="15"/>
      <c r="B967" s="27"/>
      <c r="C967" s="27"/>
      <c r="D967" s="30"/>
      <c r="E967" s="15"/>
      <c r="F967" s="14"/>
      <c r="G967" s="14"/>
      <c r="H967" s="31"/>
      <c r="I967" s="14"/>
      <c r="J967" s="32"/>
    </row>
    <row x14ac:dyDescent="0.25" r="968" customHeight="1" ht="15.75">
      <c r="A968" s="15"/>
      <c r="B968" s="27"/>
      <c r="C968" s="27"/>
      <c r="D968" s="30"/>
      <c r="E968" s="15"/>
      <c r="F968" s="14"/>
      <c r="G968" s="14"/>
      <c r="H968" s="31"/>
      <c r="I968" s="14"/>
      <c r="J968" s="32"/>
    </row>
    <row x14ac:dyDescent="0.25" r="969" customHeight="1" ht="15.75">
      <c r="A969" s="15"/>
      <c r="B969" s="27"/>
      <c r="C969" s="27"/>
      <c r="D969" s="30"/>
      <c r="E969" s="15"/>
      <c r="F969" s="14"/>
      <c r="G969" s="14"/>
      <c r="H969" s="31"/>
      <c r="I969" s="14"/>
      <c r="J969" s="32"/>
    </row>
    <row x14ac:dyDescent="0.25" r="970" customHeight="1" ht="15.75">
      <c r="A970" s="15"/>
      <c r="B970" s="27"/>
      <c r="C970" s="27"/>
      <c r="D970" s="30"/>
      <c r="E970" s="15"/>
      <c r="F970" s="14"/>
      <c r="G970" s="14"/>
      <c r="H970" s="31"/>
      <c r="I970" s="14"/>
      <c r="J970" s="32"/>
    </row>
    <row x14ac:dyDescent="0.25" r="971" customHeight="1" ht="15.75">
      <c r="A971" s="15"/>
      <c r="B971" s="27"/>
      <c r="C971" s="27"/>
      <c r="D971" s="30"/>
      <c r="E971" s="15"/>
      <c r="F971" s="14"/>
      <c r="G971" s="14"/>
      <c r="H971" s="31"/>
      <c r="I971" s="14"/>
      <c r="J971" s="32"/>
    </row>
    <row x14ac:dyDescent="0.25" r="972" customHeight="1" ht="15.75">
      <c r="A972" s="15"/>
      <c r="B972" s="27"/>
      <c r="C972" s="27"/>
      <c r="D972" s="30"/>
      <c r="E972" s="15"/>
      <c r="F972" s="14"/>
      <c r="G972" s="14"/>
      <c r="H972" s="31"/>
      <c r="I972" s="14"/>
      <c r="J972" s="32"/>
    </row>
    <row x14ac:dyDescent="0.25" r="973" customHeight="1" ht="15.75">
      <c r="A973" s="15"/>
      <c r="B973" s="27"/>
      <c r="C973" s="27"/>
      <c r="D973" s="30"/>
      <c r="E973" s="15"/>
      <c r="F973" s="14"/>
      <c r="G973" s="14"/>
      <c r="H973" s="31"/>
      <c r="I973" s="14"/>
      <c r="J973" s="32"/>
    </row>
    <row x14ac:dyDescent="0.25" r="974" customHeight="1" ht="15.75">
      <c r="A974" s="15"/>
      <c r="B974" s="27"/>
      <c r="C974" s="27"/>
      <c r="D974" s="30"/>
      <c r="E974" s="15"/>
      <c r="F974" s="14"/>
      <c r="G974" s="14"/>
      <c r="H974" s="31"/>
      <c r="I974" s="14"/>
      <c r="J974" s="32"/>
    </row>
    <row x14ac:dyDescent="0.25" r="975" customHeight="1" ht="15.75">
      <c r="A975" s="15"/>
      <c r="B975" s="27"/>
      <c r="C975" s="27"/>
      <c r="D975" s="30"/>
      <c r="E975" s="15"/>
      <c r="F975" s="14"/>
      <c r="G975" s="14"/>
      <c r="H975" s="31"/>
      <c r="I975" s="14"/>
      <c r="J975" s="32"/>
    </row>
    <row x14ac:dyDescent="0.25" r="976" customHeight="1" ht="15.75">
      <c r="A976" s="15"/>
      <c r="B976" s="27"/>
      <c r="C976" s="27"/>
      <c r="D976" s="30"/>
      <c r="E976" s="15"/>
      <c r="F976" s="14"/>
      <c r="G976" s="14"/>
      <c r="H976" s="31"/>
      <c r="I976" s="14"/>
      <c r="J976" s="32"/>
    </row>
    <row x14ac:dyDescent="0.25" r="977" customHeight="1" ht="15.75">
      <c r="A977" s="15"/>
      <c r="B977" s="27"/>
      <c r="C977" s="27"/>
      <c r="D977" s="30"/>
      <c r="E977" s="15"/>
      <c r="F977" s="14"/>
      <c r="G977" s="14"/>
      <c r="H977" s="31"/>
      <c r="I977" s="14"/>
      <c r="J977" s="32"/>
    </row>
    <row x14ac:dyDescent="0.25" r="978" customHeight="1" ht="15.75">
      <c r="A978" s="15"/>
      <c r="B978" s="27"/>
      <c r="C978" s="27"/>
      <c r="D978" s="30"/>
      <c r="E978" s="15"/>
      <c r="F978" s="14"/>
      <c r="G978" s="14"/>
      <c r="H978" s="31"/>
      <c r="I978" s="14"/>
      <c r="J978" s="32"/>
    </row>
    <row x14ac:dyDescent="0.25" r="979" customHeight="1" ht="15.75">
      <c r="A979" s="15"/>
      <c r="B979" s="27"/>
      <c r="C979" s="27"/>
      <c r="D979" s="30"/>
      <c r="E979" s="15"/>
      <c r="F979" s="14"/>
      <c r="G979" s="14"/>
      <c r="H979" s="31"/>
      <c r="I979" s="14"/>
      <c r="J979" s="32"/>
    </row>
    <row x14ac:dyDescent="0.25" r="980" customHeight="1" ht="15.75">
      <c r="A980" s="15"/>
      <c r="B980" s="27"/>
      <c r="C980" s="27"/>
      <c r="D980" s="30"/>
      <c r="E980" s="15"/>
      <c r="F980" s="14"/>
      <c r="G980" s="14"/>
      <c r="H980" s="31"/>
      <c r="I980" s="14"/>
      <c r="J980" s="32"/>
    </row>
    <row x14ac:dyDescent="0.25" r="981" customHeight="1" ht="15.75">
      <c r="A981" s="15"/>
      <c r="B981" s="27"/>
      <c r="C981" s="27"/>
      <c r="D981" s="30"/>
      <c r="E981" s="15"/>
      <c r="F981" s="14"/>
      <c r="G981" s="14"/>
      <c r="H981" s="31"/>
      <c r="I981" s="14"/>
      <c r="J981" s="32"/>
    </row>
    <row x14ac:dyDescent="0.25" r="982" customHeight="1" ht="15.75">
      <c r="A982" s="15"/>
      <c r="B982" s="27"/>
      <c r="C982" s="27"/>
      <c r="D982" s="30"/>
      <c r="E982" s="15"/>
      <c r="F982" s="14"/>
      <c r="G982" s="14"/>
      <c r="H982" s="31"/>
      <c r="I982" s="14"/>
      <c r="J982" s="32"/>
    </row>
    <row x14ac:dyDescent="0.25" r="983" customHeight="1" ht="15.75">
      <c r="A983" s="15"/>
      <c r="B983" s="27"/>
      <c r="C983" s="27"/>
      <c r="D983" s="30"/>
      <c r="E983" s="15"/>
      <c r="F983" s="14"/>
      <c r="G983" s="14"/>
      <c r="H983" s="31"/>
      <c r="I983" s="14"/>
      <c r="J983" s="32"/>
    </row>
    <row x14ac:dyDescent="0.25" r="984" customHeight="1" ht="15.75">
      <c r="A984" s="15"/>
      <c r="B984" s="27"/>
      <c r="C984" s="27"/>
      <c r="D984" s="30"/>
      <c r="E984" s="15"/>
      <c r="F984" s="14"/>
      <c r="G984" s="14"/>
      <c r="H984" s="31"/>
      <c r="I984" s="14"/>
      <c r="J984" s="32"/>
    </row>
    <row x14ac:dyDescent="0.25" r="985" customHeight="1" ht="15.75">
      <c r="A985" s="15"/>
      <c r="B985" s="27"/>
      <c r="C985" s="27"/>
      <c r="D985" s="30"/>
      <c r="E985" s="15"/>
      <c r="F985" s="14"/>
      <c r="G985" s="14"/>
      <c r="H985" s="31"/>
      <c r="I985" s="14"/>
      <c r="J985" s="32"/>
    </row>
    <row x14ac:dyDescent="0.25" r="986" customHeight="1" ht="15.75">
      <c r="A986" s="15"/>
      <c r="B986" s="27"/>
      <c r="C986" s="27"/>
      <c r="D986" s="30"/>
      <c r="E986" s="15"/>
      <c r="F986" s="14"/>
      <c r="G986" s="14"/>
      <c r="H986" s="31"/>
      <c r="I986" s="14"/>
      <c r="J986" s="32"/>
    </row>
    <row x14ac:dyDescent="0.25" r="987" customHeight="1" ht="15.75">
      <c r="A987" s="15"/>
      <c r="B987" s="27"/>
      <c r="C987" s="27"/>
      <c r="D987" s="30"/>
      <c r="E987" s="15"/>
      <c r="F987" s="14"/>
      <c r="G987" s="14"/>
      <c r="H987" s="31"/>
      <c r="I987" s="14"/>
      <c r="J987" s="32"/>
    </row>
    <row x14ac:dyDescent="0.25" r="988" customHeight="1" ht="15.75">
      <c r="A988" s="15"/>
      <c r="B988" s="27"/>
      <c r="C988" s="27"/>
      <c r="D988" s="30"/>
      <c r="E988" s="15"/>
      <c r="F988" s="14"/>
      <c r="G988" s="14"/>
      <c r="H988" s="31"/>
      <c r="I988" s="14"/>
      <c r="J988" s="32"/>
    </row>
    <row x14ac:dyDescent="0.25" r="989" customHeight="1" ht="15.75">
      <c r="A989" s="15"/>
      <c r="B989" s="27"/>
      <c r="C989" s="27"/>
      <c r="D989" s="30"/>
      <c r="E989" s="15"/>
      <c r="F989" s="14"/>
      <c r="G989" s="14"/>
      <c r="H989" s="31"/>
      <c r="I989" s="14"/>
      <c r="J989" s="32"/>
    </row>
    <row x14ac:dyDescent="0.25" r="990" customHeight="1" ht="15.75">
      <c r="A990" s="15"/>
      <c r="B990" s="27"/>
      <c r="C990" s="27"/>
      <c r="D990" s="30"/>
      <c r="E990" s="15"/>
      <c r="F990" s="14"/>
      <c r="G990" s="14"/>
      <c r="H990" s="31"/>
      <c r="I990" s="14"/>
      <c r="J990" s="32"/>
    </row>
    <row x14ac:dyDescent="0.25" r="991" customHeight="1" ht="15.75">
      <c r="A991" s="15"/>
      <c r="B991" s="27"/>
      <c r="C991" s="27"/>
      <c r="D991" s="30"/>
      <c r="E991" s="15"/>
      <c r="F991" s="14"/>
      <c r="G991" s="14"/>
      <c r="H991" s="31"/>
      <c r="I991" s="14"/>
      <c r="J991" s="32"/>
    </row>
    <row x14ac:dyDescent="0.25" r="992" customHeight="1" ht="15.75">
      <c r="A992" s="15"/>
      <c r="B992" s="27"/>
      <c r="C992" s="27"/>
      <c r="D992" s="30"/>
      <c r="E992" s="15"/>
      <c r="F992" s="14"/>
      <c r="G992" s="14"/>
      <c r="H992" s="31"/>
      <c r="I992" s="14"/>
      <c r="J992" s="32"/>
    </row>
    <row x14ac:dyDescent="0.25" r="993" customHeight="1" ht="15.75">
      <c r="A993" s="15"/>
      <c r="B993" s="27"/>
      <c r="C993" s="27"/>
      <c r="D993" s="30"/>
      <c r="E993" s="15"/>
      <c r="F993" s="14"/>
      <c r="G993" s="14"/>
      <c r="H993" s="31"/>
      <c r="I993" s="14"/>
      <c r="J993" s="32"/>
    </row>
    <row x14ac:dyDescent="0.25" r="994" customHeight="1" ht="15.75">
      <c r="A994" s="15"/>
      <c r="B994" s="27"/>
      <c r="C994" s="27"/>
      <c r="D994" s="30"/>
      <c r="E994" s="15"/>
      <c r="F994" s="14"/>
      <c r="G994" s="14"/>
      <c r="H994" s="31"/>
      <c r="I994" s="14"/>
      <c r="J994" s="32"/>
    </row>
    <row x14ac:dyDescent="0.25" r="995" customHeight="1" ht="15.75">
      <c r="A995" s="15"/>
      <c r="B995" s="27"/>
      <c r="C995" s="27"/>
      <c r="D995" s="30"/>
      <c r="E995" s="15"/>
      <c r="F995" s="14"/>
      <c r="G995" s="14"/>
      <c r="H995" s="31"/>
      <c r="I995" s="14"/>
      <c r="J995" s="32"/>
    </row>
    <row x14ac:dyDescent="0.25" r="996" customHeight="1" ht="15.75">
      <c r="A996" s="15"/>
      <c r="B996" s="27"/>
      <c r="C996" s="27"/>
      <c r="D996" s="30"/>
      <c r="E996" s="15"/>
      <c r="F996" s="14"/>
      <c r="G996" s="14"/>
      <c r="H996" s="31"/>
      <c r="I996" s="14"/>
      <c r="J996" s="32"/>
    </row>
    <row x14ac:dyDescent="0.25" r="997" customHeight="1" ht="15.75">
      <c r="A997" s="15"/>
      <c r="B997" s="27"/>
      <c r="C997" s="27"/>
      <c r="D997" s="30"/>
      <c r="E997" s="15"/>
      <c r="F997" s="14"/>
      <c r="G997" s="14"/>
      <c r="H997" s="31"/>
      <c r="I997" s="14"/>
      <c r="J997" s="32"/>
    </row>
    <row x14ac:dyDescent="0.25" r="998" customHeight="1" ht="15.75">
      <c r="A998" s="15"/>
      <c r="B998" s="27"/>
      <c r="C998" s="27"/>
      <c r="D998" s="30"/>
      <c r="E998" s="15"/>
      <c r="F998" s="14"/>
      <c r="G998" s="14"/>
      <c r="H998" s="31"/>
      <c r="I998" s="14"/>
      <c r="J998" s="32"/>
    </row>
    <row x14ac:dyDescent="0.25" r="999" customHeight="1" ht="15.75">
      <c r="A999" s="15"/>
      <c r="B999" s="27"/>
      <c r="C999" s="27"/>
      <c r="D999" s="30"/>
      <c r="E999" s="15"/>
      <c r="F999" s="14"/>
      <c r="G999" s="14"/>
      <c r="H999" s="31"/>
      <c r="I999" s="14"/>
      <c r="J999" s="32"/>
    </row>
    <row x14ac:dyDescent="0.25" r="1000" customHeight="1" ht="15.75">
      <c r="A1000" s="15"/>
      <c r="B1000" s="27"/>
      <c r="C1000" s="27"/>
      <c r="D1000" s="30"/>
      <c r="E1000" s="15"/>
      <c r="F1000" s="14"/>
      <c r="G1000" s="14"/>
      <c r="H1000" s="31"/>
      <c r="I1000" s="14"/>
      <c r="J1000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H1000"/>
  <sheetViews>
    <sheetView workbookViewId="0"/>
  </sheetViews>
  <sheetFormatPr defaultRowHeight="15" x14ac:dyDescent="0.25"/>
  <cols>
    <col min="1" max="1" style="17" width="12.005" customWidth="1" bestFit="1"/>
    <col min="2" max="2" style="18" width="9.147857142857141" customWidth="1" bestFit="1"/>
    <col min="3" max="3" style="19" width="9.147857142857141" customWidth="1" bestFit="1"/>
    <col min="4" max="4" style="17" width="12.005" customWidth="1" bestFit="1"/>
    <col min="5" max="5" style="19" width="13.147857142857141" customWidth="1" bestFit="1"/>
    <col min="6" max="6" style="19" width="9.147857142857141" customWidth="1" bestFit="1"/>
    <col min="7" max="7" style="19" width="9.147857142857141" customWidth="1" bestFit="1"/>
    <col min="8" max="8" style="19" width="9.147857142857141" customWidth="1" bestFit="1"/>
    <col min="9" max="9" style="19" width="9.147857142857141" customWidth="1" bestFit="1"/>
    <col min="10" max="10" style="19" width="9.147857142857141" customWidth="1" bestFit="1"/>
    <col min="11" max="11" style="19" width="9.147857142857141" customWidth="1" bestFit="1"/>
    <col min="12" max="12" style="19" width="9.147857142857141" customWidth="1" bestFit="1"/>
    <col min="13" max="13" style="19" width="9.147857142857141" customWidth="1" bestFit="1"/>
    <col min="14" max="14" style="19" width="9.147857142857141" customWidth="1" bestFit="1"/>
    <col min="15" max="15" style="19" width="9.147857142857141" customWidth="1" bestFit="1"/>
    <col min="16" max="16" style="19" width="13.005" customWidth="1" bestFit="1"/>
    <col min="17" max="17" style="18" width="11.147857142857141" customWidth="1" bestFit="1"/>
    <col min="18" max="18" style="19" width="9.147857142857141" customWidth="1" bestFit="1"/>
    <col min="19" max="19" style="19" width="9.147857142857141" customWidth="1" bestFit="1"/>
    <col min="20" max="20" style="19" width="9.147857142857141" customWidth="1" bestFit="1"/>
    <col min="21" max="21" style="19" width="9.147857142857141" customWidth="1" bestFit="1"/>
    <col min="22" max="22" style="19" width="9.147857142857141" customWidth="1" bestFit="1"/>
    <col min="23" max="23" style="19" width="9.147857142857141" customWidth="1" bestFit="1"/>
    <col min="24" max="24" style="19" width="9.147857142857141" customWidth="1" bestFit="1"/>
    <col min="25" max="25" style="19" width="9.147857142857141" customWidth="1" bestFit="1"/>
    <col min="26" max="26" style="19" width="9.147857142857141" customWidth="1" bestFit="1"/>
    <col min="27" max="27" style="19" width="9.147857142857141" customWidth="1" bestFit="1"/>
    <col min="28" max="28" style="19" width="9.147857142857141" customWidth="1" bestFit="1"/>
    <col min="29" max="29" style="19" width="9.147857142857141" customWidth="1" bestFit="1"/>
    <col min="30" max="30" style="19" width="9.147857142857141" customWidth="1" bestFit="1"/>
    <col min="31" max="31" style="19" width="9.147857142857141" customWidth="1" bestFit="1"/>
    <col min="32" max="32" style="19" width="9.147857142857141" customWidth="1" bestFit="1"/>
    <col min="33" max="33" style="19" width="9.147857142857141" customWidth="1" bestFit="1"/>
    <col min="34" max="34" style="19" width="9.147857142857141" customWidth="1" bestFit="1"/>
    <col min="35" max="35" style="19" width="9.147857142857141" customWidth="1" bestFit="1"/>
    <col min="36" max="36" style="19" width="9.147857142857141" customWidth="1" bestFit="1"/>
    <col min="37" max="37" style="19" width="13.576428571428572" customWidth="1" bestFit="1" hidden="1"/>
    <col min="38" max="38" style="17" width="13.576428571428572" customWidth="1" bestFit="1" hidden="1"/>
    <col min="39" max="39" style="20" width="13.576428571428572" customWidth="1" bestFit="1" hidden="1"/>
    <col min="40" max="40" style="19" width="13.576428571428572" customWidth="1" bestFit="1" hidden="1"/>
    <col min="41" max="41" style="19" width="13.576428571428572" customWidth="1" bestFit="1" hidden="1"/>
    <col min="42" max="42" style="18" width="13.576428571428572" customWidth="1" bestFit="1" hidden="1"/>
    <col min="43" max="43" style="19" width="13.576428571428572" customWidth="1" bestFit="1" hidden="1"/>
    <col min="44" max="44" style="19" width="13.576428571428572" customWidth="1" bestFit="1" hidden="1"/>
    <col min="45" max="45" style="20" width="13.576428571428572" customWidth="1" bestFit="1" hidden="1"/>
    <col min="46" max="46" style="18" width="13.576428571428572" customWidth="1" bestFit="1" hidden="1"/>
    <col min="47" max="47" style="19" width="9.147857142857141" customWidth="1" bestFit="1"/>
    <col min="48" max="48" style="18" width="9.147857142857141" customWidth="1" bestFit="1"/>
    <col min="49" max="49" style="20" width="9.147857142857141" customWidth="1" bestFit="1"/>
    <col min="50" max="50" style="20" width="9.147857142857141" customWidth="1" bestFit="1"/>
    <col min="51" max="51" style="20" width="9.147857142857141" customWidth="1" bestFit="1"/>
    <col min="52" max="52" style="20" width="9.147857142857141" customWidth="1" bestFit="1"/>
    <col min="53" max="53" style="20" width="9.147857142857141" customWidth="1" bestFit="1"/>
    <col min="54" max="54" style="20" width="9.147857142857141" customWidth="1" bestFit="1"/>
    <col min="55" max="55" style="20" width="9.147857142857141" customWidth="1" bestFit="1"/>
    <col min="56" max="56" style="20" width="9.147857142857141" customWidth="1" bestFit="1"/>
    <col min="57" max="57" style="20" width="9.147857142857141" customWidth="1" bestFit="1"/>
    <col min="58" max="58" style="20" width="9.147857142857141" customWidth="1" bestFit="1"/>
    <col min="59" max="59" style="19" width="9.147857142857141" customWidth="1" bestFit="1"/>
    <col min="60" max="60" style="19" width="9.147857142857141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1" t="s">
        <v>0</v>
      </c>
      <c r="E1" s="3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  <c r="Q1" s="5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 t="s">
        <v>3</v>
      </c>
      <c r="AL1" s="7" t="s">
        <v>0</v>
      </c>
      <c r="AM1" s="8" t="s">
        <v>4</v>
      </c>
      <c r="AN1" s="6"/>
      <c r="AO1" s="6" t="s">
        <v>5</v>
      </c>
      <c r="AP1" s="9" t="s">
        <v>6</v>
      </c>
      <c r="AQ1" s="6" t="s">
        <v>7</v>
      </c>
      <c r="AR1" s="6"/>
      <c r="AS1" s="8" t="s">
        <v>4</v>
      </c>
      <c r="AT1" s="9" t="s">
        <v>5</v>
      </c>
      <c r="AU1" s="6"/>
      <c r="AV1" s="2" t="s">
        <v>6</v>
      </c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3"/>
      <c r="BH1" s="3"/>
    </row>
    <row x14ac:dyDescent="0.25" r="2" customHeight="1" ht="18.75">
      <c r="A2" s="11">
        <v>44076</v>
      </c>
      <c r="B2" s="12">
        <v>40</v>
      </c>
      <c r="C2" s="3"/>
      <c r="D2" s="11">
        <v>44076</v>
      </c>
      <c r="E2" s="12">
        <f>SUMIF($A$2:$A$98,D2,$B$2:$B$98)</f>
      </c>
      <c r="F2" s="3"/>
      <c r="G2" s="3"/>
      <c r="H2" s="3"/>
      <c r="I2" s="3"/>
      <c r="J2" s="3"/>
      <c r="K2" s="3"/>
      <c r="L2" s="3"/>
      <c r="M2" s="3"/>
      <c r="N2" s="3"/>
      <c r="O2" s="3"/>
      <c r="P2" s="3" t="s">
        <v>8</v>
      </c>
      <c r="Q2" s="12">
        <v>40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6"/>
      <c r="AK2" s="6" t="s">
        <v>9</v>
      </c>
      <c r="AL2" s="13">
        <v>44105</v>
      </c>
      <c r="AM2" s="14">
        <v>4.84</v>
      </c>
      <c r="AN2" s="6"/>
      <c r="AO2" s="15">
        <f>DAY(AL2)</f>
      </c>
      <c r="AP2" s="15">
        <v>1</v>
      </c>
      <c r="AQ2" s="14">
        <f>SUMIF($AO$2:$AO$98,AP2,$AM$2:$AM$98)</f>
      </c>
      <c r="AR2" s="6"/>
      <c r="AS2" s="14">
        <v>4.84</v>
      </c>
      <c r="AT2" s="15">
        <v>1</v>
      </c>
      <c r="AU2" s="6"/>
      <c r="AV2" s="12">
        <v>1</v>
      </c>
      <c r="AW2" s="16">
        <v>4.84</v>
      </c>
      <c r="AX2" s="12">
        <v>0</v>
      </c>
      <c r="AY2" s="10"/>
      <c r="AZ2" s="10"/>
      <c r="BA2" s="10"/>
      <c r="BB2" s="10"/>
      <c r="BC2" s="10"/>
      <c r="BD2" s="10"/>
      <c r="BE2" s="10"/>
      <c r="BF2" s="10"/>
      <c r="BG2" s="3"/>
      <c r="BH2" s="3"/>
    </row>
    <row x14ac:dyDescent="0.25" r="3" customHeight="1" ht="18.75">
      <c r="A3" s="11">
        <v>44077</v>
      </c>
      <c r="B3" s="12">
        <v>42</v>
      </c>
      <c r="C3" s="3"/>
      <c r="D3" s="11">
        <v>44077</v>
      </c>
      <c r="E3" s="12">
        <f>SUMIF($A$2:$A$98,D3,$B$2:$B$98)</f>
      </c>
      <c r="F3" s="3"/>
      <c r="G3" s="3"/>
      <c r="H3" s="3"/>
      <c r="I3" s="3"/>
      <c r="J3" s="3"/>
      <c r="K3" s="3"/>
      <c r="L3" s="3"/>
      <c r="M3" s="3"/>
      <c r="N3" s="3"/>
      <c r="O3" s="3"/>
      <c r="P3" s="3" t="s">
        <v>10</v>
      </c>
      <c r="Q3" s="12">
        <v>42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6"/>
      <c r="AK3" s="6" t="s">
        <v>11</v>
      </c>
      <c r="AL3" s="13">
        <v>44105</v>
      </c>
      <c r="AM3" s="15">
        <v>0</v>
      </c>
      <c r="AN3" s="6"/>
      <c r="AO3" s="15">
        <f>DAY(AL3)</f>
      </c>
      <c r="AP3" s="15">
        <v>2</v>
      </c>
      <c r="AQ3" s="14">
        <f>SUMIF($AO$2:$AO$98,AP3,$AM$2:$AM$98)</f>
      </c>
      <c r="AR3" s="6"/>
      <c r="AS3" s="15">
        <v>0</v>
      </c>
      <c r="AT3" s="15">
        <v>1</v>
      </c>
      <c r="AU3" s="6"/>
      <c r="AV3" s="12">
        <v>2</v>
      </c>
      <c r="AW3" s="16">
        <v>38.28</v>
      </c>
      <c r="AX3" s="10"/>
      <c r="AY3" s="10"/>
      <c r="AZ3" s="10"/>
      <c r="BA3" s="10"/>
      <c r="BB3" s="10"/>
      <c r="BC3" s="10"/>
      <c r="BD3" s="10"/>
      <c r="BE3" s="10"/>
      <c r="BF3" s="10"/>
      <c r="BG3" s="3"/>
      <c r="BH3" s="3"/>
    </row>
    <row x14ac:dyDescent="0.25" r="4" customHeight="1" ht="18.75">
      <c r="A4" s="11">
        <v>44077</v>
      </c>
      <c r="B4" s="12">
        <v>91</v>
      </c>
      <c r="C4" s="3"/>
      <c r="D4" s="11">
        <v>44078</v>
      </c>
      <c r="E4" s="12">
        <f>SUMIF($A$2:$A$98,D4,$B$2:$B$98)</f>
      </c>
      <c r="F4" s="3"/>
      <c r="G4" s="3"/>
      <c r="H4" s="3"/>
      <c r="I4" s="3"/>
      <c r="J4" s="3"/>
      <c r="K4" s="3"/>
      <c r="L4" s="3"/>
      <c r="M4" s="3"/>
      <c r="N4" s="3"/>
      <c r="O4" s="3"/>
      <c r="P4" s="3" t="s">
        <v>12</v>
      </c>
      <c r="Q4" s="12">
        <v>91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6"/>
      <c r="AK4" s="6" t="s">
        <v>8</v>
      </c>
      <c r="AL4" s="13">
        <v>44076</v>
      </c>
      <c r="AM4" s="14">
        <v>38.28</v>
      </c>
      <c r="AN4" s="6"/>
      <c r="AO4" s="15">
        <f>DAY(AL4)</f>
      </c>
      <c r="AP4" s="15">
        <v>3</v>
      </c>
      <c r="AQ4" s="14">
        <f>SUMIF($AO$2:$AO$98,AP4,$AM$2:$AM$98)</f>
      </c>
      <c r="AR4" s="6"/>
      <c r="AS4" s="14">
        <v>38.28</v>
      </c>
      <c r="AT4" s="15">
        <v>2</v>
      </c>
      <c r="AU4" s="6"/>
      <c r="AV4" s="12">
        <v>3</v>
      </c>
      <c r="AW4" s="16">
        <v>78.5</v>
      </c>
      <c r="AX4" s="16">
        <v>205.21</v>
      </c>
      <c r="AY4" s="10"/>
      <c r="AZ4" s="10"/>
      <c r="BA4" s="10"/>
      <c r="BB4" s="10"/>
      <c r="BC4" s="10"/>
      <c r="BD4" s="10"/>
      <c r="BE4" s="10"/>
      <c r="BF4" s="10"/>
      <c r="BG4" s="3"/>
      <c r="BH4" s="3"/>
    </row>
    <row x14ac:dyDescent="0.25" r="5" customHeight="1" ht="18.75">
      <c r="A5" s="11">
        <v>44078</v>
      </c>
      <c r="B5" s="12">
        <v>97</v>
      </c>
      <c r="C5" s="3"/>
      <c r="D5" s="11">
        <v>44079</v>
      </c>
      <c r="E5" s="12">
        <f>SUMIF($A$2:$A$98,D5,$B$2:$B$98)</f>
      </c>
      <c r="F5" s="3"/>
      <c r="G5" s="3"/>
      <c r="H5" s="3"/>
      <c r="I5" s="3"/>
      <c r="J5" s="3"/>
      <c r="K5" s="3"/>
      <c r="L5" s="3"/>
      <c r="M5" s="3"/>
      <c r="N5" s="3"/>
      <c r="O5" s="3"/>
      <c r="P5" s="3" t="s">
        <v>13</v>
      </c>
      <c r="Q5" s="12">
        <v>97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6"/>
      <c r="AK5" s="6" t="s">
        <v>10</v>
      </c>
      <c r="AL5" s="13">
        <v>44077</v>
      </c>
      <c r="AM5" s="14">
        <v>78.5</v>
      </c>
      <c r="AN5" s="6"/>
      <c r="AO5" s="15">
        <f>DAY(AL5)</f>
      </c>
      <c r="AP5" s="15">
        <v>4</v>
      </c>
      <c r="AQ5" s="14">
        <f>SUMIF($AO$2:$AO$98,AP5,$AM$2:$AM$98)</f>
      </c>
      <c r="AR5" s="6"/>
      <c r="AS5" s="14">
        <v>78.5</v>
      </c>
      <c r="AT5" s="15">
        <v>3</v>
      </c>
      <c r="AU5" s="6"/>
      <c r="AV5" s="12">
        <v>4</v>
      </c>
      <c r="AW5" s="16">
        <v>106.85</v>
      </c>
      <c r="AX5" s="16">
        <v>215.53</v>
      </c>
      <c r="AY5" s="16">
        <v>45.87</v>
      </c>
      <c r="AZ5" s="10"/>
      <c r="BA5" s="10"/>
      <c r="BB5" s="10"/>
      <c r="BC5" s="10"/>
      <c r="BD5" s="10"/>
      <c r="BE5" s="10"/>
      <c r="BF5" s="10"/>
      <c r="BG5" s="3"/>
      <c r="BH5" s="3"/>
    </row>
    <row x14ac:dyDescent="0.25" r="6" customHeight="1" ht="18.75">
      <c r="A6" s="11">
        <v>44079</v>
      </c>
      <c r="B6" s="12">
        <v>35</v>
      </c>
      <c r="C6" s="3"/>
      <c r="D6" s="11">
        <v>44081</v>
      </c>
      <c r="E6" s="12">
        <f>SUMIF($A$2:$A$98,D6,$B$2:$B$98)</f>
      </c>
      <c r="F6" s="3"/>
      <c r="G6" s="3"/>
      <c r="H6" s="3"/>
      <c r="I6" s="3"/>
      <c r="J6" s="3"/>
      <c r="K6" s="3"/>
      <c r="L6" s="3"/>
      <c r="M6" s="3"/>
      <c r="N6" s="3"/>
      <c r="O6" s="3"/>
      <c r="P6" s="3" t="s">
        <v>14</v>
      </c>
      <c r="Q6" s="12">
        <v>35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6"/>
      <c r="AK6" s="6" t="s">
        <v>12</v>
      </c>
      <c r="AL6" s="13">
        <v>44077</v>
      </c>
      <c r="AM6" s="14">
        <v>205.21</v>
      </c>
      <c r="AN6" s="6"/>
      <c r="AO6" s="15">
        <f>DAY(AL6)</f>
      </c>
      <c r="AP6" s="15">
        <v>5</v>
      </c>
      <c r="AQ6" s="14">
        <f>SUMIF($AO$2:$AO$98,AP6,$AM$2:$AM$98)</f>
      </c>
      <c r="AR6" s="6"/>
      <c r="AS6" s="14">
        <v>205.21</v>
      </c>
      <c r="AT6" s="15">
        <v>3</v>
      </c>
      <c r="AU6" s="6"/>
      <c r="AV6" s="12">
        <v>5</v>
      </c>
      <c r="AW6" s="16">
        <v>67.01</v>
      </c>
      <c r="AX6" s="16">
        <v>25.06</v>
      </c>
      <c r="AY6" s="10"/>
      <c r="AZ6" s="10"/>
      <c r="BA6" s="10"/>
      <c r="BB6" s="10"/>
      <c r="BC6" s="10"/>
      <c r="BD6" s="10"/>
      <c r="BE6" s="10"/>
      <c r="BF6" s="10"/>
      <c r="BG6" s="3"/>
      <c r="BH6" s="3"/>
    </row>
    <row x14ac:dyDescent="0.25" r="7" customHeight="1" ht="18.75">
      <c r="A7" s="11">
        <v>44081</v>
      </c>
      <c r="B7" s="12">
        <v>67</v>
      </c>
      <c r="C7" s="3"/>
      <c r="D7" s="11">
        <v>44082</v>
      </c>
      <c r="E7" s="12">
        <f>SUMIF($A$2:$A$98,D7,$B$2:$B$98)</f>
      </c>
      <c r="F7" s="3"/>
      <c r="G7" s="3"/>
      <c r="H7" s="3"/>
      <c r="I7" s="3"/>
      <c r="J7" s="3"/>
      <c r="K7" s="3"/>
      <c r="L7" s="3"/>
      <c r="M7" s="3"/>
      <c r="N7" s="3"/>
      <c r="O7" s="3"/>
      <c r="P7" s="3" t="s">
        <v>15</v>
      </c>
      <c r="Q7" s="12">
        <v>67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6"/>
      <c r="AK7" s="6" t="s">
        <v>16</v>
      </c>
      <c r="AL7" s="13">
        <v>44108</v>
      </c>
      <c r="AM7" s="14">
        <v>106.85</v>
      </c>
      <c r="AN7" s="6"/>
      <c r="AO7" s="15">
        <f>DAY(AL7)</f>
      </c>
      <c r="AP7" s="15">
        <v>6</v>
      </c>
      <c r="AQ7" s="14">
        <f>SUMIF($AO$2:$AO$98,AP7,$AM$2:$AM$98)</f>
      </c>
      <c r="AR7" s="6"/>
      <c r="AS7" s="14">
        <v>106.85</v>
      </c>
      <c r="AT7" s="15">
        <v>4</v>
      </c>
      <c r="AU7" s="6"/>
      <c r="AV7" s="12">
        <v>6</v>
      </c>
      <c r="AW7" s="16">
        <v>70.22</v>
      </c>
      <c r="AX7" s="10"/>
      <c r="AY7" s="10"/>
      <c r="AZ7" s="10"/>
      <c r="BA7" s="10"/>
      <c r="BB7" s="10"/>
      <c r="BC7" s="10"/>
      <c r="BD7" s="10"/>
      <c r="BE7" s="10"/>
      <c r="BF7" s="10"/>
      <c r="BG7" s="3"/>
      <c r="BH7" s="3"/>
    </row>
    <row x14ac:dyDescent="0.25" r="8" customHeight="1" ht="18.75">
      <c r="A8" s="11">
        <v>44081</v>
      </c>
      <c r="B8" s="12">
        <v>62</v>
      </c>
      <c r="C8" s="3"/>
      <c r="D8" s="11">
        <v>44083</v>
      </c>
      <c r="E8" s="12">
        <f>SUMIF($A$2:$A$98,D8,$B$2:$B$98)</f>
      </c>
      <c r="F8" s="3"/>
      <c r="G8" s="3"/>
      <c r="H8" s="3"/>
      <c r="I8" s="3"/>
      <c r="J8" s="3"/>
      <c r="K8" s="3"/>
      <c r="L8" s="3"/>
      <c r="M8" s="3"/>
      <c r="N8" s="3"/>
      <c r="O8" s="3"/>
      <c r="P8" s="3" t="s">
        <v>17</v>
      </c>
      <c r="Q8" s="12">
        <v>62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6"/>
      <c r="AK8" s="6" t="s">
        <v>13</v>
      </c>
      <c r="AL8" s="13">
        <v>44078</v>
      </c>
      <c r="AM8" s="14">
        <v>215.53</v>
      </c>
      <c r="AN8" s="6"/>
      <c r="AO8" s="15">
        <f>DAY(AL8)</f>
      </c>
      <c r="AP8" s="15">
        <v>7</v>
      </c>
      <c r="AQ8" s="14">
        <f>SUMIF($AO$2:$AO$98,AP8,$AM$2:$AM$98)</f>
      </c>
      <c r="AR8" s="6"/>
      <c r="AS8" s="14">
        <v>215.53</v>
      </c>
      <c r="AT8" s="15">
        <v>4</v>
      </c>
      <c r="AU8" s="6"/>
      <c r="AV8" s="12">
        <v>7</v>
      </c>
      <c r="AW8" s="16">
        <v>49.31</v>
      </c>
      <c r="AX8" s="16">
        <v>180.97</v>
      </c>
      <c r="AY8" s="16">
        <v>44.02</v>
      </c>
      <c r="AZ8" s="16">
        <v>88.47</v>
      </c>
      <c r="BA8" s="16">
        <v>168.26</v>
      </c>
      <c r="BB8" s="16">
        <v>31.15</v>
      </c>
      <c r="BC8" s="16">
        <v>51.76</v>
      </c>
      <c r="BD8" s="16">
        <v>13.19</v>
      </c>
      <c r="BE8" s="10"/>
      <c r="BF8" s="10"/>
      <c r="BG8" s="3"/>
      <c r="BH8" s="3"/>
    </row>
    <row x14ac:dyDescent="0.25" r="9" customHeight="1" ht="18.75">
      <c r="A9" s="11">
        <v>44081</v>
      </c>
      <c r="B9" s="12">
        <v>94</v>
      </c>
      <c r="C9" s="3"/>
      <c r="D9" s="11">
        <v>44084</v>
      </c>
      <c r="E9" s="12">
        <f>SUMIF($A$2:$A$98,D9,$B$2:$B$98)</f>
      </c>
      <c r="F9" s="3"/>
      <c r="G9" s="3"/>
      <c r="H9" s="3"/>
      <c r="I9" s="3"/>
      <c r="J9" s="3"/>
      <c r="K9" s="3"/>
      <c r="L9" s="3"/>
      <c r="M9" s="3"/>
      <c r="N9" s="3"/>
      <c r="O9" s="3"/>
      <c r="P9" s="3" t="s">
        <v>18</v>
      </c>
      <c r="Q9" s="12">
        <v>94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6"/>
      <c r="AK9" s="6" t="s">
        <v>19</v>
      </c>
      <c r="AL9" s="13">
        <v>44108</v>
      </c>
      <c r="AM9" s="14">
        <v>45.87</v>
      </c>
      <c r="AN9" s="6"/>
      <c r="AO9" s="15">
        <f>DAY(AL9)</f>
      </c>
      <c r="AP9" s="15">
        <v>8</v>
      </c>
      <c r="AQ9" s="14">
        <f>SUMIF($AO$2:$AO$98,AP9,$AM$2:$AM$98)</f>
      </c>
      <c r="AR9" s="6"/>
      <c r="AS9" s="14">
        <v>45.87</v>
      </c>
      <c r="AT9" s="15">
        <v>4</v>
      </c>
      <c r="AU9" s="6"/>
      <c r="AV9" s="12">
        <v>8</v>
      </c>
      <c r="AW9" s="16">
        <v>88.18</v>
      </c>
      <c r="AX9" s="16">
        <v>28.07</v>
      </c>
      <c r="AY9" s="16">
        <v>221.31</v>
      </c>
      <c r="AZ9" s="16">
        <v>5.83</v>
      </c>
      <c r="BA9" s="12">
        <v>0</v>
      </c>
      <c r="BB9" s="10"/>
      <c r="BC9" s="10"/>
      <c r="BD9" s="10"/>
      <c r="BE9" s="10"/>
      <c r="BF9" s="10"/>
      <c r="BG9" s="3"/>
      <c r="BH9" s="3"/>
    </row>
    <row x14ac:dyDescent="0.25" r="10" customHeight="1" ht="18.75">
      <c r="A10" s="11">
        <v>44081</v>
      </c>
      <c r="B10" s="12">
        <v>17</v>
      </c>
      <c r="C10" s="3"/>
      <c r="D10" s="11">
        <v>44085</v>
      </c>
      <c r="E10" s="12">
        <f>SUMIF($A$2:$A$98,D10,$B$2:$B$98)</f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 t="s">
        <v>20</v>
      </c>
      <c r="Q10" s="12">
        <v>17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6"/>
      <c r="AK10" s="6" t="s">
        <v>21</v>
      </c>
      <c r="AL10" s="13">
        <v>44109</v>
      </c>
      <c r="AM10" s="14">
        <v>67.01</v>
      </c>
      <c r="AN10" s="6"/>
      <c r="AO10" s="15">
        <f>DAY(AL10)</f>
      </c>
      <c r="AP10" s="15">
        <v>9</v>
      </c>
      <c r="AQ10" s="14">
        <f>SUMIF($AO$2:$AO$98,AP10,$AM$2:$AM$98)</f>
      </c>
      <c r="AR10" s="6"/>
      <c r="AS10" s="14">
        <v>67.01</v>
      </c>
      <c r="AT10" s="15">
        <v>5</v>
      </c>
      <c r="AU10" s="6"/>
      <c r="AV10" s="12">
        <v>9</v>
      </c>
      <c r="AW10" s="16">
        <v>155.34</v>
      </c>
      <c r="AX10" s="16">
        <v>5.62</v>
      </c>
      <c r="AY10" s="16">
        <v>49.84</v>
      </c>
      <c r="AZ10" s="10"/>
      <c r="BA10" s="10"/>
      <c r="BB10" s="10"/>
      <c r="BC10" s="10"/>
      <c r="BD10" s="10"/>
      <c r="BE10" s="10"/>
      <c r="BF10" s="10"/>
      <c r="BG10" s="3"/>
      <c r="BH10" s="3"/>
    </row>
    <row x14ac:dyDescent="0.25" r="11" customHeight="1" ht="18.75">
      <c r="A11" s="11">
        <v>44082</v>
      </c>
      <c r="B11" s="12">
        <v>88</v>
      </c>
      <c r="C11" s="3"/>
      <c r="D11" s="11">
        <v>44086</v>
      </c>
      <c r="E11" s="12">
        <f>SUMIF($A$2:$A$98,D11,$B$2:$B$98)</f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 t="s">
        <v>22</v>
      </c>
      <c r="Q11" s="12">
        <v>88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6"/>
      <c r="AK11" s="6" t="s">
        <v>14</v>
      </c>
      <c r="AL11" s="13">
        <v>44079</v>
      </c>
      <c r="AM11" s="14">
        <v>25.06</v>
      </c>
      <c r="AN11" s="6"/>
      <c r="AO11" s="15">
        <f>DAY(AL11)</f>
      </c>
      <c r="AP11" s="15">
        <v>10</v>
      </c>
      <c r="AQ11" s="14">
        <f>SUMIF($AO$2:$AO$98,AP11,$AM$2:$AM$98)</f>
      </c>
      <c r="AR11" s="6"/>
      <c r="AS11" s="14">
        <v>25.06</v>
      </c>
      <c r="AT11" s="15">
        <v>5</v>
      </c>
      <c r="AU11" s="6"/>
      <c r="AV11" s="12">
        <v>10</v>
      </c>
      <c r="AW11" s="16">
        <v>6.5</v>
      </c>
      <c r="AX11" s="10"/>
      <c r="AY11" s="10"/>
      <c r="AZ11" s="10"/>
      <c r="BA11" s="10"/>
      <c r="BB11" s="10"/>
      <c r="BC11" s="10"/>
      <c r="BD11" s="10"/>
      <c r="BE11" s="10"/>
      <c r="BF11" s="10"/>
      <c r="BG11" s="3"/>
      <c r="BH11" s="3"/>
    </row>
    <row x14ac:dyDescent="0.25" r="12" customHeight="1" ht="18.75">
      <c r="A12" s="11">
        <v>44083</v>
      </c>
      <c r="B12" s="12">
        <v>91</v>
      </c>
      <c r="C12" s="3"/>
      <c r="D12" s="11">
        <v>44088</v>
      </c>
      <c r="E12" s="12">
        <f>SUMIF($A$2:$A$98,D12,$B$2:$B$98)</f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23</v>
      </c>
      <c r="Q12" s="12">
        <v>91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6"/>
      <c r="AK12" s="6" t="s">
        <v>24</v>
      </c>
      <c r="AL12" s="13">
        <v>44110</v>
      </c>
      <c r="AM12" s="14">
        <v>70.22</v>
      </c>
      <c r="AN12" s="6"/>
      <c r="AO12" s="15">
        <f>DAY(AL12)</f>
      </c>
      <c r="AP12" s="15">
        <v>11</v>
      </c>
      <c r="AQ12" s="14">
        <f>SUMIF($AO$2:$AO$98,AP12,$AM$2:$AM$98)</f>
      </c>
      <c r="AR12" s="6"/>
      <c r="AS12" s="14">
        <v>70.22</v>
      </c>
      <c r="AT12" s="15">
        <v>6</v>
      </c>
      <c r="AU12" s="6"/>
      <c r="AV12" s="12">
        <v>11</v>
      </c>
      <c r="AW12" s="16">
        <v>144.58</v>
      </c>
      <c r="AX12" s="10"/>
      <c r="AY12" s="10"/>
      <c r="AZ12" s="10"/>
      <c r="BA12" s="10"/>
      <c r="BB12" s="10"/>
      <c r="BC12" s="10"/>
      <c r="BD12" s="10"/>
      <c r="BE12" s="10"/>
      <c r="BF12" s="10"/>
      <c r="BG12" s="3"/>
      <c r="BH12" s="3"/>
    </row>
    <row x14ac:dyDescent="0.25" r="13" customHeight="1" ht="18.75">
      <c r="A13" s="11">
        <v>44083</v>
      </c>
      <c r="B13" s="12">
        <v>6</v>
      </c>
      <c r="C13" s="3"/>
      <c r="D13" s="11">
        <v>44089</v>
      </c>
      <c r="E13" s="12">
        <f>SUMIF($A$2:$A$98,D13,$B$2:$B$98)</f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 t="s">
        <v>25</v>
      </c>
      <c r="Q13" s="12">
        <v>6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6"/>
      <c r="AK13" s="6" t="s">
        <v>15</v>
      </c>
      <c r="AL13" s="13">
        <v>44081</v>
      </c>
      <c r="AM13" s="14">
        <v>49.31</v>
      </c>
      <c r="AN13" s="6"/>
      <c r="AO13" s="15">
        <f>DAY(AL13)</f>
      </c>
      <c r="AP13" s="15">
        <v>12</v>
      </c>
      <c r="AQ13" s="14">
        <f>SUMIF($AO$2:$AO$98,AP13,$AM$2:$AM$98)</f>
      </c>
      <c r="AR13" s="6"/>
      <c r="AS13" s="14">
        <v>49.31</v>
      </c>
      <c r="AT13" s="15">
        <v>7</v>
      </c>
      <c r="AU13" s="6"/>
      <c r="AV13" s="12">
        <v>12</v>
      </c>
      <c r="AW13" s="16">
        <v>95.45</v>
      </c>
      <c r="AX13" s="16">
        <v>87.82</v>
      </c>
      <c r="AY13" s="16">
        <v>7.18</v>
      </c>
      <c r="AZ13" s="16">
        <v>15.25</v>
      </c>
      <c r="BA13" s="10"/>
      <c r="BB13" s="10"/>
      <c r="BC13" s="10"/>
      <c r="BD13" s="10"/>
      <c r="BE13" s="10"/>
      <c r="BF13" s="10"/>
      <c r="BG13" s="3"/>
      <c r="BH13" s="3"/>
    </row>
    <row x14ac:dyDescent="0.25" r="14" customHeight="1" ht="18.75">
      <c r="A14" s="11">
        <v>44083</v>
      </c>
      <c r="B14" s="12">
        <v>43</v>
      </c>
      <c r="C14" s="3"/>
      <c r="D14" s="11">
        <v>44090</v>
      </c>
      <c r="E14" s="12">
        <f>SUMIF($A$2:$A$98,D14,$B$2:$B$98)</f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 t="s">
        <v>26</v>
      </c>
      <c r="Q14" s="12">
        <v>43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6"/>
      <c r="AK14" s="6" t="s">
        <v>27</v>
      </c>
      <c r="AL14" s="13">
        <v>44111</v>
      </c>
      <c r="AM14" s="14">
        <v>180.97</v>
      </c>
      <c r="AN14" s="6"/>
      <c r="AO14" s="15">
        <f>DAY(AL14)</f>
      </c>
      <c r="AP14" s="15">
        <v>13</v>
      </c>
      <c r="AQ14" s="14">
        <f>SUMIF($AO$2:$AO$98,AP14,$AM$2:$AM$98)</f>
      </c>
      <c r="AR14" s="6"/>
      <c r="AS14" s="14">
        <v>180.97</v>
      </c>
      <c r="AT14" s="15">
        <v>7</v>
      </c>
      <c r="AU14" s="6"/>
      <c r="AV14" s="12">
        <v>13</v>
      </c>
      <c r="AW14" s="16">
        <v>29.69</v>
      </c>
      <c r="AX14" s="10"/>
      <c r="AY14" s="10"/>
      <c r="AZ14" s="10"/>
      <c r="BA14" s="10"/>
      <c r="BB14" s="10"/>
      <c r="BC14" s="10"/>
      <c r="BD14" s="10"/>
      <c r="BE14" s="10"/>
      <c r="BF14" s="10"/>
      <c r="BG14" s="3"/>
      <c r="BH14" s="3"/>
    </row>
    <row x14ac:dyDescent="0.25" r="15" customHeight="1" ht="18.75">
      <c r="A15" s="11">
        <v>44084</v>
      </c>
      <c r="B15" s="12">
        <v>8</v>
      </c>
      <c r="C15" s="3"/>
      <c r="D15" s="11">
        <v>44091</v>
      </c>
      <c r="E15" s="12">
        <f>SUMIF($A$2:$A$98,D15,$B$2:$B$98)</f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 t="s">
        <v>28</v>
      </c>
      <c r="Q15" s="12">
        <v>8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6"/>
      <c r="AK15" s="6" t="s">
        <v>29</v>
      </c>
      <c r="AL15" s="13">
        <v>44111</v>
      </c>
      <c r="AM15" s="14">
        <v>44.02</v>
      </c>
      <c r="AN15" s="6"/>
      <c r="AO15" s="15">
        <f>DAY(AL15)</f>
      </c>
      <c r="AP15" s="15">
        <v>14</v>
      </c>
      <c r="AQ15" s="14">
        <f>SUMIF($AO$2:$AO$98,AP15,$AM$2:$AM$98)</f>
      </c>
      <c r="AR15" s="6"/>
      <c r="AS15" s="14">
        <v>44.02</v>
      </c>
      <c r="AT15" s="15">
        <v>7</v>
      </c>
      <c r="AU15" s="6"/>
      <c r="AV15" s="12">
        <v>14</v>
      </c>
      <c r="AW15" s="16">
        <v>28.22</v>
      </c>
      <c r="AX15" s="16">
        <v>164.22</v>
      </c>
      <c r="AY15" s="16">
        <v>59.78</v>
      </c>
      <c r="AZ15" s="16">
        <v>36.06</v>
      </c>
      <c r="BA15" s="10"/>
      <c r="BB15" s="10"/>
      <c r="BC15" s="10"/>
      <c r="BD15" s="10"/>
      <c r="BE15" s="10"/>
      <c r="BF15" s="10"/>
      <c r="BG15" s="3"/>
      <c r="BH15" s="3"/>
    </row>
    <row x14ac:dyDescent="0.25" r="16" customHeight="1" ht="18.75">
      <c r="A16" s="11">
        <v>44085</v>
      </c>
      <c r="B16" s="12">
        <v>96</v>
      </c>
      <c r="C16" s="3"/>
      <c r="D16" s="11">
        <v>44092</v>
      </c>
      <c r="E16" s="12">
        <f>SUMIF($A$2:$A$98,D16,$B$2:$B$98)</f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30</v>
      </c>
      <c r="Q16" s="12">
        <v>96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6"/>
      <c r="AK16" s="6" t="s">
        <v>17</v>
      </c>
      <c r="AL16" s="13">
        <v>44081</v>
      </c>
      <c r="AM16" s="14">
        <v>88.47</v>
      </c>
      <c r="AN16" s="6"/>
      <c r="AO16" s="15">
        <f>DAY(AL16)</f>
      </c>
      <c r="AP16" s="15">
        <v>15</v>
      </c>
      <c r="AQ16" s="15">
        <f>SUMIF($AO$2:$AO$98,AP16,$AM$2:$AM$98)</f>
      </c>
      <c r="AR16" s="6"/>
      <c r="AS16" s="14">
        <v>88.47</v>
      </c>
      <c r="AT16" s="15">
        <v>7</v>
      </c>
      <c r="AU16" s="6"/>
      <c r="AV16" s="12">
        <v>15</v>
      </c>
      <c r="AW16" s="12">
        <v>0</v>
      </c>
      <c r="AX16" s="10"/>
      <c r="AY16" s="10"/>
      <c r="AZ16" s="10"/>
      <c r="BA16" s="10"/>
      <c r="BB16" s="10"/>
      <c r="BC16" s="10"/>
      <c r="BD16" s="10"/>
      <c r="BE16" s="10"/>
      <c r="BF16" s="10"/>
      <c r="BG16" s="3"/>
      <c r="BH16" s="3"/>
    </row>
    <row x14ac:dyDescent="0.25" r="17" customHeight="1" ht="18.75">
      <c r="A17" s="11">
        <v>44086</v>
      </c>
      <c r="B17" s="12">
        <v>98</v>
      </c>
      <c r="C17" s="3"/>
      <c r="D17" s="11">
        <v>44093</v>
      </c>
      <c r="E17" s="12">
        <f>SUMIF($A$2:$A$98,D17,$B$2:$B$98)</f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 t="s">
        <v>31</v>
      </c>
      <c r="Q17" s="12">
        <v>98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6"/>
      <c r="AK17" s="6" t="s">
        <v>18</v>
      </c>
      <c r="AL17" s="13">
        <v>44081</v>
      </c>
      <c r="AM17" s="14">
        <v>168.26</v>
      </c>
      <c r="AN17" s="6"/>
      <c r="AO17" s="15">
        <f>DAY(AL17)</f>
      </c>
      <c r="AP17" s="15">
        <v>16</v>
      </c>
      <c r="AQ17" s="14">
        <f>SUMIF($AO$2:$AO$98,AP17,$AM$2:$AM$98)</f>
      </c>
      <c r="AR17" s="6"/>
      <c r="AS17" s="14">
        <v>168.26</v>
      </c>
      <c r="AT17" s="15">
        <v>7</v>
      </c>
      <c r="AU17" s="6"/>
      <c r="AV17" s="12">
        <v>16</v>
      </c>
      <c r="AW17" s="16">
        <v>91.16</v>
      </c>
      <c r="AX17" s="16">
        <v>30.75</v>
      </c>
      <c r="AY17" s="16">
        <v>41.9</v>
      </c>
      <c r="AZ17" s="16">
        <v>40.64</v>
      </c>
      <c r="BA17" s="16">
        <v>13.39</v>
      </c>
      <c r="BB17" s="16">
        <v>133.31</v>
      </c>
      <c r="BC17" s="10"/>
      <c r="BD17" s="10"/>
      <c r="BE17" s="10"/>
      <c r="BF17" s="10"/>
      <c r="BG17" s="3"/>
      <c r="BH17" s="3"/>
    </row>
    <row x14ac:dyDescent="0.25" r="18" customHeight="1" ht="18.75">
      <c r="A18" s="11">
        <v>44086</v>
      </c>
      <c r="B18" s="12">
        <v>4</v>
      </c>
      <c r="C18" s="3"/>
      <c r="D18" s="11">
        <v>44094</v>
      </c>
      <c r="E18" s="12">
        <f>SUMIF($A$2:$A$98,D18,$B$2:$B$98)</f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 t="s">
        <v>32</v>
      </c>
      <c r="Q18" s="12">
        <v>4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6"/>
      <c r="AK18" s="6" t="s">
        <v>33</v>
      </c>
      <c r="AL18" s="13">
        <v>44111</v>
      </c>
      <c r="AM18" s="14">
        <v>31.15</v>
      </c>
      <c r="AN18" s="6"/>
      <c r="AO18" s="15">
        <f>DAY(AL18)</f>
      </c>
      <c r="AP18" s="15">
        <v>17</v>
      </c>
      <c r="AQ18" s="14">
        <f>SUMIF($AO$2:$AO$98,AP18,$AM$2:$AM$98)</f>
      </c>
      <c r="AR18" s="6"/>
      <c r="AS18" s="14">
        <v>31.15</v>
      </c>
      <c r="AT18" s="15">
        <v>7</v>
      </c>
      <c r="AU18" s="6"/>
      <c r="AV18" s="12">
        <v>17</v>
      </c>
      <c r="AW18" s="16">
        <v>37.79</v>
      </c>
      <c r="AX18" s="16">
        <v>61.13</v>
      </c>
      <c r="AY18" s="16">
        <v>83.37</v>
      </c>
      <c r="AZ18" s="12">
        <v>0</v>
      </c>
      <c r="BA18" s="16">
        <v>136.2</v>
      </c>
      <c r="BB18" s="10"/>
      <c r="BC18" s="10"/>
      <c r="BD18" s="10"/>
      <c r="BE18" s="10"/>
      <c r="BF18" s="10"/>
      <c r="BG18" s="3"/>
      <c r="BH18" s="3"/>
    </row>
    <row x14ac:dyDescent="0.25" r="19" customHeight="1" ht="18.75">
      <c r="A19" s="11">
        <v>44086</v>
      </c>
      <c r="B19" s="12">
        <v>82</v>
      </c>
      <c r="C19" s="3"/>
      <c r="D19" s="11">
        <v>44095</v>
      </c>
      <c r="E19" s="12">
        <f>SUMIF($A$2:$A$98,D19,$B$2:$B$98)</f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 t="s">
        <v>34</v>
      </c>
      <c r="Q19" s="12">
        <v>82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6"/>
      <c r="AK19" s="6" t="s">
        <v>35</v>
      </c>
      <c r="AL19" s="13">
        <v>44111</v>
      </c>
      <c r="AM19" s="14">
        <v>51.76</v>
      </c>
      <c r="AN19" s="6"/>
      <c r="AO19" s="15">
        <f>DAY(AL19)</f>
      </c>
      <c r="AP19" s="15">
        <v>18</v>
      </c>
      <c r="AQ19" s="14">
        <f>SUMIF($AO$2:$AO$98,AP19,$AM$2:$AM$98)</f>
      </c>
      <c r="AR19" s="6"/>
      <c r="AS19" s="14">
        <v>51.76</v>
      </c>
      <c r="AT19" s="15">
        <v>7</v>
      </c>
      <c r="AU19" s="6"/>
      <c r="AV19" s="12">
        <v>18</v>
      </c>
      <c r="AW19" s="16">
        <v>20.01</v>
      </c>
      <c r="AX19" s="16">
        <v>111.2</v>
      </c>
      <c r="AY19" s="16">
        <v>24.29</v>
      </c>
      <c r="AZ19" s="10"/>
      <c r="BA19" s="10"/>
      <c r="BB19" s="10"/>
      <c r="BC19" s="10"/>
      <c r="BD19" s="10"/>
      <c r="BE19" s="10"/>
      <c r="BF19" s="10"/>
      <c r="BG19" s="3"/>
      <c r="BH19" s="3"/>
    </row>
    <row x14ac:dyDescent="0.25" r="20" customHeight="1" ht="18.75">
      <c r="A20" s="11">
        <v>44088</v>
      </c>
      <c r="B20" s="12">
        <v>72</v>
      </c>
      <c r="C20" s="3"/>
      <c r="D20" s="11">
        <v>44096</v>
      </c>
      <c r="E20" s="12">
        <f>SUMIF($A$2:$A$98,D20,$B$2:$B$98)</f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 t="s">
        <v>36</v>
      </c>
      <c r="Q20" s="12">
        <v>72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6"/>
      <c r="AK20" s="6" t="s">
        <v>20</v>
      </c>
      <c r="AL20" s="13">
        <v>44081</v>
      </c>
      <c r="AM20" s="14">
        <v>13.19</v>
      </c>
      <c r="AN20" s="6"/>
      <c r="AO20" s="15">
        <f>DAY(AL20)</f>
      </c>
      <c r="AP20" s="15">
        <v>19</v>
      </c>
      <c r="AQ20" s="14">
        <f>SUMIF($AO$2:$AO$98,AP20,$AM$2:$AM$98)</f>
      </c>
      <c r="AR20" s="6"/>
      <c r="AS20" s="14">
        <v>13.19</v>
      </c>
      <c r="AT20" s="15">
        <v>7</v>
      </c>
      <c r="AU20" s="6"/>
      <c r="AV20" s="12">
        <v>19</v>
      </c>
      <c r="AW20" s="16">
        <v>101.74</v>
      </c>
      <c r="AX20" s="16">
        <v>62.42</v>
      </c>
      <c r="AY20" s="16">
        <v>21.27</v>
      </c>
      <c r="AZ20" s="10"/>
      <c r="BA20" s="10"/>
      <c r="BB20" s="10"/>
      <c r="BC20" s="10"/>
      <c r="BD20" s="10"/>
      <c r="BE20" s="10"/>
      <c r="BF20" s="10"/>
      <c r="BG20" s="3"/>
      <c r="BH20" s="3"/>
    </row>
    <row x14ac:dyDescent="0.25" r="21" customHeight="1" ht="15.75">
      <c r="A21" s="11">
        <v>44088</v>
      </c>
      <c r="B21" s="12">
        <v>68</v>
      </c>
      <c r="C21" s="3"/>
      <c r="D21" s="11">
        <v>44097</v>
      </c>
      <c r="E21" s="12">
        <f>SUMIF($A$2:$A$98,D21,$B$2:$B$98)</f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 t="s">
        <v>37</v>
      </c>
      <c r="Q21" s="12">
        <v>68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6"/>
      <c r="AK21" s="6" t="s">
        <v>22</v>
      </c>
      <c r="AL21" s="13">
        <v>44082</v>
      </c>
      <c r="AM21" s="14">
        <v>88.18</v>
      </c>
      <c r="AN21" s="6"/>
      <c r="AO21" s="15">
        <f>DAY(AL21)</f>
      </c>
      <c r="AP21" s="15">
        <v>20</v>
      </c>
      <c r="AQ21" s="14">
        <f>SUMIF($AO$2:$AO$98,AP21,$AM$2:$AM$98)</f>
      </c>
      <c r="AR21" s="6"/>
      <c r="AS21" s="14">
        <v>88.18</v>
      </c>
      <c r="AT21" s="15">
        <v>8</v>
      </c>
      <c r="AU21" s="6"/>
      <c r="AV21" s="12">
        <v>20</v>
      </c>
      <c r="AW21" s="16">
        <v>132.11</v>
      </c>
      <c r="AX21" s="16">
        <v>24.03</v>
      </c>
      <c r="AY21" s="10"/>
      <c r="AZ21" s="10"/>
      <c r="BA21" s="10"/>
      <c r="BB21" s="10"/>
      <c r="BC21" s="10"/>
      <c r="BD21" s="10"/>
      <c r="BE21" s="10"/>
      <c r="BF21" s="10"/>
      <c r="BG21" s="3"/>
      <c r="BH21" s="3"/>
    </row>
    <row x14ac:dyDescent="0.25" r="22" customHeight="1" ht="15.75">
      <c r="A22" s="11">
        <v>44088</v>
      </c>
      <c r="B22" s="12">
        <v>53</v>
      </c>
      <c r="C22" s="3"/>
      <c r="D22" s="11">
        <v>44100</v>
      </c>
      <c r="E22" s="12">
        <f>SUMIF($A$2:$A$98,D22,$B$2:$B$98)</f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 t="s">
        <v>38</v>
      </c>
      <c r="Q22" s="12">
        <v>53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6"/>
      <c r="AK22" s="6" t="s">
        <v>39</v>
      </c>
      <c r="AL22" s="13">
        <v>44112</v>
      </c>
      <c r="AM22" s="14">
        <v>28.07</v>
      </c>
      <c r="AN22" s="6"/>
      <c r="AO22" s="15">
        <f>DAY(AL22)</f>
      </c>
      <c r="AP22" s="15">
        <v>21</v>
      </c>
      <c r="AQ22" s="14">
        <f>SUMIF($AO$2:$AO$98,AP22,$AM$2:$AM$98)</f>
      </c>
      <c r="AR22" s="6"/>
      <c r="AS22" s="14">
        <v>28.07</v>
      </c>
      <c r="AT22" s="15">
        <v>8</v>
      </c>
      <c r="AU22" s="6"/>
      <c r="AV22" s="12">
        <v>21</v>
      </c>
      <c r="AW22" s="16">
        <v>5.04</v>
      </c>
      <c r="AX22" s="16">
        <v>44.83</v>
      </c>
      <c r="AY22" s="16">
        <v>69.46</v>
      </c>
      <c r="AZ22" s="16">
        <v>73.56</v>
      </c>
      <c r="BA22" s="16">
        <v>2.47</v>
      </c>
      <c r="BB22" s="10"/>
      <c r="BC22" s="10"/>
      <c r="BD22" s="10"/>
      <c r="BE22" s="10"/>
      <c r="BF22" s="10"/>
      <c r="BG22" s="3"/>
      <c r="BH22" s="3"/>
    </row>
    <row x14ac:dyDescent="0.25" r="23" customHeight="1" ht="15.75">
      <c r="A23" s="11">
        <v>44089</v>
      </c>
      <c r="B23" s="12">
        <v>0</v>
      </c>
      <c r="C23" s="3"/>
      <c r="D23" s="11">
        <v>44102</v>
      </c>
      <c r="E23" s="12">
        <f>SUMIF($A$2:$A$98,D23,$B$2:$B$98)</f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 t="s">
        <v>40</v>
      </c>
      <c r="Q23" s="12">
        <v>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6"/>
      <c r="AK23" s="6" t="s">
        <v>41</v>
      </c>
      <c r="AL23" s="13">
        <v>44112</v>
      </c>
      <c r="AM23" s="14">
        <v>221.31</v>
      </c>
      <c r="AN23" s="6"/>
      <c r="AO23" s="15">
        <f>DAY(AL23)</f>
      </c>
      <c r="AP23" s="15">
        <v>22</v>
      </c>
      <c r="AQ23" s="14">
        <f>SUMIF($AO$2:$AO$98,AP23,$AM$2:$AM$98)</f>
      </c>
      <c r="AR23" s="6"/>
      <c r="AS23" s="14">
        <v>221.31</v>
      </c>
      <c r="AT23" s="15">
        <v>8</v>
      </c>
      <c r="AU23" s="6"/>
      <c r="AV23" s="12">
        <v>22</v>
      </c>
      <c r="AW23" s="16">
        <v>140.78</v>
      </c>
      <c r="AX23" s="16">
        <v>31.04</v>
      </c>
      <c r="AY23" s="16">
        <v>187.07</v>
      </c>
      <c r="AZ23" s="16">
        <v>24.52</v>
      </c>
      <c r="BA23" s="16">
        <v>140.24</v>
      </c>
      <c r="BB23" s="16">
        <v>69.45</v>
      </c>
      <c r="BC23" s="16">
        <v>50.2</v>
      </c>
      <c r="BD23" s="16">
        <v>78.89</v>
      </c>
      <c r="BE23" s="16">
        <v>2.99</v>
      </c>
      <c r="BF23" s="16">
        <v>3.33</v>
      </c>
      <c r="BG23" s="3"/>
      <c r="BH23" s="3"/>
    </row>
    <row x14ac:dyDescent="0.25" r="24" customHeight="1" ht="15.75">
      <c r="A24" s="11">
        <v>44090</v>
      </c>
      <c r="B24" s="12">
        <v>50</v>
      </c>
      <c r="C24" s="3"/>
      <c r="D24" s="11">
        <v>44103</v>
      </c>
      <c r="E24" s="12">
        <f>SUMIF($A$2:$A$98,D24,$B$2:$B$98)</f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 t="s">
        <v>42</v>
      </c>
      <c r="Q24" s="12">
        <v>50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6"/>
      <c r="AK24" s="6" t="s">
        <v>43</v>
      </c>
      <c r="AL24" s="13">
        <v>44112</v>
      </c>
      <c r="AM24" s="14">
        <v>5.83</v>
      </c>
      <c r="AN24" s="6"/>
      <c r="AO24" s="15">
        <f>DAY(AL24)</f>
      </c>
      <c r="AP24" s="15">
        <v>23</v>
      </c>
      <c r="AQ24" s="14">
        <f>SUMIF($AO$2:$AO$98,AP24,$AM$2:$AM$98)</f>
      </c>
      <c r="AR24" s="6"/>
      <c r="AS24" s="14">
        <v>5.83</v>
      </c>
      <c r="AT24" s="15">
        <v>8</v>
      </c>
      <c r="AU24" s="6"/>
      <c r="AV24" s="12">
        <v>23</v>
      </c>
      <c r="AW24" s="16">
        <v>12.11</v>
      </c>
      <c r="AX24" s="16">
        <v>25.07</v>
      </c>
      <c r="AY24" s="16">
        <v>33.57</v>
      </c>
      <c r="AZ24" s="10"/>
      <c r="BA24" s="10"/>
      <c r="BB24" s="10"/>
      <c r="BC24" s="10"/>
      <c r="BD24" s="10"/>
      <c r="BE24" s="10"/>
      <c r="BF24" s="10"/>
      <c r="BG24" s="3"/>
      <c r="BH24" s="3"/>
    </row>
    <row x14ac:dyDescent="0.25" r="25" customHeight="1" ht="15.75">
      <c r="A25" s="11">
        <v>44090</v>
      </c>
      <c r="B25" s="12">
        <v>18</v>
      </c>
      <c r="C25" s="3"/>
      <c r="D25" s="11">
        <v>44104</v>
      </c>
      <c r="E25" s="12">
        <f>SUMIF($A$2:$A$98,D25,$B$2:$B$98)</f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 t="s">
        <v>44</v>
      </c>
      <c r="Q25" s="12">
        <v>18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6"/>
      <c r="AK25" s="6" t="s">
        <v>45</v>
      </c>
      <c r="AL25" s="13">
        <v>44112</v>
      </c>
      <c r="AM25" s="15">
        <v>0</v>
      </c>
      <c r="AN25" s="6"/>
      <c r="AO25" s="15">
        <f>DAY(AL25)</f>
      </c>
      <c r="AP25" s="15">
        <v>24</v>
      </c>
      <c r="AQ25" s="14">
        <f>SUMIF($AO$2:$AO$98,AP25,$AM$2:$AM$98)</f>
      </c>
      <c r="AR25" s="6"/>
      <c r="AS25" s="15">
        <v>0</v>
      </c>
      <c r="AT25" s="15">
        <v>8</v>
      </c>
      <c r="AU25" s="6"/>
      <c r="AV25" s="12">
        <v>24</v>
      </c>
      <c r="AW25" s="16">
        <v>85.41</v>
      </c>
      <c r="AX25" s="16">
        <v>230.36</v>
      </c>
      <c r="AY25" s="16">
        <v>20.52</v>
      </c>
      <c r="AZ25" s="16">
        <v>2.93</v>
      </c>
      <c r="BA25" s="10"/>
      <c r="BB25" s="10"/>
      <c r="BC25" s="10"/>
      <c r="BD25" s="10"/>
      <c r="BE25" s="10"/>
      <c r="BF25" s="10"/>
      <c r="BG25" s="3"/>
      <c r="BH25" s="3"/>
    </row>
    <row x14ac:dyDescent="0.25" r="26" customHeight="1" ht="15.75">
      <c r="A26" s="11">
        <v>44090</v>
      </c>
      <c r="B26" s="12">
        <v>84</v>
      </c>
      <c r="C26" s="3"/>
      <c r="D26" s="11">
        <v>44105</v>
      </c>
      <c r="E26" s="12">
        <f>SUMIF($A$2:$A$98,D26,$B$2:$B$98)</f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 t="s">
        <v>46</v>
      </c>
      <c r="Q26" s="12">
        <v>84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6"/>
      <c r="AK26" s="6" t="s">
        <v>23</v>
      </c>
      <c r="AL26" s="13">
        <v>44083</v>
      </c>
      <c r="AM26" s="14">
        <v>155.34</v>
      </c>
      <c r="AN26" s="6"/>
      <c r="AO26" s="15">
        <f>DAY(AL26)</f>
      </c>
      <c r="AP26" s="15">
        <v>25</v>
      </c>
      <c r="AQ26" s="14">
        <f>SUMIF($AO$2:$AO$98,AP26,$AM$2:$AM$98)</f>
      </c>
      <c r="AR26" s="6"/>
      <c r="AS26" s="14">
        <v>155.34</v>
      </c>
      <c r="AT26" s="15">
        <v>9</v>
      </c>
      <c r="AU26" s="6"/>
      <c r="AV26" s="12">
        <v>25</v>
      </c>
      <c r="AW26" s="12">
        <v>0</v>
      </c>
      <c r="AX26" s="16">
        <v>35.62</v>
      </c>
      <c r="AY26" s="10"/>
      <c r="AZ26" s="10"/>
      <c r="BA26" s="10"/>
      <c r="BB26" s="10"/>
      <c r="BC26" s="10"/>
      <c r="BD26" s="10"/>
      <c r="BE26" s="10"/>
      <c r="BF26" s="10"/>
      <c r="BG26" s="3"/>
      <c r="BH26" s="3"/>
    </row>
    <row x14ac:dyDescent="0.25" r="27" customHeight="1" ht="15.75">
      <c r="A27" s="11">
        <v>44091</v>
      </c>
      <c r="B27" s="12">
        <v>75</v>
      </c>
      <c r="C27" s="3"/>
      <c r="D27" s="11">
        <v>44108</v>
      </c>
      <c r="E27" s="12">
        <f>SUMIF($A$2:$A$98,D27,$B$2:$B$98)</f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 t="s">
        <v>47</v>
      </c>
      <c r="Q27" s="12">
        <v>75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6"/>
      <c r="AK27" s="6" t="s">
        <v>25</v>
      </c>
      <c r="AL27" s="13">
        <v>44083</v>
      </c>
      <c r="AM27" s="14">
        <v>5.62</v>
      </c>
      <c r="AN27" s="6"/>
      <c r="AO27" s="15">
        <f>DAY(AL27)</f>
      </c>
      <c r="AP27" s="15">
        <v>26</v>
      </c>
      <c r="AQ27" s="14">
        <f>SUMIF($AO$2:$AO$98,AP27,$AM$2:$AM$98)</f>
      </c>
      <c r="AR27" s="6"/>
      <c r="AS27" s="14">
        <v>5.62</v>
      </c>
      <c r="AT27" s="15">
        <v>9</v>
      </c>
      <c r="AU27" s="6"/>
      <c r="AV27" s="12">
        <v>26</v>
      </c>
      <c r="AW27" s="16">
        <v>138.78</v>
      </c>
      <c r="AX27" s="16">
        <v>24.96</v>
      </c>
      <c r="AY27" s="10"/>
      <c r="AZ27" s="10"/>
      <c r="BA27" s="10"/>
      <c r="BB27" s="10"/>
      <c r="BC27" s="10"/>
      <c r="BD27" s="10"/>
      <c r="BE27" s="10"/>
      <c r="BF27" s="10"/>
      <c r="BG27" s="3"/>
      <c r="BH27" s="3"/>
    </row>
    <row x14ac:dyDescent="0.25" r="28" customHeight="1" ht="15.75">
      <c r="A28" s="11">
        <v>44091</v>
      </c>
      <c r="B28" s="12">
        <v>0</v>
      </c>
      <c r="C28" s="3"/>
      <c r="D28" s="11">
        <v>44109</v>
      </c>
      <c r="E28" s="12">
        <f>SUMIF($A$2:$A$98,D28,$B$2:$B$98)</f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 t="s">
        <v>48</v>
      </c>
      <c r="Q28" s="12">
        <v>0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6"/>
      <c r="AK28" s="6" t="s">
        <v>26</v>
      </c>
      <c r="AL28" s="13">
        <v>44083</v>
      </c>
      <c r="AM28" s="14">
        <v>49.84</v>
      </c>
      <c r="AN28" s="6"/>
      <c r="AO28" s="15">
        <f>DAY(AL28)</f>
      </c>
      <c r="AP28" s="15">
        <v>28</v>
      </c>
      <c r="AQ28" s="14">
        <f>SUMIF($AO$2:$AO$98,AP28,$AM$2:$AM$98)</f>
      </c>
      <c r="AR28" s="6"/>
      <c r="AS28" s="14">
        <v>49.84</v>
      </c>
      <c r="AT28" s="15">
        <v>9</v>
      </c>
      <c r="AU28" s="6"/>
      <c r="AV28" s="12">
        <v>28</v>
      </c>
      <c r="AW28" s="16">
        <v>15.74</v>
      </c>
      <c r="AX28" s="16">
        <v>18.8</v>
      </c>
      <c r="AY28" s="16">
        <v>22.62</v>
      </c>
      <c r="AZ28" s="16">
        <v>122.89</v>
      </c>
      <c r="BA28" s="16">
        <v>13.77</v>
      </c>
      <c r="BB28" s="10"/>
      <c r="BC28" s="10"/>
      <c r="BD28" s="10"/>
      <c r="BE28" s="10"/>
      <c r="BF28" s="10"/>
      <c r="BG28" s="3"/>
      <c r="BH28" s="3"/>
    </row>
    <row x14ac:dyDescent="0.25" r="29" customHeight="1" ht="15.75">
      <c r="A29" s="11">
        <v>44091</v>
      </c>
      <c r="B29" s="12">
        <v>79</v>
      </c>
      <c r="C29" s="3"/>
      <c r="D29" s="11">
        <v>44110</v>
      </c>
      <c r="E29" s="12">
        <f>SUMIF($A$2:$A$98,D29,$B$2:$B$98)</f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 t="s">
        <v>49</v>
      </c>
      <c r="Q29" s="12">
        <v>79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6"/>
      <c r="AK29" s="6" t="s">
        <v>28</v>
      </c>
      <c r="AL29" s="13">
        <v>44084</v>
      </c>
      <c r="AM29" s="14">
        <v>6.5</v>
      </c>
      <c r="AN29" s="6"/>
      <c r="AO29" s="15">
        <f>DAY(AL29)</f>
      </c>
      <c r="AP29" s="15">
        <v>29</v>
      </c>
      <c r="AQ29" s="14">
        <f>SUMIF($AO$2:$AO$98,AP29,$AM$2:$AM$98)</f>
      </c>
      <c r="AR29" s="6"/>
      <c r="AS29" s="14">
        <v>6.5</v>
      </c>
      <c r="AT29" s="15">
        <v>10</v>
      </c>
      <c r="AU29" s="6"/>
      <c r="AV29" s="12">
        <v>29</v>
      </c>
      <c r="AW29" s="16">
        <v>96.19</v>
      </c>
      <c r="AX29" s="12">
        <v>0</v>
      </c>
      <c r="AY29" s="16">
        <v>18.55</v>
      </c>
      <c r="AZ29" s="16">
        <v>60.08</v>
      </c>
      <c r="BA29" s="16">
        <v>11.86</v>
      </c>
      <c r="BB29" s="16">
        <v>9.42</v>
      </c>
      <c r="BC29" s="10"/>
      <c r="BD29" s="10"/>
      <c r="BE29" s="10"/>
      <c r="BF29" s="10"/>
      <c r="BG29" s="3"/>
      <c r="BH29" s="3"/>
    </row>
    <row x14ac:dyDescent="0.25" r="30" customHeight="1" ht="15.75">
      <c r="A30" s="11">
        <v>44092</v>
      </c>
      <c r="B30" s="12">
        <v>61</v>
      </c>
      <c r="C30" s="3"/>
      <c r="D30" s="11">
        <v>44111</v>
      </c>
      <c r="E30" s="12">
        <f>SUMIF($A$2:$A$98,D30,$B$2:$B$98)</f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 t="s">
        <v>50</v>
      </c>
      <c r="Q30" s="12">
        <v>61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6"/>
      <c r="AK30" s="6" t="s">
        <v>30</v>
      </c>
      <c r="AL30" s="13">
        <v>44085</v>
      </c>
      <c r="AM30" s="14">
        <v>144.58</v>
      </c>
      <c r="AN30" s="6"/>
      <c r="AO30" s="15">
        <f>DAY(AL30)</f>
      </c>
      <c r="AP30" s="15">
        <v>30</v>
      </c>
      <c r="AQ30" s="14">
        <f>SUMIF($AO$2:$AO$98,AP30,$AM$2:$AM$98)</f>
      </c>
      <c r="AR30" s="6"/>
      <c r="AS30" s="14">
        <v>144.58</v>
      </c>
      <c r="AT30" s="15">
        <v>11</v>
      </c>
      <c r="AU30" s="6"/>
      <c r="AV30" s="12">
        <v>30</v>
      </c>
      <c r="AW30" s="16">
        <v>43.07</v>
      </c>
      <c r="AX30" s="16">
        <v>7.86</v>
      </c>
      <c r="AY30" s="10"/>
      <c r="AZ30" s="10"/>
      <c r="BA30" s="10"/>
      <c r="BB30" s="10"/>
      <c r="BC30" s="10"/>
      <c r="BD30" s="10"/>
      <c r="BE30" s="10"/>
      <c r="BF30" s="10"/>
      <c r="BG30" s="3"/>
      <c r="BH30" s="3"/>
    </row>
    <row x14ac:dyDescent="0.25" r="31" customHeight="1" ht="15.75">
      <c r="A31" s="11">
        <v>44092</v>
      </c>
      <c r="B31" s="12">
        <v>88</v>
      </c>
      <c r="C31" s="3"/>
      <c r="D31" s="11">
        <v>44112</v>
      </c>
      <c r="E31" s="12">
        <f>SUMIF($A$2:$A$98,D31,$B$2:$B$98)</f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 t="s">
        <v>51</v>
      </c>
      <c r="Q31" s="12">
        <v>88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6"/>
      <c r="AK31" s="6" t="s">
        <v>31</v>
      </c>
      <c r="AL31" s="13">
        <v>44086</v>
      </c>
      <c r="AM31" s="14">
        <v>95.45</v>
      </c>
      <c r="AN31" s="6"/>
      <c r="AO31" s="15">
        <f>DAY(AL31)</f>
      </c>
      <c r="AP31" s="15"/>
      <c r="AQ31" s="8"/>
      <c r="AR31" s="6"/>
      <c r="AS31" s="14">
        <v>95.45</v>
      </c>
      <c r="AT31" s="15">
        <v>12</v>
      </c>
      <c r="AU31" s="6"/>
      <c r="AV31" s="9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6"/>
      <c r="BH31" s="6"/>
    </row>
    <row x14ac:dyDescent="0.25" r="32" customHeight="1" ht="15.75">
      <c r="A32" s="11">
        <v>44093</v>
      </c>
      <c r="B32" s="12">
        <v>51</v>
      </c>
      <c r="C32" s="3"/>
      <c r="D32" s="11">
        <v>44116</v>
      </c>
      <c r="E32" s="12">
        <f>SUMIF($A$2:$A$98,D32,$B$2:$B$98)</f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 t="s">
        <v>52</v>
      </c>
      <c r="Q32" s="12">
        <v>51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6"/>
      <c r="AK32" s="6" t="s">
        <v>53</v>
      </c>
      <c r="AL32" s="13">
        <v>44116</v>
      </c>
      <c r="AM32" s="14">
        <v>87.82</v>
      </c>
      <c r="AN32" s="6"/>
      <c r="AO32" s="15">
        <f>DAY(AL32)</f>
      </c>
      <c r="AP32" s="15"/>
      <c r="AQ32" s="8"/>
      <c r="AR32" s="6"/>
      <c r="AS32" s="14">
        <v>87.82</v>
      </c>
      <c r="AT32" s="15">
        <v>12</v>
      </c>
      <c r="AU32" s="6"/>
      <c r="AV32" s="9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6"/>
      <c r="BH32" s="6"/>
    </row>
    <row x14ac:dyDescent="0.25" r="33" customHeight="1" ht="15.75">
      <c r="A33" s="11">
        <v>44094</v>
      </c>
      <c r="B33" s="12">
        <v>97</v>
      </c>
      <c r="C33" s="3"/>
      <c r="D33" s="11">
        <v>44117</v>
      </c>
      <c r="E33" s="12">
        <f>SUMIF($A$2:$A$98,D33,$B$2:$B$98)</f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 t="s">
        <v>54</v>
      </c>
      <c r="Q33" s="12">
        <v>97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6"/>
      <c r="AK33" s="6" t="s">
        <v>32</v>
      </c>
      <c r="AL33" s="13">
        <v>44086</v>
      </c>
      <c r="AM33" s="14">
        <v>7.18</v>
      </c>
      <c r="AN33" s="6"/>
      <c r="AO33" s="15">
        <f>DAY(AL33)</f>
      </c>
      <c r="AP33" s="15"/>
      <c r="AQ33" s="8"/>
      <c r="AR33" s="6"/>
      <c r="AS33" s="14">
        <v>7.18</v>
      </c>
      <c r="AT33" s="15">
        <v>12</v>
      </c>
      <c r="AU33" s="6"/>
      <c r="AV33" s="9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6"/>
      <c r="BH33" s="6"/>
    </row>
    <row x14ac:dyDescent="0.25" r="34" customHeight="1" ht="15.75">
      <c r="A34" s="11">
        <v>44095</v>
      </c>
      <c r="B34" s="12">
        <v>6</v>
      </c>
      <c r="C34" s="3"/>
      <c r="D34" s="11">
        <v>44118</v>
      </c>
      <c r="E34" s="12">
        <f>SUMIF($A$2:$A$98,D34,$B$2:$B$98)</f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 t="s">
        <v>55</v>
      </c>
      <c r="Q34" s="12">
        <v>6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6"/>
      <c r="AK34" s="6" t="s">
        <v>34</v>
      </c>
      <c r="AL34" s="13">
        <v>44086</v>
      </c>
      <c r="AM34" s="14">
        <v>15.25</v>
      </c>
      <c r="AN34" s="6"/>
      <c r="AO34" s="15">
        <f>DAY(AL34)</f>
      </c>
      <c r="AP34" s="15"/>
      <c r="AQ34" s="8"/>
      <c r="AR34" s="6"/>
      <c r="AS34" s="14">
        <v>15.25</v>
      </c>
      <c r="AT34" s="15">
        <v>12</v>
      </c>
      <c r="AU34" s="6"/>
      <c r="AV34" s="9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6"/>
      <c r="BH34" s="6"/>
    </row>
    <row x14ac:dyDescent="0.25" r="35" customHeight="1" ht="15.75">
      <c r="A35" s="11">
        <v>44095</v>
      </c>
      <c r="B35" s="12">
        <v>24</v>
      </c>
      <c r="C35" s="3"/>
      <c r="D35" s="11">
        <v>44120</v>
      </c>
      <c r="E35" s="12">
        <f>SUMIF($A$2:$A$98,D35,$B$2:$B$98)</f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 t="s">
        <v>56</v>
      </c>
      <c r="Q35" s="12">
        <v>24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6"/>
      <c r="AK35" s="6" t="s">
        <v>57</v>
      </c>
      <c r="AL35" s="13">
        <v>44117</v>
      </c>
      <c r="AM35" s="14">
        <v>29.69</v>
      </c>
      <c r="AN35" s="6"/>
      <c r="AO35" s="15">
        <f>DAY(AL35)</f>
      </c>
      <c r="AP35" s="15"/>
      <c r="AQ35" s="8"/>
      <c r="AR35" s="6"/>
      <c r="AS35" s="14">
        <v>29.69</v>
      </c>
      <c r="AT35" s="15">
        <v>13</v>
      </c>
      <c r="AU35" s="6"/>
      <c r="AV35" s="9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6"/>
      <c r="BH35" s="6"/>
    </row>
    <row x14ac:dyDescent="0.25" r="36" customHeight="1" ht="15.75">
      <c r="A36" s="11">
        <v>44095</v>
      </c>
      <c r="B36" s="12">
        <v>1</v>
      </c>
      <c r="C36" s="3"/>
      <c r="D36" s="11">
        <v>44121</v>
      </c>
      <c r="E36" s="12">
        <f>SUMIF($A$2:$A$98,D36,$B$2:$B$98)</f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 t="s">
        <v>58</v>
      </c>
      <c r="Q36" s="12">
        <v>1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6"/>
      <c r="AK36" s="6" t="s">
        <v>36</v>
      </c>
      <c r="AL36" s="13">
        <v>44088</v>
      </c>
      <c r="AM36" s="14">
        <v>28.22</v>
      </c>
      <c r="AN36" s="6"/>
      <c r="AO36" s="15">
        <f>DAY(AL36)</f>
      </c>
      <c r="AP36" s="15"/>
      <c r="AQ36" s="8"/>
      <c r="AR36" s="6"/>
      <c r="AS36" s="14">
        <v>28.22</v>
      </c>
      <c r="AT36" s="15">
        <v>14</v>
      </c>
      <c r="AU36" s="6"/>
      <c r="AV36" s="9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6"/>
      <c r="BH36" s="6"/>
    </row>
    <row x14ac:dyDescent="0.25" r="37" customHeight="1" ht="15.75">
      <c r="A37" s="11">
        <v>44096</v>
      </c>
      <c r="B37" s="12">
        <v>16</v>
      </c>
      <c r="C37" s="3"/>
      <c r="D37" s="11">
        <v>44122</v>
      </c>
      <c r="E37" s="12">
        <f>SUMIF($A$2:$A$98,D37,$B$2:$B$98)</f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 t="s">
        <v>59</v>
      </c>
      <c r="Q37" s="12">
        <v>16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6"/>
      <c r="AK37" s="6" t="s">
        <v>37</v>
      </c>
      <c r="AL37" s="13">
        <v>44088</v>
      </c>
      <c r="AM37" s="14">
        <v>164.22</v>
      </c>
      <c r="AN37" s="6"/>
      <c r="AO37" s="15">
        <f>DAY(AL37)</f>
      </c>
      <c r="AP37" s="15"/>
      <c r="AQ37" s="8"/>
      <c r="AR37" s="6"/>
      <c r="AS37" s="14">
        <v>164.22</v>
      </c>
      <c r="AT37" s="15">
        <v>14</v>
      </c>
      <c r="AU37" s="6"/>
      <c r="AV37" s="9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6"/>
      <c r="BH37" s="6"/>
    </row>
    <row x14ac:dyDescent="0.25" r="38" customHeight="1" ht="15.75">
      <c r="A38" s="11">
        <v>44096</v>
      </c>
      <c r="B38" s="12">
        <v>33</v>
      </c>
      <c r="C38" s="3"/>
      <c r="D38" s="11">
        <v>44123</v>
      </c>
      <c r="E38" s="12">
        <f>SUMIF($A$2:$A$98,D38,$B$2:$B$98)</f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 t="s">
        <v>60</v>
      </c>
      <c r="Q38" s="12">
        <v>33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6"/>
      <c r="AK38" s="6" t="s">
        <v>38</v>
      </c>
      <c r="AL38" s="13">
        <v>44088</v>
      </c>
      <c r="AM38" s="14">
        <v>59.78</v>
      </c>
      <c r="AN38" s="6"/>
      <c r="AO38" s="15">
        <f>DAY(AL38)</f>
      </c>
      <c r="AP38" s="15"/>
      <c r="AQ38" s="8"/>
      <c r="AR38" s="6"/>
      <c r="AS38" s="14">
        <v>59.78</v>
      </c>
      <c r="AT38" s="15">
        <v>14</v>
      </c>
      <c r="AU38" s="6"/>
      <c r="AV38" s="9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6"/>
      <c r="BH38" s="6"/>
    </row>
    <row x14ac:dyDescent="0.25" r="39" customHeight="1" ht="15.75">
      <c r="A39" s="11">
        <v>44096</v>
      </c>
      <c r="B39" s="12">
        <v>100</v>
      </c>
      <c r="C39" s="3"/>
      <c r="D39" s="11">
        <v>44124</v>
      </c>
      <c r="E39" s="12">
        <f>SUMIF($A$2:$A$98,D39,$B$2:$B$98)</f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 t="s">
        <v>61</v>
      </c>
      <c r="Q39" s="12">
        <v>100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6"/>
      <c r="AK39" s="6" t="s">
        <v>62</v>
      </c>
      <c r="AL39" s="13">
        <v>44118</v>
      </c>
      <c r="AM39" s="14">
        <v>36.06</v>
      </c>
      <c r="AN39" s="6"/>
      <c r="AO39" s="15">
        <f>DAY(AL39)</f>
      </c>
      <c r="AP39" s="15"/>
      <c r="AQ39" s="8"/>
      <c r="AR39" s="6"/>
      <c r="AS39" s="14">
        <v>36.06</v>
      </c>
      <c r="AT39" s="15">
        <v>14</v>
      </c>
      <c r="AU39" s="6"/>
      <c r="AV39" s="9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6"/>
      <c r="BH39" s="6"/>
    </row>
    <row x14ac:dyDescent="0.25" r="40" customHeight="1" ht="15.75">
      <c r="A40" s="11">
        <v>44096</v>
      </c>
      <c r="B40" s="12">
        <v>6</v>
      </c>
      <c r="C40" s="3"/>
      <c r="D40" s="11">
        <v>44125</v>
      </c>
      <c r="E40" s="12">
        <f>SUMIF($A$2:$A$98,D40,$B$2:$B$98)</f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63</v>
      </c>
      <c r="Q40" s="12">
        <v>6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6"/>
      <c r="AK40" s="6" t="s">
        <v>40</v>
      </c>
      <c r="AL40" s="13">
        <v>44089</v>
      </c>
      <c r="AM40" s="15">
        <v>0</v>
      </c>
      <c r="AN40" s="6"/>
      <c r="AO40" s="15">
        <f>DAY(AL40)</f>
      </c>
      <c r="AP40" s="15"/>
      <c r="AQ40" s="8"/>
      <c r="AR40" s="6"/>
      <c r="AS40" s="15">
        <v>0</v>
      </c>
      <c r="AT40" s="15">
        <v>15</v>
      </c>
      <c r="AU40" s="6"/>
      <c r="AV40" s="9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6"/>
      <c r="BH40" s="6"/>
    </row>
    <row x14ac:dyDescent="0.25" r="41" customHeight="1" ht="15.75">
      <c r="A41" s="11">
        <v>44097</v>
      </c>
      <c r="B41" s="12">
        <v>61</v>
      </c>
      <c r="C41" s="3"/>
      <c r="D41" s="11">
        <v>44126</v>
      </c>
      <c r="E41" s="12">
        <f>SUMIF($A$2:$A$98,D41,$B$2:$B$98)</f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 t="s">
        <v>64</v>
      </c>
      <c r="Q41" s="12">
        <v>61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6"/>
      <c r="AK41" s="6" t="s">
        <v>65</v>
      </c>
      <c r="AL41" s="13">
        <v>44120</v>
      </c>
      <c r="AM41" s="14">
        <v>91.16</v>
      </c>
      <c r="AN41" s="6"/>
      <c r="AO41" s="15">
        <f>DAY(AL41)</f>
      </c>
      <c r="AP41" s="15"/>
      <c r="AQ41" s="8"/>
      <c r="AR41" s="6"/>
      <c r="AS41" s="14">
        <v>91.16</v>
      </c>
      <c r="AT41" s="15">
        <v>16</v>
      </c>
      <c r="AU41" s="6"/>
      <c r="AV41" s="9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6"/>
      <c r="BH41" s="6"/>
    </row>
    <row x14ac:dyDescent="0.25" r="42" customHeight="1" ht="15.75">
      <c r="A42" s="11">
        <v>44100</v>
      </c>
      <c r="B42" s="12">
        <v>76</v>
      </c>
      <c r="C42" s="3"/>
      <c r="D42" s="11">
        <v>44127</v>
      </c>
      <c r="E42" s="12">
        <f>SUMIF($A$2:$A$98,D42,$B$2:$B$98)</f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 t="s">
        <v>66</v>
      </c>
      <c r="Q42" s="12">
        <v>76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6"/>
      <c r="AK42" s="6" t="s">
        <v>42</v>
      </c>
      <c r="AL42" s="13">
        <v>44090</v>
      </c>
      <c r="AM42" s="14">
        <v>30.75</v>
      </c>
      <c r="AN42" s="6"/>
      <c r="AO42" s="15">
        <f>DAY(AL42)</f>
      </c>
      <c r="AP42" s="15"/>
      <c r="AQ42" s="8"/>
      <c r="AR42" s="6"/>
      <c r="AS42" s="14">
        <v>30.75</v>
      </c>
      <c r="AT42" s="15">
        <v>16</v>
      </c>
      <c r="AU42" s="6"/>
      <c r="AV42" s="9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6"/>
      <c r="BH42" s="6"/>
    </row>
    <row x14ac:dyDescent="0.25" r="43" customHeight="1" ht="15.75">
      <c r="A43" s="11">
        <v>44102</v>
      </c>
      <c r="B43" s="12">
        <v>66</v>
      </c>
      <c r="C43" s="3"/>
      <c r="D43" s="11">
        <v>44128</v>
      </c>
      <c r="E43" s="12">
        <f>SUMIF($A$2:$A$98,D43,$B$2:$B$98)</f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 t="s">
        <v>67</v>
      </c>
      <c r="Q43" s="12">
        <v>66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6"/>
      <c r="AK43" s="6" t="s">
        <v>44</v>
      </c>
      <c r="AL43" s="13">
        <v>44090</v>
      </c>
      <c r="AM43" s="14">
        <v>41.9</v>
      </c>
      <c r="AN43" s="6"/>
      <c r="AO43" s="15">
        <f>DAY(AL43)</f>
      </c>
      <c r="AP43" s="15"/>
      <c r="AQ43" s="8"/>
      <c r="AR43" s="6"/>
      <c r="AS43" s="14">
        <v>41.9</v>
      </c>
      <c r="AT43" s="15">
        <v>16</v>
      </c>
      <c r="AU43" s="6"/>
      <c r="AV43" s="9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6"/>
      <c r="BH43" s="6"/>
    </row>
    <row x14ac:dyDescent="0.25" r="44" customHeight="1" ht="15.75">
      <c r="A44" s="11">
        <v>44103</v>
      </c>
      <c r="B44" s="12">
        <v>14</v>
      </c>
      <c r="C44" s="3"/>
      <c r="D44" s="11">
        <v>44129</v>
      </c>
      <c r="E44" s="12">
        <f>SUMIF($A$2:$A$98,D44,$B$2:$B$98)</f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 t="s">
        <v>68</v>
      </c>
      <c r="Q44" s="12">
        <v>14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6"/>
      <c r="AK44" s="6" t="s">
        <v>69</v>
      </c>
      <c r="AL44" s="13">
        <v>44120</v>
      </c>
      <c r="AM44" s="14">
        <v>40.64</v>
      </c>
      <c r="AN44" s="6"/>
      <c r="AO44" s="15">
        <f>DAY(AL44)</f>
      </c>
      <c r="AP44" s="15"/>
      <c r="AQ44" s="8"/>
      <c r="AR44" s="6"/>
      <c r="AS44" s="14">
        <v>40.64</v>
      </c>
      <c r="AT44" s="15">
        <v>16</v>
      </c>
      <c r="AU44" s="6"/>
      <c r="AV44" s="9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6"/>
      <c r="BH44" s="6"/>
    </row>
    <row x14ac:dyDescent="0.25" r="45" customHeight="1" ht="15.75">
      <c r="A45" s="11">
        <v>44103</v>
      </c>
      <c r="B45" s="12">
        <v>31</v>
      </c>
      <c r="C45" s="3"/>
      <c r="D45" s="11">
        <v>44130</v>
      </c>
      <c r="E45" s="12">
        <f>SUMIF($A$2:$A$98,D45,$B$2:$B$98)</f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 t="s">
        <v>70</v>
      </c>
      <c r="Q45" s="12">
        <v>31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6"/>
      <c r="AK45" s="6" t="s">
        <v>71</v>
      </c>
      <c r="AL45" s="13">
        <v>44120</v>
      </c>
      <c r="AM45" s="14">
        <v>13.39</v>
      </c>
      <c r="AN45" s="6"/>
      <c r="AO45" s="15">
        <f>DAY(AL45)</f>
      </c>
      <c r="AP45" s="15"/>
      <c r="AQ45" s="8"/>
      <c r="AR45" s="6"/>
      <c r="AS45" s="14">
        <v>13.39</v>
      </c>
      <c r="AT45" s="15">
        <v>16</v>
      </c>
      <c r="AU45" s="6"/>
      <c r="AV45" s="9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6"/>
      <c r="BH45" s="6"/>
    </row>
    <row x14ac:dyDescent="0.25" r="46" customHeight="1" ht="15.75">
      <c r="A46" s="11">
        <v>44104</v>
      </c>
      <c r="B46" s="12">
        <v>19</v>
      </c>
      <c r="C46" s="3"/>
      <c r="D46" s="11">
        <v>44132</v>
      </c>
      <c r="E46" s="12">
        <f>SUMIF($A$2:$A$98,D46,$B$2:$B$98)</f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 t="s">
        <v>72</v>
      </c>
      <c r="Q46" s="12">
        <v>19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6"/>
      <c r="AK46" s="6" t="s">
        <v>46</v>
      </c>
      <c r="AL46" s="13">
        <v>44090</v>
      </c>
      <c r="AM46" s="14">
        <v>133.31</v>
      </c>
      <c r="AN46" s="6"/>
      <c r="AO46" s="15">
        <f>DAY(AL46)</f>
      </c>
      <c r="AP46" s="15"/>
      <c r="AQ46" s="8"/>
      <c r="AR46" s="6"/>
      <c r="AS46" s="14">
        <v>133.31</v>
      </c>
      <c r="AT46" s="15">
        <v>16</v>
      </c>
      <c r="AU46" s="6"/>
      <c r="AV46" s="9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6"/>
      <c r="BH46" s="6"/>
    </row>
    <row x14ac:dyDescent="0.25" r="47" customHeight="1" ht="15.75">
      <c r="A47" s="11">
        <v>44104</v>
      </c>
      <c r="B47" s="12">
        <v>6</v>
      </c>
      <c r="C47" s="3"/>
      <c r="D47" s="11">
        <v>44133</v>
      </c>
      <c r="E47" s="12">
        <f>SUMIF($A$2:$A$98,D47,$B$2:$B$98)</f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 t="s">
        <v>73</v>
      </c>
      <c r="Q47" s="12">
        <v>6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6"/>
      <c r="AK47" s="6" t="s">
        <v>74</v>
      </c>
      <c r="AL47" s="13">
        <v>44121</v>
      </c>
      <c r="AM47" s="14">
        <v>37.79</v>
      </c>
      <c r="AN47" s="6"/>
      <c r="AO47" s="15">
        <f>DAY(AL47)</f>
      </c>
      <c r="AP47" s="15"/>
      <c r="AQ47" s="8"/>
      <c r="AR47" s="6"/>
      <c r="AS47" s="14">
        <v>37.79</v>
      </c>
      <c r="AT47" s="15">
        <v>17</v>
      </c>
      <c r="AU47" s="6"/>
      <c r="AV47" s="9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6"/>
      <c r="BH47" s="6"/>
    </row>
    <row x14ac:dyDescent="0.25" r="48" customHeight="1" ht="15.75">
      <c r="A48" s="11">
        <v>44105</v>
      </c>
      <c r="B48" s="12">
        <v>11</v>
      </c>
      <c r="C48" s="3"/>
      <c r="D48" s="1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1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6"/>
      <c r="AK48" s="6" t="s">
        <v>47</v>
      </c>
      <c r="AL48" s="13">
        <v>44091</v>
      </c>
      <c r="AM48" s="14">
        <v>61.13</v>
      </c>
      <c r="AN48" s="6"/>
      <c r="AO48" s="15">
        <f>DAY(AL48)</f>
      </c>
      <c r="AP48" s="15"/>
      <c r="AQ48" s="8"/>
      <c r="AR48" s="6"/>
      <c r="AS48" s="14">
        <v>61.13</v>
      </c>
      <c r="AT48" s="15">
        <v>17</v>
      </c>
      <c r="AU48" s="6"/>
      <c r="AV48" s="9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6"/>
      <c r="BH48" s="6"/>
    </row>
    <row x14ac:dyDescent="0.25" r="49" customHeight="1" ht="15.75">
      <c r="A49" s="11">
        <v>44105</v>
      </c>
      <c r="B49" s="2"/>
      <c r="C49" s="3"/>
      <c r="D49" s="1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11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6"/>
      <c r="AK49" s="6" t="s">
        <v>75</v>
      </c>
      <c r="AL49" s="13">
        <v>44121</v>
      </c>
      <c r="AM49" s="14">
        <v>83.37</v>
      </c>
      <c r="AN49" s="6"/>
      <c r="AO49" s="15">
        <f>DAY(AL49)</f>
      </c>
      <c r="AP49" s="15"/>
      <c r="AQ49" s="8"/>
      <c r="AR49" s="6"/>
      <c r="AS49" s="14">
        <v>83.37</v>
      </c>
      <c r="AT49" s="15">
        <v>17</v>
      </c>
      <c r="AU49" s="6"/>
      <c r="AV49" s="9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6"/>
      <c r="BH49" s="6"/>
    </row>
    <row x14ac:dyDescent="0.25" r="50" customHeight="1" ht="15.75">
      <c r="A50" s="11">
        <v>44108</v>
      </c>
      <c r="B50" s="12">
        <v>72</v>
      </c>
      <c r="C50" s="3"/>
      <c r="D50" s="1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11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6"/>
      <c r="AK50" s="6" t="s">
        <v>48</v>
      </c>
      <c r="AL50" s="13">
        <v>44091</v>
      </c>
      <c r="AM50" s="15">
        <v>0</v>
      </c>
      <c r="AN50" s="6"/>
      <c r="AO50" s="15">
        <f>DAY(AL50)</f>
      </c>
      <c r="AP50" s="15"/>
      <c r="AQ50" s="8"/>
      <c r="AR50" s="6"/>
      <c r="AS50" s="15">
        <v>0</v>
      </c>
      <c r="AT50" s="15">
        <v>17</v>
      </c>
      <c r="AU50" s="6"/>
      <c r="AV50" s="9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6"/>
      <c r="BH50" s="6"/>
    </row>
    <row x14ac:dyDescent="0.25" r="51" customHeight="1" ht="15.75">
      <c r="A51" s="11">
        <v>44108</v>
      </c>
      <c r="B51" s="12">
        <v>61</v>
      </c>
      <c r="C51" s="3"/>
      <c r="D51" s="1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11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6"/>
      <c r="AK51" s="6" t="s">
        <v>49</v>
      </c>
      <c r="AL51" s="13">
        <v>44091</v>
      </c>
      <c r="AM51" s="14">
        <v>136.2</v>
      </c>
      <c r="AN51" s="6"/>
      <c r="AO51" s="15">
        <f>DAY(AL51)</f>
      </c>
      <c r="AP51" s="15"/>
      <c r="AQ51" s="8"/>
      <c r="AR51" s="6"/>
      <c r="AS51" s="14">
        <v>136.2</v>
      </c>
      <c r="AT51" s="15">
        <v>17</v>
      </c>
      <c r="AU51" s="6"/>
      <c r="AV51" s="9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6"/>
      <c r="BH51" s="6"/>
    </row>
    <row x14ac:dyDescent="0.25" r="52" customHeight="1" ht="15.75">
      <c r="A52" s="11">
        <v>44109</v>
      </c>
      <c r="B52" s="12">
        <v>27</v>
      </c>
      <c r="C52" s="3"/>
      <c r="D52" s="1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11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6"/>
      <c r="AK52" s="6" t="s">
        <v>76</v>
      </c>
      <c r="AL52" s="13">
        <v>44122</v>
      </c>
      <c r="AM52" s="14">
        <v>20.01</v>
      </c>
      <c r="AN52" s="6"/>
      <c r="AO52" s="15">
        <f>DAY(AL52)</f>
      </c>
      <c r="AP52" s="15"/>
      <c r="AQ52" s="8"/>
      <c r="AR52" s="6"/>
      <c r="AS52" s="14">
        <v>20.01</v>
      </c>
      <c r="AT52" s="15">
        <v>18</v>
      </c>
      <c r="AU52" s="6"/>
      <c r="AV52" s="9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6"/>
      <c r="BH52" s="6"/>
    </row>
    <row x14ac:dyDescent="0.25" r="53" customHeight="1" ht="15.75">
      <c r="A53" s="11">
        <v>44110</v>
      </c>
      <c r="B53" s="12">
        <v>48</v>
      </c>
      <c r="C53" s="3"/>
      <c r="D53" s="1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11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6"/>
      <c r="AK53" s="6" t="s">
        <v>50</v>
      </c>
      <c r="AL53" s="13">
        <v>44092</v>
      </c>
      <c r="AM53" s="14">
        <v>111.2</v>
      </c>
      <c r="AN53" s="6"/>
      <c r="AO53" s="15">
        <f>DAY(AL53)</f>
      </c>
      <c r="AP53" s="15"/>
      <c r="AQ53" s="8"/>
      <c r="AR53" s="6"/>
      <c r="AS53" s="14">
        <v>111.2</v>
      </c>
      <c r="AT53" s="15">
        <v>18</v>
      </c>
      <c r="AU53" s="6"/>
      <c r="AV53" s="9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6"/>
      <c r="BH53" s="6"/>
    </row>
    <row x14ac:dyDescent="0.25" r="54" customHeight="1" ht="15.75">
      <c r="A54" s="11">
        <v>44111</v>
      </c>
      <c r="B54" s="12">
        <v>73</v>
      </c>
      <c r="C54" s="3"/>
      <c r="D54" s="1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6"/>
      <c r="AK54" s="6" t="s">
        <v>51</v>
      </c>
      <c r="AL54" s="13">
        <v>44092</v>
      </c>
      <c r="AM54" s="14">
        <v>24.29</v>
      </c>
      <c r="AN54" s="6"/>
      <c r="AO54" s="15">
        <f>DAY(AL54)</f>
      </c>
      <c r="AP54" s="15"/>
      <c r="AQ54" s="8"/>
      <c r="AR54" s="6"/>
      <c r="AS54" s="14">
        <v>24.29</v>
      </c>
      <c r="AT54" s="15">
        <v>18</v>
      </c>
      <c r="AU54" s="6"/>
      <c r="AV54" s="9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6"/>
      <c r="BH54" s="6"/>
    </row>
    <row x14ac:dyDescent="0.25" r="55" customHeight="1" ht="15.75">
      <c r="A55" s="11">
        <v>44111</v>
      </c>
      <c r="B55" s="12">
        <v>20</v>
      </c>
      <c r="C55" s="3"/>
      <c r="D55" s="1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6"/>
      <c r="AK55" s="6" t="s">
        <v>77</v>
      </c>
      <c r="AL55" s="13">
        <v>44123</v>
      </c>
      <c r="AM55" s="14">
        <v>101.74</v>
      </c>
      <c r="AN55" s="6"/>
      <c r="AO55" s="15">
        <f>DAY(AL55)</f>
      </c>
      <c r="AP55" s="15"/>
      <c r="AQ55" s="8"/>
      <c r="AR55" s="6"/>
      <c r="AS55" s="14">
        <v>101.74</v>
      </c>
      <c r="AT55" s="15">
        <v>19</v>
      </c>
      <c r="AU55" s="6"/>
      <c r="AV55" s="9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6"/>
      <c r="BH55" s="6"/>
    </row>
    <row x14ac:dyDescent="0.25" r="56" customHeight="1" ht="15.75">
      <c r="A56" s="11">
        <v>44111</v>
      </c>
      <c r="B56" s="12">
        <v>52</v>
      </c>
      <c r="C56" s="3"/>
      <c r="D56" s="1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6"/>
      <c r="AK56" s="6" t="s">
        <v>78</v>
      </c>
      <c r="AL56" s="13">
        <v>44123</v>
      </c>
      <c r="AM56" s="14">
        <v>62.42</v>
      </c>
      <c r="AN56" s="6"/>
      <c r="AO56" s="15">
        <f>DAY(AL56)</f>
      </c>
      <c r="AP56" s="15"/>
      <c r="AQ56" s="8"/>
      <c r="AR56" s="6"/>
      <c r="AS56" s="14">
        <v>62.42</v>
      </c>
      <c r="AT56" s="15">
        <v>19</v>
      </c>
      <c r="AU56" s="6"/>
      <c r="AV56" s="9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6"/>
      <c r="BH56" s="6"/>
    </row>
    <row x14ac:dyDescent="0.25" r="57" customHeight="1" ht="15.75">
      <c r="A57" s="11">
        <v>44111</v>
      </c>
      <c r="B57" s="12">
        <v>73</v>
      </c>
      <c r="C57" s="3"/>
      <c r="D57" s="1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6"/>
      <c r="AK57" s="6" t="s">
        <v>52</v>
      </c>
      <c r="AL57" s="13">
        <v>44093</v>
      </c>
      <c r="AM57" s="14">
        <v>21.27</v>
      </c>
      <c r="AN57" s="6"/>
      <c r="AO57" s="15">
        <f>DAY(AL57)</f>
      </c>
      <c r="AP57" s="15"/>
      <c r="AQ57" s="8"/>
      <c r="AR57" s="6"/>
      <c r="AS57" s="14">
        <v>21.27</v>
      </c>
      <c r="AT57" s="15">
        <v>19</v>
      </c>
      <c r="AU57" s="6"/>
      <c r="AV57" s="9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6"/>
      <c r="BH57" s="6"/>
    </row>
    <row x14ac:dyDescent="0.25" r="58" customHeight="1" ht="15.75">
      <c r="A58" s="11">
        <v>44112</v>
      </c>
      <c r="B58" s="12">
        <v>70</v>
      </c>
      <c r="C58" s="3"/>
      <c r="D58" s="1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6"/>
      <c r="AK58" s="6" t="s">
        <v>54</v>
      </c>
      <c r="AL58" s="13">
        <v>44094</v>
      </c>
      <c r="AM58" s="14">
        <v>132.11</v>
      </c>
      <c r="AN58" s="6"/>
      <c r="AO58" s="15">
        <f>DAY(AL58)</f>
      </c>
      <c r="AP58" s="15"/>
      <c r="AQ58" s="8"/>
      <c r="AR58" s="6"/>
      <c r="AS58" s="14">
        <v>132.11</v>
      </c>
      <c r="AT58" s="15">
        <v>20</v>
      </c>
      <c r="AU58" s="6"/>
      <c r="AV58" s="9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6"/>
      <c r="BH58" s="6"/>
    </row>
    <row x14ac:dyDescent="0.25" r="59" customHeight="1" ht="15.75">
      <c r="A59" s="11">
        <v>44112</v>
      </c>
      <c r="B59" s="12">
        <v>91</v>
      </c>
      <c r="C59" s="3"/>
      <c r="D59" s="1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6"/>
      <c r="AK59" s="6" t="s">
        <v>79</v>
      </c>
      <c r="AL59" s="13">
        <v>44124</v>
      </c>
      <c r="AM59" s="14">
        <v>24.03</v>
      </c>
      <c r="AN59" s="6"/>
      <c r="AO59" s="15">
        <f>DAY(AL59)</f>
      </c>
      <c r="AP59" s="15"/>
      <c r="AQ59" s="8"/>
      <c r="AR59" s="6"/>
      <c r="AS59" s="14">
        <v>24.03</v>
      </c>
      <c r="AT59" s="15">
        <v>20</v>
      </c>
      <c r="AU59" s="6"/>
      <c r="AV59" s="9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6"/>
      <c r="BH59" s="6"/>
    </row>
    <row x14ac:dyDescent="0.25" r="60" customHeight="1" ht="15.75">
      <c r="A60" s="11">
        <v>44112</v>
      </c>
      <c r="B60" s="12">
        <v>4</v>
      </c>
      <c r="C60" s="3"/>
      <c r="D60" s="1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6"/>
      <c r="AK60" s="6" t="s">
        <v>55</v>
      </c>
      <c r="AL60" s="13">
        <v>44095</v>
      </c>
      <c r="AM60" s="14">
        <v>5.04</v>
      </c>
      <c r="AN60" s="6"/>
      <c r="AO60" s="15">
        <f>DAY(AL60)</f>
      </c>
      <c r="AP60" s="15"/>
      <c r="AQ60" s="8"/>
      <c r="AR60" s="6"/>
      <c r="AS60" s="14">
        <v>5.04</v>
      </c>
      <c r="AT60" s="15">
        <v>21</v>
      </c>
      <c r="AU60" s="6"/>
      <c r="AV60" s="9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6"/>
      <c r="BH60" s="6"/>
    </row>
    <row x14ac:dyDescent="0.25" r="61" customHeight="1" ht="15.75">
      <c r="A61" s="11">
        <v>44112</v>
      </c>
      <c r="B61" s="2"/>
      <c r="C61" s="3"/>
      <c r="D61" s="1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6"/>
      <c r="AK61" s="6" t="s">
        <v>56</v>
      </c>
      <c r="AL61" s="13">
        <v>44095</v>
      </c>
      <c r="AM61" s="14">
        <v>44.83</v>
      </c>
      <c r="AN61" s="6"/>
      <c r="AO61" s="15">
        <f>DAY(AL61)</f>
      </c>
      <c r="AP61" s="15"/>
      <c r="AQ61" s="8"/>
      <c r="AR61" s="6"/>
      <c r="AS61" s="14">
        <v>44.83</v>
      </c>
      <c r="AT61" s="15">
        <v>21</v>
      </c>
      <c r="AU61" s="6"/>
      <c r="AV61" s="9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6"/>
      <c r="BH61" s="6"/>
    </row>
    <row x14ac:dyDescent="0.25" r="62" customHeight="1" ht="15.75">
      <c r="A62" s="11">
        <v>44116</v>
      </c>
      <c r="B62" s="12">
        <v>41</v>
      </c>
      <c r="C62" s="3"/>
      <c r="D62" s="1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6"/>
      <c r="AK62" s="6" t="s">
        <v>80</v>
      </c>
      <c r="AL62" s="13">
        <v>44125</v>
      </c>
      <c r="AM62" s="14">
        <v>69.46</v>
      </c>
      <c r="AN62" s="6"/>
      <c r="AO62" s="15">
        <f>DAY(AL62)</f>
      </c>
      <c r="AP62" s="15"/>
      <c r="AQ62" s="8"/>
      <c r="AR62" s="6"/>
      <c r="AS62" s="14">
        <v>69.46</v>
      </c>
      <c r="AT62" s="15">
        <v>21</v>
      </c>
      <c r="AU62" s="6"/>
      <c r="AV62" s="9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6"/>
      <c r="BH62" s="6"/>
    </row>
    <row x14ac:dyDescent="0.25" r="63" customHeight="1" ht="15.75">
      <c r="A63" s="11">
        <v>44117</v>
      </c>
      <c r="B63" s="12">
        <v>21</v>
      </c>
      <c r="C63" s="3"/>
      <c r="D63" s="1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6"/>
      <c r="AK63" s="6" t="s">
        <v>81</v>
      </c>
      <c r="AL63" s="13">
        <v>44125</v>
      </c>
      <c r="AM63" s="14">
        <v>73.56</v>
      </c>
      <c r="AN63" s="6"/>
      <c r="AO63" s="15">
        <f>DAY(AL63)</f>
      </c>
      <c r="AP63" s="15"/>
      <c r="AQ63" s="8"/>
      <c r="AR63" s="6"/>
      <c r="AS63" s="14">
        <v>73.56</v>
      </c>
      <c r="AT63" s="15">
        <v>21</v>
      </c>
      <c r="AU63" s="6"/>
      <c r="AV63" s="9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6"/>
      <c r="BH63" s="6"/>
    </row>
    <row x14ac:dyDescent="0.25" r="64" customHeight="1" ht="15.75">
      <c r="A64" s="11">
        <v>44118</v>
      </c>
      <c r="B64" s="12">
        <v>19</v>
      </c>
      <c r="C64" s="3"/>
      <c r="D64" s="1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6"/>
      <c r="AK64" s="6" t="s">
        <v>58</v>
      </c>
      <c r="AL64" s="13">
        <v>44095</v>
      </c>
      <c r="AM64" s="14">
        <v>2.47</v>
      </c>
      <c r="AN64" s="6"/>
      <c r="AO64" s="15">
        <f>DAY(AL64)</f>
      </c>
      <c r="AP64" s="15"/>
      <c r="AQ64" s="8"/>
      <c r="AR64" s="6"/>
      <c r="AS64" s="14">
        <v>2.47</v>
      </c>
      <c r="AT64" s="15">
        <v>21</v>
      </c>
      <c r="AU64" s="6"/>
      <c r="AV64" s="9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6"/>
      <c r="BH64" s="6"/>
    </row>
    <row x14ac:dyDescent="0.25" r="65" customHeight="1" ht="15.75">
      <c r="A65" s="11">
        <v>44120</v>
      </c>
      <c r="B65" s="12">
        <v>40</v>
      </c>
      <c r="C65" s="3"/>
      <c r="D65" s="1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6"/>
      <c r="AK65" s="6" t="s">
        <v>82</v>
      </c>
      <c r="AL65" s="13">
        <v>44126</v>
      </c>
      <c r="AM65" s="14">
        <v>140.78</v>
      </c>
      <c r="AN65" s="6"/>
      <c r="AO65" s="15">
        <f>DAY(AL65)</f>
      </c>
      <c r="AP65" s="15"/>
      <c r="AQ65" s="8"/>
      <c r="AR65" s="6"/>
      <c r="AS65" s="14">
        <v>140.78</v>
      </c>
      <c r="AT65" s="15">
        <v>22</v>
      </c>
      <c r="AU65" s="6"/>
      <c r="AV65" s="9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6"/>
      <c r="BH65" s="6"/>
    </row>
    <row x14ac:dyDescent="0.25" r="66" customHeight="1" ht="15.75">
      <c r="A66" s="11">
        <v>44120</v>
      </c>
      <c r="B66" s="12">
        <v>40</v>
      </c>
      <c r="C66" s="3"/>
      <c r="D66" s="1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6"/>
      <c r="AK66" s="6" t="s">
        <v>59</v>
      </c>
      <c r="AL66" s="13">
        <v>44096</v>
      </c>
      <c r="AM66" s="14">
        <v>31.04</v>
      </c>
      <c r="AN66" s="6"/>
      <c r="AO66" s="15">
        <f>DAY(AL66)</f>
      </c>
      <c r="AP66" s="15"/>
      <c r="AQ66" s="8"/>
      <c r="AR66" s="6"/>
      <c r="AS66" s="14">
        <v>31.04</v>
      </c>
      <c r="AT66" s="15">
        <v>22</v>
      </c>
      <c r="AU66" s="6"/>
      <c r="AV66" s="9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6"/>
      <c r="BH66" s="6"/>
    </row>
    <row x14ac:dyDescent="0.25" r="67" customHeight="1" ht="15.75">
      <c r="A67" s="11">
        <v>44120</v>
      </c>
      <c r="B67" s="12">
        <v>48</v>
      </c>
      <c r="C67" s="3"/>
      <c r="D67" s="1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6"/>
      <c r="AK67" s="6" t="s">
        <v>83</v>
      </c>
      <c r="AL67" s="13">
        <v>44126</v>
      </c>
      <c r="AM67" s="14">
        <v>187.07</v>
      </c>
      <c r="AN67" s="6"/>
      <c r="AO67" s="15">
        <f>DAY(AL67)</f>
      </c>
      <c r="AP67" s="15"/>
      <c r="AQ67" s="8"/>
      <c r="AR67" s="6"/>
      <c r="AS67" s="14">
        <v>187.07</v>
      </c>
      <c r="AT67" s="15">
        <v>22</v>
      </c>
      <c r="AU67" s="6"/>
      <c r="AV67" s="9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6"/>
      <c r="BH67" s="6"/>
    </row>
    <row x14ac:dyDescent="0.25" r="68" customHeight="1" ht="15.75">
      <c r="A68" s="11">
        <v>44121</v>
      </c>
      <c r="B68" s="12">
        <v>16</v>
      </c>
      <c r="C68" s="3"/>
      <c r="D68" s="1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1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6"/>
      <c r="AK68" s="6" t="s">
        <v>60</v>
      </c>
      <c r="AL68" s="13">
        <v>44096</v>
      </c>
      <c r="AM68" s="14">
        <v>24.52</v>
      </c>
      <c r="AN68" s="6"/>
      <c r="AO68" s="15">
        <f>DAY(AL68)</f>
      </c>
      <c r="AP68" s="15"/>
      <c r="AQ68" s="8"/>
      <c r="AR68" s="6"/>
      <c r="AS68" s="14">
        <v>24.52</v>
      </c>
      <c r="AT68" s="15">
        <v>22</v>
      </c>
      <c r="AU68" s="6"/>
      <c r="AV68" s="9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6"/>
      <c r="BH68" s="6"/>
    </row>
    <row x14ac:dyDescent="0.25" r="69" customHeight="1" ht="15.75">
      <c r="A69" s="11">
        <v>44121</v>
      </c>
      <c r="B69" s="12">
        <v>53</v>
      </c>
      <c r="C69" s="3"/>
      <c r="D69" s="1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6"/>
      <c r="AK69" s="6" t="s">
        <v>84</v>
      </c>
      <c r="AL69" s="13">
        <v>44126</v>
      </c>
      <c r="AM69" s="14">
        <v>140.24</v>
      </c>
      <c r="AN69" s="6"/>
      <c r="AO69" s="15">
        <f>DAY(AL69)</f>
      </c>
      <c r="AP69" s="15"/>
      <c r="AQ69" s="8"/>
      <c r="AR69" s="6"/>
      <c r="AS69" s="14">
        <v>140.24</v>
      </c>
      <c r="AT69" s="15">
        <v>22</v>
      </c>
      <c r="AU69" s="6"/>
      <c r="AV69" s="9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6"/>
      <c r="BH69" s="6"/>
    </row>
    <row x14ac:dyDescent="0.25" r="70" customHeight="1" ht="15.75">
      <c r="A70" s="11">
        <v>44122</v>
      </c>
      <c r="B70" s="12">
        <v>10</v>
      </c>
      <c r="C70" s="3"/>
      <c r="D70" s="1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11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6"/>
      <c r="AK70" s="6" t="s">
        <v>85</v>
      </c>
      <c r="AL70" s="13">
        <v>44126</v>
      </c>
      <c r="AM70" s="14">
        <v>69.45</v>
      </c>
      <c r="AN70" s="6"/>
      <c r="AO70" s="15">
        <f>DAY(AL70)</f>
      </c>
      <c r="AP70" s="15"/>
      <c r="AQ70" s="8"/>
      <c r="AR70" s="6"/>
      <c r="AS70" s="14">
        <v>69.45</v>
      </c>
      <c r="AT70" s="15">
        <v>22</v>
      </c>
      <c r="AU70" s="6"/>
      <c r="AV70" s="9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6"/>
      <c r="BH70" s="6"/>
    </row>
    <row x14ac:dyDescent="0.25" r="71" customHeight="1" ht="15.75">
      <c r="A71" s="11">
        <v>44123</v>
      </c>
      <c r="B71" s="12">
        <v>43</v>
      </c>
      <c r="C71" s="3"/>
      <c r="D71" s="1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11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6"/>
      <c r="AK71" s="6" t="s">
        <v>61</v>
      </c>
      <c r="AL71" s="13">
        <v>44096</v>
      </c>
      <c r="AM71" s="14">
        <v>50.2</v>
      </c>
      <c r="AN71" s="6"/>
      <c r="AO71" s="15">
        <f>DAY(AL71)</f>
      </c>
      <c r="AP71" s="15"/>
      <c r="AQ71" s="8"/>
      <c r="AR71" s="6"/>
      <c r="AS71" s="14">
        <v>50.2</v>
      </c>
      <c r="AT71" s="15">
        <v>22</v>
      </c>
      <c r="AU71" s="6"/>
      <c r="AV71" s="9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6"/>
      <c r="BH71" s="6"/>
    </row>
    <row x14ac:dyDescent="0.25" r="72" customHeight="1" ht="15.75">
      <c r="A72" s="11">
        <v>44123</v>
      </c>
      <c r="B72" s="12">
        <v>73</v>
      </c>
      <c r="C72" s="3"/>
      <c r="D72" s="1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11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6"/>
      <c r="AK72" s="6" t="s">
        <v>86</v>
      </c>
      <c r="AL72" s="13">
        <v>44126</v>
      </c>
      <c r="AM72" s="14">
        <v>78.89</v>
      </c>
      <c r="AN72" s="6"/>
      <c r="AO72" s="15">
        <f>DAY(AL72)</f>
      </c>
      <c r="AP72" s="15"/>
      <c r="AQ72" s="8"/>
      <c r="AR72" s="6"/>
      <c r="AS72" s="14">
        <v>78.89</v>
      </c>
      <c r="AT72" s="15">
        <v>22</v>
      </c>
      <c r="AU72" s="6"/>
      <c r="AV72" s="9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6"/>
      <c r="BH72" s="6"/>
    </row>
    <row x14ac:dyDescent="0.25" r="73" customHeight="1" ht="15.75">
      <c r="A73" s="11">
        <v>44124</v>
      </c>
      <c r="B73" s="12">
        <v>90</v>
      </c>
      <c r="C73" s="3"/>
      <c r="D73" s="1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11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6"/>
      <c r="AK73" s="6" t="s">
        <v>87</v>
      </c>
      <c r="AL73" s="13">
        <v>44126</v>
      </c>
      <c r="AM73" s="14">
        <v>2.99</v>
      </c>
      <c r="AN73" s="6"/>
      <c r="AO73" s="15">
        <f>DAY(AL73)</f>
      </c>
      <c r="AP73" s="15"/>
      <c r="AQ73" s="8"/>
      <c r="AR73" s="6"/>
      <c r="AS73" s="14">
        <v>2.99</v>
      </c>
      <c r="AT73" s="15">
        <v>22</v>
      </c>
      <c r="AU73" s="6"/>
      <c r="AV73" s="9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6"/>
      <c r="BH73" s="6"/>
    </row>
    <row x14ac:dyDescent="0.25" r="74" customHeight="1" ht="15.75">
      <c r="A74" s="11">
        <v>44125</v>
      </c>
      <c r="B74" s="12">
        <v>92</v>
      </c>
      <c r="C74" s="3"/>
      <c r="D74" s="1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11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6"/>
      <c r="AK74" s="6" t="s">
        <v>63</v>
      </c>
      <c r="AL74" s="13">
        <v>44096</v>
      </c>
      <c r="AM74" s="14">
        <v>3.33</v>
      </c>
      <c r="AN74" s="6"/>
      <c r="AO74" s="15">
        <f>DAY(AL74)</f>
      </c>
      <c r="AP74" s="15"/>
      <c r="AQ74" s="8"/>
      <c r="AR74" s="6"/>
      <c r="AS74" s="14">
        <v>3.33</v>
      </c>
      <c r="AT74" s="15">
        <v>22</v>
      </c>
      <c r="AU74" s="6"/>
      <c r="AV74" s="9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6"/>
      <c r="BH74" s="6"/>
    </row>
    <row x14ac:dyDescent="0.25" r="75" customHeight="1" ht="15.75">
      <c r="A75" s="11">
        <v>44125</v>
      </c>
      <c r="B75" s="12">
        <v>99</v>
      </c>
      <c r="C75" s="3"/>
      <c r="D75" s="1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1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6"/>
      <c r="AK75" s="6" t="s">
        <v>88</v>
      </c>
      <c r="AL75" s="13">
        <v>44127</v>
      </c>
      <c r="AM75" s="14">
        <v>12.11</v>
      </c>
      <c r="AN75" s="6"/>
      <c r="AO75" s="15">
        <f>DAY(AL75)</f>
      </c>
      <c r="AP75" s="15"/>
      <c r="AQ75" s="8"/>
      <c r="AR75" s="6"/>
      <c r="AS75" s="14">
        <v>12.11</v>
      </c>
      <c r="AT75" s="15">
        <v>23</v>
      </c>
      <c r="AU75" s="6"/>
      <c r="AV75" s="9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6"/>
      <c r="BH75" s="6"/>
    </row>
    <row x14ac:dyDescent="0.25" r="76" customHeight="1" ht="15.75">
      <c r="A76" s="11">
        <v>44126</v>
      </c>
      <c r="B76" s="12">
        <v>99</v>
      </c>
      <c r="C76" s="3"/>
      <c r="D76" s="1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6"/>
      <c r="AK76" s="6" t="s">
        <v>64</v>
      </c>
      <c r="AL76" s="13">
        <v>44097</v>
      </c>
      <c r="AM76" s="14">
        <v>25.07</v>
      </c>
      <c r="AN76" s="6"/>
      <c r="AO76" s="15">
        <f>DAY(AL76)</f>
      </c>
      <c r="AP76" s="15"/>
      <c r="AQ76" s="8"/>
      <c r="AR76" s="6"/>
      <c r="AS76" s="14">
        <v>25.07</v>
      </c>
      <c r="AT76" s="15">
        <v>23</v>
      </c>
      <c r="AU76" s="6"/>
      <c r="AV76" s="9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6"/>
      <c r="BH76" s="6"/>
    </row>
    <row x14ac:dyDescent="0.25" r="77" customHeight="1" ht="15.75">
      <c r="A77" s="11">
        <v>44126</v>
      </c>
      <c r="B77" s="12">
        <v>79</v>
      </c>
      <c r="C77" s="3"/>
      <c r="D77" s="1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6"/>
      <c r="AK77" s="6" t="s">
        <v>89</v>
      </c>
      <c r="AL77" s="13">
        <v>44127</v>
      </c>
      <c r="AM77" s="14">
        <v>33.57</v>
      </c>
      <c r="AN77" s="6"/>
      <c r="AO77" s="15">
        <f>DAY(AL77)</f>
      </c>
      <c r="AP77" s="15"/>
      <c r="AQ77" s="8"/>
      <c r="AR77" s="6"/>
      <c r="AS77" s="14">
        <v>33.57</v>
      </c>
      <c r="AT77" s="15">
        <v>23</v>
      </c>
      <c r="AU77" s="6"/>
      <c r="AV77" s="9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6"/>
      <c r="BH77" s="6"/>
    </row>
    <row x14ac:dyDescent="0.25" r="78" customHeight="1" ht="15.75">
      <c r="A78" s="11">
        <v>44126</v>
      </c>
      <c r="B78" s="12">
        <v>61</v>
      </c>
      <c r="C78" s="3"/>
      <c r="D78" s="1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11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6"/>
      <c r="AK78" s="6" t="s">
        <v>90</v>
      </c>
      <c r="AL78" s="13">
        <v>44128</v>
      </c>
      <c r="AM78" s="14">
        <v>85.41</v>
      </c>
      <c r="AN78" s="6"/>
      <c r="AO78" s="15">
        <f>DAY(AL78)</f>
      </c>
      <c r="AP78" s="15"/>
      <c r="AQ78" s="8"/>
      <c r="AR78" s="6"/>
      <c r="AS78" s="14">
        <v>85.41</v>
      </c>
      <c r="AT78" s="15">
        <v>24</v>
      </c>
      <c r="AU78" s="6"/>
      <c r="AV78" s="9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6"/>
      <c r="BH78" s="6"/>
    </row>
    <row x14ac:dyDescent="0.25" r="79" customHeight="1" ht="15.75">
      <c r="A79" s="11">
        <v>44126</v>
      </c>
      <c r="B79" s="12">
        <v>41</v>
      </c>
      <c r="C79" s="3"/>
      <c r="D79" s="1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1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6"/>
      <c r="AK79" s="6" t="s">
        <v>91</v>
      </c>
      <c r="AL79" s="13">
        <v>44128</v>
      </c>
      <c r="AM79" s="14">
        <v>230.36</v>
      </c>
      <c r="AN79" s="6"/>
      <c r="AO79" s="15">
        <f>DAY(AL79)</f>
      </c>
      <c r="AP79" s="15"/>
      <c r="AQ79" s="8"/>
      <c r="AR79" s="6"/>
      <c r="AS79" s="14">
        <v>230.36</v>
      </c>
      <c r="AT79" s="15">
        <v>24</v>
      </c>
      <c r="AU79" s="6"/>
      <c r="AV79" s="9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6"/>
      <c r="BH79" s="6"/>
    </row>
    <row x14ac:dyDescent="0.25" r="80" customHeight="1" ht="15.75">
      <c r="A80" s="11">
        <v>44126</v>
      </c>
      <c r="B80" s="12">
        <v>45</v>
      </c>
      <c r="C80" s="3"/>
      <c r="D80" s="1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1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6"/>
      <c r="AK80" s="6" t="s">
        <v>92</v>
      </c>
      <c r="AL80" s="13">
        <v>44128</v>
      </c>
      <c r="AM80" s="14">
        <v>20.52</v>
      </c>
      <c r="AN80" s="6"/>
      <c r="AO80" s="15">
        <f>DAY(AL80)</f>
      </c>
      <c r="AP80" s="15"/>
      <c r="AQ80" s="8"/>
      <c r="AR80" s="6"/>
      <c r="AS80" s="14">
        <v>20.52</v>
      </c>
      <c r="AT80" s="15">
        <v>24</v>
      </c>
      <c r="AU80" s="6"/>
      <c r="AV80" s="9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6"/>
      <c r="BH80" s="6"/>
    </row>
    <row x14ac:dyDescent="0.25" r="81" customHeight="1" ht="15.75">
      <c r="A81" s="11">
        <v>44126</v>
      </c>
      <c r="B81" s="12">
        <v>2</v>
      </c>
      <c r="C81" s="3"/>
      <c r="D81" s="1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1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6"/>
      <c r="AK81" s="6" t="s">
        <v>93</v>
      </c>
      <c r="AL81" s="13">
        <v>44128</v>
      </c>
      <c r="AM81" s="14">
        <v>2.93</v>
      </c>
      <c r="AN81" s="6"/>
      <c r="AO81" s="15">
        <f>DAY(AL81)</f>
      </c>
      <c r="AP81" s="15"/>
      <c r="AQ81" s="8"/>
      <c r="AR81" s="6"/>
      <c r="AS81" s="14">
        <v>2.93</v>
      </c>
      <c r="AT81" s="15">
        <v>24</v>
      </c>
      <c r="AU81" s="6"/>
      <c r="AV81" s="9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6"/>
      <c r="BH81" s="6"/>
    </row>
    <row x14ac:dyDescent="0.25" r="82" customHeight="1" ht="15.75">
      <c r="A82" s="11">
        <v>44127</v>
      </c>
      <c r="B82" s="12">
        <v>18</v>
      </c>
      <c r="C82" s="3"/>
      <c r="D82" s="1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1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6"/>
      <c r="AK82" s="6" t="s">
        <v>94</v>
      </c>
      <c r="AL82" s="13">
        <v>44129</v>
      </c>
      <c r="AM82" s="15">
        <v>0</v>
      </c>
      <c r="AN82" s="6"/>
      <c r="AO82" s="15">
        <f>DAY(AL82)</f>
      </c>
      <c r="AP82" s="15"/>
      <c r="AQ82" s="8"/>
      <c r="AR82" s="6"/>
      <c r="AS82" s="15">
        <v>0</v>
      </c>
      <c r="AT82" s="15">
        <v>25</v>
      </c>
      <c r="AU82" s="6"/>
      <c r="AV82" s="9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6"/>
      <c r="BH82" s="6"/>
    </row>
    <row x14ac:dyDescent="0.25" r="83" customHeight="1" ht="15.75">
      <c r="A83" s="11">
        <v>44127</v>
      </c>
      <c r="B83" s="12">
        <v>16</v>
      </c>
      <c r="C83" s="3"/>
      <c r="D83" s="1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11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6"/>
      <c r="AK83" s="6" t="s">
        <v>95</v>
      </c>
      <c r="AL83" s="13">
        <v>44129</v>
      </c>
      <c r="AM83" s="14">
        <v>35.62</v>
      </c>
      <c r="AN83" s="6"/>
      <c r="AO83" s="15">
        <f>DAY(AL83)</f>
      </c>
      <c r="AP83" s="15"/>
      <c r="AQ83" s="8"/>
      <c r="AR83" s="6"/>
      <c r="AS83" s="14">
        <v>35.62</v>
      </c>
      <c r="AT83" s="15">
        <v>25</v>
      </c>
      <c r="AU83" s="6"/>
      <c r="AV83" s="9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6"/>
      <c r="BH83" s="6"/>
    </row>
    <row x14ac:dyDescent="0.25" r="84" customHeight="1" ht="15.75">
      <c r="A84" s="11">
        <v>44128</v>
      </c>
      <c r="B84" s="12">
        <v>68</v>
      </c>
      <c r="C84" s="3"/>
      <c r="D84" s="1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11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6"/>
      <c r="AK84" s="6" t="s">
        <v>66</v>
      </c>
      <c r="AL84" s="13">
        <v>44100</v>
      </c>
      <c r="AM84" s="14">
        <v>138.78</v>
      </c>
      <c r="AN84" s="6"/>
      <c r="AO84" s="15">
        <f>DAY(AL84)</f>
      </c>
      <c r="AP84" s="15"/>
      <c r="AQ84" s="8"/>
      <c r="AR84" s="6"/>
      <c r="AS84" s="14">
        <v>138.78</v>
      </c>
      <c r="AT84" s="15">
        <v>26</v>
      </c>
      <c r="AU84" s="6"/>
      <c r="AV84" s="9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6"/>
      <c r="BH84" s="6"/>
    </row>
    <row x14ac:dyDescent="0.25" r="85" customHeight="1" ht="15.75">
      <c r="A85" s="11">
        <v>44128</v>
      </c>
      <c r="B85" s="12">
        <v>93</v>
      </c>
      <c r="C85" s="3"/>
      <c r="D85" s="1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11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6"/>
      <c r="AK85" s="6" t="s">
        <v>96</v>
      </c>
      <c r="AL85" s="13">
        <v>44130</v>
      </c>
      <c r="AM85" s="14">
        <v>24.96</v>
      </c>
      <c r="AN85" s="6"/>
      <c r="AO85" s="15">
        <f>DAY(AL85)</f>
      </c>
      <c r="AP85" s="15"/>
      <c r="AQ85" s="8"/>
      <c r="AR85" s="6"/>
      <c r="AS85" s="14">
        <v>24.96</v>
      </c>
      <c r="AT85" s="15">
        <v>26</v>
      </c>
      <c r="AU85" s="6"/>
      <c r="AV85" s="9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6"/>
      <c r="BH85" s="6"/>
    </row>
    <row x14ac:dyDescent="0.25" r="86" customHeight="1" ht="15.75">
      <c r="A86" s="11">
        <v>44128</v>
      </c>
      <c r="B86" s="12">
        <v>9</v>
      </c>
      <c r="C86" s="3"/>
      <c r="D86" s="1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11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6"/>
      <c r="AK86" s="6" t="s">
        <v>97</v>
      </c>
      <c r="AL86" s="13">
        <v>44132</v>
      </c>
      <c r="AM86" s="14">
        <v>15.74</v>
      </c>
      <c r="AN86" s="6"/>
      <c r="AO86" s="15">
        <f>DAY(AL86)</f>
      </c>
      <c r="AP86" s="15"/>
      <c r="AQ86" s="8"/>
      <c r="AR86" s="6"/>
      <c r="AS86" s="14">
        <v>15.74</v>
      </c>
      <c r="AT86" s="15">
        <v>28</v>
      </c>
      <c r="AU86" s="6"/>
      <c r="AV86" s="9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6"/>
      <c r="BH86" s="6"/>
    </row>
    <row x14ac:dyDescent="0.25" r="87" customHeight="1" ht="15.75">
      <c r="A87" s="11">
        <v>44128</v>
      </c>
      <c r="B87" s="12">
        <v>7</v>
      </c>
      <c r="C87" s="3"/>
      <c r="D87" s="1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11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6"/>
      <c r="AK87" s="6" t="s">
        <v>98</v>
      </c>
      <c r="AL87" s="13">
        <v>44132</v>
      </c>
      <c r="AM87" s="14">
        <v>18.8</v>
      </c>
      <c r="AN87" s="6"/>
      <c r="AO87" s="15">
        <f>DAY(AL87)</f>
      </c>
      <c r="AP87" s="15"/>
      <c r="AQ87" s="8"/>
      <c r="AR87" s="6"/>
      <c r="AS87" s="14">
        <v>18.8</v>
      </c>
      <c r="AT87" s="15">
        <v>28</v>
      </c>
      <c r="AU87" s="6"/>
      <c r="AV87" s="9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6"/>
      <c r="BH87" s="6"/>
    </row>
    <row x14ac:dyDescent="0.25" r="88" customHeight="1" ht="15.75">
      <c r="A88" s="11">
        <v>44129</v>
      </c>
      <c r="B88" s="2"/>
      <c r="C88" s="3"/>
      <c r="D88" s="1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11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6"/>
      <c r="AK88" s="6" t="s">
        <v>99</v>
      </c>
      <c r="AL88" s="13">
        <v>44132</v>
      </c>
      <c r="AM88" s="14">
        <v>22.62</v>
      </c>
      <c r="AN88" s="6"/>
      <c r="AO88" s="15">
        <f>DAY(AL88)</f>
      </c>
      <c r="AP88" s="15"/>
      <c r="AQ88" s="8"/>
      <c r="AR88" s="6"/>
      <c r="AS88" s="14">
        <v>22.62</v>
      </c>
      <c r="AT88" s="15">
        <v>28</v>
      </c>
      <c r="AU88" s="6"/>
      <c r="AV88" s="9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6"/>
      <c r="BH88" s="6"/>
    </row>
    <row x14ac:dyDescent="0.25" r="89" customHeight="1" ht="15.75">
      <c r="A89" s="11">
        <v>44129</v>
      </c>
      <c r="B89" s="12">
        <v>48</v>
      </c>
      <c r="C89" s="3"/>
      <c r="D89" s="1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11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6"/>
      <c r="AK89" s="6" t="s">
        <v>67</v>
      </c>
      <c r="AL89" s="13">
        <v>44102</v>
      </c>
      <c r="AM89" s="14">
        <v>122.89</v>
      </c>
      <c r="AN89" s="6"/>
      <c r="AO89" s="15">
        <f>DAY(AL89)</f>
      </c>
      <c r="AP89" s="15"/>
      <c r="AQ89" s="8"/>
      <c r="AR89" s="6"/>
      <c r="AS89" s="14">
        <v>122.89</v>
      </c>
      <c r="AT89" s="15">
        <v>28</v>
      </c>
      <c r="AU89" s="6"/>
      <c r="AV89" s="9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6"/>
      <c r="BH89" s="6"/>
    </row>
    <row x14ac:dyDescent="0.25" r="90" customHeight="1" ht="15.75">
      <c r="A90" s="11">
        <v>44130</v>
      </c>
      <c r="B90" s="12">
        <v>26</v>
      </c>
      <c r="C90" s="3"/>
      <c r="D90" s="1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11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6"/>
      <c r="AK90" s="6" t="s">
        <v>100</v>
      </c>
      <c r="AL90" s="13">
        <v>44132</v>
      </c>
      <c r="AM90" s="14">
        <v>13.77</v>
      </c>
      <c r="AN90" s="6"/>
      <c r="AO90" s="15">
        <f>DAY(AL90)</f>
      </c>
      <c r="AP90" s="15"/>
      <c r="AQ90" s="8"/>
      <c r="AR90" s="6"/>
      <c r="AS90" s="14">
        <v>13.77</v>
      </c>
      <c r="AT90" s="15">
        <v>28</v>
      </c>
      <c r="AU90" s="6"/>
      <c r="AV90" s="9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6"/>
      <c r="BH90" s="6"/>
    </row>
    <row x14ac:dyDescent="0.25" r="91" customHeight="1" ht="15.75">
      <c r="A91" s="11">
        <v>44132</v>
      </c>
      <c r="B91" s="12">
        <v>56</v>
      </c>
      <c r="C91" s="3"/>
      <c r="D91" s="1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11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6"/>
      <c r="AK91" s="6" t="s">
        <v>101</v>
      </c>
      <c r="AL91" s="13">
        <v>44133</v>
      </c>
      <c r="AM91" s="14">
        <v>96.19</v>
      </c>
      <c r="AN91" s="6"/>
      <c r="AO91" s="15">
        <f>DAY(AL91)</f>
      </c>
      <c r="AP91" s="15"/>
      <c r="AQ91" s="8"/>
      <c r="AR91" s="6"/>
      <c r="AS91" s="14">
        <v>96.19</v>
      </c>
      <c r="AT91" s="15">
        <v>29</v>
      </c>
      <c r="AU91" s="6"/>
      <c r="AV91" s="9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6"/>
      <c r="BH91" s="6"/>
    </row>
    <row x14ac:dyDescent="0.25" r="92" customHeight="1" ht="15.75">
      <c r="A92" s="11">
        <v>44132</v>
      </c>
      <c r="B92" s="12">
        <v>50</v>
      </c>
      <c r="C92" s="3"/>
      <c r="D92" s="1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11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6"/>
      <c r="AK92" s="6" t="s">
        <v>102</v>
      </c>
      <c r="AL92" s="13">
        <v>44133</v>
      </c>
      <c r="AM92" s="15">
        <v>0</v>
      </c>
      <c r="AN92" s="6"/>
      <c r="AO92" s="15">
        <f>DAY(AL92)</f>
      </c>
      <c r="AP92" s="15"/>
      <c r="AQ92" s="8"/>
      <c r="AR92" s="6"/>
      <c r="AS92" s="15">
        <v>0</v>
      </c>
      <c r="AT92" s="15">
        <v>29</v>
      </c>
      <c r="AU92" s="6"/>
      <c r="AV92" s="9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6"/>
      <c r="BH92" s="6"/>
    </row>
    <row x14ac:dyDescent="0.25" r="93" customHeight="1" ht="15.75">
      <c r="A93" s="11">
        <v>44132</v>
      </c>
      <c r="B93" s="12">
        <v>30</v>
      </c>
      <c r="C93" s="3"/>
      <c r="D93" s="1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11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6"/>
      <c r="AK93" s="6" t="s">
        <v>103</v>
      </c>
      <c r="AL93" s="13">
        <v>44133</v>
      </c>
      <c r="AM93" s="14">
        <v>18.55</v>
      </c>
      <c r="AN93" s="6"/>
      <c r="AO93" s="15">
        <f>DAY(AL93)</f>
      </c>
      <c r="AP93" s="15"/>
      <c r="AQ93" s="8"/>
      <c r="AR93" s="6"/>
      <c r="AS93" s="14">
        <v>18.55</v>
      </c>
      <c r="AT93" s="15">
        <v>29</v>
      </c>
      <c r="AU93" s="6"/>
      <c r="AV93" s="9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6"/>
      <c r="BH93" s="6"/>
    </row>
    <row x14ac:dyDescent="0.25" r="94" customHeight="1" ht="15.75">
      <c r="A94" s="11">
        <v>44132</v>
      </c>
      <c r="B94" s="12">
        <v>39</v>
      </c>
      <c r="C94" s="3"/>
      <c r="D94" s="1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11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6"/>
      <c r="AK94" s="6" t="s">
        <v>104</v>
      </c>
      <c r="AL94" s="13">
        <v>44133</v>
      </c>
      <c r="AM94" s="14">
        <v>60.08</v>
      </c>
      <c r="AN94" s="6"/>
      <c r="AO94" s="15">
        <f>DAY(AL94)</f>
      </c>
      <c r="AP94" s="15"/>
      <c r="AQ94" s="8"/>
      <c r="AR94" s="6"/>
      <c r="AS94" s="14">
        <v>60.08</v>
      </c>
      <c r="AT94" s="15">
        <v>29</v>
      </c>
      <c r="AU94" s="6"/>
      <c r="AV94" s="9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6"/>
      <c r="BH94" s="6"/>
    </row>
    <row x14ac:dyDescent="0.25" r="95" customHeight="1" ht="15.75">
      <c r="A95" s="11">
        <v>44133</v>
      </c>
      <c r="B95" s="12">
        <v>64</v>
      </c>
      <c r="C95" s="3"/>
      <c r="D95" s="1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11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6"/>
      <c r="AK95" s="6" t="s">
        <v>68</v>
      </c>
      <c r="AL95" s="13">
        <v>44103</v>
      </c>
      <c r="AM95" s="14">
        <v>11.86</v>
      </c>
      <c r="AN95" s="6"/>
      <c r="AO95" s="15">
        <f>DAY(AL95)</f>
      </c>
      <c r="AP95" s="15"/>
      <c r="AQ95" s="8"/>
      <c r="AR95" s="6"/>
      <c r="AS95" s="14">
        <v>11.86</v>
      </c>
      <c r="AT95" s="15">
        <v>29</v>
      </c>
      <c r="AU95" s="6"/>
      <c r="AV95" s="9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6"/>
      <c r="BH95" s="6"/>
    </row>
    <row x14ac:dyDescent="0.25" r="96" customHeight="1" ht="15.75">
      <c r="A96" s="11">
        <v>44133</v>
      </c>
      <c r="B96" s="2"/>
      <c r="C96" s="3"/>
      <c r="D96" s="1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11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6"/>
      <c r="AK96" s="6" t="s">
        <v>70</v>
      </c>
      <c r="AL96" s="13">
        <v>44103</v>
      </c>
      <c r="AM96" s="14">
        <v>9.42</v>
      </c>
      <c r="AN96" s="6"/>
      <c r="AO96" s="15">
        <f>DAY(AL96)</f>
      </c>
      <c r="AP96" s="15"/>
      <c r="AQ96" s="8"/>
      <c r="AR96" s="6"/>
      <c r="AS96" s="14">
        <v>9.42</v>
      </c>
      <c r="AT96" s="15">
        <v>29</v>
      </c>
      <c r="AU96" s="6"/>
      <c r="AV96" s="9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6"/>
      <c r="BH96" s="6"/>
    </row>
    <row x14ac:dyDescent="0.25" r="97" customHeight="1" ht="15.75">
      <c r="A97" s="11">
        <v>44133</v>
      </c>
      <c r="B97" s="12">
        <v>6</v>
      </c>
      <c r="C97" s="3"/>
      <c r="D97" s="1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11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6"/>
      <c r="AK97" s="6" t="s">
        <v>72</v>
      </c>
      <c r="AL97" s="13">
        <v>44104</v>
      </c>
      <c r="AM97" s="14">
        <v>43.07</v>
      </c>
      <c r="AN97" s="6"/>
      <c r="AO97" s="15">
        <f>DAY(AL97)</f>
      </c>
      <c r="AP97" s="15"/>
      <c r="AQ97" s="8"/>
      <c r="AR97" s="6"/>
      <c r="AS97" s="14">
        <v>43.07</v>
      </c>
      <c r="AT97" s="15">
        <v>30</v>
      </c>
      <c r="AU97" s="6"/>
      <c r="AV97" s="9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6"/>
      <c r="BH97" s="6"/>
    </row>
    <row x14ac:dyDescent="0.25" r="98" customHeight="1" ht="15.75">
      <c r="A98" s="11">
        <v>44133</v>
      </c>
      <c r="B98" s="12">
        <v>46</v>
      </c>
      <c r="C98" s="3"/>
      <c r="D98" s="1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11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6"/>
      <c r="AK98" s="6" t="s">
        <v>73</v>
      </c>
      <c r="AL98" s="13">
        <v>44104</v>
      </c>
      <c r="AM98" s="14">
        <v>7.86</v>
      </c>
      <c r="AN98" s="6"/>
      <c r="AO98" s="15">
        <f>DAY(AL98)</f>
      </c>
      <c r="AP98" s="15"/>
      <c r="AQ98" s="8"/>
      <c r="AR98" s="6"/>
      <c r="AS98" s="14">
        <v>7.86</v>
      </c>
      <c r="AT98" s="15">
        <v>30</v>
      </c>
      <c r="AU98" s="6"/>
      <c r="AV98" s="9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6"/>
      <c r="BH98" s="6"/>
    </row>
    <row x14ac:dyDescent="0.25" r="99" customHeight="1" ht="15.75">
      <c r="A99" s="1"/>
      <c r="B99" s="2"/>
      <c r="C99" s="3"/>
      <c r="D99" s="1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11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6"/>
      <c r="AK99" s="6"/>
      <c r="AL99" s="7"/>
      <c r="AM99" s="8"/>
      <c r="AN99" s="6"/>
      <c r="AO99" s="9"/>
      <c r="AP99" s="9"/>
      <c r="AQ99" s="8"/>
      <c r="AR99" s="6"/>
      <c r="AS99" s="8"/>
      <c r="AT99" s="9"/>
      <c r="AU99" s="6"/>
      <c r="AV99" s="9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6"/>
      <c r="BH99" s="6"/>
    </row>
    <row x14ac:dyDescent="0.25" r="100" customHeight="1" ht="15.75">
      <c r="A100" s="1"/>
      <c r="B100" s="2"/>
      <c r="C100" s="3"/>
      <c r="D100" s="1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11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6"/>
      <c r="AK100" s="6"/>
      <c r="AL100" s="7"/>
      <c r="AM100" s="8"/>
      <c r="AN100" s="6"/>
      <c r="AO100" s="9"/>
      <c r="AP100" s="9"/>
      <c r="AQ100" s="8"/>
      <c r="AR100" s="6"/>
      <c r="AS100" s="8"/>
      <c r="AT100" s="9"/>
      <c r="AU100" s="6"/>
      <c r="AV100" s="9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6"/>
      <c r="BH100" s="6"/>
    </row>
    <row x14ac:dyDescent="0.25" r="101" customHeight="1" ht="15.75">
      <c r="A101" s="1"/>
      <c r="B101" s="2"/>
      <c r="C101" s="3"/>
      <c r="D101" s="1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11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6"/>
      <c r="AK101" s="6"/>
      <c r="AL101" s="7"/>
      <c r="AM101" s="8"/>
      <c r="AN101" s="6"/>
      <c r="AO101" s="9"/>
      <c r="AP101" s="9"/>
      <c r="AQ101" s="8"/>
      <c r="AR101" s="6"/>
      <c r="AS101" s="8"/>
      <c r="AT101" s="9"/>
      <c r="AU101" s="6"/>
      <c r="AV101" s="9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6"/>
      <c r="BH101" s="6"/>
    </row>
    <row x14ac:dyDescent="0.25" r="102" customHeight="1" ht="15.75">
      <c r="A102" s="1"/>
      <c r="B102" s="2"/>
      <c r="C102" s="3"/>
      <c r="D102" s="1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11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6"/>
      <c r="AK102" s="6"/>
      <c r="AL102" s="7"/>
      <c r="AM102" s="8"/>
      <c r="AN102" s="6"/>
      <c r="AO102" s="9"/>
      <c r="AP102" s="9"/>
      <c r="AQ102" s="8"/>
      <c r="AR102" s="6"/>
      <c r="AS102" s="8"/>
      <c r="AT102" s="9"/>
      <c r="AU102" s="6"/>
      <c r="AV102" s="9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6"/>
      <c r="BH102" s="6"/>
    </row>
    <row x14ac:dyDescent="0.25" r="103" customHeight="1" ht="15.75">
      <c r="A103" s="1"/>
      <c r="B103" s="2"/>
      <c r="C103" s="3"/>
      <c r="D103" s="1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11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6"/>
      <c r="AK103" s="6"/>
      <c r="AL103" s="7"/>
      <c r="AM103" s="8"/>
      <c r="AN103" s="6"/>
      <c r="AO103" s="9"/>
      <c r="AP103" s="9"/>
      <c r="AQ103" s="8"/>
      <c r="AR103" s="6"/>
      <c r="AS103" s="8"/>
      <c r="AT103" s="9"/>
      <c r="AU103" s="6"/>
      <c r="AV103" s="9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6"/>
      <c r="BH103" s="6"/>
    </row>
    <row x14ac:dyDescent="0.25" r="104" customHeight="1" ht="15.75">
      <c r="A104" s="1"/>
      <c r="B104" s="2"/>
      <c r="C104" s="3"/>
      <c r="D104" s="1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11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6"/>
      <c r="AK104" s="6"/>
      <c r="AL104" s="7"/>
      <c r="AM104" s="8"/>
      <c r="AN104" s="6"/>
      <c r="AO104" s="9"/>
      <c r="AP104" s="9"/>
      <c r="AQ104" s="8"/>
      <c r="AR104" s="6"/>
      <c r="AS104" s="8"/>
      <c r="AT104" s="9"/>
      <c r="AU104" s="6"/>
      <c r="AV104" s="9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6"/>
      <c r="BH104" s="6"/>
    </row>
    <row x14ac:dyDescent="0.25" r="105" customHeight="1" ht="15.75">
      <c r="A105" s="1"/>
      <c r="B105" s="2"/>
      <c r="C105" s="3"/>
      <c r="D105" s="1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11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6"/>
      <c r="AK105" s="6"/>
      <c r="AL105" s="7"/>
      <c r="AM105" s="8"/>
      <c r="AN105" s="6"/>
      <c r="AO105" s="9"/>
      <c r="AP105" s="9"/>
      <c r="AQ105" s="8"/>
      <c r="AR105" s="6"/>
      <c r="AS105" s="8"/>
      <c r="AT105" s="9"/>
      <c r="AU105" s="6"/>
      <c r="AV105" s="9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6"/>
      <c r="BH105" s="6"/>
    </row>
    <row x14ac:dyDescent="0.25" r="106" customHeight="1" ht="15.75">
      <c r="A106" s="1"/>
      <c r="B106" s="2"/>
      <c r="C106" s="3"/>
      <c r="D106" s="1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11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6"/>
      <c r="AK106" s="6"/>
      <c r="AL106" s="7"/>
      <c r="AM106" s="8"/>
      <c r="AN106" s="6"/>
      <c r="AO106" s="9"/>
      <c r="AP106" s="9"/>
      <c r="AQ106" s="8"/>
      <c r="AR106" s="6"/>
      <c r="AS106" s="8"/>
      <c r="AT106" s="9"/>
      <c r="AU106" s="6"/>
      <c r="AV106" s="9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6"/>
      <c r="BH106" s="6"/>
    </row>
    <row x14ac:dyDescent="0.25" r="107" customHeight="1" ht="15.75">
      <c r="A107" s="1"/>
      <c r="B107" s="2"/>
      <c r="C107" s="3"/>
      <c r="D107" s="1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11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6"/>
      <c r="AK107" s="6"/>
      <c r="AL107" s="7"/>
      <c r="AM107" s="8"/>
      <c r="AN107" s="6"/>
      <c r="AO107" s="9"/>
      <c r="AP107" s="9"/>
      <c r="AQ107" s="8"/>
      <c r="AR107" s="6"/>
      <c r="AS107" s="8"/>
      <c r="AT107" s="9"/>
      <c r="AU107" s="6"/>
      <c r="AV107" s="9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6"/>
      <c r="BH107" s="6"/>
    </row>
    <row x14ac:dyDescent="0.25" r="108" customHeight="1" ht="15.75">
      <c r="A108" s="1"/>
      <c r="B108" s="2"/>
      <c r="C108" s="3"/>
      <c r="D108" s="1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11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6"/>
      <c r="AK108" s="6"/>
      <c r="AL108" s="7"/>
      <c r="AM108" s="8"/>
      <c r="AN108" s="6"/>
      <c r="AO108" s="9"/>
      <c r="AP108" s="9"/>
      <c r="AQ108" s="8"/>
      <c r="AR108" s="6"/>
      <c r="AS108" s="8"/>
      <c r="AT108" s="9"/>
      <c r="AU108" s="6"/>
      <c r="AV108" s="9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6"/>
      <c r="BH108" s="6"/>
    </row>
    <row x14ac:dyDescent="0.25" r="109" customHeight="1" ht="15.75">
      <c r="A109" s="1"/>
      <c r="B109" s="2"/>
      <c r="C109" s="3"/>
      <c r="D109" s="1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11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6"/>
      <c r="AK109" s="6"/>
      <c r="AL109" s="7"/>
      <c r="AM109" s="8"/>
      <c r="AN109" s="6"/>
      <c r="AO109" s="9"/>
      <c r="AP109" s="9"/>
      <c r="AQ109" s="8"/>
      <c r="AR109" s="6"/>
      <c r="AS109" s="8"/>
      <c r="AT109" s="9"/>
      <c r="AU109" s="6"/>
      <c r="AV109" s="9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6"/>
      <c r="BH109" s="6"/>
    </row>
    <row x14ac:dyDescent="0.25" r="110" customHeight="1" ht="15.75">
      <c r="A110" s="1"/>
      <c r="B110" s="2"/>
      <c r="C110" s="3"/>
      <c r="D110" s="1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11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6"/>
      <c r="AK110" s="6"/>
      <c r="AL110" s="7"/>
      <c r="AM110" s="8"/>
      <c r="AN110" s="6"/>
      <c r="AO110" s="9"/>
      <c r="AP110" s="9"/>
      <c r="AQ110" s="8"/>
      <c r="AR110" s="6"/>
      <c r="AS110" s="8"/>
      <c r="AT110" s="9"/>
      <c r="AU110" s="6"/>
      <c r="AV110" s="9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6"/>
      <c r="BH110" s="6"/>
    </row>
    <row x14ac:dyDescent="0.25" r="111" customHeight="1" ht="15.75">
      <c r="A111" s="1"/>
      <c r="B111" s="2"/>
      <c r="C111" s="3"/>
      <c r="D111" s="1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11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6"/>
      <c r="AK111" s="6"/>
      <c r="AL111" s="7"/>
      <c r="AM111" s="8"/>
      <c r="AN111" s="6"/>
      <c r="AO111" s="9"/>
      <c r="AP111" s="9"/>
      <c r="AQ111" s="8"/>
      <c r="AR111" s="6"/>
      <c r="AS111" s="8"/>
      <c r="AT111" s="9"/>
      <c r="AU111" s="6"/>
      <c r="AV111" s="9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6"/>
      <c r="BH111" s="6"/>
    </row>
    <row x14ac:dyDescent="0.25" r="112" customHeight="1" ht="15.75">
      <c r="A112" s="1"/>
      <c r="B112" s="2"/>
      <c r="C112" s="3"/>
      <c r="D112" s="1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11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6"/>
      <c r="AK112" s="6"/>
      <c r="AL112" s="7"/>
      <c r="AM112" s="8"/>
      <c r="AN112" s="6"/>
      <c r="AO112" s="9"/>
      <c r="AP112" s="9"/>
      <c r="AQ112" s="8"/>
      <c r="AR112" s="6"/>
      <c r="AS112" s="8"/>
      <c r="AT112" s="9"/>
      <c r="AU112" s="6"/>
      <c r="AV112" s="9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6"/>
      <c r="BH112" s="6"/>
    </row>
    <row x14ac:dyDescent="0.25" r="113" customHeight="1" ht="15.75">
      <c r="A113" s="1"/>
      <c r="B113" s="2"/>
      <c r="C113" s="3"/>
      <c r="D113" s="1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1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6"/>
      <c r="AK113" s="6"/>
      <c r="AL113" s="7"/>
      <c r="AM113" s="8"/>
      <c r="AN113" s="6"/>
      <c r="AO113" s="9"/>
      <c r="AP113" s="9"/>
      <c r="AQ113" s="8"/>
      <c r="AR113" s="6"/>
      <c r="AS113" s="8"/>
      <c r="AT113" s="9"/>
      <c r="AU113" s="6"/>
      <c r="AV113" s="9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6"/>
      <c r="BH113" s="6"/>
    </row>
    <row x14ac:dyDescent="0.25" r="114" customHeight="1" ht="15.75">
      <c r="A114" s="1"/>
      <c r="B114" s="2"/>
      <c r="C114" s="3"/>
      <c r="D114" s="1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11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6"/>
      <c r="AK114" s="6"/>
      <c r="AL114" s="7"/>
      <c r="AM114" s="8"/>
      <c r="AN114" s="6"/>
      <c r="AO114" s="9"/>
      <c r="AP114" s="9"/>
      <c r="AQ114" s="8"/>
      <c r="AR114" s="6"/>
      <c r="AS114" s="8"/>
      <c r="AT114" s="9"/>
      <c r="AU114" s="6"/>
      <c r="AV114" s="9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6"/>
      <c r="BH114" s="6"/>
    </row>
    <row x14ac:dyDescent="0.25" r="115" customHeight="1" ht="15.75">
      <c r="A115" s="1"/>
      <c r="B115" s="2"/>
      <c r="C115" s="3"/>
      <c r="D115" s="1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11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6"/>
      <c r="AK115" s="6"/>
      <c r="AL115" s="7"/>
      <c r="AM115" s="8"/>
      <c r="AN115" s="6"/>
      <c r="AO115" s="9"/>
      <c r="AP115" s="9"/>
      <c r="AQ115" s="8"/>
      <c r="AR115" s="6"/>
      <c r="AS115" s="8"/>
      <c r="AT115" s="9"/>
      <c r="AU115" s="6"/>
      <c r="AV115" s="9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6"/>
      <c r="BH115" s="6"/>
    </row>
    <row x14ac:dyDescent="0.25" r="116" customHeight="1" ht="15.75">
      <c r="A116" s="1"/>
      <c r="B116" s="2"/>
      <c r="C116" s="3"/>
      <c r="D116" s="1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11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6"/>
      <c r="AK116" s="6"/>
      <c r="AL116" s="7"/>
      <c r="AM116" s="8"/>
      <c r="AN116" s="6"/>
      <c r="AO116" s="9"/>
      <c r="AP116" s="9"/>
      <c r="AQ116" s="8"/>
      <c r="AR116" s="6"/>
      <c r="AS116" s="8"/>
      <c r="AT116" s="9"/>
      <c r="AU116" s="6"/>
      <c r="AV116" s="9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6"/>
      <c r="BH116" s="6"/>
    </row>
    <row x14ac:dyDescent="0.25" r="117" customHeight="1" ht="15.75">
      <c r="A117" s="1"/>
      <c r="B117" s="2"/>
      <c r="C117" s="3"/>
      <c r="D117" s="1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11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6"/>
      <c r="AK117" s="6"/>
      <c r="AL117" s="7"/>
      <c r="AM117" s="8"/>
      <c r="AN117" s="6"/>
      <c r="AO117" s="9"/>
      <c r="AP117" s="9"/>
      <c r="AQ117" s="8"/>
      <c r="AR117" s="6"/>
      <c r="AS117" s="8"/>
      <c r="AT117" s="9"/>
      <c r="AU117" s="6"/>
      <c r="AV117" s="9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6"/>
      <c r="BH117" s="6"/>
    </row>
    <row x14ac:dyDescent="0.25" r="118" customHeight="1" ht="15.75">
      <c r="A118" s="1"/>
      <c r="B118" s="2"/>
      <c r="C118" s="3"/>
      <c r="D118" s="1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11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6"/>
      <c r="AK118" s="6"/>
      <c r="AL118" s="7"/>
      <c r="AM118" s="8"/>
      <c r="AN118" s="6"/>
      <c r="AO118" s="9"/>
      <c r="AP118" s="9"/>
      <c r="AQ118" s="8"/>
      <c r="AR118" s="6"/>
      <c r="AS118" s="8"/>
      <c r="AT118" s="9"/>
      <c r="AU118" s="6"/>
      <c r="AV118" s="9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6"/>
      <c r="BH118" s="6"/>
    </row>
    <row x14ac:dyDescent="0.25" r="119" customHeight="1" ht="15.75">
      <c r="A119" s="1"/>
      <c r="B119" s="2"/>
      <c r="C119" s="3"/>
      <c r="D119" s="1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11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6"/>
      <c r="AK119" s="6"/>
      <c r="AL119" s="7"/>
      <c r="AM119" s="8"/>
      <c r="AN119" s="6"/>
      <c r="AO119" s="9"/>
      <c r="AP119" s="9"/>
      <c r="AQ119" s="8"/>
      <c r="AR119" s="6"/>
      <c r="AS119" s="8"/>
      <c r="AT119" s="9"/>
      <c r="AU119" s="6"/>
      <c r="AV119" s="9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6"/>
      <c r="BH119" s="6"/>
    </row>
    <row x14ac:dyDescent="0.25" r="120" customHeight="1" ht="15.75">
      <c r="A120" s="1"/>
      <c r="B120" s="2"/>
      <c r="C120" s="3"/>
      <c r="D120" s="1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11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6"/>
      <c r="AK120" s="6"/>
      <c r="AL120" s="7"/>
      <c r="AM120" s="8"/>
      <c r="AN120" s="6"/>
      <c r="AO120" s="9"/>
      <c r="AP120" s="9"/>
      <c r="AQ120" s="8"/>
      <c r="AR120" s="6"/>
      <c r="AS120" s="8"/>
      <c r="AT120" s="9"/>
      <c r="AU120" s="6"/>
      <c r="AV120" s="9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6"/>
      <c r="BH120" s="6"/>
    </row>
    <row x14ac:dyDescent="0.25" r="121" customHeight="1" ht="15.75">
      <c r="A121" s="1"/>
      <c r="B121" s="2"/>
      <c r="C121" s="3"/>
      <c r="D121" s="1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11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6"/>
      <c r="AK121" s="6"/>
      <c r="AL121" s="7"/>
      <c r="AM121" s="8"/>
      <c r="AN121" s="6"/>
      <c r="AO121" s="9"/>
      <c r="AP121" s="9"/>
      <c r="AQ121" s="8"/>
      <c r="AR121" s="6"/>
      <c r="AS121" s="8"/>
      <c r="AT121" s="9"/>
      <c r="AU121" s="6"/>
      <c r="AV121" s="9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6"/>
      <c r="BH121" s="6"/>
    </row>
    <row x14ac:dyDescent="0.25" r="122" customHeight="1" ht="15.75">
      <c r="A122" s="1"/>
      <c r="B122" s="2"/>
      <c r="C122" s="3"/>
      <c r="D122" s="1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11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6"/>
      <c r="AK122" s="6"/>
      <c r="AL122" s="7"/>
      <c r="AM122" s="8"/>
      <c r="AN122" s="6"/>
      <c r="AO122" s="9"/>
      <c r="AP122" s="9"/>
      <c r="AQ122" s="8"/>
      <c r="AR122" s="6"/>
      <c r="AS122" s="8"/>
      <c r="AT122" s="9"/>
      <c r="AU122" s="6"/>
      <c r="AV122" s="9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6"/>
      <c r="BH122" s="6"/>
    </row>
    <row x14ac:dyDescent="0.25" r="123" customHeight="1" ht="15.75">
      <c r="A123" s="1"/>
      <c r="B123" s="2"/>
      <c r="C123" s="3"/>
      <c r="D123" s="1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11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6"/>
      <c r="AK123" s="6"/>
      <c r="AL123" s="7"/>
      <c r="AM123" s="8"/>
      <c r="AN123" s="6"/>
      <c r="AO123" s="9"/>
      <c r="AP123" s="9"/>
      <c r="AQ123" s="8"/>
      <c r="AR123" s="6"/>
      <c r="AS123" s="8"/>
      <c r="AT123" s="9"/>
      <c r="AU123" s="6"/>
      <c r="AV123" s="9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6"/>
      <c r="BH123" s="6"/>
    </row>
    <row x14ac:dyDescent="0.25" r="124" customHeight="1" ht="15.75">
      <c r="A124" s="1"/>
      <c r="B124" s="2"/>
      <c r="C124" s="3"/>
      <c r="D124" s="1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11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6"/>
      <c r="AK124" s="6"/>
      <c r="AL124" s="7"/>
      <c r="AM124" s="8"/>
      <c r="AN124" s="6"/>
      <c r="AO124" s="9"/>
      <c r="AP124" s="9"/>
      <c r="AQ124" s="8"/>
      <c r="AR124" s="6"/>
      <c r="AS124" s="8"/>
      <c r="AT124" s="9"/>
      <c r="AU124" s="6"/>
      <c r="AV124" s="9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6"/>
      <c r="BH124" s="6"/>
    </row>
    <row x14ac:dyDescent="0.25" r="125" customHeight="1" ht="15.75">
      <c r="A125" s="1"/>
      <c r="B125" s="2"/>
      <c r="C125" s="3"/>
      <c r="D125" s="1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11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6"/>
      <c r="AK125" s="6"/>
      <c r="AL125" s="7"/>
      <c r="AM125" s="8"/>
      <c r="AN125" s="6"/>
      <c r="AO125" s="9"/>
      <c r="AP125" s="9"/>
      <c r="AQ125" s="8"/>
      <c r="AR125" s="6"/>
      <c r="AS125" s="8"/>
      <c r="AT125" s="9"/>
      <c r="AU125" s="6"/>
      <c r="AV125" s="9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6"/>
      <c r="BH125" s="6"/>
    </row>
    <row x14ac:dyDescent="0.25" r="126" customHeight="1" ht="15.75">
      <c r="A126" s="1"/>
      <c r="B126" s="2"/>
      <c r="C126" s="3"/>
      <c r="D126" s="1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11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6"/>
      <c r="AK126" s="6"/>
      <c r="AL126" s="7"/>
      <c r="AM126" s="8"/>
      <c r="AN126" s="6"/>
      <c r="AO126" s="9"/>
      <c r="AP126" s="9"/>
      <c r="AQ126" s="8"/>
      <c r="AR126" s="6"/>
      <c r="AS126" s="8"/>
      <c r="AT126" s="9"/>
      <c r="AU126" s="6"/>
      <c r="AV126" s="9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6"/>
      <c r="BH126" s="6"/>
    </row>
    <row x14ac:dyDescent="0.25" r="127" customHeight="1" ht="15.75">
      <c r="A127" s="1"/>
      <c r="B127" s="2"/>
      <c r="C127" s="3"/>
      <c r="D127" s="1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11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6"/>
      <c r="AK127" s="6"/>
      <c r="AL127" s="7"/>
      <c r="AM127" s="8"/>
      <c r="AN127" s="6"/>
      <c r="AO127" s="9"/>
      <c r="AP127" s="9"/>
      <c r="AQ127" s="8"/>
      <c r="AR127" s="6"/>
      <c r="AS127" s="8"/>
      <c r="AT127" s="9"/>
      <c r="AU127" s="6"/>
      <c r="AV127" s="9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6"/>
      <c r="BH127" s="6"/>
    </row>
    <row x14ac:dyDescent="0.25" r="128" customHeight="1" ht="15.75">
      <c r="A128" s="1"/>
      <c r="B128" s="2"/>
      <c r="C128" s="3"/>
      <c r="D128" s="1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11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6"/>
      <c r="AK128" s="6"/>
      <c r="AL128" s="7"/>
      <c r="AM128" s="8"/>
      <c r="AN128" s="6"/>
      <c r="AO128" s="9"/>
      <c r="AP128" s="9"/>
      <c r="AQ128" s="8"/>
      <c r="AR128" s="6"/>
      <c r="AS128" s="8"/>
      <c r="AT128" s="9"/>
      <c r="AU128" s="6"/>
      <c r="AV128" s="9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6"/>
      <c r="BH128" s="6"/>
    </row>
    <row x14ac:dyDescent="0.25" r="129" customHeight="1" ht="15.75">
      <c r="A129" s="1"/>
      <c r="B129" s="2"/>
      <c r="C129" s="3"/>
      <c r="D129" s="1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11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6"/>
      <c r="AK129" s="6"/>
      <c r="AL129" s="7"/>
      <c r="AM129" s="8"/>
      <c r="AN129" s="6"/>
      <c r="AO129" s="9"/>
      <c r="AP129" s="9"/>
      <c r="AQ129" s="8"/>
      <c r="AR129" s="6"/>
      <c r="AS129" s="8"/>
      <c r="AT129" s="9"/>
      <c r="AU129" s="6"/>
      <c r="AV129" s="9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6"/>
      <c r="BH129" s="6"/>
    </row>
    <row x14ac:dyDescent="0.25" r="130" customHeight="1" ht="15.75">
      <c r="A130" s="1"/>
      <c r="B130" s="2"/>
      <c r="C130" s="3"/>
      <c r="D130" s="1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11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6"/>
      <c r="AK130" s="6"/>
      <c r="AL130" s="7"/>
      <c r="AM130" s="8"/>
      <c r="AN130" s="6"/>
      <c r="AO130" s="9"/>
      <c r="AP130" s="9"/>
      <c r="AQ130" s="8"/>
      <c r="AR130" s="6"/>
      <c r="AS130" s="8"/>
      <c r="AT130" s="9"/>
      <c r="AU130" s="6"/>
      <c r="AV130" s="9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6"/>
      <c r="BH130" s="6"/>
    </row>
    <row x14ac:dyDescent="0.25" r="131" customHeight="1" ht="15.75">
      <c r="A131" s="1"/>
      <c r="B131" s="2"/>
      <c r="C131" s="3"/>
      <c r="D131" s="1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11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6"/>
      <c r="AK131" s="6"/>
      <c r="AL131" s="7"/>
      <c r="AM131" s="8"/>
      <c r="AN131" s="6"/>
      <c r="AO131" s="9"/>
      <c r="AP131" s="9"/>
      <c r="AQ131" s="8"/>
      <c r="AR131" s="6"/>
      <c r="AS131" s="8"/>
      <c r="AT131" s="9"/>
      <c r="AU131" s="6"/>
      <c r="AV131" s="9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6"/>
      <c r="BH131" s="6"/>
    </row>
    <row x14ac:dyDescent="0.25" r="132" customHeight="1" ht="15.75">
      <c r="A132" s="1"/>
      <c r="B132" s="2"/>
      <c r="C132" s="3"/>
      <c r="D132" s="1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11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6"/>
      <c r="AK132" s="6"/>
      <c r="AL132" s="7"/>
      <c r="AM132" s="8"/>
      <c r="AN132" s="6"/>
      <c r="AO132" s="9"/>
      <c r="AP132" s="9"/>
      <c r="AQ132" s="8"/>
      <c r="AR132" s="6"/>
      <c r="AS132" s="8"/>
      <c r="AT132" s="9"/>
      <c r="AU132" s="6"/>
      <c r="AV132" s="9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6"/>
      <c r="BH132" s="6"/>
    </row>
    <row x14ac:dyDescent="0.25" r="133" customHeight="1" ht="15.75">
      <c r="A133" s="1"/>
      <c r="B133" s="2"/>
      <c r="C133" s="3"/>
      <c r="D133" s="1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11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6"/>
      <c r="AK133" s="6"/>
      <c r="AL133" s="7"/>
      <c r="AM133" s="8"/>
      <c r="AN133" s="6"/>
      <c r="AO133" s="9"/>
      <c r="AP133" s="9"/>
      <c r="AQ133" s="8"/>
      <c r="AR133" s="6"/>
      <c r="AS133" s="8"/>
      <c r="AT133" s="9"/>
      <c r="AU133" s="6"/>
      <c r="AV133" s="9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6"/>
      <c r="BH133" s="6"/>
    </row>
    <row x14ac:dyDescent="0.25" r="134" customHeight="1" ht="15.75">
      <c r="A134" s="1"/>
      <c r="B134" s="2"/>
      <c r="C134" s="3"/>
      <c r="D134" s="1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11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6"/>
      <c r="AK134" s="6"/>
      <c r="AL134" s="7"/>
      <c r="AM134" s="8"/>
      <c r="AN134" s="6"/>
      <c r="AO134" s="9"/>
      <c r="AP134" s="9"/>
      <c r="AQ134" s="8"/>
      <c r="AR134" s="6"/>
      <c r="AS134" s="8"/>
      <c r="AT134" s="9"/>
      <c r="AU134" s="6"/>
      <c r="AV134" s="9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6"/>
      <c r="BH134" s="6"/>
    </row>
    <row x14ac:dyDescent="0.25" r="135" customHeight="1" ht="15.75">
      <c r="A135" s="1"/>
      <c r="B135" s="2"/>
      <c r="C135" s="3"/>
      <c r="D135" s="1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11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6"/>
      <c r="AK135" s="6"/>
      <c r="AL135" s="7"/>
      <c r="AM135" s="8"/>
      <c r="AN135" s="6"/>
      <c r="AO135" s="9"/>
      <c r="AP135" s="9"/>
      <c r="AQ135" s="8"/>
      <c r="AR135" s="6"/>
      <c r="AS135" s="8"/>
      <c r="AT135" s="9"/>
      <c r="AU135" s="6"/>
      <c r="AV135" s="9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6"/>
      <c r="BH135" s="6"/>
    </row>
    <row x14ac:dyDescent="0.25" r="136" customHeight="1" ht="15.75">
      <c r="A136" s="1"/>
      <c r="B136" s="2"/>
      <c r="C136" s="3"/>
      <c r="D136" s="1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11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6"/>
      <c r="AK136" s="6"/>
      <c r="AL136" s="7"/>
      <c r="AM136" s="8"/>
      <c r="AN136" s="6"/>
      <c r="AO136" s="9"/>
      <c r="AP136" s="9"/>
      <c r="AQ136" s="8"/>
      <c r="AR136" s="6"/>
      <c r="AS136" s="8"/>
      <c r="AT136" s="9"/>
      <c r="AU136" s="6"/>
      <c r="AV136" s="9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6"/>
      <c r="BH136" s="6"/>
    </row>
    <row x14ac:dyDescent="0.25" r="137" customHeight="1" ht="15.75">
      <c r="A137" s="1"/>
      <c r="B137" s="2"/>
      <c r="C137" s="3"/>
      <c r="D137" s="1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11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6"/>
      <c r="AK137" s="6"/>
      <c r="AL137" s="7"/>
      <c r="AM137" s="8"/>
      <c r="AN137" s="6"/>
      <c r="AO137" s="9"/>
      <c r="AP137" s="9"/>
      <c r="AQ137" s="8"/>
      <c r="AR137" s="6"/>
      <c r="AS137" s="8"/>
      <c r="AT137" s="9"/>
      <c r="AU137" s="6"/>
      <c r="AV137" s="9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6"/>
      <c r="BH137" s="6"/>
    </row>
    <row x14ac:dyDescent="0.25" r="138" customHeight="1" ht="15.75">
      <c r="A138" s="1"/>
      <c r="B138" s="2"/>
      <c r="C138" s="3"/>
      <c r="D138" s="1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11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6"/>
      <c r="AK138" s="6"/>
      <c r="AL138" s="7"/>
      <c r="AM138" s="8"/>
      <c r="AN138" s="6"/>
      <c r="AO138" s="9"/>
      <c r="AP138" s="9"/>
      <c r="AQ138" s="8"/>
      <c r="AR138" s="6"/>
      <c r="AS138" s="8"/>
      <c r="AT138" s="9"/>
      <c r="AU138" s="6"/>
      <c r="AV138" s="9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6"/>
      <c r="BH138" s="6"/>
    </row>
    <row x14ac:dyDescent="0.25" r="139" customHeight="1" ht="15.75">
      <c r="A139" s="1"/>
      <c r="B139" s="2"/>
      <c r="C139" s="3"/>
      <c r="D139" s="1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11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6"/>
      <c r="AK139" s="6"/>
      <c r="AL139" s="7"/>
      <c r="AM139" s="8"/>
      <c r="AN139" s="6"/>
      <c r="AO139" s="9"/>
      <c r="AP139" s="9"/>
      <c r="AQ139" s="8"/>
      <c r="AR139" s="6"/>
      <c r="AS139" s="8"/>
      <c r="AT139" s="9"/>
      <c r="AU139" s="6"/>
      <c r="AV139" s="9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6"/>
      <c r="BH139" s="6"/>
    </row>
    <row x14ac:dyDescent="0.25" r="140" customHeight="1" ht="15.75">
      <c r="A140" s="1"/>
      <c r="B140" s="2"/>
      <c r="C140" s="3"/>
      <c r="D140" s="1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11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6"/>
      <c r="AK140" s="6"/>
      <c r="AL140" s="7"/>
      <c r="AM140" s="8"/>
      <c r="AN140" s="6"/>
      <c r="AO140" s="9"/>
      <c r="AP140" s="9"/>
      <c r="AQ140" s="8"/>
      <c r="AR140" s="6"/>
      <c r="AS140" s="8"/>
      <c r="AT140" s="9"/>
      <c r="AU140" s="6"/>
      <c r="AV140" s="9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6"/>
      <c r="BH140" s="6"/>
    </row>
    <row x14ac:dyDescent="0.25" r="141" customHeight="1" ht="15.75">
      <c r="A141" s="1"/>
      <c r="B141" s="2"/>
      <c r="C141" s="3"/>
      <c r="D141" s="1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11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6"/>
      <c r="AK141" s="6"/>
      <c r="AL141" s="7"/>
      <c r="AM141" s="8"/>
      <c r="AN141" s="6"/>
      <c r="AO141" s="9"/>
      <c r="AP141" s="9"/>
      <c r="AQ141" s="8"/>
      <c r="AR141" s="6"/>
      <c r="AS141" s="8"/>
      <c r="AT141" s="9"/>
      <c r="AU141" s="6"/>
      <c r="AV141" s="9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6"/>
      <c r="BH141" s="6"/>
    </row>
    <row x14ac:dyDescent="0.25" r="142" customHeight="1" ht="15.75">
      <c r="A142" s="1"/>
      <c r="B142" s="2"/>
      <c r="C142" s="3"/>
      <c r="D142" s="1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11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6"/>
      <c r="AK142" s="6"/>
      <c r="AL142" s="7"/>
      <c r="AM142" s="8"/>
      <c r="AN142" s="6"/>
      <c r="AO142" s="9"/>
      <c r="AP142" s="9"/>
      <c r="AQ142" s="8"/>
      <c r="AR142" s="6"/>
      <c r="AS142" s="8"/>
      <c r="AT142" s="9"/>
      <c r="AU142" s="6"/>
      <c r="AV142" s="9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6"/>
      <c r="BH142" s="6"/>
    </row>
    <row x14ac:dyDescent="0.25" r="143" customHeight="1" ht="15.75">
      <c r="A143" s="1"/>
      <c r="B143" s="2"/>
      <c r="C143" s="3"/>
      <c r="D143" s="1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11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6"/>
      <c r="AK143" s="6"/>
      <c r="AL143" s="7"/>
      <c r="AM143" s="8"/>
      <c r="AN143" s="6"/>
      <c r="AO143" s="9"/>
      <c r="AP143" s="9"/>
      <c r="AQ143" s="8"/>
      <c r="AR143" s="6"/>
      <c r="AS143" s="8"/>
      <c r="AT143" s="9"/>
      <c r="AU143" s="6"/>
      <c r="AV143" s="9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6"/>
      <c r="BH143" s="6"/>
    </row>
    <row x14ac:dyDescent="0.25" r="144" customHeight="1" ht="15.75">
      <c r="A144" s="1"/>
      <c r="B144" s="2"/>
      <c r="C144" s="3"/>
      <c r="D144" s="1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11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6"/>
      <c r="AK144" s="6"/>
      <c r="AL144" s="7"/>
      <c r="AM144" s="8"/>
      <c r="AN144" s="6"/>
      <c r="AO144" s="9"/>
      <c r="AP144" s="9"/>
      <c r="AQ144" s="8"/>
      <c r="AR144" s="6"/>
      <c r="AS144" s="8"/>
      <c r="AT144" s="9"/>
      <c r="AU144" s="6"/>
      <c r="AV144" s="9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6"/>
      <c r="BH144" s="6"/>
    </row>
    <row x14ac:dyDescent="0.25" r="145" customHeight="1" ht="15.75">
      <c r="A145" s="1"/>
      <c r="B145" s="2"/>
      <c r="C145" s="3"/>
      <c r="D145" s="1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11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6"/>
      <c r="AK145" s="6"/>
      <c r="AL145" s="7"/>
      <c r="AM145" s="8"/>
      <c r="AN145" s="6"/>
      <c r="AO145" s="9"/>
      <c r="AP145" s="9"/>
      <c r="AQ145" s="8"/>
      <c r="AR145" s="6"/>
      <c r="AS145" s="8"/>
      <c r="AT145" s="9"/>
      <c r="AU145" s="6"/>
      <c r="AV145" s="9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6"/>
      <c r="BH145" s="6"/>
    </row>
    <row x14ac:dyDescent="0.25" r="146" customHeight="1" ht="15.75">
      <c r="A146" s="1"/>
      <c r="B146" s="2"/>
      <c r="C146" s="3"/>
      <c r="D146" s="1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11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6"/>
      <c r="AK146" s="6"/>
      <c r="AL146" s="7"/>
      <c r="AM146" s="8"/>
      <c r="AN146" s="6"/>
      <c r="AO146" s="9"/>
      <c r="AP146" s="9"/>
      <c r="AQ146" s="8"/>
      <c r="AR146" s="6"/>
      <c r="AS146" s="8"/>
      <c r="AT146" s="9"/>
      <c r="AU146" s="6"/>
      <c r="AV146" s="9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6"/>
      <c r="BH146" s="6"/>
    </row>
    <row x14ac:dyDescent="0.25" r="147" customHeight="1" ht="15.75">
      <c r="A147" s="1"/>
      <c r="B147" s="2"/>
      <c r="C147" s="3"/>
      <c r="D147" s="1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11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6"/>
      <c r="AK147" s="6"/>
      <c r="AL147" s="7"/>
      <c r="AM147" s="8"/>
      <c r="AN147" s="6"/>
      <c r="AO147" s="9"/>
      <c r="AP147" s="9"/>
      <c r="AQ147" s="8"/>
      <c r="AR147" s="6"/>
      <c r="AS147" s="8"/>
      <c r="AT147" s="9"/>
      <c r="AU147" s="6"/>
      <c r="AV147" s="9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6"/>
      <c r="BH147" s="6"/>
    </row>
    <row x14ac:dyDescent="0.25" r="148" customHeight="1" ht="15.75">
      <c r="A148" s="1"/>
      <c r="B148" s="2"/>
      <c r="C148" s="3"/>
      <c r="D148" s="1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11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6"/>
      <c r="AK148" s="6"/>
      <c r="AL148" s="7"/>
      <c r="AM148" s="8"/>
      <c r="AN148" s="6"/>
      <c r="AO148" s="9"/>
      <c r="AP148" s="9"/>
      <c r="AQ148" s="8"/>
      <c r="AR148" s="6"/>
      <c r="AS148" s="8"/>
      <c r="AT148" s="9"/>
      <c r="AU148" s="6"/>
      <c r="AV148" s="9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6"/>
      <c r="BH148" s="6"/>
    </row>
    <row x14ac:dyDescent="0.25" r="149" customHeight="1" ht="15.75">
      <c r="A149" s="1"/>
      <c r="B149" s="2"/>
      <c r="C149" s="3"/>
      <c r="D149" s="1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11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6"/>
      <c r="AK149" s="6"/>
      <c r="AL149" s="7"/>
      <c r="AM149" s="8"/>
      <c r="AN149" s="6"/>
      <c r="AO149" s="9"/>
      <c r="AP149" s="9"/>
      <c r="AQ149" s="8"/>
      <c r="AR149" s="6"/>
      <c r="AS149" s="8"/>
      <c r="AT149" s="9"/>
      <c r="AU149" s="6"/>
      <c r="AV149" s="9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6"/>
      <c r="BH149" s="6"/>
    </row>
    <row x14ac:dyDescent="0.25" r="150" customHeight="1" ht="15.75">
      <c r="A150" s="1"/>
      <c r="B150" s="2"/>
      <c r="C150" s="3"/>
      <c r="D150" s="1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11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6"/>
      <c r="AK150" s="6"/>
      <c r="AL150" s="7"/>
      <c r="AM150" s="8"/>
      <c r="AN150" s="6"/>
      <c r="AO150" s="9"/>
      <c r="AP150" s="9"/>
      <c r="AQ150" s="8"/>
      <c r="AR150" s="6"/>
      <c r="AS150" s="8"/>
      <c r="AT150" s="9"/>
      <c r="AU150" s="6"/>
      <c r="AV150" s="9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6"/>
      <c r="BH150" s="6"/>
    </row>
    <row x14ac:dyDescent="0.25" r="151" customHeight="1" ht="15.75">
      <c r="A151" s="1"/>
      <c r="B151" s="2"/>
      <c r="C151" s="3"/>
      <c r="D151" s="1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11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6"/>
      <c r="AK151" s="6"/>
      <c r="AL151" s="7"/>
      <c r="AM151" s="8"/>
      <c r="AN151" s="6"/>
      <c r="AO151" s="9"/>
      <c r="AP151" s="9"/>
      <c r="AQ151" s="8"/>
      <c r="AR151" s="6"/>
      <c r="AS151" s="8"/>
      <c r="AT151" s="9"/>
      <c r="AU151" s="6"/>
      <c r="AV151" s="9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6"/>
      <c r="BH151" s="6"/>
    </row>
    <row x14ac:dyDescent="0.25" r="152" customHeight="1" ht="15.75">
      <c r="A152" s="1"/>
      <c r="B152" s="2"/>
      <c r="C152" s="3"/>
      <c r="D152" s="1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11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6"/>
      <c r="AK152" s="6"/>
      <c r="AL152" s="7"/>
      <c r="AM152" s="8"/>
      <c r="AN152" s="6"/>
      <c r="AO152" s="9"/>
      <c r="AP152" s="9"/>
      <c r="AQ152" s="8"/>
      <c r="AR152" s="6"/>
      <c r="AS152" s="8"/>
      <c r="AT152" s="9"/>
      <c r="AU152" s="6"/>
      <c r="AV152" s="9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6"/>
      <c r="BH152" s="6"/>
    </row>
    <row x14ac:dyDescent="0.25" r="153" customHeight="1" ht="15.75">
      <c r="A153" s="1"/>
      <c r="B153" s="2"/>
      <c r="C153" s="3"/>
      <c r="D153" s="1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11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6"/>
      <c r="AK153" s="6"/>
      <c r="AL153" s="7"/>
      <c r="AM153" s="8"/>
      <c r="AN153" s="6"/>
      <c r="AO153" s="9"/>
      <c r="AP153" s="9"/>
      <c r="AQ153" s="8"/>
      <c r="AR153" s="6"/>
      <c r="AS153" s="8"/>
      <c r="AT153" s="9"/>
      <c r="AU153" s="6"/>
      <c r="AV153" s="9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6"/>
      <c r="BH153" s="6"/>
    </row>
    <row x14ac:dyDescent="0.25" r="154" customHeight="1" ht="15.75">
      <c r="A154" s="1"/>
      <c r="B154" s="2"/>
      <c r="C154" s="3"/>
      <c r="D154" s="1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11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6"/>
      <c r="AK154" s="6"/>
      <c r="AL154" s="7"/>
      <c r="AM154" s="8"/>
      <c r="AN154" s="6"/>
      <c r="AO154" s="9"/>
      <c r="AP154" s="9"/>
      <c r="AQ154" s="8"/>
      <c r="AR154" s="6"/>
      <c r="AS154" s="8"/>
      <c r="AT154" s="9"/>
      <c r="AU154" s="6"/>
      <c r="AV154" s="9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6"/>
      <c r="BH154" s="6"/>
    </row>
    <row x14ac:dyDescent="0.25" r="155" customHeight="1" ht="15.75">
      <c r="A155" s="1"/>
      <c r="B155" s="2"/>
      <c r="C155" s="3"/>
      <c r="D155" s="1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11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6"/>
      <c r="AK155" s="6"/>
      <c r="AL155" s="7"/>
      <c r="AM155" s="8"/>
      <c r="AN155" s="6"/>
      <c r="AO155" s="9"/>
      <c r="AP155" s="9"/>
      <c r="AQ155" s="8"/>
      <c r="AR155" s="6"/>
      <c r="AS155" s="8"/>
      <c r="AT155" s="9"/>
      <c r="AU155" s="6"/>
      <c r="AV155" s="9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6"/>
      <c r="BH155" s="6"/>
    </row>
    <row x14ac:dyDescent="0.25" r="156" customHeight="1" ht="15.75">
      <c r="A156" s="1"/>
      <c r="B156" s="2"/>
      <c r="C156" s="3"/>
      <c r="D156" s="1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11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6"/>
      <c r="AK156" s="6"/>
      <c r="AL156" s="7"/>
      <c r="AM156" s="8"/>
      <c r="AN156" s="6"/>
      <c r="AO156" s="9"/>
      <c r="AP156" s="9"/>
      <c r="AQ156" s="8"/>
      <c r="AR156" s="6"/>
      <c r="AS156" s="8"/>
      <c r="AT156" s="9"/>
      <c r="AU156" s="6"/>
      <c r="AV156" s="9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6"/>
      <c r="BH156" s="6"/>
    </row>
    <row x14ac:dyDescent="0.25" r="157" customHeight="1" ht="15.75">
      <c r="A157" s="1"/>
      <c r="B157" s="2"/>
      <c r="C157" s="3"/>
      <c r="D157" s="1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11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6"/>
      <c r="AK157" s="6"/>
      <c r="AL157" s="7"/>
      <c r="AM157" s="8"/>
      <c r="AN157" s="6"/>
      <c r="AO157" s="9"/>
      <c r="AP157" s="9"/>
      <c r="AQ157" s="8"/>
      <c r="AR157" s="6"/>
      <c r="AS157" s="8"/>
      <c r="AT157" s="9"/>
      <c r="AU157" s="6"/>
      <c r="AV157" s="9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6"/>
      <c r="BH157" s="6"/>
    </row>
    <row x14ac:dyDescent="0.25" r="158" customHeight="1" ht="15.75">
      <c r="A158" s="1"/>
      <c r="B158" s="2"/>
      <c r="C158" s="3"/>
      <c r="D158" s="1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11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6"/>
      <c r="AK158" s="6"/>
      <c r="AL158" s="7"/>
      <c r="AM158" s="8"/>
      <c r="AN158" s="6"/>
      <c r="AO158" s="9"/>
      <c r="AP158" s="9"/>
      <c r="AQ158" s="8"/>
      <c r="AR158" s="6"/>
      <c r="AS158" s="8"/>
      <c r="AT158" s="9"/>
      <c r="AU158" s="6"/>
      <c r="AV158" s="9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6"/>
      <c r="BH158" s="6"/>
    </row>
    <row x14ac:dyDescent="0.25" r="159" customHeight="1" ht="15.75">
      <c r="A159" s="1"/>
      <c r="B159" s="2"/>
      <c r="C159" s="3"/>
      <c r="D159" s="1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11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6"/>
      <c r="AK159" s="6"/>
      <c r="AL159" s="7"/>
      <c r="AM159" s="8"/>
      <c r="AN159" s="6"/>
      <c r="AO159" s="9"/>
      <c r="AP159" s="9"/>
      <c r="AQ159" s="8"/>
      <c r="AR159" s="6"/>
      <c r="AS159" s="8"/>
      <c r="AT159" s="9"/>
      <c r="AU159" s="6"/>
      <c r="AV159" s="9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6"/>
      <c r="BH159" s="6"/>
    </row>
    <row x14ac:dyDescent="0.25" r="160" customHeight="1" ht="15.75">
      <c r="A160" s="1"/>
      <c r="B160" s="2"/>
      <c r="C160" s="3"/>
      <c r="D160" s="1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11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6"/>
      <c r="AK160" s="6"/>
      <c r="AL160" s="7"/>
      <c r="AM160" s="8"/>
      <c r="AN160" s="6"/>
      <c r="AO160" s="9"/>
      <c r="AP160" s="9"/>
      <c r="AQ160" s="8"/>
      <c r="AR160" s="6"/>
      <c r="AS160" s="8"/>
      <c r="AT160" s="9"/>
      <c r="AU160" s="6"/>
      <c r="AV160" s="9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6"/>
      <c r="BH160" s="6"/>
    </row>
    <row x14ac:dyDescent="0.25" r="161" customHeight="1" ht="15.75">
      <c r="A161" s="1"/>
      <c r="B161" s="2"/>
      <c r="C161" s="3"/>
      <c r="D161" s="1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11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6"/>
      <c r="AK161" s="6"/>
      <c r="AL161" s="7"/>
      <c r="AM161" s="8"/>
      <c r="AN161" s="6"/>
      <c r="AO161" s="9"/>
      <c r="AP161" s="9"/>
      <c r="AQ161" s="8"/>
      <c r="AR161" s="6"/>
      <c r="AS161" s="8"/>
      <c r="AT161" s="9"/>
      <c r="AU161" s="6"/>
      <c r="AV161" s="9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6"/>
      <c r="BH161" s="6"/>
    </row>
    <row x14ac:dyDescent="0.25" r="162" customHeight="1" ht="15.75">
      <c r="A162" s="1"/>
      <c r="B162" s="2"/>
      <c r="C162" s="3"/>
      <c r="D162" s="1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11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6"/>
      <c r="AK162" s="6"/>
      <c r="AL162" s="7"/>
      <c r="AM162" s="8"/>
      <c r="AN162" s="6"/>
      <c r="AO162" s="9"/>
      <c r="AP162" s="9"/>
      <c r="AQ162" s="8"/>
      <c r="AR162" s="6"/>
      <c r="AS162" s="8"/>
      <c r="AT162" s="9"/>
      <c r="AU162" s="6"/>
      <c r="AV162" s="9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6"/>
      <c r="BH162" s="6"/>
    </row>
    <row x14ac:dyDescent="0.25" r="163" customHeight="1" ht="15.75">
      <c r="A163" s="1"/>
      <c r="B163" s="2"/>
      <c r="C163" s="3"/>
      <c r="D163" s="1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11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6"/>
      <c r="AK163" s="6"/>
      <c r="AL163" s="7"/>
      <c r="AM163" s="8"/>
      <c r="AN163" s="6"/>
      <c r="AO163" s="9"/>
      <c r="AP163" s="9"/>
      <c r="AQ163" s="8"/>
      <c r="AR163" s="6"/>
      <c r="AS163" s="8"/>
      <c r="AT163" s="9"/>
      <c r="AU163" s="6"/>
      <c r="AV163" s="9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6"/>
      <c r="BH163" s="6"/>
    </row>
    <row x14ac:dyDescent="0.25" r="164" customHeight="1" ht="15.75">
      <c r="A164" s="1"/>
      <c r="B164" s="2"/>
      <c r="C164" s="3"/>
      <c r="D164" s="1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11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6"/>
      <c r="AK164" s="6"/>
      <c r="AL164" s="7"/>
      <c r="AM164" s="8"/>
      <c r="AN164" s="6"/>
      <c r="AO164" s="9"/>
      <c r="AP164" s="9"/>
      <c r="AQ164" s="8"/>
      <c r="AR164" s="6"/>
      <c r="AS164" s="8"/>
      <c r="AT164" s="9"/>
      <c r="AU164" s="6"/>
      <c r="AV164" s="9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6"/>
      <c r="BH164" s="6"/>
    </row>
    <row x14ac:dyDescent="0.25" r="165" customHeight="1" ht="15.75">
      <c r="A165" s="1"/>
      <c r="B165" s="2"/>
      <c r="C165" s="3"/>
      <c r="D165" s="1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11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6"/>
      <c r="AK165" s="6"/>
      <c r="AL165" s="7"/>
      <c r="AM165" s="8"/>
      <c r="AN165" s="6"/>
      <c r="AO165" s="9"/>
      <c r="AP165" s="9"/>
      <c r="AQ165" s="8"/>
      <c r="AR165" s="6"/>
      <c r="AS165" s="8"/>
      <c r="AT165" s="9"/>
      <c r="AU165" s="6"/>
      <c r="AV165" s="9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6"/>
      <c r="BH165" s="6"/>
    </row>
    <row x14ac:dyDescent="0.25" r="166" customHeight="1" ht="15.75">
      <c r="A166" s="1"/>
      <c r="B166" s="2"/>
      <c r="C166" s="3"/>
      <c r="D166" s="1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11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6"/>
      <c r="AK166" s="6"/>
      <c r="AL166" s="7"/>
      <c r="AM166" s="8"/>
      <c r="AN166" s="6"/>
      <c r="AO166" s="9"/>
      <c r="AP166" s="9"/>
      <c r="AQ166" s="8"/>
      <c r="AR166" s="6"/>
      <c r="AS166" s="8"/>
      <c r="AT166" s="9"/>
      <c r="AU166" s="6"/>
      <c r="AV166" s="9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6"/>
      <c r="BH166" s="6"/>
    </row>
    <row x14ac:dyDescent="0.25" r="167" customHeight="1" ht="15.75">
      <c r="A167" s="1"/>
      <c r="B167" s="2"/>
      <c r="C167" s="3"/>
      <c r="D167" s="1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11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6"/>
      <c r="AK167" s="6"/>
      <c r="AL167" s="7"/>
      <c r="AM167" s="8"/>
      <c r="AN167" s="6"/>
      <c r="AO167" s="9"/>
      <c r="AP167" s="9"/>
      <c r="AQ167" s="8"/>
      <c r="AR167" s="6"/>
      <c r="AS167" s="8"/>
      <c r="AT167" s="9"/>
      <c r="AU167" s="6"/>
      <c r="AV167" s="9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6"/>
      <c r="BH167" s="6"/>
    </row>
    <row x14ac:dyDescent="0.25" r="168" customHeight="1" ht="15.75">
      <c r="A168" s="1"/>
      <c r="B168" s="2"/>
      <c r="C168" s="3"/>
      <c r="D168" s="1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11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6"/>
      <c r="AK168" s="6"/>
      <c r="AL168" s="7"/>
      <c r="AM168" s="8"/>
      <c r="AN168" s="6"/>
      <c r="AO168" s="9"/>
      <c r="AP168" s="9"/>
      <c r="AQ168" s="8"/>
      <c r="AR168" s="6"/>
      <c r="AS168" s="8"/>
      <c r="AT168" s="9"/>
      <c r="AU168" s="6"/>
      <c r="AV168" s="9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6"/>
      <c r="BH168" s="6"/>
    </row>
    <row x14ac:dyDescent="0.25" r="169" customHeight="1" ht="15.75">
      <c r="A169" s="1"/>
      <c r="B169" s="2"/>
      <c r="C169" s="3"/>
      <c r="D169" s="1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11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6"/>
      <c r="AK169" s="6"/>
      <c r="AL169" s="7"/>
      <c r="AM169" s="8"/>
      <c r="AN169" s="6"/>
      <c r="AO169" s="9"/>
      <c r="AP169" s="9"/>
      <c r="AQ169" s="8"/>
      <c r="AR169" s="6"/>
      <c r="AS169" s="8"/>
      <c r="AT169" s="9"/>
      <c r="AU169" s="6"/>
      <c r="AV169" s="9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6"/>
      <c r="BH169" s="6"/>
    </row>
    <row x14ac:dyDescent="0.25" r="170" customHeight="1" ht="15.75">
      <c r="A170" s="1"/>
      <c r="B170" s="2"/>
      <c r="C170" s="3"/>
      <c r="D170" s="1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11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6"/>
      <c r="AK170" s="6"/>
      <c r="AL170" s="7"/>
      <c r="AM170" s="8"/>
      <c r="AN170" s="6"/>
      <c r="AO170" s="9"/>
      <c r="AP170" s="9"/>
      <c r="AQ170" s="8"/>
      <c r="AR170" s="6"/>
      <c r="AS170" s="8"/>
      <c r="AT170" s="9"/>
      <c r="AU170" s="6"/>
      <c r="AV170" s="9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6"/>
      <c r="BH170" s="6"/>
    </row>
    <row x14ac:dyDescent="0.25" r="171" customHeight="1" ht="15.75">
      <c r="A171" s="1"/>
      <c r="B171" s="2"/>
      <c r="C171" s="3"/>
      <c r="D171" s="1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11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6"/>
      <c r="AK171" s="6"/>
      <c r="AL171" s="7"/>
      <c r="AM171" s="8"/>
      <c r="AN171" s="6"/>
      <c r="AO171" s="9"/>
      <c r="AP171" s="9"/>
      <c r="AQ171" s="8"/>
      <c r="AR171" s="6"/>
      <c r="AS171" s="8"/>
      <c r="AT171" s="9"/>
      <c r="AU171" s="6"/>
      <c r="AV171" s="9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6"/>
      <c r="BH171" s="6"/>
    </row>
    <row x14ac:dyDescent="0.25" r="172" customHeight="1" ht="15.75">
      <c r="A172" s="1"/>
      <c r="B172" s="2"/>
      <c r="C172" s="3"/>
      <c r="D172" s="1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11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6"/>
      <c r="AK172" s="6"/>
      <c r="AL172" s="7"/>
      <c r="AM172" s="8"/>
      <c r="AN172" s="6"/>
      <c r="AO172" s="9"/>
      <c r="AP172" s="9"/>
      <c r="AQ172" s="8"/>
      <c r="AR172" s="6"/>
      <c r="AS172" s="8"/>
      <c r="AT172" s="9"/>
      <c r="AU172" s="6"/>
      <c r="AV172" s="9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6"/>
      <c r="BH172" s="6"/>
    </row>
    <row x14ac:dyDescent="0.25" r="173" customHeight="1" ht="15.75">
      <c r="A173" s="1"/>
      <c r="B173" s="2"/>
      <c r="C173" s="3"/>
      <c r="D173" s="1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11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6"/>
      <c r="AK173" s="6"/>
      <c r="AL173" s="7"/>
      <c r="AM173" s="8"/>
      <c r="AN173" s="6"/>
      <c r="AO173" s="9"/>
      <c r="AP173" s="9"/>
      <c r="AQ173" s="8"/>
      <c r="AR173" s="6"/>
      <c r="AS173" s="8"/>
      <c r="AT173" s="9"/>
      <c r="AU173" s="6"/>
      <c r="AV173" s="9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6"/>
      <c r="BH173" s="6"/>
    </row>
    <row x14ac:dyDescent="0.25" r="174" customHeight="1" ht="15.75">
      <c r="A174" s="1"/>
      <c r="B174" s="2"/>
      <c r="C174" s="3"/>
      <c r="D174" s="1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11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6"/>
      <c r="AK174" s="6"/>
      <c r="AL174" s="7"/>
      <c r="AM174" s="8"/>
      <c r="AN174" s="6"/>
      <c r="AO174" s="9"/>
      <c r="AP174" s="9"/>
      <c r="AQ174" s="8"/>
      <c r="AR174" s="6"/>
      <c r="AS174" s="8"/>
      <c r="AT174" s="9"/>
      <c r="AU174" s="6"/>
      <c r="AV174" s="9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6"/>
      <c r="BH174" s="6"/>
    </row>
    <row x14ac:dyDescent="0.25" r="175" customHeight="1" ht="15.75">
      <c r="A175" s="1"/>
      <c r="B175" s="2"/>
      <c r="C175" s="3"/>
      <c r="D175" s="1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11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6"/>
      <c r="AK175" s="6"/>
      <c r="AL175" s="7"/>
      <c r="AM175" s="8"/>
      <c r="AN175" s="6"/>
      <c r="AO175" s="9"/>
      <c r="AP175" s="9"/>
      <c r="AQ175" s="8"/>
      <c r="AR175" s="6"/>
      <c r="AS175" s="8"/>
      <c r="AT175" s="9"/>
      <c r="AU175" s="6"/>
      <c r="AV175" s="9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6"/>
      <c r="BH175" s="6"/>
    </row>
    <row x14ac:dyDescent="0.25" r="176" customHeight="1" ht="15.75">
      <c r="A176" s="1"/>
      <c r="B176" s="2"/>
      <c r="C176" s="3"/>
      <c r="D176" s="1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11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6"/>
      <c r="AK176" s="6"/>
      <c r="AL176" s="7"/>
      <c r="AM176" s="8"/>
      <c r="AN176" s="6"/>
      <c r="AO176" s="9"/>
      <c r="AP176" s="9"/>
      <c r="AQ176" s="8"/>
      <c r="AR176" s="6"/>
      <c r="AS176" s="8"/>
      <c r="AT176" s="9"/>
      <c r="AU176" s="6"/>
      <c r="AV176" s="9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6"/>
      <c r="BH176" s="6"/>
    </row>
    <row x14ac:dyDescent="0.25" r="177" customHeight="1" ht="15.75">
      <c r="A177" s="1"/>
      <c r="B177" s="2"/>
      <c r="C177" s="3"/>
      <c r="D177" s="1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11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6"/>
      <c r="AK177" s="6"/>
      <c r="AL177" s="7"/>
      <c r="AM177" s="8"/>
      <c r="AN177" s="6"/>
      <c r="AO177" s="9"/>
      <c r="AP177" s="9"/>
      <c r="AQ177" s="8"/>
      <c r="AR177" s="6"/>
      <c r="AS177" s="8"/>
      <c r="AT177" s="9"/>
      <c r="AU177" s="6"/>
      <c r="AV177" s="9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6"/>
      <c r="BH177" s="6"/>
    </row>
    <row x14ac:dyDescent="0.25" r="178" customHeight="1" ht="15.75">
      <c r="A178" s="1"/>
      <c r="B178" s="2"/>
      <c r="C178" s="3"/>
      <c r="D178" s="1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11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6"/>
      <c r="AK178" s="6"/>
      <c r="AL178" s="7"/>
      <c r="AM178" s="8"/>
      <c r="AN178" s="6"/>
      <c r="AO178" s="9"/>
      <c r="AP178" s="9"/>
      <c r="AQ178" s="8"/>
      <c r="AR178" s="6"/>
      <c r="AS178" s="8"/>
      <c r="AT178" s="9"/>
      <c r="AU178" s="6"/>
      <c r="AV178" s="9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6"/>
      <c r="BH178" s="6"/>
    </row>
    <row x14ac:dyDescent="0.25" r="179" customHeight="1" ht="15.75">
      <c r="A179" s="1"/>
      <c r="B179" s="2"/>
      <c r="C179" s="3"/>
      <c r="D179" s="1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11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6"/>
      <c r="AK179" s="6"/>
      <c r="AL179" s="7"/>
      <c r="AM179" s="8"/>
      <c r="AN179" s="6"/>
      <c r="AO179" s="9"/>
      <c r="AP179" s="9"/>
      <c r="AQ179" s="8"/>
      <c r="AR179" s="6"/>
      <c r="AS179" s="8"/>
      <c r="AT179" s="9"/>
      <c r="AU179" s="6"/>
      <c r="AV179" s="9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6"/>
      <c r="BH179" s="6"/>
    </row>
    <row x14ac:dyDescent="0.25" r="180" customHeight="1" ht="15.75">
      <c r="A180" s="1"/>
      <c r="B180" s="2"/>
      <c r="C180" s="3"/>
      <c r="D180" s="1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11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6"/>
      <c r="AK180" s="6"/>
      <c r="AL180" s="7"/>
      <c r="AM180" s="8"/>
      <c r="AN180" s="6"/>
      <c r="AO180" s="9"/>
      <c r="AP180" s="9"/>
      <c r="AQ180" s="8"/>
      <c r="AR180" s="6"/>
      <c r="AS180" s="8"/>
      <c r="AT180" s="9"/>
      <c r="AU180" s="6"/>
      <c r="AV180" s="9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6"/>
      <c r="BH180" s="6"/>
    </row>
    <row x14ac:dyDescent="0.25" r="181" customHeight="1" ht="15.75">
      <c r="A181" s="1"/>
      <c r="B181" s="2"/>
      <c r="C181" s="3"/>
      <c r="D181" s="1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11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6"/>
      <c r="AK181" s="6"/>
      <c r="AL181" s="7"/>
      <c r="AM181" s="8"/>
      <c r="AN181" s="6"/>
      <c r="AO181" s="9"/>
      <c r="AP181" s="9"/>
      <c r="AQ181" s="8"/>
      <c r="AR181" s="6"/>
      <c r="AS181" s="8"/>
      <c r="AT181" s="9"/>
      <c r="AU181" s="6"/>
      <c r="AV181" s="9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6"/>
      <c r="BH181" s="6"/>
    </row>
    <row x14ac:dyDescent="0.25" r="182" customHeight="1" ht="15.75">
      <c r="A182" s="1"/>
      <c r="B182" s="2"/>
      <c r="C182" s="3"/>
      <c r="D182" s="1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11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6"/>
      <c r="AK182" s="6"/>
      <c r="AL182" s="7"/>
      <c r="AM182" s="8"/>
      <c r="AN182" s="6"/>
      <c r="AO182" s="9"/>
      <c r="AP182" s="9"/>
      <c r="AQ182" s="8"/>
      <c r="AR182" s="6"/>
      <c r="AS182" s="8"/>
      <c r="AT182" s="9"/>
      <c r="AU182" s="6"/>
      <c r="AV182" s="9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6"/>
      <c r="BH182" s="6"/>
    </row>
    <row x14ac:dyDescent="0.25" r="183" customHeight="1" ht="15.75">
      <c r="A183" s="1"/>
      <c r="B183" s="2"/>
      <c r="C183" s="3"/>
      <c r="D183" s="1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11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6"/>
      <c r="AK183" s="6"/>
      <c r="AL183" s="7"/>
      <c r="AM183" s="8"/>
      <c r="AN183" s="6"/>
      <c r="AO183" s="9"/>
      <c r="AP183" s="9"/>
      <c r="AQ183" s="8"/>
      <c r="AR183" s="6"/>
      <c r="AS183" s="8"/>
      <c r="AT183" s="9"/>
      <c r="AU183" s="6"/>
      <c r="AV183" s="9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6"/>
      <c r="BH183" s="6"/>
    </row>
    <row x14ac:dyDescent="0.25" r="184" customHeight="1" ht="15.75">
      <c r="A184" s="1"/>
      <c r="B184" s="2"/>
      <c r="C184" s="3"/>
      <c r="D184" s="1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11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6"/>
      <c r="AK184" s="6"/>
      <c r="AL184" s="7"/>
      <c r="AM184" s="8"/>
      <c r="AN184" s="6"/>
      <c r="AO184" s="9"/>
      <c r="AP184" s="9"/>
      <c r="AQ184" s="8"/>
      <c r="AR184" s="6"/>
      <c r="AS184" s="8"/>
      <c r="AT184" s="9"/>
      <c r="AU184" s="6"/>
      <c r="AV184" s="9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6"/>
      <c r="BH184" s="6"/>
    </row>
    <row x14ac:dyDescent="0.25" r="185" customHeight="1" ht="15.75">
      <c r="A185" s="1"/>
      <c r="B185" s="2"/>
      <c r="C185" s="3"/>
      <c r="D185" s="1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11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6"/>
      <c r="AK185" s="6"/>
      <c r="AL185" s="7"/>
      <c r="AM185" s="8"/>
      <c r="AN185" s="6"/>
      <c r="AO185" s="9"/>
      <c r="AP185" s="9"/>
      <c r="AQ185" s="8"/>
      <c r="AR185" s="6"/>
      <c r="AS185" s="8"/>
      <c r="AT185" s="9"/>
      <c r="AU185" s="6"/>
      <c r="AV185" s="9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6"/>
      <c r="BH185" s="6"/>
    </row>
    <row x14ac:dyDescent="0.25" r="186" customHeight="1" ht="15.75">
      <c r="A186" s="1"/>
      <c r="B186" s="2"/>
      <c r="C186" s="3"/>
      <c r="D186" s="1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11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6"/>
      <c r="AK186" s="6"/>
      <c r="AL186" s="7"/>
      <c r="AM186" s="8"/>
      <c r="AN186" s="6"/>
      <c r="AO186" s="9"/>
      <c r="AP186" s="9"/>
      <c r="AQ186" s="8"/>
      <c r="AR186" s="6"/>
      <c r="AS186" s="8"/>
      <c r="AT186" s="9"/>
      <c r="AU186" s="6"/>
      <c r="AV186" s="9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6"/>
      <c r="BH186" s="6"/>
    </row>
    <row x14ac:dyDescent="0.25" r="187" customHeight="1" ht="15.75">
      <c r="A187" s="1"/>
      <c r="B187" s="2"/>
      <c r="C187" s="3"/>
      <c r="D187" s="1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11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6"/>
      <c r="AK187" s="6"/>
      <c r="AL187" s="7"/>
      <c r="AM187" s="8"/>
      <c r="AN187" s="6"/>
      <c r="AO187" s="9"/>
      <c r="AP187" s="9"/>
      <c r="AQ187" s="8"/>
      <c r="AR187" s="6"/>
      <c r="AS187" s="8"/>
      <c r="AT187" s="9"/>
      <c r="AU187" s="6"/>
      <c r="AV187" s="9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6"/>
      <c r="BH187" s="6"/>
    </row>
    <row x14ac:dyDescent="0.25" r="188" customHeight="1" ht="15.75">
      <c r="A188" s="1"/>
      <c r="B188" s="2"/>
      <c r="C188" s="3"/>
      <c r="D188" s="1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11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6"/>
      <c r="AK188" s="6"/>
      <c r="AL188" s="7"/>
      <c r="AM188" s="8"/>
      <c r="AN188" s="6"/>
      <c r="AO188" s="9"/>
      <c r="AP188" s="9"/>
      <c r="AQ188" s="8"/>
      <c r="AR188" s="6"/>
      <c r="AS188" s="8"/>
      <c r="AT188" s="9"/>
      <c r="AU188" s="6"/>
      <c r="AV188" s="9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6"/>
      <c r="BH188" s="6"/>
    </row>
    <row x14ac:dyDescent="0.25" r="189" customHeight="1" ht="15.75">
      <c r="A189" s="1"/>
      <c r="B189" s="2"/>
      <c r="C189" s="3"/>
      <c r="D189" s="1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11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6"/>
      <c r="AK189" s="6"/>
      <c r="AL189" s="7"/>
      <c r="AM189" s="8"/>
      <c r="AN189" s="6"/>
      <c r="AO189" s="9"/>
      <c r="AP189" s="9"/>
      <c r="AQ189" s="8"/>
      <c r="AR189" s="6"/>
      <c r="AS189" s="8"/>
      <c r="AT189" s="9"/>
      <c r="AU189" s="6"/>
      <c r="AV189" s="9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6"/>
      <c r="BH189" s="6"/>
    </row>
    <row x14ac:dyDescent="0.25" r="190" customHeight="1" ht="15.75">
      <c r="A190" s="1"/>
      <c r="B190" s="2"/>
      <c r="C190" s="3"/>
      <c r="D190" s="1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11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6"/>
      <c r="AK190" s="6"/>
      <c r="AL190" s="7"/>
      <c r="AM190" s="8"/>
      <c r="AN190" s="6"/>
      <c r="AO190" s="9"/>
      <c r="AP190" s="9"/>
      <c r="AQ190" s="8"/>
      <c r="AR190" s="6"/>
      <c r="AS190" s="8"/>
      <c r="AT190" s="9"/>
      <c r="AU190" s="6"/>
      <c r="AV190" s="9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6"/>
      <c r="BH190" s="6"/>
    </row>
    <row x14ac:dyDescent="0.25" r="191" customHeight="1" ht="15.75">
      <c r="A191" s="1"/>
      <c r="B191" s="2"/>
      <c r="C191" s="3"/>
      <c r="D191" s="1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11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6"/>
      <c r="AK191" s="6"/>
      <c r="AL191" s="7"/>
      <c r="AM191" s="8"/>
      <c r="AN191" s="6"/>
      <c r="AO191" s="9"/>
      <c r="AP191" s="9"/>
      <c r="AQ191" s="8"/>
      <c r="AR191" s="6"/>
      <c r="AS191" s="8"/>
      <c r="AT191" s="9"/>
      <c r="AU191" s="6"/>
      <c r="AV191" s="9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6"/>
      <c r="BH191" s="6"/>
    </row>
    <row x14ac:dyDescent="0.25" r="192" customHeight="1" ht="15.75">
      <c r="A192" s="1"/>
      <c r="B192" s="2"/>
      <c r="C192" s="3"/>
      <c r="D192" s="1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11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6"/>
      <c r="AK192" s="6"/>
      <c r="AL192" s="7"/>
      <c r="AM192" s="8"/>
      <c r="AN192" s="6"/>
      <c r="AO192" s="9"/>
      <c r="AP192" s="9"/>
      <c r="AQ192" s="8"/>
      <c r="AR192" s="6"/>
      <c r="AS192" s="8"/>
      <c r="AT192" s="9"/>
      <c r="AU192" s="6"/>
      <c r="AV192" s="9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6"/>
      <c r="BH192" s="6"/>
    </row>
    <row x14ac:dyDescent="0.25" r="193" customHeight="1" ht="15.75">
      <c r="A193" s="1"/>
      <c r="B193" s="2"/>
      <c r="C193" s="3"/>
      <c r="D193" s="1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11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6"/>
      <c r="AK193" s="6"/>
      <c r="AL193" s="7"/>
      <c r="AM193" s="8"/>
      <c r="AN193" s="6"/>
      <c r="AO193" s="9"/>
      <c r="AP193" s="9"/>
      <c r="AQ193" s="8"/>
      <c r="AR193" s="6"/>
      <c r="AS193" s="8"/>
      <c r="AT193" s="9"/>
      <c r="AU193" s="6"/>
      <c r="AV193" s="9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6"/>
      <c r="BH193" s="6"/>
    </row>
    <row x14ac:dyDescent="0.25" r="194" customHeight="1" ht="15.75">
      <c r="A194" s="1"/>
      <c r="B194" s="2"/>
      <c r="C194" s="3"/>
      <c r="D194" s="1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11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6"/>
      <c r="AK194" s="6"/>
      <c r="AL194" s="7"/>
      <c r="AM194" s="8"/>
      <c r="AN194" s="6"/>
      <c r="AO194" s="9"/>
      <c r="AP194" s="9"/>
      <c r="AQ194" s="8"/>
      <c r="AR194" s="6"/>
      <c r="AS194" s="8"/>
      <c r="AT194" s="9"/>
      <c r="AU194" s="6"/>
      <c r="AV194" s="9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6"/>
      <c r="BH194" s="6"/>
    </row>
    <row x14ac:dyDescent="0.25" r="195" customHeight="1" ht="15.75">
      <c r="A195" s="1"/>
      <c r="B195" s="2"/>
      <c r="C195" s="3"/>
      <c r="D195" s="1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11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6"/>
      <c r="AK195" s="6"/>
      <c r="AL195" s="7"/>
      <c r="AM195" s="8"/>
      <c r="AN195" s="6"/>
      <c r="AO195" s="9"/>
      <c r="AP195" s="9"/>
      <c r="AQ195" s="8"/>
      <c r="AR195" s="6"/>
      <c r="AS195" s="8"/>
      <c r="AT195" s="9"/>
      <c r="AU195" s="6"/>
      <c r="AV195" s="9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6"/>
      <c r="BH195" s="6"/>
    </row>
    <row x14ac:dyDescent="0.25" r="196" customHeight="1" ht="15.75">
      <c r="A196" s="1"/>
      <c r="B196" s="2"/>
      <c r="C196" s="3"/>
      <c r="D196" s="1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11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6"/>
      <c r="AK196" s="6"/>
      <c r="AL196" s="7"/>
      <c r="AM196" s="8"/>
      <c r="AN196" s="6"/>
      <c r="AO196" s="9"/>
      <c r="AP196" s="9"/>
      <c r="AQ196" s="8"/>
      <c r="AR196" s="6"/>
      <c r="AS196" s="8"/>
      <c r="AT196" s="9"/>
      <c r="AU196" s="6"/>
      <c r="AV196" s="9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6"/>
      <c r="BH196" s="6"/>
    </row>
    <row x14ac:dyDescent="0.25" r="197" customHeight="1" ht="15.75">
      <c r="A197" s="1"/>
      <c r="B197" s="2"/>
      <c r="C197" s="3"/>
      <c r="D197" s="1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11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6"/>
      <c r="AK197" s="6"/>
      <c r="AL197" s="7"/>
      <c r="AM197" s="8"/>
      <c r="AN197" s="6"/>
      <c r="AO197" s="9"/>
      <c r="AP197" s="9"/>
      <c r="AQ197" s="8"/>
      <c r="AR197" s="6"/>
      <c r="AS197" s="8"/>
      <c r="AT197" s="9"/>
      <c r="AU197" s="6"/>
      <c r="AV197" s="9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6"/>
      <c r="BH197" s="6"/>
    </row>
    <row x14ac:dyDescent="0.25" r="198" customHeight="1" ht="15.75">
      <c r="A198" s="1"/>
      <c r="B198" s="2"/>
      <c r="C198" s="3"/>
      <c r="D198" s="1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11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6"/>
      <c r="AK198" s="6"/>
      <c r="AL198" s="7"/>
      <c r="AM198" s="8"/>
      <c r="AN198" s="6"/>
      <c r="AO198" s="9"/>
      <c r="AP198" s="9"/>
      <c r="AQ198" s="8"/>
      <c r="AR198" s="6"/>
      <c r="AS198" s="8"/>
      <c r="AT198" s="9"/>
      <c r="AU198" s="6"/>
      <c r="AV198" s="9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6"/>
      <c r="BH198" s="6"/>
    </row>
    <row x14ac:dyDescent="0.25" r="199" customHeight="1" ht="15.75">
      <c r="A199" s="1"/>
      <c r="B199" s="2"/>
      <c r="C199" s="3"/>
      <c r="D199" s="1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11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6"/>
      <c r="AK199" s="6"/>
      <c r="AL199" s="7"/>
      <c r="AM199" s="8"/>
      <c r="AN199" s="6"/>
      <c r="AO199" s="9"/>
      <c r="AP199" s="9"/>
      <c r="AQ199" s="8"/>
      <c r="AR199" s="6"/>
      <c r="AS199" s="8"/>
      <c r="AT199" s="9"/>
      <c r="AU199" s="6"/>
      <c r="AV199" s="9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6"/>
      <c r="BH199" s="6"/>
    </row>
    <row x14ac:dyDescent="0.25" r="200" customHeight="1" ht="15.75">
      <c r="A200" s="1"/>
      <c r="B200" s="2"/>
      <c r="C200" s="3"/>
      <c r="D200" s="1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11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6"/>
      <c r="AK200" s="6"/>
      <c r="AL200" s="7"/>
      <c r="AM200" s="8"/>
      <c r="AN200" s="6"/>
      <c r="AO200" s="9"/>
      <c r="AP200" s="9"/>
      <c r="AQ200" s="8"/>
      <c r="AR200" s="6"/>
      <c r="AS200" s="8"/>
      <c r="AT200" s="9"/>
      <c r="AU200" s="6"/>
      <c r="AV200" s="9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6"/>
      <c r="BH200" s="6"/>
    </row>
    <row x14ac:dyDescent="0.25" r="201" customHeight="1" ht="15.75">
      <c r="A201" s="1"/>
      <c r="B201" s="2"/>
      <c r="C201" s="3"/>
      <c r="D201" s="1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11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6"/>
      <c r="AK201" s="6"/>
      <c r="AL201" s="7"/>
      <c r="AM201" s="8"/>
      <c r="AN201" s="6"/>
      <c r="AO201" s="9"/>
      <c r="AP201" s="9"/>
      <c r="AQ201" s="8"/>
      <c r="AR201" s="6"/>
      <c r="AS201" s="8"/>
      <c r="AT201" s="9"/>
      <c r="AU201" s="6"/>
      <c r="AV201" s="9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6"/>
      <c r="BH201" s="6"/>
    </row>
    <row x14ac:dyDescent="0.25" r="202" customHeight="1" ht="15.75">
      <c r="A202" s="1"/>
      <c r="B202" s="2"/>
      <c r="C202" s="3"/>
      <c r="D202" s="1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11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6"/>
      <c r="AK202" s="6"/>
      <c r="AL202" s="7"/>
      <c r="AM202" s="8"/>
      <c r="AN202" s="6"/>
      <c r="AO202" s="9"/>
      <c r="AP202" s="9"/>
      <c r="AQ202" s="8"/>
      <c r="AR202" s="6"/>
      <c r="AS202" s="8"/>
      <c r="AT202" s="9"/>
      <c r="AU202" s="6"/>
      <c r="AV202" s="9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6"/>
      <c r="BH202" s="6"/>
    </row>
    <row x14ac:dyDescent="0.25" r="203" customHeight="1" ht="15.75">
      <c r="A203" s="1"/>
      <c r="B203" s="2"/>
      <c r="C203" s="3"/>
      <c r="D203" s="1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11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6"/>
      <c r="AK203" s="6"/>
      <c r="AL203" s="7"/>
      <c r="AM203" s="8"/>
      <c r="AN203" s="6"/>
      <c r="AO203" s="9"/>
      <c r="AP203" s="9"/>
      <c r="AQ203" s="8"/>
      <c r="AR203" s="6"/>
      <c r="AS203" s="8"/>
      <c r="AT203" s="9"/>
      <c r="AU203" s="6"/>
      <c r="AV203" s="9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6"/>
      <c r="BH203" s="6"/>
    </row>
    <row x14ac:dyDescent="0.25" r="204" customHeight="1" ht="15.75">
      <c r="A204" s="1"/>
      <c r="B204" s="2"/>
      <c r="C204" s="3"/>
      <c r="D204" s="1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11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6"/>
      <c r="AK204" s="6"/>
      <c r="AL204" s="7"/>
      <c r="AM204" s="8"/>
      <c r="AN204" s="6"/>
      <c r="AO204" s="9"/>
      <c r="AP204" s="9"/>
      <c r="AQ204" s="8"/>
      <c r="AR204" s="6"/>
      <c r="AS204" s="8"/>
      <c r="AT204" s="9"/>
      <c r="AU204" s="6"/>
      <c r="AV204" s="9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6"/>
      <c r="BH204" s="6"/>
    </row>
    <row x14ac:dyDescent="0.25" r="205" customHeight="1" ht="15.75">
      <c r="A205" s="1"/>
      <c r="B205" s="2"/>
      <c r="C205" s="3"/>
      <c r="D205" s="1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11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6"/>
      <c r="AK205" s="6"/>
      <c r="AL205" s="7"/>
      <c r="AM205" s="8"/>
      <c r="AN205" s="6"/>
      <c r="AO205" s="9"/>
      <c r="AP205" s="9"/>
      <c r="AQ205" s="8"/>
      <c r="AR205" s="6"/>
      <c r="AS205" s="8"/>
      <c r="AT205" s="9"/>
      <c r="AU205" s="6"/>
      <c r="AV205" s="9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6"/>
      <c r="BH205" s="6"/>
    </row>
    <row x14ac:dyDescent="0.25" r="206" customHeight="1" ht="15.75">
      <c r="A206" s="1"/>
      <c r="B206" s="2"/>
      <c r="C206" s="3"/>
      <c r="D206" s="1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11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6"/>
      <c r="AK206" s="6"/>
      <c r="AL206" s="7"/>
      <c r="AM206" s="8"/>
      <c r="AN206" s="6"/>
      <c r="AO206" s="9"/>
      <c r="AP206" s="9"/>
      <c r="AQ206" s="8"/>
      <c r="AR206" s="6"/>
      <c r="AS206" s="8"/>
      <c r="AT206" s="9"/>
      <c r="AU206" s="6"/>
      <c r="AV206" s="9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6"/>
      <c r="BH206" s="6"/>
    </row>
    <row x14ac:dyDescent="0.25" r="207" customHeight="1" ht="15.75">
      <c r="A207" s="1"/>
      <c r="B207" s="2"/>
      <c r="C207" s="3"/>
      <c r="D207" s="1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11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6"/>
      <c r="AK207" s="6"/>
      <c r="AL207" s="7"/>
      <c r="AM207" s="8"/>
      <c r="AN207" s="6"/>
      <c r="AO207" s="9"/>
      <c r="AP207" s="9"/>
      <c r="AQ207" s="8"/>
      <c r="AR207" s="6"/>
      <c r="AS207" s="8"/>
      <c r="AT207" s="9"/>
      <c r="AU207" s="6"/>
      <c r="AV207" s="9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6"/>
      <c r="BH207" s="6"/>
    </row>
    <row x14ac:dyDescent="0.25" r="208" customHeight="1" ht="15.75">
      <c r="A208" s="1"/>
      <c r="B208" s="2"/>
      <c r="C208" s="3"/>
      <c r="D208" s="1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11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6"/>
      <c r="AK208" s="6"/>
      <c r="AL208" s="7"/>
      <c r="AM208" s="8"/>
      <c r="AN208" s="6"/>
      <c r="AO208" s="9"/>
      <c r="AP208" s="9"/>
      <c r="AQ208" s="8"/>
      <c r="AR208" s="6"/>
      <c r="AS208" s="8"/>
      <c r="AT208" s="9"/>
      <c r="AU208" s="6"/>
      <c r="AV208" s="9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6"/>
      <c r="BH208" s="6"/>
    </row>
    <row x14ac:dyDescent="0.25" r="209" customHeight="1" ht="15.75">
      <c r="A209" s="1"/>
      <c r="B209" s="2"/>
      <c r="C209" s="3"/>
      <c r="D209" s="1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11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6"/>
      <c r="AK209" s="6"/>
      <c r="AL209" s="7"/>
      <c r="AM209" s="8"/>
      <c r="AN209" s="6"/>
      <c r="AO209" s="9"/>
      <c r="AP209" s="9"/>
      <c r="AQ209" s="8"/>
      <c r="AR209" s="6"/>
      <c r="AS209" s="8"/>
      <c r="AT209" s="9"/>
      <c r="AU209" s="6"/>
      <c r="AV209" s="9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6"/>
      <c r="BH209" s="6"/>
    </row>
    <row x14ac:dyDescent="0.25" r="210" customHeight="1" ht="15.75">
      <c r="A210" s="1"/>
      <c r="B210" s="2"/>
      <c r="C210" s="3"/>
      <c r="D210" s="1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11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6"/>
      <c r="AK210" s="6"/>
      <c r="AL210" s="7"/>
      <c r="AM210" s="8"/>
      <c r="AN210" s="6"/>
      <c r="AO210" s="9"/>
      <c r="AP210" s="9"/>
      <c r="AQ210" s="8"/>
      <c r="AR210" s="6"/>
      <c r="AS210" s="8"/>
      <c r="AT210" s="9"/>
      <c r="AU210" s="6"/>
      <c r="AV210" s="9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6"/>
      <c r="BH210" s="6"/>
    </row>
    <row x14ac:dyDescent="0.25" r="211" customHeight="1" ht="15.75">
      <c r="A211" s="1"/>
      <c r="B211" s="2"/>
      <c r="C211" s="3"/>
      <c r="D211" s="1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11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6"/>
      <c r="AK211" s="6"/>
      <c r="AL211" s="7"/>
      <c r="AM211" s="8"/>
      <c r="AN211" s="6"/>
      <c r="AO211" s="9"/>
      <c r="AP211" s="9"/>
      <c r="AQ211" s="8"/>
      <c r="AR211" s="6"/>
      <c r="AS211" s="8"/>
      <c r="AT211" s="9"/>
      <c r="AU211" s="6"/>
      <c r="AV211" s="9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6"/>
      <c r="BH211" s="6"/>
    </row>
    <row x14ac:dyDescent="0.25" r="212" customHeight="1" ht="15.75">
      <c r="A212" s="1"/>
      <c r="B212" s="2"/>
      <c r="C212" s="3"/>
      <c r="D212" s="1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11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6"/>
      <c r="AK212" s="6"/>
      <c r="AL212" s="7"/>
      <c r="AM212" s="8"/>
      <c r="AN212" s="6"/>
      <c r="AO212" s="9"/>
      <c r="AP212" s="9"/>
      <c r="AQ212" s="8"/>
      <c r="AR212" s="6"/>
      <c r="AS212" s="8"/>
      <c r="AT212" s="9"/>
      <c r="AU212" s="6"/>
      <c r="AV212" s="9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6"/>
      <c r="BH212" s="6"/>
    </row>
    <row x14ac:dyDescent="0.25" r="213" customHeight="1" ht="15.75">
      <c r="A213" s="1"/>
      <c r="B213" s="2"/>
      <c r="C213" s="3"/>
      <c r="D213" s="1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11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6"/>
      <c r="AK213" s="6"/>
      <c r="AL213" s="7"/>
      <c r="AM213" s="8"/>
      <c r="AN213" s="6"/>
      <c r="AO213" s="9"/>
      <c r="AP213" s="9"/>
      <c r="AQ213" s="8"/>
      <c r="AR213" s="6"/>
      <c r="AS213" s="8"/>
      <c r="AT213" s="9"/>
      <c r="AU213" s="6"/>
      <c r="AV213" s="9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6"/>
      <c r="BH213" s="6"/>
    </row>
    <row x14ac:dyDescent="0.25" r="214" customHeight="1" ht="15.75">
      <c r="A214" s="1"/>
      <c r="B214" s="2"/>
      <c r="C214" s="3"/>
      <c r="D214" s="1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11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6"/>
      <c r="AK214" s="6"/>
      <c r="AL214" s="7"/>
      <c r="AM214" s="8"/>
      <c r="AN214" s="6"/>
      <c r="AO214" s="9"/>
      <c r="AP214" s="9"/>
      <c r="AQ214" s="8"/>
      <c r="AR214" s="6"/>
      <c r="AS214" s="8"/>
      <c r="AT214" s="9"/>
      <c r="AU214" s="6"/>
      <c r="AV214" s="9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6"/>
      <c r="BH214" s="6"/>
    </row>
    <row x14ac:dyDescent="0.25" r="215" customHeight="1" ht="15.75">
      <c r="A215" s="1"/>
      <c r="B215" s="2"/>
      <c r="C215" s="3"/>
      <c r="D215" s="1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11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6"/>
      <c r="AK215" s="6"/>
      <c r="AL215" s="7"/>
      <c r="AM215" s="8"/>
      <c r="AN215" s="6"/>
      <c r="AO215" s="9"/>
      <c r="AP215" s="9"/>
      <c r="AQ215" s="8"/>
      <c r="AR215" s="6"/>
      <c r="AS215" s="8"/>
      <c r="AT215" s="9"/>
      <c r="AU215" s="6"/>
      <c r="AV215" s="9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6"/>
      <c r="BH215" s="6"/>
    </row>
    <row x14ac:dyDescent="0.25" r="216" customHeight="1" ht="15.75">
      <c r="A216" s="1"/>
      <c r="B216" s="2"/>
      <c r="C216" s="3"/>
      <c r="D216" s="1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11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6"/>
      <c r="AK216" s="6"/>
      <c r="AL216" s="7"/>
      <c r="AM216" s="8"/>
      <c r="AN216" s="6"/>
      <c r="AO216" s="9"/>
      <c r="AP216" s="9"/>
      <c r="AQ216" s="8"/>
      <c r="AR216" s="6"/>
      <c r="AS216" s="8"/>
      <c r="AT216" s="9"/>
      <c r="AU216" s="6"/>
      <c r="AV216" s="9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6"/>
      <c r="BH216" s="6"/>
    </row>
    <row x14ac:dyDescent="0.25" r="217" customHeight="1" ht="15.75">
      <c r="A217" s="1"/>
      <c r="B217" s="2"/>
      <c r="C217" s="3"/>
      <c r="D217" s="1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11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6"/>
      <c r="AK217" s="6"/>
      <c r="AL217" s="7"/>
      <c r="AM217" s="8"/>
      <c r="AN217" s="6"/>
      <c r="AO217" s="9"/>
      <c r="AP217" s="9"/>
      <c r="AQ217" s="8"/>
      <c r="AR217" s="6"/>
      <c r="AS217" s="8"/>
      <c r="AT217" s="9"/>
      <c r="AU217" s="6"/>
      <c r="AV217" s="9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6"/>
      <c r="BH217" s="6"/>
    </row>
    <row x14ac:dyDescent="0.25" r="218" customHeight="1" ht="15.75">
      <c r="A218" s="1"/>
      <c r="B218" s="2"/>
      <c r="C218" s="3"/>
      <c r="D218" s="1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11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6"/>
      <c r="AK218" s="6"/>
      <c r="AL218" s="7"/>
      <c r="AM218" s="8"/>
      <c r="AN218" s="6"/>
      <c r="AO218" s="9"/>
      <c r="AP218" s="9"/>
      <c r="AQ218" s="8"/>
      <c r="AR218" s="6"/>
      <c r="AS218" s="8"/>
      <c r="AT218" s="9"/>
      <c r="AU218" s="6"/>
      <c r="AV218" s="9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6"/>
      <c r="BH218" s="6"/>
    </row>
    <row x14ac:dyDescent="0.25" r="219" customHeight="1" ht="15.75">
      <c r="A219" s="1"/>
      <c r="B219" s="2"/>
      <c r="C219" s="3"/>
      <c r="D219" s="1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11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6"/>
      <c r="AK219" s="6"/>
      <c r="AL219" s="7"/>
      <c r="AM219" s="8"/>
      <c r="AN219" s="6"/>
      <c r="AO219" s="9"/>
      <c r="AP219" s="9"/>
      <c r="AQ219" s="8"/>
      <c r="AR219" s="6"/>
      <c r="AS219" s="8"/>
      <c r="AT219" s="9"/>
      <c r="AU219" s="6"/>
      <c r="AV219" s="9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6"/>
      <c r="BH219" s="6"/>
    </row>
    <row x14ac:dyDescent="0.25" r="220" customHeight="1" ht="15.75">
      <c r="A220" s="1"/>
      <c r="B220" s="2"/>
      <c r="C220" s="3"/>
      <c r="D220" s="1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11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6"/>
      <c r="AK220" s="6"/>
      <c r="AL220" s="7"/>
      <c r="AM220" s="8"/>
      <c r="AN220" s="6"/>
      <c r="AO220" s="9"/>
      <c r="AP220" s="9"/>
      <c r="AQ220" s="8"/>
      <c r="AR220" s="6"/>
      <c r="AS220" s="8"/>
      <c r="AT220" s="9"/>
      <c r="AU220" s="6"/>
      <c r="AV220" s="9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6"/>
      <c r="BH220" s="6"/>
    </row>
    <row x14ac:dyDescent="0.25" r="221" customHeight="1" ht="15.75">
      <c r="A221" s="1"/>
      <c r="B221" s="2"/>
      <c r="C221" s="3"/>
      <c r="D221" s="1"/>
      <c r="E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11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6"/>
      <c r="AK221" s="6"/>
      <c r="AL221" s="7"/>
      <c r="AM221" s="8"/>
      <c r="AN221" s="6"/>
      <c r="AO221" s="9"/>
      <c r="AP221" s="9"/>
      <c r="AQ221" s="8"/>
      <c r="AR221" s="6"/>
      <c r="AS221" s="8"/>
      <c r="AT221" s="9"/>
      <c r="AU221" s="6"/>
      <c r="AV221" s="9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6"/>
      <c r="BH221" s="6"/>
    </row>
    <row x14ac:dyDescent="0.25" r="222" customHeight="1" ht="15.75">
      <c r="A222" s="1"/>
      <c r="B222" s="2"/>
      <c r="C222" s="3"/>
      <c r="D222" s="1"/>
      <c r="E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11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6"/>
      <c r="AK222" s="6"/>
      <c r="AL222" s="7"/>
      <c r="AM222" s="8"/>
      <c r="AN222" s="6"/>
      <c r="AO222" s="9"/>
      <c r="AP222" s="9"/>
      <c r="AQ222" s="8"/>
      <c r="AR222" s="6"/>
      <c r="AS222" s="8"/>
      <c r="AT222" s="9"/>
      <c r="AU222" s="6"/>
      <c r="AV222" s="9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6"/>
      <c r="BH222" s="6"/>
    </row>
    <row x14ac:dyDescent="0.25" r="223" customHeight="1" ht="15.75">
      <c r="A223" s="1"/>
      <c r="B223" s="2"/>
      <c r="C223" s="3"/>
      <c r="D223" s="1"/>
      <c r="E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11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6"/>
      <c r="AK223" s="6"/>
      <c r="AL223" s="7"/>
      <c r="AM223" s="8"/>
      <c r="AN223" s="6"/>
      <c r="AO223" s="9"/>
      <c r="AP223" s="9"/>
      <c r="AQ223" s="8"/>
      <c r="AR223" s="6"/>
      <c r="AS223" s="8"/>
      <c r="AT223" s="9"/>
      <c r="AU223" s="6"/>
      <c r="AV223" s="9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6"/>
      <c r="BH223" s="6"/>
    </row>
    <row x14ac:dyDescent="0.25" r="224" customHeight="1" ht="15.75">
      <c r="A224" s="1"/>
      <c r="B224" s="2"/>
      <c r="C224" s="3"/>
      <c r="D224" s="1"/>
      <c r="E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11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6"/>
      <c r="AK224" s="6"/>
      <c r="AL224" s="7"/>
      <c r="AM224" s="8"/>
      <c r="AN224" s="6"/>
      <c r="AO224" s="9"/>
      <c r="AP224" s="9"/>
      <c r="AQ224" s="8"/>
      <c r="AR224" s="6"/>
      <c r="AS224" s="8"/>
      <c r="AT224" s="9"/>
      <c r="AU224" s="6"/>
      <c r="AV224" s="9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6"/>
      <c r="BH224" s="6"/>
    </row>
    <row x14ac:dyDescent="0.25" r="225" customHeight="1" ht="15.75">
      <c r="A225" s="1"/>
      <c r="B225" s="2"/>
      <c r="C225" s="3"/>
      <c r="D225" s="1"/>
      <c r="E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11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6"/>
      <c r="AK225" s="6"/>
      <c r="AL225" s="7"/>
      <c r="AM225" s="8"/>
      <c r="AN225" s="6"/>
      <c r="AO225" s="9"/>
      <c r="AP225" s="9"/>
      <c r="AQ225" s="8"/>
      <c r="AR225" s="6"/>
      <c r="AS225" s="8"/>
      <c r="AT225" s="9"/>
      <c r="AU225" s="6"/>
      <c r="AV225" s="9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6"/>
      <c r="BH225" s="6"/>
    </row>
    <row x14ac:dyDescent="0.25" r="226" customHeight="1" ht="15.75">
      <c r="A226" s="1"/>
      <c r="B226" s="2"/>
      <c r="C226" s="3"/>
      <c r="D226" s="1"/>
      <c r="E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11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6"/>
      <c r="AK226" s="6"/>
      <c r="AL226" s="7"/>
      <c r="AM226" s="8"/>
      <c r="AN226" s="6"/>
      <c r="AO226" s="9"/>
      <c r="AP226" s="9"/>
      <c r="AQ226" s="8"/>
      <c r="AR226" s="6"/>
      <c r="AS226" s="8"/>
      <c r="AT226" s="9"/>
      <c r="AU226" s="6"/>
      <c r="AV226" s="9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6"/>
      <c r="BH226" s="6"/>
    </row>
    <row x14ac:dyDescent="0.25" r="227" customHeight="1" ht="15.75">
      <c r="A227" s="1"/>
      <c r="B227" s="2"/>
      <c r="C227" s="3"/>
      <c r="D227" s="1"/>
      <c r="E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11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6"/>
      <c r="AK227" s="6"/>
      <c r="AL227" s="7"/>
      <c r="AM227" s="8"/>
      <c r="AN227" s="6"/>
      <c r="AO227" s="9"/>
      <c r="AP227" s="9"/>
      <c r="AQ227" s="8"/>
      <c r="AR227" s="6"/>
      <c r="AS227" s="8"/>
      <c r="AT227" s="9"/>
      <c r="AU227" s="6"/>
      <c r="AV227" s="9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6"/>
      <c r="BH227" s="6"/>
    </row>
    <row x14ac:dyDescent="0.25" r="228" customHeight="1" ht="15.75">
      <c r="A228" s="1"/>
      <c r="B228" s="2"/>
      <c r="C228" s="3"/>
      <c r="D228" s="1"/>
      <c r="E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11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6"/>
      <c r="AK228" s="6"/>
      <c r="AL228" s="7"/>
      <c r="AM228" s="8"/>
      <c r="AN228" s="6"/>
      <c r="AO228" s="9"/>
      <c r="AP228" s="9"/>
      <c r="AQ228" s="8"/>
      <c r="AR228" s="6"/>
      <c r="AS228" s="8"/>
      <c r="AT228" s="9"/>
      <c r="AU228" s="6"/>
      <c r="AV228" s="9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6"/>
      <c r="BH228" s="6"/>
    </row>
    <row x14ac:dyDescent="0.25" r="229" customHeight="1" ht="15.75">
      <c r="A229" s="1"/>
      <c r="B229" s="2"/>
      <c r="C229" s="3"/>
      <c r="D229" s="1"/>
      <c r="E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11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6"/>
      <c r="AK229" s="6"/>
      <c r="AL229" s="7"/>
      <c r="AM229" s="8"/>
      <c r="AN229" s="6"/>
      <c r="AO229" s="9"/>
      <c r="AP229" s="9"/>
      <c r="AQ229" s="8"/>
      <c r="AR229" s="6"/>
      <c r="AS229" s="8"/>
      <c r="AT229" s="9"/>
      <c r="AU229" s="6"/>
      <c r="AV229" s="9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6"/>
      <c r="BH229" s="6"/>
    </row>
    <row x14ac:dyDescent="0.25" r="230" customHeight="1" ht="15.75">
      <c r="A230" s="1"/>
      <c r="B230" s="2"/>
      <c r="C230" s="3"/>
      <c r="D230" s="1"/>
      <c r="E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11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6"/>
      <c r="AK230" s="6"/>
      <c r="AL230" s="7"/>
      <c r="AM230" s="8"/>
      <c r="AN230" s="6"/>
      <c r="AO230" s="9"/>
      <c r="AP230" s="9"/>
      <c r="AQ230" s="8"/>
      <c r="AR230" s="6"/>
      <c r="AS230" s="8"/>
      <c r="AT230" s="9"/>
      <c r="AU230" s="6"/>
      <c r="AV230" s="9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6"/>
      <c r="BH230" s="6"/>
    </row>
    <row x14ac:dyDescent="0.25" r="231" customHeight="1" ht="15.75">
      <c r="A231" s="1"/>
      <c r="B231" s="2"/>
      <c r="C231" s="3"/>
      <c r="D231" s="1"/>
      <c r="E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11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6"/>
      <c r="AK231" s="6"/>
      <c r="AL231" s="7"/>
      <c r="AM231" s="8"/>
      <c r="AN231" s="6"/>
      <c r="AO231" s="9"/>
      <c r="AP231" s="9"/>
      <c r="AQ231" s="8"/>
      <c r="AR231" s="6"/>
      <c r="AS231" s="8"/>
      <c r="AT231" s="9"/>
      <c r="AU231" s="6"/>
      <c r="AV231" s="9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6"/>
      <c r="BH231" s="6"/>
    </row>
    <row x14ac:dyDescent="0.25" r="232" customHeight="1" ht="15.75">
      <c r="A232" s="1"/>
      <c r="B232" s="2"/>
      <c r="C232" s="3"/>
      <c r="D232" s="1"/>
      <c r="E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11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6"/>
      <c r="AK232" s="6"/>
      <c r="AL232" s="7"/>
      <c r="AM232" s="8"/>
      <c r="AN232" s="6"/>
      <c r="AO232" s="9"/>
      <c r="AP232" s="9"/>
      <c r="AQ232" s="8"/>
      <c r="AR232" s="6"/>
      <c r="AS232" s="8"/>
      <c r="AT232" s="9"/>
      <c r="AU232" s="6"/>
      <c r="AV232" s="9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6"/>
      <c r="BH232" s="6"/>
    </row>
    <row x14ac:dyDescent="0.25" r="233" customHeight="1" ht="15.75">
      <c r="A233" s="1"/>
      <c r="B233" s="2"/>
      <c r="C233" s="3"/>
      <c r="D233" s="1"/>
      <c r="E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11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6"/>
      <c r="AK233" s="6"/>
      <c r="AL233" s="7"/>
      <c r="AM233" s="8"/>
      <c r="AN233" s="6"/>
      <c r="AO233" s="9"/>
      <c r="AP233" s="9"/>
      <c r="AQ233" s="8"/>
      <c r="AR233" s="6"/>
      <c r="AS233" s="8"/>
      <c r="AT233" s="9"/>
      <c r="AU233" s="6"/>
      <c r="AV233" s="9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6"/>
      <c r="BH233" s="6"/>
    </row>
    <row x14ac:dyDescent="0.25" r="234" customHeight="1" ht="15.75">
      <c r="A234" s="1"/>
      <c r="B234" s="2"/>
      <c r="C234" s="3"/>
      <c r="D234" s="1"/>
      <c r="E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11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6"/>
      <c r="AK234" s="6"/>
      <c r="AL234" s="7"/>
      <c r="AM234" s="8"/>
      <c r="AN234" s="6"/>
      <c r="AO234" s="9"/>
      <c r="AP234" s="9"/>
      <c r="AQ234" s="8"/>
      <c r="AR234" s="6"/>
      <c r="AS234" s="8"/>
      <c r="AT234" s="9"/>
      <c r="AU234" s="6"/>
      <c r="AV234" s="9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6"/>
      <c r="BH234" s="6"/>
    </row>
    <row x14ac:dyDescent="0.25" r="235" customHeight="1" ht="15.75">
      <c r="A235" s="1"/>
      <c r="B235" s="2"/>
      <c r="C235" s="3"/>
      <c r="D235" s="1"/>
      <c r="E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11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6"/>
      <c r="AK235" s="6"/>
      <c r="AL235" s="7"/>
      <c r="AM235" s="8"/>
      <c r="AN235" s="6"/>
      <c r="AO235" s="9"/>
      <c r="AP235" s="9"/>
      <c r="AQ235" s="8"/>
      <c r="AR235" s="6"/>
      <c r="AS235" s="8"/>
      <c r="AT235" s="9"/>
      <c r="AU235" s="6"/>
      <c r="AV235" s="9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6"/>
      <c r="BH235" s="6"/>
    </row>
    <row x14ac:dyDescent="0.25" r="236" customHeight="1" ht="15.75">
      <c r="A236" s="1"/>
      <c r="B236" s="2"/>
      <c r="C236" s="3"/>
      <c r="D236" s="1"/>
      <c r="E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11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6"/>
      <c r="AK236" s="6"/>
      <c r="AL236" s="7"/>
      <c r="AM236" s="8"/>
      <c r="AN236" s="6"/>
      <c r="AO236" s="9"/>
      <c r="AP236" s="9"/>
      <c r="AQ236" s="8"/>
      <c r="AR236" s="6"/>
      <c r="AS236" s="8"/>
      <c r="AT236" s="9"/>
      <c r="AU236" s="6"/>
      <c r="AV236" s="9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6"/>
      <c r="BH236" s="6"/>
    </row>
    <row x14ac:dyDescent="0.25" r="237" customHeight="1" ht="15.75">
      <c r="A237" s="1"/>
      <c r="B237" s="2"/>
      <c r="C237" s="3"/>
      <c r="D237" s="1"/>
      <c r="E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11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6"/>
      <c r="AK237" s="6"/>
      <c r="AL237" s="7"/>
      <c r="AM237" s="8"/>
      <c r="AN237" s="6"/>
      <c r="AO237" s="9"/>
      <c r="AP237" s="9"/>
      <c r="AQ237" s="8"/>
      <c r="AR237" s="6"/>
      <c r="AS237" s="8"/>
      <c r="AT237" s="9"/>
      <c r="AU237" s="6"/>
      <c r="AV237" s="9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6"/>
      <c r="BH237" s="6"/>
    </row>
    <row x14ac:dyDescent="0.25" r="238" customHeight="1" ht="15.75">
      <c r="A238" s="1"/>
      <c r="B238" s="2"/>
      <c r="C238" s="3"/>
      <c r="D238" s="1"/>
      <c r="E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11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6"/>
      <c r="AK238" s="6"/>
      <c r="AL238" s="7"/>
      <c r="AM238" s="8"/>
      <c r="AN238" s="6"/>
      <c r="AO238" s="9"/>
      <c r="AP238" s="9"/>
      <c r="AQ238" s="8"/>
      <c r="AR238" s="6"/>
      <c r="AS238" s="8"/>
      <c r="AT238" s="9"/>
      <c r="AU238" s="6"/>
      <c r="AV238" s="9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6"/>
      <c r="BH238" s="6"/>
    </row>
    <row x14ac:dyDescent="0.25" r="239" customHeight="1" ht="15.75">
      <c r="A239" s="1"/>
      <c r="B239" s="2"/>
      <c r="C239" s="3"/>
      <c r="D239" s="1"/>
      <c r="E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11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6"/>
      <c r="AK239" s="6"/>
      <c r="AL239" s="7"/>
      <c r="AM239" s="8"/>
      <c r="AN239" s="6"/>
      <c r="AO239" s="9"/>
      <c r="AP239" s="9"/>
      <c r="AQ239" s="8"/>
      <c r="AR239" s="6"/>
      <c r="AS239" s="8"/>
      <c r="AT239" s="9"/>
      <c r="AU239" s="6"/>
      <c r="AV239" s="9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6"/>
      <c r="BH239" s="6"/>
    </row>
    <row x14ac:dyDescent="0.25" r="240" customHeight="1" ht="15.75">
      <c r="A240" s="1"/>
      <c r="B240" s="2"/>
      <c r="C240" s="3"/>
      <c r="D240" s="1"/>
      <c r="E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11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6"/>
      <c r="AK240" s="6"/>
      <c r="AL240" s="7"/>
      <c r="AM240" s="8"/>
      <c r="AN240" s="6"/>
      <c r="AO240" s="9"/>
      <c r="AP240" s="9"/>
      <c r="AQ240" s="8"/>
      <c r="AR240" s="6"/>
      <c r="AS240" s="8"/>
      <c r="AT240" s="9"/>
      <c r="AU240" s="6"/>
      <c r="AV240" s="9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6"/>
      <c r="BH240" s="6"/>
    </row>
    <row x14ac:dyDescent="0.25" r="241" customHeight="1" ht="15.75">
      <c r="A241" s="1"/>
      <c r="B241" s="2"/>
      <c r="C241" s="3"/>
      <c r="D241" s="1"/>
      <c r="E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11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6"/>
      <c r="AK241" s="6"/>
      <c r="AL241" s="7"/>
      <c r="AM241" s="8"/>
      <c r="AN241" s="6"/>
      <c r="AO241" s="9"/>
      <c r="AP241" s="9"/>
      <c r="AQ241" s="8"/>
      <c r="AR241" s="6"/>
      <c r="AS241" s="8"/>
      <c r="AT241" s="9"/>
      <c r="AU241" s="6"/>
      <c r="AV241" s="9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6"/>
      <c r="BH241" s="6"/>
    </row>
    <row x14ac:dyDescent="0.25" r="242" customHeight="1" ht="15.75">
      <c r="A242" s="1"/>
      <c r="B242" s="2"/>
      <c r="C242" s="3"/>
      <c r="D242" s="1"/>
      <c r="E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11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6"/>
      <c r="AK242" s="6"/>
      <c r="AL242" s="7"/>
      <c r="AM242" s="8"/>
      <c r="AN242" s="6"/>
      <c r="AO242" s="9"/>
      <c r="AP242" s="9"/>
      <c r="AQ242" s="8"/>
      <c r="AR242" s="6"/>
      <c r="AS242" s="8"/>
      <c r="AT242" s="9"/>
      <c r="AU242" s="6"/>
      <c r="AV242" s="9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6"/>
      <c r="BH242" s="6"/>
    </row>
    <row x14ac:dyDescent="0.25" r="243" customHeight="1" ht="15.75">
      <c r="A243" s="1"/>
      <c r="B243" s="2"/>
      <c r="C243" s="3"/>
      <c r="D243" s="1"/>
      <c r="E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11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6"/>
      <c r="AK243" s="6"/>
      <c r="AL243" s="7"/>
      <c r="AM243" s="8"/>
      <c r="AN243" s="6"/>
      <c r="AO243" s="9"/>
      <c r="AP243" s="9"/>
      <c r="AQ243" s="8"/>
      <c r="AR243" s="6"/>
      <c r="AS243" s="8"/>
      <c r="AT243" s="9"/>
      <c r="AU243" s="6"/>
      <c r="AV243" s="9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6"/>
      <c r="BH243" s="6"/>
    </row>
    <row x14ac:dyDescent="0.25" r="244" customHeight="1" ht="15.75">
      <c r="A244" s="1"/>
      <c r="B244" s="2"/>
      <c r="C244" s="3"/>
      <c r="D244" s="1"/>
      <c r="E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11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6"/>
      <c r="AK244" s="6"/>
      <c r="AL244" s="7"/>
      <c r="AM244" s="8"/>
      <c r="AN244" s="6"/>
      <c r="AO244" s="9"/>
      <c r="AP244" s="9"/>
      <c r="AQ244" s="8"/>
      <c r="AR244" s="6"/>
      <c r="AS244" s="8"/>
      <c r="AT244" s="9"/>
      <c r="AU244" s="6"/>
      <c r="AV244" s="9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6"/>
      <c r="BH244" s="6"/>
    </row>
    <row x14ac:dyDescent="0.25" r="245" customHeight="1" ht="15.75">
      <c r="A245" s="1"/>
      <c r="B245" s="2"/>
      <c r="C245" s="3"/>
      <c r="D245" s="1"/>
      <c r="E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11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6"/>
      <c r="AK245" s="6"/>
      <c r="AL245" s="7"/>
      <c r="AM245" s="8"/>
      <c r="AN245" s="6"/>
      <c r="AO245" s="9"/>
      <c r="AP245" s="9"/>
      <c r="AQ245" s="8"/>
      <c r="AR245" s="6"/>
      <c r="AS245" s="8"/>
      <c r="AT245" s="9"/>
      <c r="AU245" s="6"/>
      <c r="AV245" s="9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6"/>
      <c r="BH245" s="6"/>
    </row>
    <row x14ac:dyDescent="0.25" r="246" customHeight="1" ht="15.75">
      <c r="A246" s="1"/>
      <c r="B246" s="2"/>
      <c r="C246" s="3"/>
      <c r="D246" s="1"/>
      <c r="E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11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6"/>
      <c r="AK246" s="6"/>
      <c r="AL246" s="7"/>
      <c r="AM246" s="8"/>
      <c r="AN246" s="6"/>
      <c r="AO246" s="9"/>
      <c r="AP246" s="9"/>
      <c r="AQ246" s="8"/>
      <c r="AR246" s="6"/>
      <c r="AS246" s="8"/>
      <c r="AT246" s="9"/>
      <c r="AU246" s="6"/>
      <c r="AV246" s="9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6"/>
      <c r="BH246" s="6"/>
    </row>
    <row x14ac:dyDescent="0.25" r="247" customHeight="1" ht="15.75">
      <c r="A247" s="1"/>
      <c r="B247" s="2"/>
      <c r="C247" s="3"/>
      <c r="D247" s="1"/>
      <c r="E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11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6"/>
      <c r="AK247" s="6"/>
      <c r="AL247" s="7"/>
      <c r="AM247" s="8"/>
      <c r="AN247" s="6"/>
      <c r="AO247" s="9"/>
      <c r="AP247" s="9"/>
      <c r="AQ247" s="8"/>
      <c r="AR247" s="6"/>
      <c r="AS247" s="8"/>
      <c r="AT247" s="9"/>
      <c r="AU247" s="6"/>
      <c r="AV247" s="9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6"/>
      <c r="BH247" s="6"/>
    </row>
    <row x14ac:dyDescent="0.25" r="248" customHeight="1" ht="15.75">
      <c r="A248" s="1"/>
      <c r="B248" s="2"/>
      <c r="C248" s="3"/>
      <c r="D248" s="1"/>
      <c r="E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11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6"/>
      <c r="AK248" s="6"/>
      <c r="AL248" s="7"/>
      <c r="AM248" s="8"/>
      <c r="AN248" s="6"/>
      <c r="AO248" s="9"/>
      <c r="AP248" s="9"/>
      <c r="AQ248" s="8"/>
      <c r="AR248" s="6"/>
      <c r="AS248" s="8"/>
      <c r="AT248" s="9"/>
      <c r="AU248" s="6"/>
      <c r="AV248" s="9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6"/>
      <c r="BH248" s="6"/>
    </row>
    <row x14ac:dyDescent="0.25" r="249" customHeight="1" ht="15.75">
      <c r="A249" s="1"/>
      <c r="B249" s="2"/>
      <c r="C249" s="3"/>
      <c r="D249" s="1"/>
      <c r="E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11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6"/>
      <c r="AK249" s="6"/>
      <c r="AL249" s="7"/>
      <c r="AM249" s="8"/>
      <c r="AN249" s="6"/>
      <c r="AO249" s="9"/>
      <c r="AP249" s="9"/>
      <c r="AQ249" s="8"/>
      <c r="AR249" s="6"/>
      <c r="AS249" s="8"/>
      <c r="AT249" s="9"/>
      <c r="AU249" s="6"/>
      <c r="AV249" s="9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6"/>
      <c r="BH249" s="6"/>
    </row>
    <row x14ac:dyDescent="0.25" r="250" customHeight="1" ht="15.75">
      <c r="A250" s="1"/>
      <c r="B250" s="2"/>
      <c r="C250" s="3"/>
      <c r="D250" s="1"/>
      <c r="E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11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6"/>
      <c r="AK250" s="6"/>
      <c r="AL250" s="7"/>
      <c r="AM250" s="8"/>
      <c r="AN250" s="6"/>
      <c r="AO250" s="9"/>
      <c r="AP250" s="9"/>
      <c r="AQ250" s="8"/>
      <c r="AR250" s="6"/>
      <c r="AS250" s="8"/>
      <c r="AT250" s="9"/>
      <c r="AU250" s="6"/>
      <c r="AV250" s="9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6"/>
      <c r="BH250" s="6"/>
    </row>
    <row x14ac:dyDescent="0.25" r="251" customHeight="1" ht="15.75">
      <c r="A251" s="1"/>
      <c r="B251" s="2"/>
      <c r="C251" s="3"/>
      <c r="D251" s="1"/>
      <c r="E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11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6"/>
      <c r="AK251" s="6"/>
      <c r="AL251" s="7"/>
      <c r="AM251" s="8"/>
      <c r="AN251" s="6"/>
      <c r="AO251" s="9"/>
      <c r="AP251" s="9"/>
      <c r="AQ251" s="8"/>
      <c r="AR251" s="6"/>
      <c r="AS251" s="8"/>
      <c r="AT251" s="9"/>
      <c r="AU251" s="6"/>
      <c r="AV251" s="9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6"/>
      <c r="BH251" s="6"/>
    </row>
    <row x14ac:dyDescent="0.25" r="252" customHeight="1" ht="15.75">
      <c r="A252" s="1"/>
      <c r="B252" s="2"/>
      <c r="C252" s="3"/>
      <c r="D252" s="1"/>
      <c r="E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11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6"/>
      <c r="AK252" s="6"/>
      <c r="AL252" s="7"/>
      <c r="AM252" s="8"/>
      <c r="AN252" s="6"/>
      <c r="AO252" s="9"/>
      <c r="AP252" s="9"/>
      <c r="AQ252" s="8"/>
      <c r="AR252" s="6"/>
      <c r="AS252" s="8"/>
      <c r="AT252" s="9"/>
      <c r="AU252" s="6"/>
      <c r="AV252" s="9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6"/>
      <c r="BH252" s="6"/>
    </row>
    <row x14ac:dyDescent="0.25" r="253" customHeight="1" ht="15.75">
      <c r="A253" s="1"/>
      <c r="B253" s="2"/>
      <c r="C253" s="3"/>
      <c r="D253" s="1"/>
      <c r="E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11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6"/>
      <c r="AK253" s="6"/>
      <c r="AL253" s="7"/>
      <c r="AM253" s="8"/>
      <c r="AN253" s="6"/>
      <c r="AO253" s="9"/>
      <c r="AP253" s="9"/>
      <c r="AQ253" s="8"/>
      <c r="AR253" s="6"/>
      <c r="AS253" s="8"/>
      <c r="AT253" s="9"/>
      <c r="AU253" s="6"/>
      <c r="AV253" s="9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6"/>
      <c r="BH253" s="6"/>
    </row>
    <row x14ac:dyDescent="0.25" r="254" customHeight="1" ht="15.75">
      <c r="A254" s="1"/>
      <c r="B254" s="2"/>
      <c r="C254" s="3"/>
      <c r="D254" s="1"/>
      <c r="E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11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6"/>
      <c r="AK254" s="6"/>
      <c r="AL254" s="7"/>
      <c r="AM254" s="8"/>
      <c r="AN254" s="6"/>
      <c r="AO254" s="9"/>
      <c r="AP254" s="9"/>
      <c r="AQ254" s="8"/>
      <c r="AR254" s="6"/>
      <c r="AS254" s="8"/>
      <c r="AT254" s="9"/>
      <c r="AU254" s="6"/>
      <c r="AV254" s="9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6"/>
      <c r="BH254" s="6"/>
    </row>
    <row x14ac:dyDescent="0.25" r="255" customHeight="1" ht="15.75">
      <c r="A255" s="1"/>
      <c r="B255" s="2"/>
      <c r="C255" s="3"/>
      <c r="D255" s="1"/>
      <c r="E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11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6"/>
      <c r="AK255" s="6"/>
      <c r="AL255" s="7"/>
      <c r="AM255" s="8"/>
      <c r="AN255" s="6"/>
      <c r="AO255" s="9"/>
      <c r="AP255" s="9"/>
      <c r="AQ255" s="8"/>
      <c r="AR255" s="6"/>
      <c r="AS255" s="8"/>
      <c r="AT255" s="9"/>
      <c r="AU255" s="6"/>
      <c r="AV255" s="9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6"/>
      <c r="BH255" s="6"/>
    </row>
    <row x14ac:dyDescent="0.25" r="256" customHeight="1" ht="15.75">
      <c r="A256" s="1"/>
      <c r="B256" s="2"/>
      <c r="C256" s="3"/>
      <c r="D256" s="1"/>
      <c r="E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11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6"/>
      <c r="AK256" s="6"/>
      <c r="AL256" s="7"/>
      <c r="AM256" s="8"/>
      <c r="AN256" s="6"/>
      <c r="AO256" s="9"/>
      <c r="AP256" s="9"/>
      <c r="AQ256" s="8"/>
      <c r="AR256" s="6"/>
      <c r="AS256" s="8"/>
      <c r="AT256" s="9"/>
      <c r="AU256" s="6"/>
      <c r="AV256" s="9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6"/>
      <c r="BH256" s="6"/>
    </row>
    <row x14ac:dyDescent="0.25" r="257" customHeight="1" ht="15.75">
      <c r="A257" s="1"/>
      <c r="B257" s="2"/>
      <c r="C257" s="3"/>
      <c r="D257" s="1"/>
      <c r="E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11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6"/>
      <c r="AK257" s="6"/>
      <c r="AL257" s="7"/>
      <c r="AM257" s="8"/>
      <c r="AN257" s="6"/>
      <c r="AO257" s="9"/>
      <c r="AP257" s="9"/>
      <c r="AQ257" s="8"/>
      <c r="AR257" s="6"/>
      <c r="AS257" s="8"/>
      <c r="AT257" s="9"/>
      <c r="AU257" s="6"/>
      <c r="AV257" s="9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6"/>
      <c r="BH257" s="6"/>
    </row>
    <row x14ac:dyDescent="0.25" r="258" customHeight="1" ht="15.75">
      <c r="A258" s="1"/>
      <c r="B258" s="2"/>
      <c r="C258" s="3"/>
      <c r="D258" s="1"/>
      <c r="E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11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6"/>
      <c r="AK258" s="6"/>
      <c r="AL258" s="7"/>
      <c r="AM258" s="8"/>
      <c r="AN258" s="6"/>
      <c r="AO258" s="9"/>
      <c r="AP258" s="9"/>
      <c r="AQ258" s="8"/>
      <c r="AR258" s="6"/>
      <c r="AS258" s="8"/>
      <c r="AT258" s="9"/>
      <c r="AU258" s="6"/>
      <c r="AV258" s="9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6"/>
      <c r="BH258" s="6"/>
    </row>
    <row x14ac:dyDescent="0.25" r="259" customHeight="1" ht="15.75">
      <c r="A259" s="1"/>
      <c r="B259" s="2"/>
      <c r="C259" s="3"/>
      <c r="D259" s="1"/>
      <c r="E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11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6"/>
      <c r="AK259" s="6"/>
      <c r="AL259" s="7"/>
      <c r="AM259" s="8"/>
      <c r="AN259" s="6"/>
      <c r="AO259" s="9"/>
      <c r="AP259" s="9"/>
      <c r="AQ259" s="8"/>
      <c r="AR259" s="6"/>
      <c r="AS259" s="8"/>
      <c r="AT259" s="9"/>
      <c r="AU259" s="6"/>
      <c r="AV259" s="9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6"/>
      <c r="BH259" s="6"/>
    </row>
    <row x14ac:dyDescent="0.25" r="260" customHeight="1" ht="15.75">
      <c r="A260" s="1"/>
      <c r="B260" s="2"/>
      <c r="C260" s="3"/>
      <c r="D260" s="1"/>
      <c r="E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11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6"/>
      <c r="AK260" s="6"/>
      <c r="AL260" s="7"/>
      <c r="AM260" s="8"/>
      <c r="AN260" s="6"/>
      <c r="AO260" s="9"/>
      <c r="AP260" s="9"/>
      <c r="AQ260" s="8"/>
      <c r="AR260" s="6"/>
      <c r="AS260" s="8"/>
      <c r="AT260" s="9"/>
      <c r="AU260" s="6"/>
      <c r="AV260" s="9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6"/>
      <c r="BH260" s="6"/>
    </row>
    <row x14ac:dyDescent="0.25" r="261" customHeight="1" ht="15.75">
      <c r="A261" s="1"/>
      <c r="B261" s="2"/>
      <c r="C261" s="3"/>
      <c r="D261" s="1"/>
      <c r="E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11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6"/>
      <c r="AK261" s="6"/>
      <c r="AL261" s="7"/>
      <c r="AM261" s="8"/>
      <c r="AN261" s="6"/>
      <c r="AO261" s="9"/>
      <c r="AP261" s="9"/>
      <c r="AQ261" s="8"/>
      <c r="AR261" s="6"/>
      <c r="AS261" s="8"/>
      <c r="AT261" s="9"/>
      <c r="AU261" s="6"/>
      <c r="AV261" s="9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6"/>
      <c r="BH261" s="6"/>
    </row>
    <row x14ac:dyDescent="0.25" r="262" customHeight="1" ht="15.75">
      <c r="A262" s="1"/>
      <c r="B262" s="2"/>
      <c r="C262" s="3"/>
      <c r="D262" s="1"/>
      <c r="E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11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6"/>
      <c r="AK262" s="6"/>
      <c r="AL262" s="7"/>
      <c r="AM262" s="8"/>
      <c r="AN262" s="6"/>
      <c r="AO262" s="9"/>
      <c r="AP262" s="9"/>
      <c r="AQ262" s="8"/>
      <c r="AR262" s="6"/>
      <c r="AS262" s="8"/>
      <c r="AT262" s="9"/>
      <c r="AU262" s="6"/>
      <c r="AV262" s="9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6"/>
      <c r="BH262" s="6"/>
    </row>
    <row x14ac:dyDescent="0.25" r="263" customHeight="1" ht="15.75">
      <c r="A263" s="1"/>
      <c r="B263" s="2"/>
      <c r="C263" s="3"/>
      <c r="D263" s="1"/>
      <c r="E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11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6"/>
      <c r="AK263" s="6"/>
      <c r="AL263" s="7"/>
      <c r="AM263" s="8"/>
      <c r="AN263" s="6"/>
      <c r="AO263" s="9"/>
      <c r="AP263" s="9"/>
      <c r="AQ263" s="8"/>
      <c r="AR263" s="6"/>
      <c r="AS263" s="8"/>
      <c r="AT263" s="9"/>
      <c r="AU263" s="6"/>
      <c r="AV263" s="9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6"/>
      <c r="BH263" s="6"/>
    </row>
    <row x14ac:dyDescent="0.25" r="264" customHeight="1" ht="15.75">
      <c r="A264" s="1"/>
      <c r="B264" s="2"/>
      <c r="C264" s="3"/>
      <c r="D264" s="1"/>
      <c r="E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11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6"/>
      <c r="AK264" s="6"/>
      <c r="AL264" s="7"/>
      <c r="AM264" s="8"/>
      <c r="AN264" s="6"/>
      <c r="AO264" s="9"/>
      <c r="AP264" s="9"/>
      <c r="AQ264" s="8"/>
      <c r="AR264" s="6"/>
      <c r="AS264" s="8"/>
      <c r="AT264" s="9"/>
      <c r="AU264" s="6"/>
      <c r="AV264" s="9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6"/>
      <c r="BH264" s="6"/>
    </row>
    <row x14ac:dyDescent="0.25" r="265" customHeight="1" ht="15.75">
      <c r="A265" s="1"/>
      <c r="B265" s="2"/>
      <c r="C265" s="3"/>
      <c r="D265" s="1"/>
      <c r="E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11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6"/>
      <c r="AK265" s="6"/>
      <c r="AL265" s="7"/>
      <c r="AM265" s="8"/>
      <c r="AN265" s="6"/>
      <c r="AO265" s="9"/>
      <c r="AP265" s="9"/>
      <c r="AQ265" s="8"/>
      <c r="AR265" s="6"/>
      <c r="AS265" s="8"/>
      <c r="AT265" s="9"/>
      <c r="AU265" s="6"/>
      <c r="AV265" s="9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6"/>
      <c r="BH265" s="6"/>
    </row>
    <row x14ac:dyDescent="0.25" r="266" customHeight="1" ht="15.75">
      <c r="A266" s="1"/>
      <c r="B266" s="2"/>
      <c r="C266" s="3"/>
      <c r="D266" s="1"/>
      <c r="E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11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6"/>
      <c r="AK266" s="6"/>
      <c r="AL266" s="7"/>
      <c r="AM266" s="8"/>
      <c r="AN266" s="6"/>
      <c r="AO266" s="9"/>
      <c r="AP266" s="9"/>
      <c r="AQ266" s="8"/>
      <c r="AR266" s="6"/>
      <c r="AS266" s="8"/>
      <c r="AT266" s="9"/>
      <c r="AU266" s="6"/>
      <c r="AV266" s="9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6"/>
      <c r="BH266" s="6"/>
    </row>
    <row x14ac:dyDescent="0.25" r="267" customHeight="1" ht="15.75">
      <c r="A267" s="1"/>
      <c r="B267" s="2"/>
      <c r="C267" s="3"/>
      <c r="D267" s="1"/>
      <c r="E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11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6"/>
      <c r="AK267" s="6"/>
      <c r="AL267" s="7"/>
      <c r="AM267" s="8"/>
      <c r="AN267" s="6"/>
      <c r="AO267" s="9"/>
      <c r="AP267" s="9"/>
      <c r="AQ267" s="8"/>
      <c r="AR267" s="6"/>
      <c r="AS267" s="8"/>
      <c r="AT267" s="9"/>
      <c r="AU267" s="6"/>
      <c r="AV267" s="9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6"/>
      <c r="BH267" s="6"/>
    </row>
    <row x14ac:dyDescent="0.25" r="268" customHeight="1" ht="15.75">
      <c r="A268" s="1"/>
      <c r="B268" s="2"/>
      <c r="C268" s="3"/>
      <c r="D268" s="1"/>
      <c r="E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11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6"/>
      <c r="AK268" s="6"/>
      <c r="AL268" s="7"/>
      <c r="AM268" s="8"/>
      <c r="AN268" s="6"/>
      <c r="AO268" s="9"/>
      <c r="AP268" s="9"/>
      <c r="AQ268" s="8"/>
      <c r="AR268" s="6"/>
      <c r="AS268" s="8"/>
      <c r="AT268" s="9"/>
      <c r="AU268" s="6"/>
      <c r="AV268" s="9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6"/>
      <c r="BH268" s="6"/>
    </row>
    <row x14ac:dyDescent="0.25" r="269" customHeight="1" ht="15.75">
      <c r="A269" s="1"/>
      <c r="B269" s="2"/>
      <c r="C269" s="3"/>
      <c r="D269" s="1"/>
      <c r="E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11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6"/>
      <c r="AK269" s="6"/>
      <c r="AL269" s="7"/>
      <c r="AM269" s="8"/>
      <c r="AN269" s="6"/>
      <c r="AO269" s="9"/>
      <c r="AP269" s="9"/>
      <c r="AQ269" s="8"/>
      <c r="AR269" s="6"/>
      <c r="AS269" s="8"/>
      <c r="AT269" s="9"/>
      <c r="AU269" s="6"/>
      <c r="AV269" s="9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6"/>
      <c r="BH269" s="6"/>
    </row>
    <row x14ac:dyDescent="0.25" r="270" customHeight="1" ht="15.75">
      <c r="A270" s="1"/>
      <c r="B270" s="2"/>
      <c r="C270" s="3"/>
      <c r="D270" s="1"/>
      <c r="E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11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6"/>
      <c r="AK270" s="6"/>
      <c r="AL270" s="7"/>
      <c r="AM270" s="8"/>
      <c r="AN270" s="6"/>
      <c r="AO270" s="9"/>
      <c r="AP270" s="9"/>
      <c r="AQ270" s="8"/>
      <c r="AR270" s="6"/>
      <c r="AS270" s="8"/>
      <c r="AT270" s="9"/>
      <c r="AU270" s="6"/>
      <c r="AV270" s="9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6"/>
      <c r="BH270" s="6"/>
    </row>
    <row x14ac:dyDescent="0.25" r="271" customHeight="1" ht="15.75">
      <c r="A271" s="1"/>
      <c r="B271" s="2"/>
      <c r="C271" s="3"/>
      <c r="D271" s="1"/>
      <c r="E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11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6"/>
      <c r="AK271" s="6"/>
      <c r="AL271" s="7"/>
      <c r="AM271" s="8"/>
      <c r="AN271" s="6"/>
      <c r="AO271" s="9"/>
      <c r="AP271" s="9"/>
      <c r="AQ271" s="8"/>
      <c r="AR271" s="6"/>
      <c r="AS271" s="8"/>
      <c r="AT271" s="9"/>
      <c r="AU271" s="6"/>
      <c r="AV271" s="9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6"/>
      <c r="BH271" s="6"/>
    </row>
    <row x14ac:dyDescent="0.25" r="272" customHeight="1" ht="15.75">
      <c r="A272" s="1"/>
      <c r="B272" s="2"/>
      <c r="C272" s="3"/>
      <c r="D272" s="1"/>
      <c r="E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11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6"/>
      <c r="AK272" s="6"/>
      <c r="AL272" s="7"/>
      <c r="AM272" s="8"/>
      <c r="AN272" s="6"/>
      <c r="AO272" s="9"/>
      <c r="AP272" s="9"/>
      <c r="AQ272" s="8"/>
      <c r="AR272" s="6"/>
      <c r="AS272" s="8"/>
      <c r="AT272" s="9"/>
      <c r="AU272" s="6"/>
      <c r="AV272" s="9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6"/>
      <c r="BH272" s="6"/>
    </row>
    <row x14ac:dyDescent="0.25" r="273" customHeight="1" ht="15.75">
      <c r="A273" s="1"/>
      <c r="B273" s="2"/>
      <c r="C273" s="3"/>
      <c r="D273" s="1"/>
      <c r="E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11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6"/>
      <c r="AK273" s="6"/>
      <c r="AL273" s="7"/>
      <c r="AM273" s="8"/>
      <c r="AN273" s="6"/>
      <c r="AO273" s="9"/>
      <c r="AP273" s="9"/>
      <c r="AQ273" s="8"/>
      <c r="AR273" s="6"/>
      <c r="AS273" s="8"/>
      <c r="AT273" s="9"/>
      <c r="AU273" s="6"/>
      <c r="AV273" s="9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6"/>
      <c r="BH273" s="6"/>
    </row>
    <row x14ac:dyDescent="0.25" r="274" customHeight="1" ht="15.75">
      <c r="A274" s="1"/>
      <c r="B274" s="2"/>
      <c r="C274" s="3"/>
      <c r="D274" s="1"/>
      <c r="E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11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6"/>
      <c r="AK274" s="6"/>
      <c r="AL274" s="7"/>
      <c r="AM274" s="8"/>
      <c r="AN274" s="6"/>
      <c r="AO274" s="9"/>
      <c r="AP274" s="9"/>
      <c r="AQ274" s="8"/>
      <c r="AR274" s="6"/>
      <c r="AS274" s="8"/>
      <c r="AT274" s="9"/>
      <c r="AU274" s="6"/>
      <c r="AV274" s="9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6"/>
      <c r="BH274" s="6"/>
    </row>
    <row x14ac:dyDescent="0.25" r="275" customHeight="1" ht="15.75">
      <c r="A275" s="1"/>
      <c r="B275" s="2"/>
      <c r="C275" s="3"/>
      <c r="D275" s="1"/>
      <c r="E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11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6"/>
      <c r="AK275" s="6"/>
      <c r="AL275" s="7"/>
      <c r="AM275" s="8"/>
      <c r="AN275" s="6"/>
      <c r="AO275" s="9"/>
      <c r="AP275" s="9"/>
      <c r="AQ275" s="8"/>
      <c r="AR275" s="6"/>
      <c r="AS275" s="8"/>
      <c r="AT275" s="9"/>
      <c r="AU275" s="6"/>
      <c r="AV275" s="9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6"/>
      <c r="BH275" s="6"/>
    </row>
    <row x14ac:dyDescent="0.25" r="276" customHeight="1" ht="15.75">
      <c r="A276" s="1"/>
      <c r="B276" s="2"/>
      <c r="C276" s="3"/>
      <c r="D276" s="1"/>
      <c r="E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11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6"/>
      <c r="AK276" s="6"/>
      <c r="AL276" s="7"/>
      <c r="AM276" s="8"/>
      <c r="AN276" s="6"/>
      <c r="AO276" s="9"/>
      <c r="AP276" s="9"/>
      <c r="AQ276" s="8"/>
      <c r="AR276" s="6"/>
      <c r="AS276" s="8"/>
      <c r="AT276" s="9"/>
      <c r="AU276" s="6"/>
      <c r="AV276" s="9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6"/>
      <c r="BH276" s="6"/>
    </row>
    <row x14ac:dyDescent="0.25" r="277" customHeight="1" ht="15.75">
      <c r="A277" s="1"/>
      <c r="B277" s="2"/>
      <c r="C277" s="3"/>
      <c r="D277" s="1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11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6"/>
      <c r="AK277" s="6"/>
      <c r="AL277" s="7"/>
      <c r="AM277" s="8"/>
      <c r="AN277" s="6"/>
      <c r="AO277" s="9"/>
      <c r="AP277" s="9"/>
      <c r="AQ277" s="8"/>
      <c r="AR277" s="6"/>
      <c r="AS277" s="8"/>
      <c r="AT277" s="9"/>
      <c r="AU277" s="6"/>
      <c r="AV277" s="9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6"/>
      <c r="BH277" s="6"/>
    </row>
    <row x14ac:dyDescent="0.25" r="278" customHeight="1" ht="15.75">
      <c r="A278" s="1"/>
      <c r="B278" s="2"/>
      <c r="C278" s="3"/>
      <c r="D278" s="1"/>
      <c r="E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11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6"/>
      <c r="AK278" s="6"/>
      <c r="AL278" s="7"/>
      <c r="AM278" s="8"/>
      <c r="AN278" s="6"/>
      <c r="AO278" s="9"/>
      <c r="AP278" s="9"/>
      <c r="AQ278" s="8"/>
      <c r="AR278" s="6"/>
      <c r="AS278" s="8"/>
      <c r="AT278" s="9"/>
      <c r="AU278" s="6"/>
      <c r="AV278" s="9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6"/>
      <c r="BH278" s="6"/>
    </row>
    <row x14ac:dyDescent="0.25" r="279" customHeight="1" ht="15.75">
      <c r="A279" s="1"/>
      <c r="B279" s="2"/>
      <c r="C279" s="3"/>
      <c r="D279" s="1"/>
      <c r="E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11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6"/>
      <c r="AK279" s="6"/>
      <c r="AL279" s="7"/>
      <c r="AM279" s="8"/>
      <c r="AN279" s="6"/>
      <c r="AO279" s="9"/>
      <c r="AP279" s="9"/>
      <c r="AQ279" s="8"/>
      <c r="AR279" s="6"/>
      <c r="AS279" s="8"/>
      <c r="AT279" s="9"/>
      <c r="AU279" s="6"/>
      <c r="AV279" s="9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6"/>
      <c r="BH279" s="6"/>
    </row>
    <row x14ac:dyDescent="0.25" r="280" customHeight="1" ht="15.75">
      <c r="A280" s="1"/>
      <c r="B280" s="2"/>
      <c r="C280" s="3"/>
      <c r="D280" s="1"/>
      <c r="E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11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6"/>
      <c r="AK280" s="6"/>
      <c r="AL280" s="7"/>
      <c r="AM280" s="8"/>
      <c r="AN280" s="6"/>
      <c r="AO280" s="9"/>
      <c r="AP280" s="9"/>
      <c r="AQ280" s="8"/>
      <c r="AR280" s="6"/>
      <c r="AS280" s="8"/>
      <c r="AT280" s="9"/>
      <c r="AU280" s="6"/>
      <c r="AV280" s="9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6"/>
      <c r="BH280" s="6"/>
    </row>
    <row x14ac:dyDescent="0.25" r="281" customHeight="1" ht="15.75">
      <c r="A281" s="1"/>
      <c r="B281" s="2"/>
      <c r="C281" s="3"/>
      <c r="D281" s="1"/>
      <c r="E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11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6"/>
      <c r="AK281" s="6"/>
      <c r="AL281" s="7"/>
      <c r="AM281" s="8"/>
      <c r="AN281" s="6"/>
      <c r="AO281" s="9"/>
      <c r="AP281" s="9"/>
      <c r="AQ281" s="8"/>
      <c r="AR281" s="6"/>
      <c r="AS281" s="8"/>
      <c r="AT281" s="9"/>
      <c r="AU281" s="6"/>
      <c r="AV281" s="9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6"/>
      <c r="BH281" s="6"/>
    </row>
    <row x14ac:dyDescent="0.25" r="282" customHeight="1" ht="15.75">
      <c r="A282" s="1"/>
      <c r="B282" s="2"/>
      <c r="C282" s="3"/>
      <c r="D282" s="1"/>
      <c r="E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11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6"/>
      <c r="AK282" s="6"/>
      <c r="AL282" s="7"/>
      <c r="AM282" s="8"/>
      <c r="AN282" s="6"/>
      <c r="AO282" s="9"/>
      <c r="AP282" s="9"/>
      <c r="AQ282" s="8"/>
      <c r="AR282" s="6"/>
      <c r="AS282" s="8"/>
      <c r="AT282" s="9"/>
      <c r="AU282" s="6"/>
      <c r="AV282" s="9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6"/>
      <c r="BH282" s="6"/>
    </row>
    <row x14ac:dyDescent="0.25" r="283" customHeight="1" ht="15.75">
      <c r="A283" s="1"/>
      <c r="B283" s="2"/>
      <c r="C283" s="3"/>
      <c r="D283" s="1"/>
      <c r="E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11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6"/>
      <c r="AK283" s="6"/>
      <c r="AL283" s="7"/>
      <c r="AM283" s="8"/>
      <c r="AN283" s="6"/>
      <c r="AO283" s="9"/>
      <c r="AP283" s="9"/>
      <c r="AQ283" s="8"/>
      <c r="AR283" s="6"/>
      <c r="AS283" s="8"/>
      <c r="AT283" s="9"/>
      <c r="AU283" s="6"/>
      <c r="AV283" s="9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6"/>
      <c r="BH283" s="6"/>
    </row>
    <row x14ac:dyDescent="0.25" r="284" customHeight="1" ht="15.75">
      <c r="A284" s="1"/>
      <c r="B284" s="2"/>
      <c r="C284" s="3"/>
      <c r="D284" s="1"/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1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6"/>
      <c r="AK284" s="6"/>
      <c r="AL284" s="7"/>
      <c r="AM284" s="8"/>
      <c r="AN284" s="6"/>
      <c r="AO284" s="9"/>
      <c r="AP284" s="9"/>
      <c r="AQ284" s="8"/>
      <c r="AR284" s="6"/>
      <c r="AS284" s="8"/>
      <c r="AT284" s="9"/>
      <c r="AU284" s="6"/>
      <c r="AV284" s="9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6"/>
      <c r="BH284" s="6"/>
    </row>
    <row x14ac:dyDescent="0.25" r="285" customHeight="1" ht="15.75">
      <c r="A285" s="1"/>
      <c r="B285" s="2"/>
      <c r="C285" s="3"/>
      <c r="D285" s="1"/>
      <c r="E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1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6"/>
      <c r="AK285" s="6"/>
      <c r="AL285" s="7"/>
      <c r="AM285" s="8"/>
      <c r="AN285" s="6"/>
      <c r="AO285" s="9"/>
      <c r="AP285" s="9"/>
      <c r="AQ285" s="8"/>
      <c r="AR285" s="6"/>
      <c r="AS285" s="8"/>
      <c r="AT285" s="9"/>
      <c r="AU285" s="6"/>
      <c r="AV285" s="9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6"/>
      <c r="BH285" s="6"/>
    </row>
    <row x14ac:dyDescent="0.25" r="286" customHeight="1" ht="15.75">
      <c r="A286" s="1"/>
      <c r="B286" s="2"/>
      <c r="C286" s="3"/>
      <c r="D286" s="1"/>
      <c r="E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1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6"/>
      <c r="AK286" s="6"/>
      <c r="AL286" s="7"/>
      <c r="AM286" s="8"/>
      <c r="AN286" s="6"/>
      <c r="AO286" s="9"/>
      <c r="AP286" s="9"/>
      <c r="AQ286" s="8"/>
      <c r="AR286" s="6"/>
      <c r="AS286" s="8"/>
      <c r="AT286" s="9"/>
      <c r="AU286" s="6"/>
      <c r="AV286" s="9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6"/>
      <c r="BH286" s="6"/>
    </row>
    <row x14ac:dyDescent="0.25" r="287" customHeight="1" ht="15.75">
      <c r="A287" s="1"/>
      <c r="B287" s="2"/>
      <c r="C287" s="3"/>
      <c r="D287" s="1"/>
      <c r="E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1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6"/>
      <c r="AK287" s="6"/>
      <c r="AL287" s="7"/>
      <c r="AM287" s="8"/>
      <c r="AN287" s="6"/>
      <c r="AO287" s="9"/>
      <c r="AP287" s="9"/>
      <c r="AQ287" s="8"/>
      <c r="AR287" s="6"/>
      <c r="AS287" s="8"/>
      <c r="AT287" s="9"/>
      <c r="AU287" s="6"/>
      <c r="AV287" s="9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6"/>
      <c r="BH287" s="6"/>
    </row>
    <row x14ac:dyDescent="0.25" r="288" customHeight="1" ht="15.75">
      <c r="A288" s="1"/>
      <c r="B288" s="2"/>
      <c r="C288" s="3"/>
      <c r="D288" s="1"/>
      <c r="E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11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6"/>
      <c r="AK288" s="6"/>
      <c r="AL288" s="7"/>
      <c r="AM288" s="8"/>
      <c r="AN288" s="6"/>
      <c r="AO288" s="9"/>
      <c r="AP288" s="9"/>
      <c r="AQ288" s="8"/>
      <c r="AR288" s="6"/>
      <c r="AS288" s="8"/>
      <c r="AT288" s="9"/>
      <c r="AU288" s="6"/>
      <c r="AV288" s="9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6"/>
      <c r="BH288" s="6"/>
    </row>
    <row x14ac:dyDescent="0.25" r="289" customHeight="1" ht="15.75">
      <c r="A289" s="1"/>
      <c r="B289" s="2"/>
      <c r="C289" s="3"/>
      <c r="D289" s="1"/>
      <c r="E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11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6"/>
      <c r="AK289" s="6"/>
      <c r="AL289" s="7"/>
      <c r="AM289" s="8"/>
      <c r="AN289" s="6"/>
      <c r="AO289" s="9"/>
      <c r="AP289" s="9"/>
      <c r="AQ289" s="8"/>
      <c r="AR289" s="6"/>
      <c r="AS289" s="8"/>
      <c r="AT289" s="9"/>
      <c r="AU289" s="6"/>
      <c r="AV289" s="9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6"/>
      <c r="BH289" s="6"/>
    </row>
    <row x14ac:dyDescent="0.25" r="290" customHeight="1" ht="15.75">
      <c r="A290" s="1"/>
      <c r="B290" s="2"/>
      <c r="C290" s="3"/>
      <c r="D290" s="1"/>
      <c r="E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11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6"/>
      <c r="AK290" s="6"/>
      <c r="AL290" s="7"/>
      <c r="AM290" s="8"/>
      <c r="AN290" s="6"/>
      <c r="AO290" s="9"/>
      <c r="AP290" s="9"/>
      <c r="AQ290" s="8"/>
      <c r="AR290" s="6"/>
      <c r="AS290" s="8"/>
      <c r="AT290" s="9"/>
      <c r="AU290" s="6"/>
      <c r="AV290" s="9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6"/>
      <c r="BH290" s="6"/>
    </row>
    <row x14ac:dyDescent="0.25" r="291" customHeight="1" ht="15.75">
      <c r="A291" s="1"/>
      <c r="B291" s="2"/>
      <c r="C291" s="3"/>
      <c r="D291" s="1"/>
      <c r="E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11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6"/>
      <c r="AK291" s="6"/>
      <c r="AL291" s="7"/>
      <c r="AM291" s="8"/>
      <c r="AN291" s="6"/>
      <c r="AO291" s="9"/>
      <c r="AP291" s="9"/>
      <c r="AQ291" s="8"/>
      <c r="AR291" s="6"/>
      <c r="AS291" s="8"/>
      <c r="AT291" s="9"/>
      <c r="AU291" s="6"/>
      <c r="AV291" s="9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6"/>
      <c r="BH291" s="6"/>
    </row>
    <row x14ac:dyDescent="0.25" r="292" customHeight="1" ht="15.75">
      <c r="A292" s="1"/>
      <c r="B292" s="2"/>
      <c r="C292" s="3"/>
      <c r="D292" s="1"/>
      <c r="E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11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6"/>
      <c r="AK292" s="6"/>
      <c r="AL292" s="7"/>
      <c r="AM292" s="8"/>
      <c r="AN292" s="6"/>
      <c r="AO292" s="9"/>
      <c r="AP292" s="9"/>
      <c r="AQ292" s="8"/>
      <c r="AR292" s="6"/>
      <c r="AS292" s="8"/>
      <c r="AT292" s="9"/>
      <c r="AU292" s="6"/>
      <c r="AV292" s="9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6"/>
      <c r="BH292" s="6"/>
    </row>
    <row x14ac:dyDescent="0.25" r="293" customHeight="1" ht="15.75">
      <c r="A293" s="1"/>
      <c r="B293" s="2"/>
      <c r="C293" s="3"/>
      <c r="D293" s="1"/>
      <c r="E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11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6"/>
      <c r="AK293" s="6"/>
      <c r="AL293" s="7"/>
      <c r="AM293" s="8"/>
      <c r="AN293" s="6"/>
      <c r="AO293" s="9"/>
      <c r="AP293" s="9"/>
      <c r="AQ293" s="8"/>
      <c r="AR293" s="6"/>
      <c r="AS293" s="8"/>
      <c r="AT293" s="9"/>
      <c r="AU293" s="6"/>
      <c r="AV293" s="9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6"/>
      <c r="BH293" s="6"/>
    </row>
    <row x14ac:dyDescent="0.25" r="294" customHeight="1" ht="15.75">
      <c r="A294" s="1"/>
      <c r="B294" s="2"/>
      <c r="C294" s="3"/>
      <c r="D294" s="1"/>
      <c r="E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11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6"/>
      <c r="AK294" s="6"/>
      <c r="AL294" s="7"/>
      <c r="AM294" s="8"/>
      <c r="AN294" s="6"/>
      <c r="AO294" s="9"/>
      <c r="AP294" s="9"/>
      <c r="AQ294" s="8"/>
      <c r="AR294" s="6"/>
      <c r="AS294" s="8"/>
      <c r="AT294" s="9"/>
      <c r="AU294" s="6"/>
      <c r="AV294" s="9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6"/>
      <c r="BH294" s="6"/>
    </row>
    <row x14ac:dyDescent="0.25" r="295" customHeight="1" ht="15.75">
      <c r="A295" s="1"/>
      <c r="B295" s="2"/>
      <c r="C295" s="3"/>
      <c r="D295" s="1"/>
      <c r="E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11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6"/>
      <c r="AK295" s="6"/>
      <c r="AL295" s="7"/>
      <c r="AM295" s="8"/>
      <c r="AN295" s="6"/>
      <c r="AO295" s="9"/>
      <c r="AP295" s="9"/>
      <c r="AQ295" s="8"/>
      <c r="AR295" s="6"/>
      <c r="AS295" s="8"/>
      <c r="AT295" s="9"/>
      <c r="AU295" s="6"/>
      <c r="AV295" s="9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6"/>
      <c r="BH295" s="6"/>
    </row>
    <row x14ac:dyDescent="0.25" r="296" customHeight="1" ht="15.75">
      <c r="A296" s="1"/>
      <c r="B296" s="2"/>
      <c r="C296" s="3"/>
      <c r="D296" s="1"/>
      <c r="E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11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6"/>
      <c r="AK296" s="6"/>
      <c r="AL296" s="7"/>
      <c r="AM296" s="8"/>
      <c r="AN296" s="6"/>
      <c r="AO296" s="9"/>
      <c r="AP296" s="9"/>
      <c r="AQ296" s="8"/>
      <c r="AR296" s="6"/>
      <c r="AS296" s="8"/>
      <c r="AT296" s="9"/>
      <c r="AU296" s="6"/>
      <c r="AV296" s="9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6"/>
      <c r="BH296" s="6"/>
    </row>
    <row x14ac:dyDescent="0.25" r="297" customHeight="1" ht="15.75">
      <c r="A297" s="1"/>
      <c r="B297" s="2"/>
      <c r="C297" s="3"/>
      <c r="D297" s="1"/>
      <c r="E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11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6"/>
      <c r="AK297" s="6"/>
      <c r="AL297" s="7"/>
      <c r="AM297" s="8"/>
      <c r="AN297" s="6"/>
      <c r="AO297" s="9"/>
      <c r="AP297" s="9"/>
      <c r="AQ297" s="8"/>
      <c r="AR297" s="6"/>
      <c r="AS297" s="8"/>
      <c r="AT297" s="9"/>
      <c r="AU297" s="6"/>
      <c r="AV297" s="9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6"/>
      <c r="BH297" s="6"/>
    </row>
    <row x14ac:dyDescent="0.25" r="298" customHeight="1" ht="15.75">
      <c r="A298" s="1"/>
      <c r="B298" s="2"/>
      <c r="C298" s="3"/>
      <c r="D298" s="1"/>
      <c r="E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11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6"/>
      <c r="AK298" s="6"/>
      <c r="AL298" s="7"/>
      <c r="AM298" s="8"/>
      <c r="AN298" s="6"/>
      <c r="AO298" s="9"/>
      <c r="AP298" s="9"/>
      <c r="AQ298" s="8"/>
      <c r="AR298" s="6"/>
      <c r="AS298" s="8"/>
      <c r="AT298" s="9"/>
      <c r="AU298" s="6"/>
      <c r="AV298" s="9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6"/>
      <c r="BH298" s="6"/>
    </row>
    <row x14ac:dyDescent="0.25" r="299" customHeight="1" ht="15.75">
      <c r="A299" s="1"/>
      <c r="B299" s="2"/>
      <c r="C299" s="3"/>
      <c r="D299" s="1"/>
      <c r="E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11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6"/>
      <c r="AK299" s="6"/>
      <c r="AL299" s="7"/>
      <c r="AM299" s="8"/>
      <c r="AN299" s="6"/>
      <c r="AO299" s="9"/>
      <c r="AP299" s="9"/>
      <c r="AQ299" s="8"/>
      <c r="AR299" s="6"/>
      <c r="AS299" s="8"/>
      <c r="AT299" s="9"/>
      <c r="AU299" s="6"/>
      <c r="AV299" s="9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6"/>
      <c r="BH299" s="6"/>
    </row>
    <row x14ac:dyDescent="0.25" r="300" customHeight="1" ht="15.75">
      <c r="A300" s="1"/>
      <c r="B300" s="2"/>
      <c r="C300" s="3"/>
      <c r="D300" s="1"/>
      <c r="E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11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6"/>
      <c r="AK300" s="6"/>
      <c r="AL300" s="7"/>
      <c r="AM300" s="8"/>
      <c r="AN300" s="6"/>
      <c r="AO300" s="9"/>
      <c r="AP300" s="9"/>
      <c r="AQ300" s="8"/>
      <c r="AR300" s="6"/>
      <c r="AS300" s="8"/>
      <c r="AT300" s="9"/>
      <c r="AU300" s="6"/>
      <c r="AV300" s="9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6"/>
      <c r="BH300" s="6"/>
    </row>
    <row x14ac:dyDescent="0.25" r="301" customHeight="1" ht="15.75">
      <c r="A301" s="1"/>
      <c r="B301" s="2"/>
      <c r="C301" s="3"/>
      <c r="D301" s="1"/>
      <c r="E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11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6"/>
      <c r="AK301" s="6"/>
      <c r="AL301" s="7"/>
      <c r="AM301" s="8"/>
      <c r="AN301" s="6"/>
      <c r="AO301" s="9"/>
      <c r="AP301" s="9"/>
      <c r="AQ301" s="8"/>
      <c r="AR301" s="6"/>
      <c r="AS301" s="8"/>
      <c r="AT301" s="9"/>
      <c r="AU301" s="6"/>
      <c r="AV301" s="9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6"/>
      <c r="BH301" s="6"/>
    </row>
    <row x14ac:dyDescent="0.25" r="302" customHeight="1" ht="15.75">
      <c r="A302" s="1"/>
      <c r="B302" s="2"/>
      <c r="C302" s="3"/>
      <c r="D302" s="1"/>
      <c r="E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11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6"/>
      <c r="AK302" s="6"/>
      <c r="AL302" s="7"/>
      <c r="AM302" s="8"/>
      <c r="AN302" s="6"/>
      <c r="AO302" s="9"/>
      <c r="AP302" s="9"/>
      <c r="AQ302" s="8"/>
      <c r="AR302" s="6"/>
      <c r="AS302" s="8"/>
      <c r="AT302" s="9"/>
      <c r="AU302" s="6"/>
      <c r="AV302" s="9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6"/>
      <c r="BH302" s="6"/>
    </row>
    <row x14ac:dyDescent="0.25" r="303" customHeight="1" ht="15.75">
      <c r="A303" s="1"/>
      <c r="B303" s="2"/>
      <c r="C303" s="3"/>
      <c r="D303" s="1"/>
      <c r="E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11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6"/>
      <c r="AK303" s="6"/>
      <c r="AL303" s="7"/>
      <c r="AM303" s="8"/>
      <c r="AN303" s="6"/>
      <c r="AO303" s="9"/>
      <c r="AP303" s="9"/>
      <c r="AQ303" s="8"/>
      <c r="AR303" s="6"/>
      <c r="AS303" s="8"/>
      <c r="AT303" s="9"/>
      <c r="AU303" s="6"/>
      <c r="AV303" s="9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6"/>
      <c r="BH303" s="6"/>
    </row>
    <row x14ac:dyDescent="0.25" r="304" customHeight="1" ht="15.75">
      <c r="A304" s="1"/>
      <c r="B304" s="2"/>
      <c r="C304" s="3"/>
      <c r="D304" s="1"/>
      <c r="E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11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6"/>
      <c r="AK304" s="6"/>
      <c r="AL304" s="7"/>
      <c r="AM304" s="8"/>
      <c r="AN304" s="6"/>
      <c r="AO304" s="9"/>
      <c r="AP304" s="9"/>
      <c r="AQ304" s="8"/>
      <c r="AR304" s="6"/>
      <c r="AS304" s="8"/>
      <c r="AT304" s="9"/>
      <c r="AU304" s="6"/>
      <c r="AV304" s="9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6"/>
      <c r="BH304" s="6"/>
    </row>
    <row x14ac:dyDescent="0.25" r="305" customHeight="1" ht="15.75">
      <c r="A305" s="1"/>
      <c r="B305" s="2"/>
      <c r="C305" s="3"/>
      <c r="D305" s="1"/>
      <c r="E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11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6"/>
      <c r="AK305" s="6"/>
      <c r="AL305" s="7"/>
      <c r="AM305" s="8"/>
      <c r="AN305" s="6"/>
      <c r="AO305" s="9"/>
      <c r="AP305" s="9"/>
      <c r="AQ305" s="8"/>
      <c r="AR305" s="6"/>
      <c r="AS305" s="8"/>
      <c r="AT305" s="9"/>
      <c r="AU305" s="6"/>
      <c r="AV305" s="9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6"/>
      <c r="BH305" s="6"/>
    </row>
    <row x14ac:dyDescent="0.25" r="306" customHeight="1" ht="15.75">
      <c r="A306" s="1"/>
      <c r="B306" s="2"/>
      <c r="C306" s="3"/>
      <c r="D306" s="1"/>
      <c r="E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11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6"/>
      <c r="AK306" s="6"/>
      <c r="AL306" s="7"/>
      <c r="AM306" s="8"/>
      <c r="AN306" s="6"/>
      <c r="AO306" s="9"/>
      <c r="AP306" s="9"/>
      <c r="AQ306" s="8"/>
      <c r="AR306" s="6"/>
      <c r="AS306" s="8"/>
      <c r="AT306" s="9"/>
      <c r="AU306" s="6"/>
      <c r="AV306" s="9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6"/>
      <c r="BH306" s="6"/>
    </row>
    <row x14ac:dyDescent="0.25" r="307" customHeight="1" ht="15.75">
      <c r="A307" s="1"/>
      <c r="B307" s="2"/>
      <c r="C307" s="3"/>
      <c r="D307" s="1"/>
      <c r="E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11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6"/>
      <c r="AK307" s="6"/>
      <c r="AL307" s="7"/>
      <c r="AM307" s="8"/>
      <c r="AN307" s="6"/>
      <c r="AO307" s="9"/>
      <c r="AP307" s="9"/>
      <c r="AQ307" s="8"/>
      <c r="AR307" s="6"/>
      <c r="AS307" s="8"/>
      <c r="AT307" s="9"/>
      <c r="AU307" s="6"/>
      <c r="AV307" s="9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6"/>
      <c r="BH307" s="6"/>
    </row>
    <row x14ac:dyDescent="0.25" r="308" customHeight="1" ht="15.75">
      <c r="A308" s="1"/>
      <c r="B308" s="2"/>
      <c r="C308" s="3"/>
      <c r="D308" s="1"/>
      <c r="E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11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6"/>
      <c r="AK308" s="6"/>
      <c r="AL308" s="7"/>
      <c r="AM308" s="8"/>
      <c r="AN308" s="6"/>
      <c r="AO308" s="9"/>
      <c r="AP308" s="9"/>
      <c r="AQ308" s="8"/>
      <c r="AR308" s="6"/>
      <c r="AS308" s="8"/>
      <c r="AT308" s="9"/>
      <c r="AU308" s="6"/>
      <c r="AV308" s="9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6"/>
      <c r="BH308" s="6"/>
    </row>
    <row x14ac:dyDescent="0.25" r="309" customHeight="1" ht="15.75">
      <c r="A309" s="1"/>
      <c r="B309" s="2"/>
      <c r="C309" s="3"/>
      <c r="D309" s="1"/>
      <c r="E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11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6"/>
      <c r="AK309" s="6"/>
      <c r="AL309" s="7"/>
      <c r="AM309" s="8"/>
      <c r="AN309" s="6"/>
      <c r="AO309" s="9"/>
      <c r="AP309" s="9"/>
      <c r="AQ309" s="8"/>
      <c r="AR309" s="6"/>
      <c r="AS309" s="8"/>
      <c r="AT309" s="9"/>
      <c r="AU309" s="6"/>
      <c r="AV309" s="9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6"/>
      <c r="BH309" s="6"/>
    </row>
    <row x14ac:dyDescent="0.25" r="310" customHeight="1" ht="15.75">
      <c r="A310" s="1"/>
      <c r="B310" s="2"/>
      <c r="C310" s="3"/>
      <c r="D310" s="1"/>
      <c r="E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11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6"/>
      <c r="AK310" s="6"/>
      <c r="AL310" s="7"/>
      <c r="AM310" s="8"/>
      <c r="AN310" s="6"/>
      <c r="AO310" s="9"/>
      <c r="AP310" s="9"/>
      <c r="AQ310" s="8"/>
      <c r="AR310" s="6"/>
      <c r="AS310" s="8"/>
      <c r="AT310" s="9"/>
      <c r="AU310" s="6"/>
      <c r="AV310" s="9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6"/>
      <c r="BH310" s="6"/>
    </row>
    <row x14ac:dyDescent="0.25" r="311" customHeight="1" ht="15.75">
      <c r="A311" s="1"/>
      <c r="B311" s="2"/>
      <c r="C311" s="3"/>
      <c r="D311" s="1"/>
      <c r="E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11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6"/>
      <c r="AK311" s="6"/>
      <c r="AL311" s="7"/>
      <c r="AM311" s="8"/>
      <c r="AN311" s="6"/>
      <c r="AO311" s="9"/>
      <c r="AP311" s="9"/>
      <c r="AQ311" s="8"/>
      <c r="AR311" s="6"/>
      <c r="AS311" s="8"/>
      <c r="AT311" s="9"/>
      <c r="AU311" s="6"/>
      <c r="AV311" s="9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6"/>
      <c r="BH311" s="6"/>
    </row>
    <row x14ac:dyDescent="0.25" r="312" customHeight="1" ht="15.75">
      <c r="A312" s="1"/>
      <c r="B312" s="2"/>
      <c r="C312" s="3"/>
      <c r="D312" s="1"/>
      <c r="E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11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6"/>
      <c r="AK312" s="6"/>
      <c r="AL312" s="7"/>
      <c r="AM312" s="8"/>
      <c r="AN312" s="6"/>
      <c r="AO312" s="9"/>
      <c r="AP312" s="9"/>
      <c r="AQ312" s="8"/>
      <c r="AR312" s="6"/>
      <c r="AS312" s="8"/>
      <c r="AT312" s="9"/>
      <c r="AU312" s="6"/>
      <c r="AV312" s="9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6"/>
      <c r="BH312" s="6"/>
    </row>
    <row x14ac:dyDescent="0.25" r="313" customHeight="1" ht="15.75">
      <c r="A313" s="1"/>
      <c r="B313" s="2"/>
      <c r="C313" s="3"/>
      <c r="D313" s="1"/>
      <c r="E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11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6"/>
      <c r="AK313" s="6"/>
      <c r="AL313" s="7"/>
      <c r="AM313" s="8"/>
      <c r="AN313" s="6"/>
      <c r="AO313" s="9"/>
      <c r="AP313" s="9"/>
      <c r="AQ313" s="8"/>
      <c r="AR313" s="6"/>
      <c r="AS313" s="8"/>
      <c r="AT313" s="9"/>
      <c r="AU313" s="6"/>
      <c r="AV313" s="9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6"/>
      <c r="BH313" s="6"/>
    </row>
    <row x14ac:dyDescent="0.25" r="314" customHeight="1" ht="15.75">
      <c r="A314" s="1"/>
      <c r="B314" s="2"/>
      <c r="C314" s="3"/>
      <c r="D314" s="1"/>
      <c r="E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11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6"/>
      <c r="AK314" s="6"/>
      <c r="AL314" s="7"/>
      <c r="AM314" s="8"/>
      <c r="AN314" s="6"/>
      <c r="AO314" s="9"/>
      <c r="AP314" s="9"/>
      <c r="AQ314" s="8"/>
      <c r="AR314" s="6"/>
      <c r="AS314" s="8"/>
      <c r="AT314" s="9"/>
      <c r="AU314" s="6"/>
      <c r="AV314" s="9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6"/>
      <c r="BH314" s="6"/>
    </row>
    <row x14ac:dyDescent="0.25" r="315" customHeight="1" ht="15.75">
      <c r="A315" s="1"/>
      <c r="B315" s="2"/>
      <c r="C315" s="3"/>
      <c r="D315" s="1"/>
      <c r="E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11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6"/>
      <c r="AK315" s="6"/>
      <c r="AL315" s="7"/>
      <c r="AM315" s="8"/>
      <c r="AN315" s="6"/>
      <c r="AO315" s="9"/>
      <c r="AP315" s="9"/>
      <c r="AQ315" s="8"/>
      <c r="AR315" s="6"/>
      <c r="AS315" s="8"/>
      <c r="AT315" s="9"/>
      <c r="AU315" s="6"/>
      <c r="AV315" s="9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6"/>
      <c r="BH315" s="6"/>
    </row>
    <row x14ac:dyDescent="0.25" r="316" customHeight="1" ht="15.75">
      <c r="A316" s="1"/>
      <c r="B316" s="2"/>
      <c r="C316" s="3"/>
      <c r="D316" s="1"/>
      <c r="E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11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6"/>
      <c r="AK316" s="6"/>
      <c r="AL316" s="7"/>
      <c r="AM316" s="8"/>
      <c r="AN316" s="6"/>
      <c r="AO316" s="9"/>
      <c r="AP316" s="9"/>
      <c r="AQ316" s="8"/>
      <c r="AR316" s="6"/>
      <c r="AS316" s="8"/>
      <c r="AT316" s="9"/>
      <c r="AU316" s="6"/>
      <c r="AV316" s="9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6"/>
      <c r="BH316" s="6"/>
    </row>
    <row x14ac:dyDescent="0.25" r="317" customHeight="1" ht="15.75">
      <c r="A317" s="1"/>
      <c r="B317" s="2"/>
      <c r="C317" s="3"/>
      <c r="D317" s="1"/>
      <c r="E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11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6"/>
      <c r="AK317" s="6"/>
      <c r="AL317" s="7"/>
      <c r="AM317" s="8"/>
      <c r="AN317" s="6"/>
      <c r="AO317" s="9"/>
      <c r="AP317" s="9"/>
      <c r="AQ317" s="8"/>
      <c r="AR317" s="6"/>
      <c r="AS317" s="8"/>
      <c r="AT317" s="9"/>
      <c r="AU317" s="6"/>
      <c r="AV317" s="9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6"/>
      <c r="BH317" s="6"/>
    </row>
    <row x14ac:dyDescent="0.25" r="318" customHeight="1" ht="15.75">
      <c r="A318" s="1"/>
      <c r="B318" s="2"/>
      <c r="C318" s="3"/>
      <c r="D318" s="1"/>
      <c r="E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11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6"/>
      <c r="AK318" s="6"/>
      <c r="AL318" s="7"/>
      <c r="AM318" s="8"/>
      <c r="AN318" s="6"/>
      <c r="AO318" s="9"/>
      <c r="AP318" s="9"/>
      <c r="AQ318" s="8"/>
      <c r="AR318" s="6"/>
      <c r="AS318" s="8"/>
      <c r="AT318" s="9"/>
      <c r="AU318" s="6"/>
      <c r="AV318" s="9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6"/>
      <c r="BH318" s="6"/>
    </row>
    <row x14ac:dyDescent="0.25" r="319" customHeight="1" ht="15.75">
      <c r="A319" s="1"/>
      <c r="B319" s="2"/>
      <c r="C319" s="3"/>
      <c r="D319" s="1"/>
      <c r="E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11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6"/>
      <c r="AK319" s="6"/>
      <c r="AL319" s="7"/>
      <c r="AM319" s="8"/>
      <c r="AN319" s="6"/>
      <c r="AO319" s="9"/>
      <c r="AP319" s="9"/>
      <c r="AQ319" s="8"/>
      <c r="AR319" s="6"/>
      <c r="AS319" s="8"/>
      <c r="AT319" s="9"/>
      <c r="AU319" s="6"/>
      <c r="AV319" s="9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6"/>
      <c r="BH319" s="6"/>
    </row>
    <row x14ac:dyDescent="0.25" r="320" customHeight="1" ht="15.75">
      <c r="A320" s="1"/>
      <c r="B320" s="2"/>
      <c r="C320" s="3"/>
      <c r="D320" s="1"/>
      <c r="E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11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6"/>
      <c r="AK320" s="6"/>
      <c r="AL320" s="7"/>
      <c r="AM320" s="8"/>
      <c r="AN320" s="6"/>
      <c r="AO320" s="9"/>
      <c r="AP320" s="9"/>
      <c r="AQ320" s="8"/>
      <c r="AR320" s="6"/>
      <c r="AS320" s="8"/>
      <c r="AT320" s="9"/>
      <c r="AU320" s="6"/>
      <c r="AV320" s="9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6"/>
      <c r="BH320" s="6"/>
    </row>
    <row x14ac:dyDescent="0.25" r="321" customHeight="1" ht="15.75">
      <c r="A321" s="1"/>
      <c r="B321" s="2"/>
      <c r="C321" s="3"/>
      <c r="D321" s="1"/>
      <c r="E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11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6"/>
      <c r="AK321" s="6"/>
      <c r="AL321" s="7"/>
      <c r="AM321" s="8"/>
      <c r="AN321" s="6"/>
      <c r="AO321" s="9"/>
      <c r="AP321" s="9"/>
      <c r="AQ321" s="8"/>
      <c r="AR321" s="6"/>
      <c r="AS321" s="8"/>
      <c r="AT321" s="9"/>
      <c r="AU321" s="6"/>
      <c r="AV321" s="9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6"/>
      <c r="BH321" s="6"/>
    </row>
    <row x14ac:dyDescent="0.25" r="322" customHeight="1" ht="15.75">
      <c r="A322" s="1"/>
      <c r="B322" s="2"/>
      <c r="C322" s="3"/>
      <c r="D322" s="1"/>
      <c r="E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11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6"/>
      <c r="AK322" s="6"/>
      <c r="AL322" s="7"/>
      <c r="AM322" s="8"/>
      <c r="AN322" s="6"/>
      <c r="AO322" s="9"/>
      <c r="AP322" s="9"/>
      <c r="AQ322" s="8"/>
      <c r="AR322" s="6"/>
      <c r="AS322" s="8"/>
      <c r="AT322" s="9"/>
      <c r="AU322" s="6"/>
      <c r="AV322" s="9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6"/>
      <c r="BH322" s="6"/>
    </row>
    <row x14ac:dyDescent="0.25" r="323" customHeight="1" ht="15.75">
      <c r="A323" s="1"/>
      <c r="B323" s="2"/>
      <c r="C323" s="3"/>
      <c r="D323" s="1"/>
      <c r="E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11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6"/>
      <c r="AK323" s="6"/>
      <c r="AL323" s="7"/>
      <c r="AM323" s="8"/>
      <c r="AN323" s="6"/>
      <c r="AO323" s="9"/>
      <c r="AP323" s="9"/>
      <c r="AQ323" s="8"/>
      <c r="AR323" s="6"/>
      <c r="AS323" s="8"/>
      <c r="AT323" s="9"/>
      <c r="AU323" s="6"/>
      <c r="AV323" s="9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6"/>
      <c r="BH323" s="6"/>
    </row>
    <row x14ac:dyDescent="0.25" r="324" customHeight="1" ht="15.75">
      <c r="A324" s="1"/>
      <c r="B324" s="2"/>
      <c r="C324" s="3"/>
      <c r="D324" s="1"/>
      <c r="E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11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6"/>
      <c r="AK324" s="6"/>
      <c r="AL324" s="7"/>
      <c r="AM324" s="8"/>
      <c r="AN324" s="6"/>
      <c r="AO324" s="9"/>
      <c r="AP324" s="9"/>
      <c r="AQ324" s="8"/>
      <c r="AR324" s="6"/>
      <c r="AS324" s="8"/>
      <c r="AT324" s="9"/>
      <c r="AU324" s="6"/>
      <c r="AV324" s="9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6"/>
      <c r="BH324" s="6"/>
    </row>
    <row x14ac:dyDescent="0.25" r="325" customHeight="1" ht="15.75">
      <c r="A325" s="1"/>
      <c r="B325" s="2"/>
      <c r="C325" s="3"/>
      <c r="D325" s="1"/>
      <c r="E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11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6"/>
      <c r="AK325" s="6"/>
      <c r="AL325" s="7"/>
      <c r="AM325" s="8"/>
      <c r="AN325" s="6"/>
      <c r="AO325" s="9"/>
      <c r="AP325" s="9"/>
      <c r="AQ325" s="8"/>
      <c r="AR325" s="6"/>
      <c r="AS325" s="8"/>
      <c r="AT325" s="9"/>
      <c r="AU325" s="6"/>
      <c r="AV325" s="9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6"/>
      <c r="BH325" s="6"/>
    </row>
    <row x14ac:dyDescent="0.25" r="326" customHeight="1" ht="15.75">
      <c r="A326" s="1"/>
      <c r="B326" s="2"/>
      <c r="C326" s="3"/>
      <c r="D326" s="1"/>
      <c r="E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11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6"/>
      <c r="AK326" s="6"/>
      <c r="AL326" s="7"/>
      <c r="AM326" s="8"/>
      <c r="AN326" s="6"/>
      <c r="AO326" s="9"/>
      <c r="AP326" s="9"/>
      <c r="AQ326" s="8"/>
      <c r="AR326" s="6"/>
      <c r="AS326" s="8"/>
      <c r="AT326" s="9"/>
      <c r="AU326" s="6"/>
      <c r="AV326" s="9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6"/>
      <c r="BH326" s="6"/>
    </row>
    <row x14ac:dyDescent="0.25" r="327" customHeight="1" ht="15.75">
      <c r="A327" s="1"/>
      <c r="B327" s="2"/>
      <c r="C327" s="3"/>
      <c r="D327" s="1"/>
      <c r="E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11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6"/>
      <c r="AK327" s="6"/>
      <c r="AL327" s="7"/>
      <c r="AM327" s="8"/>
      <c r="AN327" s="6"/>
      <c r="AO327" s="9"/>
      <c r="AP327" s="9"/>
      <c r="AQ327" s="8"/>
      <c r="AR327" s="6"/>
      <c r="AS327" s="8"/>
      <c r="AT327" s="9"/>
      <c r="AU327" s="6"/>
      <c r="AV327" s="9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6"/>
      <c r="BH327" s="6"/>
    </row>
    <row x14ac:dyDescent="0.25" r="328" customHeight="1" ht="15.75">
      <c r="A328" s="1"/>
      <c r="B328" s="2"/>
      <c r="C328" s="3"/>
      <c r="D328" s="1"/>
      <c r="E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11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6"/>
      <c r="AK328" s="6"/>
      <c r="AL328" s="7"/>
      <c r="AM328" s="8"/>
      <c r="AN328" s="6"/>
      <c r="AO328" s="9"/>
      <c r="AP328" s="9"/>
      <c r="AQ328" s="8"/>
      <c r="AR328" s="6"/>
      <c r="AS328" s="8"/>
      <c r="AT328" s="9"/>
      <c r="AU328" s="6"/>
      <c r="AV328" s="9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6"/>
      <c r="BH328" s="6"/>
    </row>
    <row x14ac:dyDescent="0.25" r="329" customHeight="1" ht="15.75">
      <c r="A329" s="1"/>
      <c r="B329" s="2"/>
      <c r="C329" s="3"/>
      <c r="D329" s="1"/>
      <c r="E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11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6"/>
      <c r="AK329" s="6"/>
      <c r="AL329" s="7"/>
      <c r="AM329" s="8"/>
      <c r="AN329" s="6"/>
      <c r="AO329" s="9"/>
      <c r="AP329" s="9"/>
      <c r="AQ329" s="8"/>
      <c r="AR329" s="6"/>
      <c r="AS329" s="8"/>
      <c r="AT329" s="9"/>
      <c r="AU329" s="6"/>
      <c r="AV329" s="9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6"/>
      <c r="BH329" s="6"/>
    </row>
    <row x14ac:dyDescent="0.25" r="330" customHeight="1" ht="15.75">
      <c r="A330" s="1"/>
      <c r="B330" s="2"/>
      <c r="C330" s="3"/>
      <c r="D330" s="1"/>
      <c r="E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11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6"/>
      <c r="AK330" s="6"/>
      <c r="AL330" s="7"/>
      <c r="AM330" s="8"/>
      <c r="AN330" s="6"/>
      <c r="AO330" s="9"/>
      <c r="AP330" s="9"/>
      <c r="AQ330" s="8"/>
      <c r="AR330" s="6"/>
      <c r="AS330" s="8"/>
      <c r="AT330" s="9"/>
      <c r="AU330" s="6"/>
      <c r="AV330" s="9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6"/>
      <c r="BH330" s="6"/>
    </row>
    <row x14ac:dyDescent="0.25" r="331" customHeight="1" ht="15.75">
      <c r="A331" s="1"/>
      <c r="B331" s="2"/>
      <c r="C331" s="3"/>
      <c r="D331" s="1"/>
      <c r="E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11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6"/>
      <c r="AK331" s="6"/>
      <c r="AL331" s="7"/>
      <c r="AM331" s="8"/>
      <c r="AN331" s="6"/>
      <c r="AO331" s="9"/>
      <c r="AP331" s="9"/>
      <c r="AQ331" s="8"/>
      <c r="AR331" s="6"/>
      <c r="AS331" s="8"/>
      <c r="AT331" s="9"/>
      <c r="AU331" s="6"/>
      <c r="AV331" s="9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6"/>
      <c r="BH331" s="6"/>
    </row>
    <row x14ac:dyDescent="0.25" r="332" customHeight="1" ht="15.75">
      <c r="A332" s="1"/>
      <c r="B332" s="2"/>
      <c r="C332" s="3"/>
      <c r="D332" s="1"/>
      <c r="E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11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6"/>
      <c r="AK332" s="6"/>
      <c r="AL332" s="7"/>
      <c r="AM332" s="8"/>
      <c r="AN332" s="6"/>
      <c r="AO332" s="9"/>
      <c r="AP332" s="9"/>
      <c r="AQ332" s="8"/>
      <c r="AR332" s="6"/>
      <c r="AS332" s="8"/>
      <c r="AT332" s="9"/>
      <c r="AU332" s="6"/>
      <c r="AV332" s="9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6"/>
      <c r="BH332" s="6"/>
    </row>
    <row x14ac:dyDescent="0.25" r="333" customHeight="1" ht="15.75">
      <c r="A333" s="1"/>
      <c r="B333" s="2"/>
      <c r="C333" s="3"/>
      <c r="D333" s="1"/>
      <c r="E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11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6"/>
      <c r="AK333" s="6"/>
      <c r="AL333" s="7"/>
      <c r="AM333" s="8"/>
      <c r="AN333" s="6"/>
      <c r="AO333" s="9"/>
      <c r="AP333" s="9"/>
      <c r="AQ333" s="8"/>
      <c r="AR333" s="6"/>
      <c r="AS333" s="8"/>
      <c r="AT333" s="9"/>
      <c r="AU333" s="6"/>
      <c r="AV333" s="9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6"/>
      <c r="BH333" s="6"/>
    </row>
    <row x14ac:dyDescent="0.25" r="334" customHeight="1" ht="15.75">
      <c r="A334" s="1"/>
      <c r="B334" s="2"/>
      <c r="C334" s="3"/>
      <c r="D334" s="1"/>
      <c r="E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11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6"/>
      <c r="AK334" s="6"/>
      <c r="AL334" s="7"/>
      <c r="AM334" s="8"/>
      <c r="AN334" s="6"/>
      <c r="AO334" s="9"/>
      <c r="AP334" s="9"/>
      <c r="AQ334" s="8"/>
      <c r="AR334" s="6"/>
      <c r="AS334" s="8"/>
      <c r="AT334" s="9"/>
      <c r="AU334" s="6"/>
      <c r="AV334" s="9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6"/>
      <c r="BH334" s="6"/>
    </row>
    <row x14ac:dyDescent="0.25" r="335" customHeight="1" ht="15.75">
      <c r="A335" s="1"/>
      <c r="B335" s="2"/>
      <c r="C335" s="3"/>
      <c r="D335" s="1"/>
      <c r="E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11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6"/>
      <c r="AK335" s="6"/>
      <c r="AL335" s="7"/>
      <c r="AM335" s="8"/>
      <c r="AN335" s="6"/>
      <c r="AO335" s="9"/>
      <c r="AP335" s="9"/>
      <c r="AQ335" s="8"/>
      <c r="AR335" s="6"/>
      <c r="AS335" s="8"/>
      <c r="AT335" s="9"/>
      <c r="AU335" s="6"/>
      <c r="AV335" s="9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6"/>
      <c r="BH335" s="6"/>
    </row>
    <row x14ac:dyDescent="0.25" r="336" customHeight="1" ht="15.75">
      <c r="A336" s="1"/>
      <c r="B336" s="2"/>
      <c r="C336" s="3"/>
      <c r="D336" s="1"/>
      <c r="E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11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6"/>
      <c r="AK336" s="6"/>
      <c r="AL336" s="7"/>
      <c r="AM336" s="8"/>
      <c r="AN336" s="6"/>
      <c r="AO336" s="9"/>
      <c r="AP336" s="9"/>
      <c r="AQ336" s="8"/>
      <c r="AR336" s="6"/>
      <c r="AS336" s="8"/>
      <c r="AT336" s="9"/>
      <c r="AU336" s="6"/>
      <c r="AV336" s="9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6"/>
      <c r="BH336" s="6"/>
    </row>
    <row x14ac:dyDescent="0.25" r="337" customHeight="1" ht="15.75">
      <c r="A337" s="1"/>
      <c r="B337" s="2"/>
      <c r="C337" s="3"/>
      <c r="D337" s="1"/>
      <c r="E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11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6"/>
      <c r="AK337" s="6"/>
      <c r="AL337" s="7"/>
      <c r="AM337" s="8"/>
      <c r="AN337" s="6"/>
      <c r="AO337" s="9"/>
      <c r="AP337" s="9"/>
      <c r="AQ337" s="8"/>
      <c r="AR337" s="6"/>
      <c r="AS337" s="8"/>
      <c r="AT337" s="9"/>
      <c r="AU337" s="6"/>
      <c r="AV337" s="9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6"/>
      <c r="BH337" s="6"/>
    </row>
    <row x14ac:dyDescent="0.25" r="338" customHeight="1" ht="15.75">
      <c r="A338" s="1"/>
      <c r="B338" s="2"/>
      <c r="C338" s="3"/>
      <c r="D338" s="1"/>
      <c r="E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11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6"/>
      <c r="AK338" s="6"/>
      <c r="AL338" s="7"/>
      <c r="AM338" s="8"/>
      <c r="AN338" s="6"/>
      <c r="AO338" s="9"/>
      <c r="AP338" s="9"/>
      <c r="AQ338" s="8"/>
      <c r="AR338" s="6"/>
      <c r="AS338" s="8"/>
      <c r="AT338" s="9"/>
      <c r="AU338" s="6"/>
      <c r="AV338" s="9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6"/>
      <c r="BH338" s="6"/>
    </row>
    <row x14ac:dyDescent="0.25" r="339" customHeight="1" ht="15.75">
      <c r="A339" s="1"/>
      <c r="B339" s="2"/>
      <c r="C339" s="3"/>
      <c r="D339" s="1"/>
      <c r="E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11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6"/>
      <c r="AK339" s="6"/>
      <c r="AL339" s="7"/>
      <c r="AM339" s="8"/>
      <c r="AN339" s="6"/>
      <c r="AO339" s="9"/>
      <c r="AP339" s="9"/>
      <c r="AQ339" s="8"/>
      <c r="AR339" s="6"/>
      <c r="AS339" s="8"/>
      <c r="AT339" s="9"/>
      <c r="AU339" s="6"/>
      <c r="AV339" s="9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6"/>
      <c r="BH339" s="6"/>
    </row>
    <row x14ac:dyDescent="0.25" r="340" customHeight="1" ht="15.75">
      <c r="A340" s="1"/>
      <c r="B340" s="2"/>
      <c r="C340" s="3"/>
      <c r="D340" s="1"/>
      <c r="E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11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6"/>
      <c r="AK340" s="6"/>
      <c r="AL340" s="7"/>
      <c r="AM340" s="8"/>
      <c r="AN340" s="6"/>
      <c r="AO340" s="9"/>
      <c r="AP340" s="9"/>
      <c r="AQ340" s="8"/>
      <c r="AR340" s="6"/>
      <c r="AS340" s="8"/>
      <c r="AT340" s="9"/>
      <c r="AU340" s="6"/>
      <c r="AV340" s="9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6"/>
      <c r="BH340" s="6"/>
    </row>
    <row x14ac:dyDescent="0.25" r="341" customHeight="1" ht="15.75">
      <c r="A341" s="1"/>
      <c r="B341" s="2"/>
      <c r="C341" s="3"/>
      <c r="D341" s="1"/>
      <c r="E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11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6"/>
      <c r="AK341" s="6"/>
      <c r="AL341" s="7"/>
      <c r="AM341" s="8"/>
      <c r="AN341" s="6"/>
      <c r="AO341" s="9"/>
      <c r="AP341" s="9"/>
      <c r="AQ341" s="8"/>
      <c r="AR341" s="6"/>
      <c r="AS341" s="8"/>
      <c r="AT341" s="9"/>
      <c r="AU341" s="6"/>
      <c r="AV341" s="9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6"/>
      <c r="BH341" s="6"/>
    </row>
    <row x14ac:dyDescent="0.25" r="342" customHeight="1" ht="15.75">
      <c r="A342" s="1"/>
      <c r="B342" s="2"/>
      <c r="C342" s="3"/>
      <c r="D342" s="1"/>
      <c r="E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11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6"/>
      <c r="AK342" s="6"/>
      <c r="AL342" s="7"/>
      <c r="AM342" s="8"/>
      <c r="AN342" s="6"/>
      <c r="AO342" s="9"/>
      <c r="AP342" s="9"/>
      <c r="AQ342" s="8"/>
      <c r="AR342" s="6"/>
      <c r="AS342" s="8"/>
      <c r="AT342" s="9"/>
      <c r="AU342" s="6"/>
      <c r="AV342" s="9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6"/>
      <c r="BH342" s="6"/>
    </row>
    <row x14ac:dyDescent="0.25" r="343" customHeight="1" ht="15.75">
      <c r="A343" s="1"/>
      <c r="B343" s="2"/>
      <c r="C343" s="3"/>
      <c r="D343" s="1"/>
      <c r="E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11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6"/>
      <c r="AK343" s="6"/>
      <c r="AL343" s="7"/>
      <c r="AM343" s="8"/>
      <c r="AN343" s="6"/>
      <c r="AO343" s="9"/>
      <c r="AP343" s="9"/>
      <c r="AQ343" s="8"/>
      <c r="AR343" s="6"/>
      <c r="AS343" s="8"/>
      <c r="AT343" s="9"/>
      <c r="AU343" s="6"/>
      <c r="AV343" s="9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6"/>
      <c r="BH343" s="6"/>
    </row>
    <row x14ac:dyDescent="0.25" r="344" customHeight="1" ht="15.75">
      <c r="A344" s="1"/>
      <c r="B344" s="2"/>
      <c r="C344" s="3"/>
      <c r="D344" s="1"/>
      <c r="E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11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6"/>
      <c r="AK344" s="6"/>
      <c r="AL344" s="7"/>
      <c r="AM344" s="8"/>
      <c r="AN344" s="6"/>
      <c r="AO344" s="9"/>
      <c r="AP344" s="9"/>
      <c r="AQ344" s="8"/>
      <c r="AR344" s="6"/>
      <c r="AS344" s="8"/>
      <c r="AT344" s="9"/>
      <c r="AU344" s="6"/>
      <c r="AV344" s="9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6"/>
      <c r="BH344" s="6"/>
    </row>
    <row x14ac:dyDescent="0.25" r="345" customHeight="1" ht="15.75">
      <c r="A345" s="1"/>
      <c r="B345" s="2"/>
      <c r="C345" s="3"/>
      <c r="D345" s="1"/>
      <c r="E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11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6"/>
      <c r="AK345" s="6"/>
      <c r="AL345" s="7"/>
      <c r="AM345" s="8"/>
      <c r="AN345" s="6"/>
      <c r="AO345" s="9"/>
      <c r="AP345" s="9"/>
      <c r="AQ345" s="8"/>
      <c r="AR345" s="6"/>
      <c r="AS345" s="8"/>
      <c r="AT345" s="9"/>
      <c r="AU345" s="6"/>
      <c r="AV345" s="9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6"/>
      <c r="BH345" s="6"/>
    </row>
    <row x14ac:dyDescent="0.25" r="346" customHeight="1" ht="15.75">
      <c r="A346" s="1"/>
      <c r="B346" s="2"/>
      <c r="C346" s="3"/>
      <c r="D346" s="1"/>
      <c r="E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11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6"/>
      <c r="AK346" s="6"/>
      <c r="AL346" s="7"/>
      <c r="AM346" s="8"/>
      <c r="AN346" s="6"/>
      <c r="AO346" s="9"/>
      <c r="AP346" s="9"/>
      <c r="AQ346" s="8"/>
      <c r="AR346" s="6"/>
      <c r="AS346" s="8"/>
      <c r="AT346" s="9"/>
      <c r="AU346" s="6"/>
      <c r="AV346" s="9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6"/>
      <c r="BH346" s="6"/>
    </row>
    <row x14ac:dyDescent="0.25" r="347" customHeight="1" ht="15.75">
      <c r="A347" s="1"/>
      <c r="B347" s="2"/>
      <c r="C347" s="3"/>
      <c r="D347" s="1"/>
      <c r="E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11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6"/>
      <c r="AK347" s="6"/>
      <c r="AL347" s="7"/>
      <c r="AM347" s="8"/>
      <c r="AN347" s="6"/>
      <c r="AO347" s="9"/>
      <c r="AP347" s="9"/>
      <c r="AQ347" s="8"/>
      <c r="AR347" s="6"/>
      <c r="AS347" s="8"/>
      <c r="AT347" s="9"/>
      <c r="AU347" s="6"/>
      <c r="AV347" s="9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6"/>
      <c r="BH347" s="6"/>
    </row>
    <row x14ac:dyDescent="0.25" r="348" customHeight="1" ht="15.75">
      <c r="A348" s="1"/>
      <c r="B348" s="2"/>
      <c r="C348" s="3"/>
      <c r="D348" s="1"/>
      <c r="E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11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6"/>
      <c r="AK348" s="6"/>
      <c r="AL348" s="7"/>
      <c r="AM348" s="8"/>
      <c r="AN348" s="6"/>
      <c r="AO348" s="9"/>
      <c r="AP348" s="9"/>
      <c r="AQ348" s="8"/>
      <c r="AR348" s="6"/>
      <c r="AS348" s="8"/>
      <c r="AT348" s="9"/>
      <c r="AU348" s="6"/>
      <c r="AV348" s="9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6"/>
      <c r="BH348" s="6"/>
    </row>
    <row x14ac:dyDescent="0.25" r="349" customHeight="1" ht="15.75">
      <c r="A349" s="1"/>
      <c r="B349" s="2"/>
      <c r="C349" s="3"/>
      <c r="D349" s="1"/>
      <c r="E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11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6"/>
      <c r="AK349" s="6"/>
      <c r="AL349" s="7"/>
      <c r="AM349" s="8"/>
      <c r="AN349" s="6"/>
      <c r="AO349" s="9"/>
      <c r="AP349" s="9"/>
      <c r="AQ349" s="8"/>
      <c r="AR349" s="6"/>
      <c r="AS349" s="8"/>
      <c r="AT349" s="9"/>
      <c r="AU349" s="6"/>
      <c r="AV349" s="9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6"/>
      <c r="BH349" s="6"/>
    </row>
    <row x14ac:dyDescent="0.25" r="350" customHeight="1" ht="15.75">
      <c r="A350" s="1"/>
      <c r="B350" s="2"/>
      <c r="C350" s="3"/>
      <c r="D350" s="1"/>
      <c r="E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11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6"/>
      <c r="AK350" s="6"/>
      <c r="AL350" s="7"/>
      <c r="AM350" s="8"/>
      <c r="AN350" s="6"/>
      <c r="AO350" s="9"/>
      <c r="AP350" s="9"/>
      <c r="AQ350" s="8"/>
      <c r="AR350" s="6"/>
      <c r="AS350" s="8"/>
      <c r="AT350" s="9"/>
      <c r="AU350" s="6"/>
      <c r="AV350" s="9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6"/>
      <c r="BH350" s="6"/>
    </row>
    <row x14ac:dyDescent="0.25" r="351" customHeight="1" ht="15.75">
      <c r="A351" s="1"/>
      <c r="B351" s="2"/>
      <c r="C351" s="3"/>
      <c r="D351" s="1"/>
      <c r="E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11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6"/>
      <c r="AK351" s="6"/>
      <c r="AL351" s="7"/>
      <c r="AM351" s="8"/>
      <c r="AN351" s="6"/>
      <c r="AO351" s="9"/>
      <c r="AP351" s="9"/>
      <c r="AQ351" s="8"/>
      <c r="AR351" s="6"/>
      <c r="AS351" s="8"/>
      <c r="AT351" s="9"/>
      <c r="AU351" s="6"/>
      <c r="AV351" s="9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6"/>
      <c r="BH351" s="6"/>
    </row>
    <row x14ac:dyDescent="0.25" r="352" customHeight="1" ht="15.75">
      <c r="A352" s="1"/>
      <c r="B352" s="2"/>
      <c r="C352" s="3"/>
      <c r="D352" s="1"/>
      <c r="E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11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6"/>
      <c r="AK352" s="6"/>
      <c r="AL352" s="7"/>
      <c r="AM352" s="8"/>
      <c r="AN352" s="6"/>
      <c r="AO352" s="9"/>
      <c r="AP352" s="9"/>
      <c r="AQ352" s="8"/>
      <c r="AR352" s="6"/>
      <c r="AS352" s="8"/>
      <c r="AT352" s="9"/>
      <c r="AU352" s="6"/>
      <c r="AV352" s="9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6"/>
      <c r="BH352" s="6"/>
    </row>
    <row x14ac:dyDescent="0.25" r="353" customHeight="1" ht="15.75">
      <c r="A353" s="1"/>
      <c r="B353" s="2"/>
      <c r="C353" s="3"/>
      <c r="D353" s="1"/>
      <c r="E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11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6"/>
      <c r="AK353" s="6"/>
      <c r="AL353" s="7"/>
      <c r="AM353" s="8"/>
      <c r="AN353" s="6"/>
      <c r="AO353" s="9"/>
      <c r="AP353" s="9"/>
      <c r="AQ353" s="8"/>
      <c r="AR353" s="6"/>
      <c r="AS353" s="8"/>
      <c r="AT353" s="9"/>
      <c r="AU353" s="6"/>
      <c r="AV353" s="9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6"/>
      <c r="BH353" s="6"/>
    </row>
    <row x14ac:dyDescent="0.25" r="354" customHeight="1" ht="15.75">
      <c r="A354" s="1"/>
      <c r="B354" s="2"/>
      <c r="C354" s="3"/>
      <c r="D354" s="1"/>
      <c r="E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11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6"/>
      <c r="AK354" s="6"/>
      <c r="AL354" s="7"/>
      <c r="AM354" s="8"/>
      <c r="AN354" s="6"/>
      <c r="AO354" s="9"/>
      <c r="AP354" s="9"/>
      <c r="AQ354" s="8"/>
      <c r="AR354" s="6"/>
      <c r="AS354" s="8"/>
      <c r="AT354" s="9"/>
      <c r="AU354" s="6"/>
      <c r="AV354" s="9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6"/>
      <c r="BH354" s="6"/>
    </row>
    <row x14ac:dyDescent="0.25" r="355" customHeight="1" ht="15.75">
      <c r="A355" s="1"/>
      <c r="B355" s="2"/>
      <c r="C355" s="3"/>
      <c r="D355" s="1"/>
      <c r="E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11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6"/>
      <c r="AK355" s="6"/>
      <c r="AL355" s="7"/>
      <c r="AM355" s="8"/>
      <c r="AN355" s="6"/>
      <c r="AO355" s="9"/>
      <c r="AP355" s="9"/>
      <c r="AQ355" s="8"/>
      <c r="AR355" s="6"/>
      <c r="AS355" s="8"/>
      <c r="AT355" s="9"/>
      <c r="AU355" s="6"/>
      <c r="AV355" s="9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6"/>
      <c r="BH355" s="6"/>
    </row>
    <row x14ac:dyDescent="0.25" r="356" customHeight="1" ht="15.75">
      <c r="A356" s="1"/>
      <c r="B356" s="2"/>
      <c r="C356" s="3"/>
      <c r="D356" s="1"/>
      <c r="E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11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6"/>
      <c r="AK356" s="6"/>
      <c r="AL356" s="7"/>
      <c r="AM356" s="8"/>
      <c r="AN356" s="6"/>
      <c r="AO356" s="9"/>
      <c r="AP356" s="9"/>
      <c r="AQ356" s="8"/>
      <c r="AR356" s="6"/>
      <c r="AS356" s="8"/>
      <c r="AT356" s="9"/>
      <c r="AU356" s="6"/>
      <c r="AV356" s="9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6"/>
      <c r="BH356" s="6"/>
    </row>
    <row x14ac:dyDescent="0.25" r="357" customHeight="1" ht="15.75">
      <c r="A357" s="1"/>
      <c r="B357" s="2"/>
      <c r="C357" s="3"/>
      <c r="D357" s="1"/>
      <c r="E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11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6"/>
      <c r="AK357" s="6"/>
      <c r="AL357" s="7"/>
      <c r="AM357" s="8"/>
      <c r="AN357" s="6"/>
      <c r="AO357" s="9"/>
      <c r="AP357" s="9"/>
      <c r="AQ357" s="8"/>
      <c r="AR357" s="6"/>
      <c r="AS357" s="8"/>
      <c r="AT357" s="9"/>
      <c r="AU357" s="6"/>
      <c r="AV357" s="9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6"/>
      <c r="BH357" s="6"/>
    </row>
    <row x14ac:dyDescent="0.25" r="358" customHeight="1" ht="15.75">
      <c r="A358" s="1"/>
      <c r="B358" s="2"/>
      <c r="C358" s="3"/>
      <c r="D358" s="1"/>
      <c r="E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11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6"/>
      <c r="AK358" s="6"/>
      <c r="AL358" s="7"/>
      <c r="AM358" s="8"/>
      <c r="AN358" s="6"/>
      <c r="AO358" s="9"/>
      <c r="AP358" s="9"/>
      <c r="AQ358" s="8"/>
      <c r="AR358" s="6"/>
      <c r="AS358" s="8"/>
      <c r="AT358" s="9"/>
      <c r="AU358" s="6"/>
      <c r="AV358" s="9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6"/>
      <c r="BH358" s="6"/>
    </row>
    <row x14ac:dyDescent="0.25" r="359" customHeight="1" ht="15.75">
      <c r="A359" s="1"/>
      <c r="B359" s="2"/>
      <c r="C359" s="3"/>
      <c r="D359" s="1"/>
      <c r="E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11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6"/>
      <c r="AK359" s="6"/>
      <c r="AL359" s="7"/>
      <c r="AM359" s="8"/>
      <c r="AN359" s="6"/>
      <c r="AO359" s="9"/>
      <c r="AP359" s="9"/>
      <c r="AQ359" s="8"/>
      <c r="AR359" s="6"/>
      <c r="AS359" s="8"/>
      <c r="AT359" s="9"/>
      <c r="AU359" s="6"/>
      <c r="AV359" s="9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6"/>
      <c r="BH359" s="6"/>
    </row>
    <row x14ac:dyDescent="0.25" r="360" customHeight="1" ht="15.75">
      <c r="A360" s="1"/>
      <c r="B360" s="2"/>
      <c r="C360" s="3"/>
      <c r="D360" s="1"/>
      <c r="E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11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6"/>
      <c r="AK360" s="6"/>
      <c r="AL360" s="7"/>
      <c r="AM360" s="8"/>
      <c r="AN360" s="6"/>
      <c r="AO360" s="9"/>
      <c r="AP360" s="9"/>
      <c r="AQ360" s="8"/>
      <c r="AR360" s="6"/>
      <c r="AS360" s="8"/>
      <c r="AT360" s="9"/>
      <c r="AU360" s="6"/>
      <c r="AV360" s="9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6"/>
      <c r="BH360" s="6"/>
    </row>
    <row x14ac:dyDescent="0.25" r="361" customHeight="1" ht="15.75">
      <c r="A361" s="1"/>
      <c r="B361" s="2"/>
      <c r="C361" s="3"/>
      <c r="D361" s="1"/>
      <c r="E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11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6"/>
      <c r="AK361" s="6"/>
      <c r="AL361" s="7"/>
      <c r="AM361" s="8"/>
      <c r="AN361" s="6"/>
      <c r="AO361" s="9"/>
      <c r="AP361" s="9"/>
      <c r="AQ361" s="8"/>
      <c r="AR361" s="6"/>
      <c r="AS361" s="8"/>
      <c r="AT361" s="9"/>
      <c r="AU361" s="6"/>
      <c r="AV361" s="9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6"/>
      <c r="BH361" s="6"/>
    </row>
    <row x14ac:dyDescent="0.25" r="362" customHeight="1" ht="15.75">
      <c r="A362" s="1"/>
      <c r="B362" s="2"/>
      <c r="C362" s="3"/>
      <c r="D362" s="1"/>
      <c r="E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11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6"/>
      <c r="AK362" s="6"/>
      <c r="AL362" s="7"/>
      <c r="AM362" s="8"/>
      <c r="AN362" s="6"/>
      <c r="AO362" s="9"/>
      <c r="AP362" s="9"/>
      <c r="AQ362" s="8"/>
      <c r="AR362" s="6"/>
      <c r="AS362" s="8"/>
      <c r="AT362" s="9"/>
      <c r="AU362" s="6"/>
      <c r="AV362" s="9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6"/>
      <c r="BH362" s="6"/>
    </row>
    <row x14ac:dyDescent="0.25" r="363" customHeight="1" ht="15.75">
      <c r="A363" s="1"/>
      <c r="B363" s="2"/>
      <c r="C363" s="3"/>
      <c r="D363" s="1"/>
      <c r="E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11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6"/>
      <c r="AK363" s="6"/>
      <c r="AL363" s="7"/>
      <c r="AM363" s="8"/>
      <c r="AN363" s="6"/>
      <c r="AO363" s="9"/>
      <c r="AP363" s="9"/>
      <c r="AQ363" s="8"/>
      <c r="AR363" s="6"/>
      <c r="AS363" s="8"/>
      <c r="AT363" s="9"/>
      <c r="AU363" s="6"/>
      <c r="AV363" s="9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6"/>
      <c r="BH363" s="6"/>
    </row>
    <row x14ac:dyDescent="0.25" r="364" customHeight="1" ht="15.75">
      <c r="A364" s="1"/>
      <c r="B364" s="2"/>
      <c r="C364" s="3"/>
      <c r="D364" s="1"/>
      <c r="E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11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6"/>
      <c r="AK364" s="6"/>
      <c r="AL364" s="7"/>
      <c r="AM364" s="8"/>
      <c r="AN364" s="6"/>
      <c r="AO364" s="9"/>
      <c r="AP364" s="9"/>
      <c r="AQ364" s="8"/>
      <c r="AR364" s="6"/>
      <c r="AS364" s="8"/>
      <c r="AT364" s="9"/>
      <c r="AU364" s="6"/>
      <c r="AV364" s="9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6"/>
      <c r="BH364" s="6"/>
    </row>
    <row x14ac:dyDescent="0.25" r="365" customHeight="1" ht="15.75">
      <c r="A365" s="1"/>
      <c r="B365" s="2"/>
      <c r="C365" s="3"/>
      <c r="D365" s="1"/>
      <c r="E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11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6"/>
      <c r="AK365" s="6"/>
      <c r="AL365" s="7"/>
      <c r="AM365" s="8"/>
      <c r="AN365" s="6"/>
      <c r="AO365" s="9"/>
      <c r="AP365" s="9"/>
      <c r="AQ365" s="8"/>
      <c r="AR365" s="6"/>
      <c r="AS365" s="8"/>
      <c r="AT365" s="9"/>
      <c r="AU365" s="6"/>
      <c r="AV365" s="9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6"/>
      <c r="BH365" s="6"/>
    </row>
    <row x14ac:dyDescent="0.25" r="366" customHeight="1" ht="15.75">
      <c r="A366" s="1"/>
      <c r="B366" s="2"/>
      <c r="C366" s="3"/>
      <c r="D366" s="1"/>
      <c r="E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11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6"/>
      <c r="AK366" s="6"/>
      <c r="AL366" s="7"/>
      <c r="AM366" s="8"/>
      <c r="AN366" s="6"/>
      <c r="AO366" s="9"/>
      <c r="AP366" s="9"/>
      <c r="AQ366" s="8"/>
      <c r="AR366" s="6"/>
      <c r="AS366" s="8"/>
      <c r="AT366" s="9"/>
      <c r="AU366" s="6"/>
      <c r="AV366" s="9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6"/>
      <c r="BH366" s="6"/>
    </row>
    <row x14ac:dyDescent="0.25" r="367" customHeight="1" ht="15.75">
      <c r="A367" s="1"/>
      <c r="B367" s="2"/>
      <c r="C367" s="3"/>
      <c r="D367" s="1"/>
      <c r="E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11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6"/>
      <c r="AK367" s="6"/>
      <c r="AL367" s="7"/>
      <c r="AM367" s="8"/>
      <c r="AN367" s="6"/>
      <c r="AO367" s="9"/>
      <c r="AP367" s="9"/>
      <c r="AQ367" s="8"/>
      <c r="AR367" s="6"/>
      <c r="AS367" s="8"/>
      <c r="AT367" s="9"/>
      <c r="AU367" s="6"/>
      <c r="AV367" s="9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6"/>
      <c r="BH367" s="6"/>
    </row>
    <row x14ac:dyDescent="0.25" r="368" customHeight="1" ht="15.75">
      <c r="A368" s="1"/>
      <c r="B368" s="2"/>
      <c r="C368" s="3"/>
      <c r="D368" s="1"/>
      <c r="E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11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6"/>
      <c r="AK368" s="6"/>
      <c r="AL368" s="7"/>
      <c r="AM368" s="8"/>
      <c r="AN368" s="6"/>
      <c r="AO368" s="9"/>
      <c r="AP368" s="9"/>
      <c r="AQ368" s="8"/>
      <c r="AR368" s="6"/>
      <c r="AS368" s="8"/>
      <c r="AT368" s="9"/>
      <c r="AU368" s="6"/>
      <c r="AV368" s="9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6"/>
      <c r="BH368" s="6"/>
    </row>
    <row x14ac:dyDescent="0.25" r="369" customHeight="1" ht="15.75">
      <c r="A369" s="1"/>
      <c r="B369" s="2"/>
      <c r="C369" s="3"/>
      <c r="D369" s="1"/>
      <c r="E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11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6"/>
      <c r="AK369" s="6"/>
      <c r="AL369" s="7"/>
      <c r="AM369" s="8"/>
      <c r="AN369" s="6"/>
      <c r="AO369" s="9"/>
      <c r="AP369" s="9"/>
      <c r="AQ369" s="8"/>
      <c r="AR369" s="6"/>
      <c r="AS369" s="8"/>
      <c r="AT369" s="9"/>
      <c r="AU369" s="6"/>
      <c r="AV369" s="9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6"/>
      <c r="BH369" s="6"/>
    </row>
    <row x14ac:dyDescent="0.25" r="370" customHeight="1" ht="15.75">
      <c r="A370" s="1"/>
      <c r="B370" s="2"/>
      <c r="C370" s="3"/>
      <c r="D370" s="1"/>
      <c r="E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11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6"/>
      <c r="AK370" s="6"/>
      <c r="AL370" s="7"/>
      <c r="AM370" s="8"/>
      <c r="AN370" s="6"/>
      <c r="AO370" s="9"/>
      <c r="AP370" s="9"/>
      <c r="AQ370" s="8"/>
      <c r="AR370" s="6"/>
      <c r="AS370" s="8"/>
      <c r="AT370" s="9"/>
      <c r="AU370" s="6"/>
      <c r="AV370" s="9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6"/>
      <c r="BH370" s="6"/>
    </row>
    <row x14ac:dyDescent="0.25" r="371" customHeight="1" ht="15.75">
      <c r="A371" s="1"/>
      <c r="B371" s="2"/>
      <c r="C371" s="3"/>
      <c r="D371" s="1"/>
      <c r="E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11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6"/>
      <c r="AK371" s="6"/>
      <c r="AL371" s="7"/>
      <c r="AM371" s="8"/>
      <c r="AN371" s="6"/>
      <c r="AO371" s="9"/>
      <c r="AP371" s="9"/>
      <c r="AQ371" s="8"/>
      <c r="AR371" s="6"/>
      <c r="AS371" s="8"/>
      <c r="AT371" s="9"/>
      <c r="AU371" s="6"/>
      <c r="AV371" s="9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6"/>
      <c r="BH371" s="6"/>
    </row>
    <row x14ac:dyDescent="0.25" r="372" customHeight="1" ht="15.75">
      <c r="A372" s="1"/>
      <c r="B372" s="2"/>
      <c r="C372" s="3"/>
      <c r="D372" s="1"/>
      <c r="E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11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6"/>
      <c r="AK372" s="6"/>
      <c r="AL372" s="7"/>
      <c r="AM372" s="8"/>
      <c r="AN372" s="6"/>
      <c r="AO372" s="9"/>
      <c r="AP372" s="9"/>
      <c r="AQ372" s="8"/>
      <c r="AR372" s="6"/>
      <c r="AS372" s="8"/>
      <c r="AT372" s="9"/>
      <c r="AU372" s="6"/>
      <c r="AV372" s="9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6"/>
      <c r="BH372" s="6"/>
    </row>
    <row x14ac:dyDescent="0.25" r="373" customHeight="1" ht="15.75">
      <c r="A373" s="1"/>
      <c r="B373" s="2"/>
      <c r="C373" s="3"/>
      <c r="D373" s="1"/>
      <c r="E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11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6"/>
      <c r="AK373" s="6"/>
      <c r="AL373" s="7"/>
      <c r="AM373" s="8"/>
      <c r="AN373" s="6"/>
      <c r="AO373" s="9"/>
      <c r="AP373" s="9"/>
      <c r="AQ373" s="8"/>
      <c r="AR373" s="6"/>
      <c r="AS373" s="8"/>
      <c r="AT373" s="9"/>
      <c r="AU373" s="6"/>
      <c r="AV373" s="9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6"/>
      <c r="BH373" s="6"/>
    </row>
    <row x14ac:dyDescent="0.25" r="374" customHeight="1" ht="15.75">
      <c r="A374" s="1"/>
      <c r="B374" s="2"/>
      <c r="C374" s="3"/>
      <c r="D374" s="1"/>
      <c r="E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11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6"/>
      <c r="AK374" s="6"/>
      <c r="AL374" s="7"/>
      <c r="AM374" s="8"/>
      <c r="AN374" s="6"/>
      <c r="AO374" s="9"/>
      <c r="AP374" s="9"/>
      <c r="AQ374" s="8"/>
      <c r="AR374" s="6"/>
      <c r="AS374" s="8"/>
      <c r="AT374" s="9"/>
      <c r="AU374" s="6"/>
      <c r="AV374" s="9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6"/>
      <c r="BH374" s="6"/>
    </row>
    <row x14ac:dyDescent="0.25" r="375" customHeight="1" ht="15.75">
      <c r="A375" s="1"/>
      <c r="B375" s="2"/>
      <c r="C375" s="3"/>
      <c r="D375" s="1"/>
      <c r="E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11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6"/>
      <c r="AK375" s="6"/>
      <c r="AL375" s="7"/>
      <c r="AM375" s="8"/>
      <c r="AN375" s="6"/>
      <c r="AO375" s="9"/>
      <c r="AP375" s="9"/>
      <c r="AQ375" s="8"/>
      <c r="AR375" s="6"/>
      <c r="AS375" s="8"/>
      <c r="AT375" s="9"/>
      <c r="AU375" s="6"/>
      <c r="AV375" s="9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6"/>
      <c r="BH375" s="6"/>
    </row>
    <row x14ac:dyDescent="0.25" r="376" customHeight="1" ht="15.75">
      <c r="A376" s="1"/>
      <c r="B376" s="2"/>
      <c r="C376" s="3"/>
      <c r="D376" s="1"/>
      <c r="E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11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6"/>
      <c r="AK376" s="6"/>
      <c r="AL376" s="7"/>
      <c r="AM376" s="8"/>
      <c r="AN376" s="6"/>
      <c r="AO376" s="9"/>
      <c r="AP376" s="9"/>
      <c r="AQ376" s="8"/>
      <c r="AR376" s="6"/>
      <c r="AS376" s="8"/>
      <c r="AT376" s="9"/>
      <c r="AU376" s="6"/>
      <c r="AV376" s="9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6"/>
      <c r="BH376" s="6"/>
    </row>
    <row x14ac:dyDescent="0.25" r="377" customHeight="1" ht="15.75">
      <c r="A377" s="1"/>
      <c r="B377" s="2"/>
      <c r="C377" s="3"/>
      <c r="D377" s="1"/>
      <c r="E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11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6"/>
      <c r="AK377" s="6"/>
      <c r="AL377" s="7"/>
      <c r="AM377" s="8"/>
      <c r="AN377" s="6"/>
      <c r="AO377" s="9"/>
      <c r="AP377" s="9"/>
      <c r="AQ377" s="8"/>
      <c r="AR377" s="6"/>
      <c r="AS377" s="8"/>
      <c r="AT377" s="9"/>
      <c r="AU377" s="6"/>
      <c r="AV377" s="9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6"/>
      <c r="BH377" s="6"/>
    </row>
    <row x14ac:dyDescent="0.25" r="378" customHeight="1" ht="15.75">
      <c r="A378" s="1"/>
      <c r="B378" s="2"/>
      <c r="C378" s="3"/>
      <c r="D378" s="1"/>
      <c r="E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11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6"/>
      <c r="AK378" s="6"/>
      <c r="AL378" s="7"/>
      <c r="AM378" s="8"/>
      <c r="AN378" s="6"/>
      <c r="AO378" s="9"/>
      <c r="AP378" s="9"/>
      <c r="AQ378" s="8"/>
      <c r="AR378" s="6"/>
      <c r="AS378" s="8"/>
      <c r="AT378" s="9"/>
      <c r="AU378" s="6"/>
      <c r="AV378" s="9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6"/>
      <c r="BH378" s="6"/>
    </row>
    <row x14ac:dyDescent="0.25" r="379" customHeight="1" ht="15.75">
      <c r="A379" s="1"/>
      <c r="B379" s="2"/>
      <c r="C379" s="3"/>
      <c r="D379" s="1"/>
      <c r="E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11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6"/>
      <c r="AK379" s="6"/>
      <c r="AL379" s="7"/>
      <c r="AM379" s="8"/>
      <c r="AN379" s="6"/>
      <c r="AO379" s="9"/>
      <c r="AP379" s="9"/>
      <c r="AQ379" s="8"/>
      <c r="AR379" s="6"/>
      <c r="AS379" s="8"/>
      <c r="AT379" s="9"/>
      <c r="AU379" s="6"/>
      <c r="AV379" s="9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6"/>
      <c r="BH379" s="6"/>
    </row>
    <row x14ac:dyDescent="0.25" r="380" customHeight="1" ht="15.75">
      <c r="A380" s="1"/>
      <c r="B380" s="2"/>
      <c r="C380" s="3"/>
      <c r="D380" s="1"/>
      <c r="E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11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6"/>
      <c r="AK380" s="6"/>
      <c r="AL380" s="7"/>
      <c r="AM380" s="8"/>
      <c r="AN380" s="6"/>
      <c r="AO380" s="9"/>
      <c r="AP380" s="9"/>
      <c r="AQ380" s="8"/>
      <c r="AR380" s="6"/>
      <c r="AS380" s="8"/>
      <c r="AT380" s="9"/>
      <c r="AU380" s="6"/>
      <c r="AV380" s="9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6"/>
      <c r="BH380" s="6"/>
    </row>
    <row x14ac:dyDescent="0.25" r="381" customHeight="1" ht="15.75">
      <c r="A381" s="1"/>
      <c r="B381" s="2"/>
      <c r="C381" s="3"/>
      <c r="D381" s="1"/>
      <c r="E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11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6"/>
      <c r="AK381" s="6"/>
      <c r="AL381" s="7"/>
      <c r="AM381" s="8"/>
      <c r="AN381" s="6"/>
      <c r="AO381" s="9"/>
      <c r="AP381" s="9"/>
      <c r="AQ381" s="8"/>
      <c r="AR381" s="6"/>
      <c r="AS381" s="8"/>
      <c r="AT381" s="9"/>
      <c r="AU381" s="6"/>
      <c r="AV381" s="9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6"/>
      <c r="BH381" s="6"/>
    </row>
    <row x14ac:dyDescent="0.25" r="382" customHeight="1" ht="15.75">
      <c r="A382" s="1"/>
      <c r="B382" s="2"/>
      <c r="C382" s="3"/>
      <c r="D382" s="1"/>
      <c r="E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11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6"/>
      <c r="AK382" s="6"/>
      <c r="AL382" s="7"/>
      <c r="AM382" s="8"/>
      <c r="AN382" s="6"/>
      <c r="AO382" s="9"/>
      <c r="AP382" s="9"/>
      <c r="AQ382" s="8"/>
      <c r="AR382" s="6"/>
      <c r="AS382" s="8"/>
      <c r="AT382" s="9"/>
      <c r="AU382" s="6"/>
      <c r="AV382" s="9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6"/>
      <c r="BH382" s="6"/>
    </row>
    <row x14ac:dyDescent="0.25" r="383" customHeight="1" ht="15.75">
      <c r="A383" s="1"/>
      <c r="B383" s="2"/>
      <c r="C383" s="3"/>
      <c r="D383" s="1"/>
      <c r="E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11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6"/>
      <c r="AK383" s="6"/>
      <c r="AL383" s="7"/>
      <c r="AM383" s="8"/>
      <c r="AN383" s="6"/>
      <c r="AO383" s="9"/>
      <c r="AP383" s="9"/>
      <c r="AQ383" s="8"/>
      <c r="AR383" s="6"/>
      <c r="AS383" s="8"/>
      <c r="AT383" s="9"/>
      <c r="AU383" s="6"/>
      <c r="AV383" s="9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6"/>
      <c r="BH383" s="6"/>
    </row>
    <row x14ac:dyDescent="0.25" r="384" customHeight="1" ht="15.75">
      <c r="A384" s="1"/>
      <c r="B384" s="2"/>
      <c r="C384" s="3"/>
      <c r="D384" s="1"/>
      <c r="E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11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6"/>
      <c r="AK384" s="6"/>
      <c r="AL384" s="7"/>
      <c r="AM384" s="8"/>
      <c r="AN384" s="6"/>
      <c r="AO384" s="9"/>
      <c r="AP384" s="9"/>
      <c r="AQ384" s="8"/>
      <c r="AR384" s="6"/>
      <c r="AS384" s="8"/>
      <c r="AT384" s="9"/>
      <c r="AU384" s="6"/>
      <c r="AV384" s="9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6"/>
      <c r="BH384" s="6"/>
    </row>
    <row x14ac:dyDescent="0.25" r="385" customHeight="1" ht="15.75">
      <c r="A385" s="1"/>
      <c r="B385" s="2"/>
      <c r="C385" s="3"/>
      <c r="D385" s="1"/>
      <c r="E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11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6"/>
      <c r="AK385" s="6"/>
      <c r="AL385" s="7"/>
      <c r="AM385" s="8"/>
      <c r="AN385" s="6"/>
      <c r="AO385" s="9"/>
      <c r="AP385" s="9"/>
      <c r="AQ385" s="8"/>
      <c r="AR385" s="6"/>
      <c r="AS385" s="8"/>
      <c r="AT385" s="9"/>
      <c r="AU385" s="6"/>
      <c r="AV385" s="9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6"/>
      <c r="BH385" s="6"/>
    </row>
    <row x14ac:dyDescent="0.25" r="386" customHeight="1" ht="15.75">
      <c r="A386" s="1"/>
      <c r="B386" s="2"/>
      <c r="C386" s="3"/>
      <c r="D386" s="1"/>
      <c r="E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11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6"/>
      <c r="AK386" s="6"/>
      <c r="AL386" s="7"/>
      <c r="AM386" s="8"/>
      <c r="AN386" s="6"/>
      <c r="AO386" s="9"/>
      <c r="AP386" s="9"/>
      <c r="AQ386" s="8"/>
      <c r="AR386" s="6"/>
      <c r="AS386" s="8"/>
      <c r="AT386" s="9"/>
      <c r="AU386" s="6"/>
      <c r="AV386" s="9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6"/>
      <c r="BH386" s="6"/>
    </row>
    <row x14ac:dyDescent="0.25" r="387" customHeight="1" ht="15.75">
      <c r="A387" s="1"/>
      <c r="B387" s="2"/>
      <c r="C387" s="3"/>
      <c r="D387" s="1"/>
      <c r="E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11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6"/>
      <c r="AK387" s="6"/>
      <c r="AL387" s="7"/>
      <c r="AM387" s="8"/>
      <c r="AN387" s="6"/>
      <c r="AO387" s="9"/>
      <c r="AP387" s="9"/>
      <c r="AQ387" s="8"/>
      <c r="AR387" s="6"/>
      <c r="AS387" s="8"/>
      <c r="AT387" s="9"/>
      <c r="AU387" s="6"/>
      <c r="AV387" s="9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6"/>
      <c r="BH387" s="6"/>
    </row>
    <row x14ac:dyDescent="0.25" r="388" customHeight="1" ht="15.75">
      <c r="A388" s="1"/>
      <c r="B388" s="2"/>
      <c r="C388" s="3"/>
      <c r="D388" s="1"/>
      <c r="E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11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6"/>
      <c r="AK388" s="6"/>
      <c r="AL388" s="7"/>
      <c r="AM388" s="8"/>
      <c r="AN388" s="6"/>
      <c r="AO388" s="9"/>
      <c r="AP388" s="9"/>
      <c r="AQ388" s="8"/>
      <c r="AR388" s="6"/>
      <c r="AS388" s="8"/>
      <c r="AT388" s="9"/>
      <c r="AU388" s="6"/>
      <c r="AV388" s="9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6"/>
      <c r="BH388" s="6"/>
    </row>
    <row x14ac:dyDescent="0.25" r="389" customHeight="1" ht="15.75">
      <c r="A389" s="1"/>
      <c r="B389" s="2"/>
      <c r="C389" s="3"/>
      <c r="D389" s="1"/>
      <c r="E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11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6"/>
      <c r="AK389" s="6"/>
      <c r="AL389" s="7"/>
      <c r="AM389" s="8"/>
      <c r="AN389" s="6"/>
      <c r="AO389" s="9"/>
      <c r="AP389" s="9"/>
      <c r="AQ389" s="8"/>
      <c r="AR389" s="6"/>
      <c r="AS389" s="8"/>
      <c r="AT389" s="9"/>
      <c r="AU389" s="6"/>
      <c r="AV389" s="9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6"/>
      <c r="BH389" s="6"/>
    </row>
    <row x14ac:dyDescent="0.25" r="390" customHeight="1" ht="15.75">
      <c r="A390" s="1"/>
      <c r="B390" s="2"/>
      <c r="C390" s="3"/>
      <c r="D390" s="1"/>
      <c r="E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11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6"/>
      <c r="AK390" s="6"/>
      <c r="AL390" s="7"/>
      <c r="AM390" s="8"/>
      <c r="AN390" s="6"/>
      <c r="AO390" s="9"/>
      <c r="AP390" s="9"/>
      <c r="AQ390" s="8"/>
      <c r="AR390" s="6"/>
      <c r="AS390" s="8"/>
      <c r="AT390" s="9"/>
      <c r="AU390" s="6"/>
      <c r="AV390" s="9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6"/>
      <c r="BH390" s="6"/>
    </row>
    <row x14ac:dyDescent="0.25" r="391" customHeight="1" ht="15.75">
      <c r="A391" s="1"/>
      <c r="B391" s="2"/>
      <c r="C391" s="3"/>
      <c r="D391" s="1"/>
      <c r="E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11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6"/>
      <c r="AK391" s="6"/>
      <c r="AL391" s="7"/>
      <c r="AM391" s="8"/>
      <c r="AN391" s="6"/>
      <c r="AO391" s="9"/>
      <c r="AP391" s="9"/>
      <c r="AQ391" s="8"/>
      <c r="AR391" s="6"/>
      <c r="AS391" s="8"/>
      <c r="AT391" s="9"/>
      <c r="AU391" s="6"/>
      <c r="AV391" s="9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6"/>
      <c r="BH391" s="6"/>
    </row>
    <row x14ac:dyDescent="0.25" r="392" customHeight="1" ht="15.75">
      <c r="A392" s="1"/>
      <c r="B392" s="2"/>
      <c r="C392" s="3"/>
      <c r="D392" s="1"/>
      <c r="E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11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6"/>
      <c r="AK392" s="6"/>
      <c r="AL392" s="7"/>
      <c r="AM392" s="8"/>
      <c r="AN392" s="6"/>
      <c r="AO392" s="9"/>
      <c r="AP392" s="9"/>
      <c r="AQ392" s="8"/>
      <c r="AR392" s="6"/>
      <c r="AS392" s="8"/>
      <c r="AT392" s="9"/>
      <c r="AU392" s="6"/>
      <c r="AV392" s="9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6"/>
      <c r="BH392" s="6"/>
    </row>
    <row x14ac:dyDescent="0.25" r="393" customHeight="1" ht="15.75">
      <c r="A393" s="1"/>
      <c r="B393" s="2"/>
      <c r="C393" s="3"/>
      <c r="D393" s="1"/>
      <c r="E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11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6"/>
      <c r="AK393" s="6"/>
      <c r="AL393" s="7"/>
      <c r="AM393" s="8"/>
      <c r="AN393" s="6"/>
      <c r="AO393" s="9"/>
      <c r="AP393" s="9"/>
      <c r="AQ393" s="8"/>
      <c r="AR393" s="6"/>
      <c r="AS393" s="8"/>
      <c r="AT393" s="9"/>
      <c r="AU393" s="6"/>
      <c r="AV393" s="9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6"/>
      <c r="BH393" s="6"/>
    </row>
    <row x14ac:dyDescent="0.25" r="394" customHeight="1" ht="15.75">
      <c r="A394" s="1"/>
      <c r="B394" s="2"/>
      <c r="C394" s="3"/>
      <c r="D394" s="1"/>
      <c r="E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11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6"/>
      <c r="AK394" s="6"/>
      <c r="AL394" s="7"/>
      <c r="AM394" s="8"/>
      <c r="AN394" s="6"/>
      <c r="AO394" s="9"/>
      <c r="AP394" s="9"/>
      <c r="AQ394" s="8"/>
      <c r="AR394" s="6"/>
      <c r="AS394" s="8"/>
      <c r="AT394" s="9"/>
      <c r="AU394" s="6"/>
      <c r="AV394" s="9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6"/>
      <c r="BH394" s="6"/>
    </row>
    <row x14ac:dyDescent="0.25" r="395" customHeight="1" ht="15.75">
      <c r="A395" s="1"/>
      <c r="B395" s="2"/>
      <c r="C395" s="3"/>
      <c r="D395" s="1"/>
      <c r="E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11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6"/>
      <c r="AK395" s="6"/>
      <c r="AL395" s="7"/>
      <c r="AM395" s="8"/>
      <c r="AN395" s="6"/>
      <c r="AO395" s="9"/>
      <c r="AP395" s="9"/>
      <c r="AQ395" s="8"/>
      <c r="AR395" s="6"/>
      <c r="AS395" s="8"/>
      <c r="AT395" s="9"/>
      <c r="AU395" s="6"/>
      <c r="AV395" s="9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6"/>
      <c r="BH395" s="6"/>
    </row>
    <row x14ac:dyDescent="0.25" r="396" customHeight="1" ht="15.75">
      <c r="A396" s="1"/>
      <c r="B396" s="2"/>
      <c r="C396" s="3"/>
      <c r="D396" s="1"/>
      <c r="E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11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6"/>
      <c r="AK396" s="6"/>
      <c r="AL396" s="7"/>
      <c r="AM396" s="8"/>
      <c r="AN396" s="6"/>
      <c r="AO396" s="9"/>
      <c r="AP396" s="9"/>
      <c r="AQ396" s="8"/>
      <c r="AR396" s="6"/>
      <c r="AS396" s="8"/>
      <c r="AT396" s="9"/>
      <c r="AU396" s="6"/>
      <c r="AV396" s="9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6"/>
      <c r="BH396" s="6"/>
    </row>
    <row x14ac:dyDescent="0.25" r="397" customHeight="1" ht="15.75">
      <c r="A397" s="1"/>
      <c r="B397" s="2"/>
      <c r="C397" s="3"/>
      <c r="D397" s="1"/>
      <c r="E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11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6"/>
      <c r="AK397" s="6"/>
      <c r="AL397" s="7"/>
      <c r="AM397" s="8"/>
      <c r="AN397" s="6"/>
      <c r="AO397" s="9"/>
      <c r="AP397" s="9"/>
      <c r="AQ397" s="8"/>
      <c r="AR397" s="6"/>
      <c r="AS397" s="8"/>
      <c r="AT397" s="9"/>
      <c r="AU397" s="6"/>
      <c r="AV397" s="9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6"/>
      <c r="BH397" s="6"/>
    </row>
    <row x14ac:dyDescent="0.25" r="398" customHeight="1" ht="15.75">
      <c r="A398" s="1"/>
      <c r="B398" s="2"/>
      <c r="C398" s="3"/>
      <c r="D398" s="1"/>
      <c r="E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11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6"/>
      <c r="AK398" s="6"/>
      <c r="AL398" s="7"/>
      <c r="AM398" s="8"/>
      <c r="AN398" s="6"/>
      <c r="AO398" s="9"/>
      <c r="AP398" s="9"/>
      <c r="AQ398" s="8"/>
      <c r="AR398" s="6"/>
      <c r="AS398" s="8"/>
      <c r="AT398" s="9"/>
      <c r="AU398" s="6"/>
      <c r="AV398" s="9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6"/>
      <c r="BH398" s="6"/>
    </row>
    <row x14ac:dyDescent="0.25" r="399" customHeight="1" ht="15.75">
      <c r="A399" s="1"/>
      <c r="B399" s="2"/>
      <c r="C399" s="3"/>
      <c r="D399" s="1"/>
      <c r="E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11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6"/>
      <c r="AK399" s="6"/>
      <c r="AL399" s="7"/>
      <c r="AM399" s="8"/>
      <c r="AN399" s="6"/>
      <c r="AO399" s="9"/>
      <c r="AP399" s="9"/>
      <c r="AQ399" s="8"/>
      <c r="AR399" s="6"/>
      <c r="AS399" s="8"/>
      <c r="AT399" s="9"/>
      <c r="AU399" s="6"/>
      <c r="AV399" s="9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6"/>
      <c r="BH399" s="6"/>
    </row>
    <row x14ac:dyDescent="0.25" r="400" customHeight="1" ht="15.75">
      <c r="A400" s="1"/>
      <c r="B400" s="2"/>
      <c r="C400" s="3"/>
      <c r="D400" s="1"/>
      <c r="E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11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6"/>
      <c r="AK400" s="6"/>
      <c r="AL400" s="7"/>
      <c r="AM400" s="8"/>
      <c r="AN400" s="6"/>
      <c r="AO400" s="9"/>
      <c r="AP400" s="9"/>
      <c r="AQ400" s="8"/>
      <c r="AR400" s="6"/>
      <c r="AS400" s="8"/>
      <c r="AT400" s="9"/>
      <c r="AU400" s="6"/>
      <c r="AV400" s="9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6"/>
      <c r="BH400" s="6"/>
    </row>
    <row x14ac:dyDescent="0.25" r="401" customHeight="1" ht="15.75">
      <c r="A401" s="1"/>
      <c r="B401" s="2"/>
      <c r="C401" s="3"/>
      <c r="D401" s="1"/>
      <c r="E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11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6"/>
      <c r="AK401" s="6"/>
      <c r="AL401" s="7"/>
      <c r="AM401" s="8"/>
      <c r="AN401" s="6"/>
      <c r="AO401" s="9"/>
      <c r="AP401" s="9"/>
      <c r="AQ401" s="8"/>
      <c r="AR401" s="6"/>
      <c r="AS401" s="8"/>
      <c r="AT401" s="9"/>
      <c r="AU401" s="6"/>
      <c r="AV401" s="9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6"/>
      <c r="BH401" s="6"/>
    </row>
    <row x14ac:dyDescent="0.25" r="402" customHeight="1" ht="15.75">
      <c r="A402" s="1"/>
      <c r="B402" s="2"/>
      <c r="C402" s="3"/>
      <c r="D402" s="1"/>
      <c r="E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11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6"/>
      <c r="AK402" s="6"/>
      <c r="AL402" s="7"/>
      <c r="AM402" s="8"/>
      <c r="AN402" s="6"/>
      <c r="AO402" s="9"/>
      <c r="AP402" s="9"/>
      <c r="AQ402" s="8"/>
      <c r="AR402" s="6"/>
      <c r="AS402" s="8"/>
      <c r="AT402" s="9"/>
      <c r="AU402" s="6"/>
      <c r="AV402" s="9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6"/>
      <c r="BH402" s="6"/>
    </row>
    <row x14ac:dyDescent="0.25" r="403" customHeight="1" ht="15.75">
      <c r="A403" s="1"/>
      <c r="B403" s="2"/>
      <c r="C403" s="3"/>
      <c r="D403" s="1"/>
      <c r="E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11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6"/>
      <c r="AK403" s="6"/>
      <c r="AL403" s="7"/>
      <c r="AM403" s="8"/>
      <c r="AN403" s="6"/>
      <c r="AO403" s="9"/>
      <c r="AP403" s="9"/>
      <c r="AQ403" s="8"/>
      <c r="AR403" s="6"/>
      <c r="AS403" s="8"/>
      <c r="AT403" s="9"/>
      <c r="AU403" s="6"/>
      <c r="AV403" s="9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6"/>
      <c r="BH403" s="6"/>
    </row>
    <row x14ac:dyDescent="0.25" r="404" customHeight="1" ht="15.75">
      <c r="A404" s="1"/>
      <c r="B404" s="2"/>
      <c r="C404" s="3"/>
      <c r="D404" s="1"/>
      <c r="E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11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6"/>
      <c r="AK404" s="6"/>
      <c r="AL404" s="7"/>
      <c r="AM404" s="8"/>
      <c r="AN404" s="6"/>
      <c r="AO404" s="9"/>
      <c r="AP404" s="9"/>
      <c r="AQ404" s="8"/>
      <c r="AR404" s="6"/>
      <c r="AS404" s="8"/>
      <c r="AT404" s="9"/>
      <c r="AU404" s="6"/>
      <c r="AV404" s="9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6"/>
      <c r="BH404" s="6"/>
    </row>
    <row x14ac:dyDescent="0.25" r="405" customHeight="1" ht="15.75">
      <c r="A405" s="1"/>
      <c r="B405" s="2"/>
      <c r="C405" s="3"/>
      <c r="D405" s="1"/>
      <c r="E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11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6"/>
      <c r="AK405" s="6"/>
      <c r="AL405" s="7"/>
      <c r="AM405" s="8"/>
      <c r="AN405" s="6"/>
      <c r="AO405" s="9"/>
      <c r="AP405" s="9"/>
      <c r="AQ405" s="8"/>
      <c r="AR405" s="6"/>
      <c r="AS405" s="8"/>
      <c r="AT405" s="9"/>
      <c r="AU405" s="6"/>
      <c r="AV405" s="9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6"/>
      <c r="BH405" s="6"/>
    </row>
    <row x14ac:dyDescent="0.25" r="406" customHeight="1" ht="15.75">
      <c r="A406" s="1"/>
      <c r="B406" s="2"/>
      <c r="C406" s="3"/>
      <c r="D406" s="1"/>
      <c r="E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11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6"/>
      <c r="AK406" s="6"/>
      <c r="AL406" s="7"/>
      <c r="AM406" s="8"/>
      <c r="AN406" s="6"/>
      <c r="AO406" s="9"/>
      <c r="AP406" s="9"/>
      <c r="AQ406" s="8"/>
      <c r="AR406" s="6"/>
      <c r="AS406" s="8"/>
      <c r="AT406" s="9"/>
      <c r="AU406" s="6"/>
      <c r="AV406" s="9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6"/>
      <c r="BH406" s="6"/>
    </row>
    <row x14ac:dyDescent="0.25" r="407" customHeight="1" ht="15.75">
      <c r="A407" s="1"/>
      <c r="B407" s="2"/>
      <c r="C407" s="3"/>
      <c r="D407" s="1"/>
      <c r="E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11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6"/>
      <c r="AK407" s="6"/>
      <c r="AL407" s="7"/>
      <c r="AM407" s="8"/>
      <c r="AN407" s="6"/>
      <c r="AO407" s="9"/>
      <c r="AP407" s="9"/>
      <c r="AQ407" s="8"/>
      <c r="AR407" s="6"/>
      <c r="AS407" s="8"/>
      <c r="AT407" s="9"/>
      <c r="AU407" s="6"/>
      <c r="AV407" s="9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6"/>
      <c r="BH407" s="6"/>
    </row>
    <row x14ac:dyDescent="0.25" r="408" customHeight="1" ht="15.75">
      <c r="A408" s="1"/>
      <c r="B408" s="2"/>
      <c r="C408" s="3"/>
      <c r="D408" s="1"/>
      <c r="E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11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6"/>
      <c r="AK408" s="6"/>
      <c r="AL408" s="7"/>
      <c r="AM408" s="8"/>
      <c r="AN408" s="6"/>
      <c r="AO408" s="9"/>
      <c r="AP408" s="9"/>
      <c r="AQ408" s="8"/>
      <c r="AR408" s="6"/>
      <c r="AS408" s="8"/>
      <c r="AT408" s="9"/>
      <c r="AU408" s="6"/>
      <c r="AV408" s="9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6"/>
      <c r="BH408" s="6"/>
    </row>
    <row x14ac:dyDescent="0.25" r="409" customHeight="1" ht="15.75">
      <c r="A409" s="1"/>
      <c r="B409" s="2"/>
      <c r="C409" s="3"/>
      <c r="D409" s="1"/>
      <c r="E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11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6"/>
      <c r="AK409" s="6"/>
      <c r="AL409" s="7"/>
      <c r="AM409" s="8"/>
      <c r="AN409" s="6"/>
      <c r="AO409" s="9"/>
      <c r="AP409" s="9"/>
      <c r="AQ409" s="8"/>
      <c r="AR409" s="6"/>
      <c r="AS409" s="8"/>
      <c r="AT409" s="9"/>
      <c r="AU409" s="6"/>
      <c r="AV409" s="9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6"/>
      <c r="BH409" s="6"/>
    </row>
    <row x14ac:dyDescent="0.25" r="410" customHeight="1" ht="15.75">
      <c r="A410" s="1"/>
      <c r="B410" s="2"/>
      <c r="C410" s="3"/>
      <c r="D410" s="1"/>
      <c r="E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11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6"/>
      <c r="AK410" s="6"/>
      <c r="AL410" s="7"/>
      <c r="AM410" s="8"/>
      <c r="AN410" s="6"/>
      <c r="AO410" s="9"/>
      <c r="AP410" s="9"/>
      <c r="AQ410" s="8"/>
      <c r="AR410" s="6"/>
      <c r="AS410" s="8"/>
      <c r="AT410" s="9"/>
      <c r="AU410" s="6"/>
      <c r="AV410" s="9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6"/>
      <c r="BH410" s="6"/>
    </row>
    <row x14ac:dyDescent="0.25" r="411" customHeight="1" ht="15.75">
      <c r="A411" s="1"/>
      <c r="B411" s="2"/>
      <c r="C411" s="3"/>
      <c r="D411" s="1"/>
      <c r="E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11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6"/>
      <c r="AK411" s="6"/>
      <c r="AL411" s="7"/>
      <c r="AM411" s="8"/>
      <c r="AN411" s="6"/>
      <c r="AO411" s="9"/>
      <c r="AP411" s="9"/>
      <c r="AQ411" s="8"/>
      <c r="AR411" s="6"/>
      <c r="AS411" s="8"/>
      <c r="AT411" s="9"/>
      <c r="AU411" s="6"/>
      <c r="AV411" s="9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6"/>
      <c r="BH411" s="6"/>
    </row>
    <row x14ac:dyDescent="0.25" r="412" customHeight="1" ht="15.75">
      <c r="A412" s="1"/>
      <c r="B412" s="2"/>
      <c r="C412" s="3"/>
      <c r="D412" s="1"/>
      <c r="E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11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6"/>
      <c r="AK412" s="6"/>
      <c r="AL412" s="7"/>
      <c r="AM412" s="8"/>
      <c r="AN412" s="6"/>
      <c r="AO412" s="9"/>
      <c r="AP412" s="9"/>
      <c r="AQ412" s="8"/>
      <c r="AR412" s="6"/>
      <c r="AS412" s="8"/>
      <c r="AT412" s="9"/>
      <c r="AU412" s="6"/>
      <c r="AV412" s="9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6"/>
      <c r="BH412" s="6"/>
    </row>
    <row x14ac:dyDescent="0.25" r="413" customHeight="1" ht="15.75">
      <c r="A413" s="1"/>
      <c r="B413" s="2"/>
      <c r="C413" s="3"/>
      <c r="D413" s="1"/>
      <c r="E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11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6"/>
      <c r="AK413" s="6"/>
      <c r="AL413" s="7"/>
      <c r="AM413" s="8"/>
      <c r="AN413" s="6"/>
      <c r="AO413" s="9"/>
      <c r="AP413" s="9"/>
      <c r="AQ413" s="8"/>
      <c r="AR413" s="6"/>
      <c r="AS413" s="8"/>
      <c r="AT413" s="9"/>
      <c r="AU413" s="6"/>
      <c r="AV413" s="9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6"/>
      <c r="BH413" s="6"/>
    </row>
    <row x14ac:dyDescent="0.25" r="414" customHeight="1" ht="15.75">
      <c r="A414" s="1"/>
      <c r="B414" s="2"/>
      <c r="C414" s="3"/>
      <c r="D414" s="1"/>
      <c r="E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11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6"/>
      <c r="AK414" s="6"/>
      <c r="AL414" s="7"/>
      <c r="AM414" s="8"/>
      <c r="AN414" s="6"/>
      <c r="AO414" s="9"/>
      <c r="AP414" s="9"/>
      <c r="AQ414" s="8"/>
      <c r="AR414" s="6"/>
      <c r="AS414" s="8"/>
      <c r="AT414" s="9"/>
      <c r="AU414" s="6"/>
      <c r="AV414" s="9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6"/>
      <c r="BH414" s="6"/>
    </row>
    <row x14ac:dyDescent="0.25" r="415" customHeight="1" ht="15.75">
      <c r="A415" s="1"/>
      <c r="B415" s="2"/>
      <c r="C415" s="3"/>
      <c r="D415" s="1"/>
      <c r="E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11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6"/>
      <c r="AK415" s="6"/>
      <c r="AL415" s="7"/>
      <c r="AM415" s="8"/>
      <c r="AN415" s="6"/>
      <c r="AO415" s="9"/>
      <c r="AP415" s="9"/>
      <c r="AQ415" s="8"/>
      <c r="AR415" s="6"/>
      <c r="AS415" s="8"/>
      <c r="AT415" s="9"/>
      <c r="AU415" s="6"/>
      <c r="AV415" s="9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6"/>
      <c r="BH415" s="6"/>
    </row>
    <row x14ac:dyDescent="0.25" r="416" customHeight="1" ht="15.75">
      <c r="A416" s="1"/>
      <c r="B416" s="2"/>
      <c r="C416" s="3"/>
      <c r="D416" s="1"/>
      <c r="E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11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6"/>
      <c r="AK416" s="6"/>
      <c r="AL416" s="7"/>
      <c r="AM416" s="8"/>
      <c r="AN416" s="6"/>
      <c r="AO416" s="9"/>
      <c r="AP416" s="9"/>
      <c r="AQ416" s="8"/>
      <c r="AR416" s="6"/>
      <c r="AS416" s="8"/>
      <c r="AT416" s="9"/>
      <c r="AU416" s="6"/>
      <c r="AV416" s="9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6"/>
      <c r="BH416" s="6"/>
    </row>
    <row x14ac:dyDescent="0.25" r="417" customHeight="1" ht="15.75">
      <c r="A417" s="1"/>
      <c r="B417" s="2"/>
      <c r="C417" s="3"/>
      <c r="D417" s="1"/>
      <c r="E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11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6"/>
      <c r="AK417" s="6"/>
      <c r="AL417" s="7"/>
      <c r="AM417" s="8"/>
      <c r="AN417" s="6"/>
      <c r="AO417" s="9"/>
      <c r="AP417" s="9"/>
      <c r="AQ417" s="8"/>
      <c r="AR417" s="6"/>
      <c r="AS417" s="8"/>
      <c r="AT417" s="9"/>
      <c r="AU417" s="6"/>
      <c r="AV417" s="9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6"/>
      <c r="BH417" s="6"/>
    </row>
    <row x14ac:dyDescent="0.25" r="418" customHeight="1" ht="15.75">
      <c r="A418" s="1"/>
      <c r="B418" s="2"/>
      <c r="C418" s="3"/>
      <c r="D418" s="1"/>
      <c r="E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11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6"/>
      <c r="AK418" s="6"/>
      <c r="AL418" s="7"/>
      <c r="AM418" s="8"/>
      <c r="AN418" s="6"/>
      <c r="AO418" s="9"/>
      <c r="AP418" s="9"/>
      <c r="AQ418" s="8"/>
      <c r="AR418" s="6"/>
      <c r="AS418" s="8"/>
      <c r="AT418" s="9"/>
      <c r="AU418" s="6"/>
      <c r="AV418" s="9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6"/>
      <c r="BH418" s="6"/>
    </row>
    <row x14ac:dyDescent="0.25" r="419" customHeight="1" ht="15.75">
      <c r="A419" s="1"/>
      <c r="B419" s="2"/>
      <c r="C419" s="3"/>
      <c r="D419" s="1"/>
      <c r="E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11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6"/>
      <c r="AK419" s="6"/>
      <c r="AL419" s="7"/>
      <c r="AM419" s="8"/>
      <c r="AN419" s="6"/>
      <c r="AO419" s="9"/>
      <c r="AP419" s="9"/>
      <c r="AQ419" s="8"/>
      <c r="AR419" s="6"/>
      <c r="AS419" s="8"/>
      <c r="AT419" s="9"/>
      <c r="AU419" s="6"/>
      <c r="AV419" s="9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6"/>
      <c r="BH419" s="6"/>
    </row>
    <row x14ac:dyDescent="0.25" r="420" customHeight="1" ht="15.75">
      <c r="A420" s="1"/>
      <c r="B420" s="2"/>
      <c r="C420" s="3"/>
      <c r="D420" s="1"/>
      <c r="E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11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6"/>
      <c r="AK420" s="6"/>
      <c r="AL420" s="7"/>
      <c r="AM420" s="8"/>
      <c r="AN420" s="6"/>
      <c r="AO420" s="9"/>
      <c r="AP420" s="9"/>
      <c r="AQ420" s="8"/>
      <c r="AR420" s="6"/>
      <c r="AS420" s="8"/>
      <c r="AT420" s="9"/>
      <c r="AU420" s="6"/>
      <c r="AV420" s="9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6"/>
      <c r="BH420" s="6"/>
    </row>
    <row x14ac:dyDescent="0.25" r="421" customHeight="1" ht="15.75">
      <c r="A421" s="1"/>
      <c r="B421" s="2"/>
      <c r="C421" s="3"/>
      <c r="D421" s="1"/>
      <c r="E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11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6"/>
      <c r="AK421" s="6"/>
      <c r="AL421" s="7"/>
      <c r="AM421" s="8"/>
      <c r="AN421" s="6"/>
      <c r="AO421" s="9"/>
      <c r="AP421" s="9"/>
      <c r="AQ421" s="8"/>
      <c r="AR421" s="6"/>
      <c r="AS421" s="8"/>
      <c r="AT421" s="9"/>
      <c r="AU421" s="6"/>
      <c r="AV421" s="9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6"/>
      <c r="BH421" s="6"/>
    </row>
    <row x14ac:dyDescent="0.25" r="422" customHeight="1" ht="15.75">
      <c r="A422" s="1"/>
      <c r="B422" s="2"/>
      <c r="C422" s="3"/>
      <c r="D422" s="1"/>
      <c r="E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11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6"/>
      <c r="AK422" s="6"/>
      <c r="AL422" s="7"/>
      <c r="AM422" s="8"/>
      <c r="AN422" s="6"/>
      <c r="AO422" s="9"/>
      <c r="AP422" s="9"/>
      <c r="AQ422" s="8"/>
      <c r="AR422" s="6"/>
      <c r="AS422" s="8"/>
      <c r="AT422" s="9"/>
      <c r="AU422" s="6"/>
      <c r="AV422" s="9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6"/>
      <c r="BH422" s="6"/>
    </row>
    <row x14ac:dyDescent="0.25" r="423" customHeight="1" ht="15.75">
      <c r="A423" s="1"/>
      <c r="B423" s="2"/>
      <c r="C423" s="3"/>
      <c r="D423" s="1"/>
      <c r="E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11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6"/>
      <c r="AK423" s="6"/>
      <c r="AL423" s="7"/>
      <c r="AM423" s="8"/>
      <c r="AN423" s="6"/>
      <c r="AO423" s="9"/>
      <c r="AP423" s="9"/>
      <c r="AQ423" s="8"/>
      <c r="AR423" s="6"/>
      <c r="AS423" s="8"/>
      <c r="AT423" s="9"/>
      <c r="AU423" s="6"/>
      <c r="AV423" s="9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6"/>
      <c r="BH423" s="6"/>
    </row>
    <row x14ac:dyDescent="0.25" r="424" customHeight="1" ht="15.75">
      <c r="A424" s="1"/>
      <c r="B424" s="2"/>
      <c r="C424" s="3"/>
      <c r="D424" s="1"/>
      <c r="E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11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6"/>
      <c r="AK424" s="6"/>
      <c r="AL424" s="7"/>
      <c r="AM424" s="8"/>
      <c r="AN424" s="6"/>
      <c r="AO424" s="9"/>
      <c r="AP424" s="9"/>
      <c r="AQ424" s="8"/>
      <c r="AR424" s="6"/>
      <c r="AS424" s="8"/>
      <c r="AT424" s="9"/>
      <c r="AU424" s="6"/>
      <c r="AV424" s="9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6"/>
      <c r="BH424" s="6"/>
    </row>
    <row x14ac:dyDescent="0.25" r="425" customHeight="1" ht="15.75">
      <c r="A425" s="1"/>
      <c r="B425" s="2"/>
      <c r="C425" s="3"/>
      <c r="D425" s="1"/>
      <c r="E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11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6"/>
      <c r="AK425" s="6"/>
      <c r="AL425" s="7"/>
      <c r="AM425" s="8"/>
      <c r="AN425" s="6"/>
      <c r="AO425" s="9"/>
      <c r="AP425" s="9"/>
      <c r="AQ425" s="8"/>
      <c r="AR425" s="6"/>
      <c r="AS425" s="8"/>
      <c r="AT425" s="9"/>
      <c r="AU425" s="6"/>
      <c r="AV425" s="9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6"/>
      <c r="BH425" s="6"/>
    </row>
    <row x14ac:dyDescent="0.25" r="426" customHeight="1" ht="15.75">
      <c r="A426" s="1"/>
      <c r="B426" s="2"/>
      <c r="C426" s="3"/>
      <c r="D426" s="1"/>
      <c r="E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11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6"/>
      <c r="AK426" s="6"/>
      <c r="AL426" s="7"/>
      <c r="AM426" s="8"/>
      <c r="AN426" s="6"/>
      <c r="AO426" s="9"/>
      <c r="AP426" s="9"/>
      <c r="AQ426" s="8"/>
      <c r="AR426" s="6"/>
      <c r="AS426" s="8"/>
      <c r="AT426" s="9"/>
      <c r="AU426" s="6"/>
      <c r="AV426" s="9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6"/>
      <c r="BH426" s="6"/>
    </row>
    <row x14ac:dyDescent="0.25" r="427" customHeight="1" ht="15.75">
      <c r="A427" s="1"/>
      <c r="B427" s="2"/>
      <c r="C427" s="3"/>
      <c r="D427" s="1"/>
      <c r="E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11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6"/>
      <c r="AK427" s="6"/>
      <c r="AL427" s="7"/>
      <c r="AM427" s="8"/>
      <c r="AN427" s="6"/>
      <c r="AO427" s="9"/>
      <c r="AP427" s="9"/>
      <c r="AQ427" s="8"/>
      <c r="AR427" s="6"/>
      <c r="AS427" s="8"/>
      <c r="AT427" s="9"/>
      <c r="AU427" s="6"/>
      <c r="AV427" s="9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6"/>
      <c r="BH427" s="6"/>
    </row>
    <row x14ac:dyDescent="0.25" r="428" customHeight="1" ht="15.75">
      <c r="A428" s="1"/>
      <c r="B428" s="2"/>
      <c r="C428" s="3"/>
      <c r="D428" s="1"/>
      <c r="E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11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6"/>
      <c r="AK428" s="6"/>
      <c r="AL428" s="7"/>
      <c r="AM428" s="8"/>
      <c r="AN428" s="6"/>
      <c r="AO428" s="9"/>
      <c r="AP428" s="9"/>
      <c r="AQ428" s="8"/>
      <c r="AR428" s="6"/>
      <c r="AS428" s="8"/>
      <c r="AT428" s="9"/>
      <c r="AU428" s="6"/>
      <c r="AV428" s="9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6"/>
      <c r="BH428" s="6"/>
    </row>
    <row x14ac:dyDescent="0.25" r="429" customHeight="1" ht="15.75">
      <c r="A429" s="1"/>
      <c r="B429" s="2"/>
      <c r="C429" s="3"/>
      <c r="D429" s="1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11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6"/>
      <c r="AK429" s="6"/>
      <c r="AL429" s="7"/>
      <c r="AM429" s="8"/>
      <c r="AN429" s="6"/>
      <c r="AO429" s="9"/>
      <c r="AP429" s="9"/>
      <c r="AQ429" s="8"/>
      <c r="AR429" s="6"/>
      <c r="AS429" s="8"/>
      <c r="AT429" s="9"/>
      <c r="AU429" s="6"/>
      <c r="AV429" s="9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6"/>
      <c r="BH429" s="6"/>
    </row>
    <row x14ac:dyDescent="0.25" r="430" customHeight="1" ht="15.75">
      <c r="A430" s="1"/>
      <c r="B430" s="2"/>
      <c r="C430" s="3"/>
      <c r="D430" s="1"/>
      <c r="E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11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6"/>
      <c r="AK430" s="6"/>
      <c r="AL430" s="7"/>
      <c r="AM430" s="8"/>
      <c r="AN430" s="6"/>
      <c r="AO430" s="9"/>
      <c r="AP430" s="9"/>
      <c r="AQ430" s="8"/>
      <c r="AR430" s="6"/>
      <c r="AS430" s="8"/>
      <c r="AT430" s="9"/>
      <c r="AU430" s="6"/>
      <c r="AV430" s="9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6"/>
      <c r="BH430" s="6"/>
    </row>
    <row x14ac:dyDescent="0.25" r="431" customHeight="1" ht="15.75">
      <c r="A431" s="1"/>
      <c r="B431" s="2"/>
      <c r="C431" s="3"/>
      <c r="D431" s="1"/>
      <c r="E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11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6"/>
      <c r="AK431" s="6"/>
      <c r="AL431" s="7"/>
      <c r="AM431" s="8"/>
      <c r="AN431" s="6"/>
      <c r="AO431" s="9"/>
      <c r="AP431" s="9"/>
      <c r="AQ431" s="8"/>
      <c r="AR431" s="6"/>
      <c r="AS431" s="8"/>
      <c r="AT431" s="9"/>
      <c r="AU431" s="6"/>
      <c r="AV431" s="9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6"/>
      <c r="BH431" s="6"/>
    </row>
    <row x14ac:dyDescent="0.25" r="432" customHeight="1" ht="15.75">
      <c r="A432" s="1"/>
      <c r="B432" s="2"/>
      <c r="C432" s="3"/>
      <c r="D432" s="1"/>
      <c r="E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11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6"/>
      <c r="AK432" s="6"/>
      <c r="AL432" s="7"/>
      <c r="AM432" s="8"/>
      <c r="AN432" s="6"/>
      <c r="AO432" s="9"/>
      <c r="AP432" s="9"/>
      <c r="AQ432" s="8"/>
      <c r="AR432" s="6"/>
      <c r="AS432" s="8"/>
      <c r="AT432" s="9"/>
      <c r="AU432" s="6"/>
      <c r="AV432" s="9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6"/>
      <c r="BH432" s="6"/>
    </row>
    <row x14ac:dyDescent="0.25" r="433" customHeight="1" ht="15.75">
      <c r="A433" s="1"/>
      <c r="B433" s="2"/>
      <c r="C433" s="3"/>
      <c r="D433" s="1"/>
      <c r="E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11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6"/>
      <c r="AK433" s="6"/>
      <c r="AL433" s="7"/>
      <c r="AM433" s="8"/>
      <c r="AN433" s="6"/>
      <c r="AO433" s="9"/>
      <c r="AP433" s="9"/>
      <c r="AQ433" s="8"/>
      <c r="AR433" s="6"/>
      <c r="AS433" s="8"/>
      <c r="AT433" s="9"/>
      <c r="AU433" s="6"/>
      <c r="AV433" s="9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6"/>
      <c r="BH433" s="6"/>
    </row>
    <row x14ac:dyDescent="0.25" r="434" customHeight="1" ht="15.75">
      <c r="A434" s="1"/>
      <c r="B434" s="2"/>
      <c r="C434" s="3"/>
      <c r="D434" s="1"/>
      <c r="E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11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6"/>
      <c r="AK434" s="6"/>
      <c r="AL434" s="7"/>
      <c r="AM434" s="8"/>
      <c r="AN434" s="6"/>
      <c r="AO434" s="9"/>
      <c r="AP434" s="9"/>
      <c r="AQ434" s="8"/>
      <c r="AR434" s="6"/>
      <c r="AS434" s="8"/>
      <c r="AT434" s="9"/>
      <c r="AU434" s="6"/>
      <c r="AV434" s="9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6"/>
      <c r="BH434" s="6"/>
    </row>
    <row x14ac:dyDescent="0.25" r="435" customHeight="1" ht="15.75">
      <c r="A435" s="1"/>
      <c r="B435" s="2"/>
      <c r="C435" s="3"/>
      <c r="D435" s="1"/>
      <c r="E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11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6"/>
      <c r="AK435" s="6"/>
      <c r="AL435" s="7"/>
      <c r="AM435" s="8"/>
      <c r="AN435" s="6"/>
      <c r="AO435" s="9"/>
      <c r="AP435" s="9"/>
      <c r="AQ435" s="8"/>
      <c r="AR435" s="6"/>
      <c r="AS435" s="8"/>
      <c r="AT435" s="9"/>
      <c r="AU435" s="6"/>
      <c r="AV435" s="9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6"/>
      <c r="BH435" s="6"/>
    </row>
    <row x14ac:dyDescent="0.25" r="436" customHeight="1" ht="15.75">
      <c r="A436" s="1"/>
      <c r="B436" s="2"/>
      <c r="C436" s="3"/>
      <c r="D436" s="1"/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11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6"/>
      <c r="AK436" s="6"/>
      <c r="AL436" s="7"/>
      <c r="AM436" s="8"/>
      <c r="AN436" s="6"/>
      <c r="AO436" s="9"/>
      <c r="AP436" s="9"/>
      <c r="AQ436" s="8"/>
      <c r="AR436" s="6"/>
      <c r="AS436" s="8"/>
      <c r="AT436" s="9"/>
      <c r="AU436" s="6"/>
      <c r="AV436" s="9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6"/>
      <c r="BH436" s="6"/>
    </row>
    <row x14ac:dyDescent="0.25" r="437" customHeight="1" ht="15.75">
      <c r="A437" s="1"/>
      <c r="B437" s="2"/>
      <c r="C437" s="3"/>
      <c r="D437" s="1"/>
      <c r="E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11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6"/>
      <c r="AK437" s="6"/>
      <c r="AL437" s="7"/>
      <c r="AM437" s="8"/>
      <c r="AN437" s="6"/>
      <c r="AO437" s="9"/>
      <c r="AP437" s="9"/>
      <c r="AQ437" s="8"/>
      <c r="AR437" s="6"/>
      <c r="AS437" s="8"/>
      <c r="AT437" s="9"/>
      <c r="AU437" s="6"/>
      <c r="AV437" s="9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6"/>
      <c r="BH437" s="6"/>
    </row>
    <row x14ac:dyDescent="0.25" r="438" customHeight="1" ht="15.75">
      <c r="A438" s="1"/>
      <c r="B438" s="2"/>
      <c r="C438" s="3"/>
      <c r="D438" s="1"/>
      <c r="E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11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6"/>
      <c r="AK438" s="6"/>
      <c r="AL438" s="7"/>
      <c r="AM438" s="8"/>
      <c r="AN438" s="6"/>
      <c r="AO438" s="9"/>
      <c r="AP438" s="9"/>
      <c r="AQ438" s="8"/>
      <c r="AR438" s="6"/>
      <c r="AS438" s="8"/>
      <c r="AT438" s="9"/>
      <c r="AU438" s="6"/>
      <c r="AV438" s="9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6"/>
      <c r="BH438" s="6"/>
    </row>
    <row x14ac:dyDescent="0.25" r="439" customHeight="1" ht="15.75">
      <c r="A439" s="1"/>
      <c r="B439" s="2"/>
      <c r="C439" s="3"/>
      <c r="D439" s="1"/>
      <c r="E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11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6"/>
      <c r="AK439" s="6"/>
      <c r="AL439" s="7"/>
      <c r="AM439" s="8"/>
      <c r="AN439" s="6"/>
      <c r="AO439" s="9"/>
      <c r="AP439" s="9"/>
      <c r="AQ439" s="8"/>
      <c r="AR439" s="6"/>
      <c r="AS439" s="8"/>
      <c r="AT439" s="9"/>
      <c r="AU439" s="6"/>
      <c r="AV439" s="9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6"/>
      <c r="BH439" s="6"/>
    </row>
    <row x14ac:dyDescent="0.25" r="440" customHeight="1" ht="15.75">
      <c r="A440" s="1"/>
      <c r="B440" s="2"/>
      <c r="C440" s="3"/>
      <c r="D440" s="1"/>
      <c r="E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11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6"/>
      <c r="AK440" s="6"/>
      <c r="AL440" s="7"/>
      <c r="AM440" s="8"/>
      <c r="AN440" s="6"/>
      <c r="AO440" s="9"/>
      <c r="AP440" s="9"/>
      <c r="AQ440" s="8"/>
      <c r="AR440" s="6"/>
      <c r="AS440" s="8"/>
      <c r="AT440" s="9"/>
      <c r="AU440" s="6"/>
      <c r="AV440" s="9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6"/>
      <c r="BH440" s="6"/>
    </row>
    <row x14ac:dyDescent="0.25" r="441" customHeight="1" ht="15.75">
      <c r="A441" s="1"/>
      <c r="B441" s="2"/>
      <c r="C441" s="3"/>
      <c r="D441" s="1"/>
      <c r="E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11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6"/>
      <c r="AK441" s="6"/>
      <c r="AL441" s="7"/>
      <c r="AM441" s="8"/>
      <c r="AN441" s="6"/>
      <c r="AO441" s="9"/>
      <c r="AP441" s="9"/>
      <c r="AQ441" s="8"/>
      <c r="AR441" s="6"/>
      <c r="AS441" s="8"/>
      <c r="AT441" s="9"/>
      <c r="AU441" s="6"/>
      <c r="AV441" s="9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6"/>
      <c r="BH441" s="6"/>
    </row>
    <row x14ac:dyDescent="0.25" r="442" customHeight="1" ht="15.75">
      <c r="A442" s="1"/>
      <c r="B442" s="2"/>
      <c r="C442" s="3"/>
      <c r="D442" s="1"/>
      <c r="E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11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6"/>
      <c r="AK442" s="6"/>
      <c r="AL442" s="7"/>
      <c r="AM442" s="8"/>
      <c r="AN442" s="6"/>
      <c r="AO442" s="9"/>
      <c r="AP442" s="9"/>
      <c r="AQ442" s="8"/>
      <c r="AR442" s="6"/>
      <c r="AS442" s="8"/>
      <c r="AT442" s="9"/>
      <c r="AU442" s="6"/>
      <c r="AV442" s="9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6"/>
      <c r="BH442" s="6"/>
    </row>
    <row x14ac:dyDescent="0.25" r="443" customHeight="1" ht="15.75">
      <c r="A443" s="1"/>
      <c r="B443" s="2"/>
      <c r="C443" s="3"/>
      <c r="D443" s="1"/>
      <c r="E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11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6"/>
      <c r="AK443" s="6"/>
      <c r="AL443" s="7"/>
      <c r="AM443" s="8"/>
      <c r="AN443" s="6"/>
      <c r="AO443" s="9"/>
      <c r="AP443" s="9"/>
      <c r="AQ443" s="8"/>
      <c r="AR443" s="6"/>
      <c r="AS443" s="8"/>
      <c r="AT443" s="9"/>
      <c r="AU443" s="6"/>
      <c r="AV443" s="9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6"/>
      <c r="BH443" s="6"/>
    </row>
    <row x14ac:dyDescent="0.25" r="444" customHeight="1" ht="15.75">
      <c r="A444" s="1"/>
      <c r="B444" s="2"/>
      <c r="C444" s="3"/>
      <c r="D444" s="1"/>
      <c r="E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11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6"/>
      <c r="AK444" s="6"/>
      <c r="AL444" s="7"/>
      <c r="AM444" s="8"/>
      <c r="AN444" s="6"/>
      <c r="AO444" s="9"/>
      <c r="AP444" s="9"/>
      <c r="AQ444" s="8"/>
      <c r="AR444" s="6"/>
      <c r="AS444" s="8"/>
      <c r="AT444" s="9"/>
      <c r="AU444" s="6"/>
      <c r="AV444" s="9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6"/>
      <c r="BH444" s="6"/>
    </row>
    <row x14ac:dyDescent="0.25" r="445" customHeight="1" ht="15.75">
      <c r="A445" s="1"/>
      <c r="B445" s="2"/>
      <c r="C445" s="3"/>
      <c r="D445" s="1"/>
      <c r="E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11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6"/>
      <c r="AK445" s="6"/>
      <c r="AL445" s="7"/>
      <c r="AM445" s="8"/>
      <c r="AN445" s="6"/>
      <c r="AO445" s="9"/>
      <c r="AP445" s="9"/>
      <c r="AQ445" s="8"/>
      <c r="AR445" s="6"/>
      <c r="AS445" s="8"/>
      <c r="AT445" s="9"/>
      <c r="AU445" s="6"/>
      <c r="AV445" s="9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6"/>
      <c r="BH445" s="6"/>
    </row>
    <row x14ac:dyDescent="0.25" r="446" customHeight="1" ht="15.75">
      <c r="A446" s="1"/>
      <c r="B446" s="2"/>
      <c r="C446" s="3"/>
      <c r="D446" s="1"/>
      <c r="E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11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6"/>
      <c r="AK446" s="6"/>
      <c r="AL446" s="7"/>
      <c r="AM446" s="8"/>
      <c r="AN446" s="6"/>
      <c r="AO446" s="9"/>
      <c r="AP446" s="9"/>
      <c r="AQ446" s="8"/>
      <c r="AR446" s="6"/>
      <c r="AS446" s="8"/>
      <c r="AT446" s="9"/>
      <c r="AU446" s="6"/>
      <c r="AV446" s="9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6"/>
      <c r="BH446" s="6"/>
    </row>
    <row x14ac:dyDescent="0.25" r="447" customHeight="1" ht="15.75">
      <c r="A447" s="1"/>
      <c r="B447" s="2"/>
      <c r="C447" s="3"/>
      <c r="D447" s="1"/>
      <c r="E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11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6"/>
      <c r="AK447" s="6"/>
      <c r="AL447" s="7"/>
      <c r="AM447" s="8"/>
      <c r="AN447" s="6"/>
      <c r="AO447" s="9"/>
      <c r="AP447" s="9"/>
      <c r="AQ447" s="8"/>
      <c r="AR447" s="6"/>
      <c r="AS447" s="8"/>
      <c r="AT447" s="9"/>
      <c r="AU447" s="6"/>
      <c r="AV447" s="9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6"/>
      <c r="BH447" s="6"/>
    </row>
    <row x14ac:dyDescent="0.25" r="448" customHeight="1" ht="15.75">
      <c r="A448" s="1"/>
      <c r="B448" s="2"/>
      <c r="C448" s="3"/>
      <c r="D448" s="1"/>
      <c r="E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11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6"/>
      <c r="AK448" s="6"/>
      <c r="AL448" s="7"/>
      <c r="AM448" s="8"/>
      <c r="AN448" s="6"/>
      <c r="AO448" s="9"/>
      <c r="AP448" s="9"/>
      <c r="AQ448" s="8"/>
      <c r="AR448" s="6"/>
      <c r="AS448" s="8"/>
      <c r="AT448" s="9"/>
      <c r="AU448" s="6"/>
      <c r="AV448" s="9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6"/>
      <c r="BH448" s="6"/>
    </row>
    <row x14ac:dyDescent="0.25" r="449" customHeight="1" ht="15.75">
      <c r="A449" s="1"/>
      <c r="B449" s="2"/>
      <c r="C449" s="3"/>
      <c r="D449" s="1"/>
      <c r="E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11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6"/>
      <c r="AK449" s="6"/>
      <c r="AL449" s="7"/>
      <c r="AM449" s="8"/>
      <c r="AN449" s="6"/>
      <c r="AO449" s="9"/>
      <c r="AP449" s="9"/>
      <c r="AQ449" s="8"/>
      <c r="AR449" s="6"/>
      <c r="AS449" s="8"/>
      <c r="AT449" s="9"/>
      <c r="AU449" s="6"/>
      <c r="AV449" s="9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6"/>
      <c r="BH449" s="6"/>
    </row>
    <row x14ac:dyDescent="0.25" r="450" customHeight="1" ht="15.75">
      <c r="A450" s="1"/>
      <c r="B450" s="2"/>
      <c r="C450" s="3"/>
      <c r="D450" s="1"/>
      <c r="E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11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6"/>
      <c r="AK450" s="6"/>
      <c r="AL450" s="7"/>
      <c r="AM450" s="8"/>
      <c r="AN450" s="6"/>
      <c r="AO450" s="9"/>
      <c r="AP450" s="9"/>
      <c r="AQ450" s="8"/>
      <c r="AR450" s="6"/>
      <c r="AS450" s="8"/>
      <c r="AT450" s="9"/>
      <c r="AU450" s="6"/>
      <c r="AV450" s="9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6"/>
      <c r="BH450" s="6"/>
    </row>
    <row x14ac:dyDescent="0.25" r="451" customHeight="1" ht="15.75">
      <c r="A451" s="1"/>
      <c r="B451" s="2"/>
      <c r="C451" s="3"/>
      <c r="D451" s="1"/>
      <c r="E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11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6"/>
      <c r="AK451" s="6"/>
      <c r="AL451" s="7"/>
      <c r="AM451" s="8"/>
      <c r="AN451" s="6"/>
      <c r="AO451" s="9"/>
      <c r="AP451" s="9"/>
      <c r="AQ451" s="8"/>
      <c r="AR451" s="6"/>
      <c r="AS451" s="8"/>
      <c r="AT451" s="9"/>
      <c r="AU451" s="6"/>
      <c r="AV451" s="9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6"/>
      <c r="BH451" s="6"/>
    </row>
    <row x14ac:dyDescent="0.25" r="452" customHeight="1" ht="15.75">
      <c r="A452" s="1"/>
      <c r="B452" s="2"/>
      <c r="C452" s="3"/>
      <c r="D452" s="1"/>
      <c r="E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11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6"/>
      <c r="AK452" s="6"/>
      <c r="AL452" s="7"/>
      <c r="AM452" s="8"/>
      <c r="AN452" s="6"/>
      <c r="AO452" s="9"/>
      <c r="AP452" s="9"/>
      <c r="AQ452" s="8"/>
      <c r="AR452" s="6"/>
      <c r="AS452" s="8"/>
      <c r="AT452" s="9"/>
      <c r="AU452" s="6"/>
      <c r="AV452" s="9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6"/>
      <c r="BH452" s="6"/>
    </row>
    <row x14ac:dyDescent="0.25" r="453" customHeight="1" ht="15.75">
      <c r="A453" s="1"/>
      <c r="B453" s="2"/>
      <c r="C453" s="3"/>
      <c r="D453" s="1"/>
      <c r="E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11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6"/>
      <c r="AK453" s="6"/>
      <c r="AL453" s="7"/>
      <c r="AM453" s="8"/>
      <c r="AN453" s="6"/>
      <c r="AO453" s="9"/>
      <c r="AP453" s="9"/>
      <c r="AQ453" s="8"/>
      <c r="AR453" s="6"/>
      <c r="AS453" s="8"/>
      <c r="AT453" s="9"/>
      <c r="AU453" s="6"/>
      <c r="AV453" s="9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6"/>
      <c r="BH453" s="6"/>
    </row>
    <row x14ac:dyDescent="0.25" r="454" customHeight="1" ht="15.75">
      <c r="A454" s="1"/>
      <c r="B454" s="2"/>
      <c r="C454" s="3"/>
      <c r="D454" s="1"/>
      <c r="E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11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6"/>
      <c r="AK454" s="6"/>
      <c r="AL454" s="7"/>
      <c r="AM454" s="8"/>
      <c r="AN454" s="6"/>
      <c r="AO454" s="9"/>
      <c r="AP454" s="9"/>
      <c r="AQ454" s="8"/>
      <c r="AR454" s="6"/>
      <c r="AS454" s="8"/>
      <c r="AT454" s="9"/>
      <c r="AU454" s="6"/>
      <c r="AV454" s="9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6"/>
      <c r="BH454" s="6"/>
    </row>
    <row x14ac:dyDescent="0.25" r="455" customHeight="1" ht="15.75">
      <c r="A455" s="1"/>
      <c r="B455" s="2"/>
      <c r="C455" s="3"/>
      <c r="D455" s="1"/>
      <c r="E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11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6"/>
      <c r="AK455" s="6"/>
      <c r="AL455" s="7"/>
      <c r="AM455" s="8"/>
      <c r="AN455" s="6"/>
      <c r="AO455" s="9"/>
      <c r="AP455" s="9"/>
      <c r="AQ455" s="8"/>
      <c r="AR455" s="6"/>
      <c r="AS455" s="8"/>
      <c r="AT455" s="9"/>
      <c r="AU455" s="6"/>
      <c r="AV455" s="9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6"/>
      <c r="BH455" s="6"/>
    </row>
    <row x14ac:dyDescent="0.25" r="456" customHeight="1" ht="15.75">
      <c r="A456" s="1"/>
      <c r="B456" s="2"/>
      <c r="C456" s="3"/>
      <c r="D456" s="1"/>
      <c r="E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11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6"/>
      <c r="AK456" s="6"/>
      <c r="AL456" s="7"/>
      <c r="AM456" s="8"/>
      <c r="AN456" s="6"/>
      <c r="AO456" s="9"/>
      <c r="AP456" s="9"/>
      <c r="AQ456" s="8"/>
      <c r="AR456" s="6"/>
      <c r="AS456" s="8"/>
      <c r="AT456" s="9"/>
      <c r="AU456" s="6"/>
      <c r="AV456" s="9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6"/>
      <c r="BH456" s="6"/>
    </row>
    <row x14ac:dyDescent="0.25" r="457" customHeight="1" ht="15.75">
      <c r="A457" s="1"/>
      <c r="B457" s="2"/>
      <c r="C457" s="3"/>
      <c r="D457" s="1"/>
      <c r="E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11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6"/>
      <c r="AK457" s="6"/>
      <c r="AL457" s="7"/>
      <c r="AM457" s="8"/>
      <c r="AN457" s="6"/>
      <c r="AO457" s="9"/>
      <c r="AP457" s="9"/>
      <c r="AQ457" s="8"/>
      <c r="AR457" s="6"/>
      <c r="AS457" s="8"/>
      <c r="AT457" s="9"/>
      <c r="AU457" s="6"/>
      <c r="AV457" s="9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6"/>
      <c r="BH457" s="6"/>
    </row>
    <row x14ac:dyDescent="0.25" r="458" customHeight="1" ht="15.75">
      <c r="A458" s="1"/>
      <c r="B458" s="2"/>
      <c r="C458" s="3"/>
      <c r="D458" s="1"/>
      <c r="E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11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6"/>
      <c r="AK458" s="6"/>
      <c r="AL458" s="7"/>
      <c r="AM458" s="8"/>
      <c r="AN458" s="6"/>
      <c r="AO458" s="9"/>
      <c r="AP458" s="9"/>
      <c r="AQ458" s="8"/>
      <c r="AR458" s="6"/>
      <c r="AS458" s="8"/>
      <c r="AT458" s="9"/>
      <c r="AU458" s="6"/>
      <c r="AV458" s="9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6"/>
      <c r="BH458" s="6"/>
    </row>
    <row x14ac:dyDescent="0.25" r="459" customHeight="1" ht="15.75">
      <c r="A459" s="1"/>
      <c r="B459" s="2"/>
      <c r="C459" s="3"/>
      <c r="D459" s="1"/>
      <c r="E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11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6"/>
      <c r="AK459" s="6"/>
      <c r="AL459" s="7"/>
      <c r="AM459" s="8"/>
      <c r="AN459" s="6"/>
      <c r="AO459" s="9"/>
      <c r="AP459" s="9"/>
      <c r="AQ459" s="8"/>
      <c r="AR459" s="6"/>
      <c r="AS459" s="8"/>
      <c r="AT459" s="9"/>
      <c r="AU459" s="6"/>
      <c r="AV459" s="9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6"/>
      <c r="BH459" s="6"/>
    </row>
    <row x14ac:dyDescent="0.25" r="460" customHeight="1" ht="15.75">
      <c r="A460" s="1"/>
      <c r="B460" s="2"/>
      <c r="C460" s="3"/>
      <c r="D460" s="1"/>
      <c r="E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11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6"/>
      <c r="AK460" s="6"/>
      <c r="AL460" s="7"/>
      <c r="AM460" s="8"/>
      <c r="AN460" s="6"/>
      <c r="AO460" s="9"/>
      <c r="AP460" s="9"/>
      <c r="AQ460" s="8"/>
      <c r="AR460" s="6"/>
      <c r="AS460" s="8"/>
      <c r="AT460" s="9"/>
      <c r="AU460" s="6"/>
      <c r="AV460" s="9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6"/>
      <c r="BH460" s="6"/>
    </row>
    <row x14ac:dyDescent="0.25" r="461" customHeight="1" ht="15.75">
      <c r="A461" s="1"/>
      <c r="B461" s="2"/>
      <c r="C461" s="3"/>
      <c r="D461" s="1"/>
      <c r="E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11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6"/>
      <c r="AK461" s="6"/>
      <c r="AL461" s="7"/>
      <c r="AM461" s="8"/>
      <c r="AN461" s="6"/>
      <c r="AO461" s="9"/>
      <c r="AP461" s="9"/>
      <c r="AQ461" s="8"/>
      <c r="AR461" s="6"/>
      <c r="AS461" s="8"/>
      <c r="AT461" s="9"/>
      <c r="AU461" s="6"/>
      <c r="AV461" s="9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6"/>
      <c r="BH461" s="6"/>
    </row>
    <row x14ac:dyDescent="0.25" r="462" customHeight="1" ht="15.75">
      <c r="A462" s="1"/>
      <c r="B462" s="2"/>
      <c r="C462" s="3"/>
      <c r="D462" s="1"/>
      <c r="E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11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6"/>
      <c r="AK462" s="6"/>
      <c r="AL462" s="7"/>
      <c r="AM462" s="8"/>
      <c r="AN462" s="6"/>
      <c r="AO462" s="9"/>
      <c r="AP462" s="9"/>
      <c r="AQ462" s="8"/>
      <c r="AR462" s="6"/>
      <c r="AS462" s="8"/>
      <c r="AT462" s="9"/>
      <c r="AU462" s="6"/>
      <c r="AV462" s="9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6"/>
      <c r="BH462" s="6"/>
    </row>
    <row x14ac:dyDescent="0.25" r="463" customHeight="1" ht="15.75">
      <c r="A463" s="1"/>
      <c r="B463" s="2"/>
      <c r="C463" s="3"/>
      <c r="D463" s="1"/>
      <c r="E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11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6"/>
      <c r="AK463" s="6"/>
      <c r="AL463" s="7"/>
      <c r="AM463" s="8"/>
      <c r="AN463" s="6"/>
      <c r="AO463" s="9"/>
      <c r="AP463" s="9"/>
      <c r="AQ463" s="8"/>
      <c r="AR463" s="6"/>
      <c r="AS463" s="8"/>
      <c r="AT463" s="9"/>
      <c r="AU463" s="6"/>
      <c r="AV463" s="9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6"/>
      <c r="BH463" s="6"/>
    </row>
    <row x14ac:dyDescent="0.25" r="464" customHeight="1" ht="15.75">
      <c r="A464" s="1"/>
      <c r="B464" s="2"/>
      <c r="C464" s="3"/>
      <c r="D464" s="1"/>
      <c r="E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11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6"/>
      <c r="AK464" s="6"/>
      <c r="AL464" s="7"/>
      <c r="AM464" s="8"/>
      <c r="AN464" s="6"/>
      <c r="AO464" s="9"/>
      <c r="AP464" s="9"/>
      <c r="AQ464" s="8"/>
      <c r="AR464" s="6"/>
      <c r="AS464" s="8"/>
      <c r="AT464" s="9"/>
      <c r="AU464" s="6"/>
      <c r="AV464" s="9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6"/>
      <c r="BH464" s="6"/>
    </row>
    <row x14ac:dyDescent="0.25" r="465" customHeight="1" ht="15.75">
      <c r="A465" s="1"/>
      <c r="B465" s="2"/>
      <c r="C465" s="3"/>
      <c r="D465" s="1"/>
      <c r="E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11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6"/>
      <c r="AK465" s="6"/>
      <c r="AL465" s="7"/>
      <c r="AM465" s="8"/>
      <c r="AN465" s="6"/>
      <c r="AO465" s="9"/>
      <c r="AP465" s="9"/>
      <c r="AQ465" s="8"/>
      <c r="AR465" s="6"/>
      <c r="AS465" s="8"/>
      <c r="AT465" s="9"/>
      <c r="AU465" s="6"/>
      <c r="AV465" s="9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6"/>
      <c r="BH465" s="6"/>
    </row>
    <row x14ac:dyDescent="0.25" r="466" customHeight="1" ht="15.75">
      <c r="A466" s="1"/>
      <c r="B466" s="2"/>
      <c r="C466" s="3"/>
      <c r="D466" s="1"/>
      <c r="E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11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6"/>
      <c r="AK466" s="6"/>
      <c r="AL466" s="7"/>
      <c r="AM466" s="8"/>
      <c r="AN466" s="6"/>
      <c r="AO466" s="9"/>
      <c r="AP466" s="9"/>
      <c r="AQ466" s="8"/>
      <c r="AR466" s="6"/>
      <c r="AS466" s="8"/>
      <c r="AT466" s="9"/>
      <c r="AU466" s="6"/>
      <c r="AV466" s="9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6"/>
      <c r="BH466" s="6"/>
    </row>
    <row x14ac:dyDescent="0.25" r="467" customHeight="1" ht="15.75">
      <c r="A467" s="1"/>
      <c r="B467" s="2"/>
      <c r="C467" s="3"/>
      <c r="D467" s="1"/>
      <c r="E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11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6"/>
      <c r="AK467" s="6"/>
      <c r="AL467" s="7"/>
      <c r="AM467" s="8"/>
      <c r="AN467" s="6"/>
      <c r="AO467" s="9"/>
      <c r="AP467" s="9"/>
      <c r="AQ467" s="8"/>
      <c r="AR467" s="6"/>
      <c r="AS467" s="8"/>
      <c r="AT467" s="9"/>
      <c r="AU467" s="6"/>
      <c r="AV467" s="9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6"/>
      <c r="BH467" s="6"/>
    </row>
    <row x14ac:dyDescent="0.25" r="468" customHeight="1" ht="15.75">
      <c r="A468" s="1"/>
      <c r="B468" s="2"/>
      <c r="C468" s="3"/>
      <c r="D468" s="1"/>
      <c r="E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11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6"/>
      <c r="AK468" s="6"/>
      <c r="AL468" s="7"/>
      <c r="AM468" s="8"/>
      <c r="AN468" s="6"/>
      <c r="AO468" s="9"/>
      <c r="AP468" s="9"/>
      <c r="AQ468" s="8"/>
      <c r="AR468" s="6"/>
      <c r="AS468" s="8"/>
      <c r="AT468" s="9"/>
      <c r="AU468" s="6"/>
      <c r="AV468" s="9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6"/>
      <c r="BH468" s="6"/>
    </row>
    <row x14ac:dyDescent="0.25" r="469" customHeight="1" ht="15.75">
      <c r="A469" s="1"/>
      <c r="B469" s="2"/>
      <c r="C469" s="3"/>
      <c r="D469" s="1"/>
      <c r="E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11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6"/>
      <c r="AK469" s="6"/>
      <c r="AL469" s="7"/>
      <c r="AM469" s="8"/>
      <c r="AN469" s="6"/>
      <c r="AO469" s="9"/>
      <c r="AP469" s="9"/>
      <c r="AQ469" s="8"/>
      <c r="AR469" s="6"/>
      <c r="AS469" s="8"/>
      <c r="AT469" s="9"/>
      <c r="AU469" s="6"/>
      <c r="AV469" s="9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6"/>
      <c r="BH469" s="6"/>
    </row>
    <row x14ac:dyDescent="0.25" r="470" customHeight="1" ht="15.75">
      <c r="A470" s="1"/>
      <c r="B470" s="2"/>
      <c r="C470" s="3"/>
      <c r="D470" s="1"/>
      <c r="E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11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6"/>
      <c r="AK470" s="6"/>
      <c r="AL470" s="7"/>
      <c r="AM470" s="8"/>
      <c r="AN470" s="6"/>
      <c r="AO470" s="9"/>
      <c r="AP470" s="9"/>
      <c r="AQ470" s="8"/>
      <c r="AR470" s="6"/>
      <c r="AS470" s="8"/>
      <c r="AT470" s="9"/>
      <c r="AU470" s="6"/>
      <c r="AV470" s="9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6"/>
      <c r="BH470" s="6"/>
    </row>
    <row x14ac:dyDescent="0.25" r="471" customHeight="1" ht="15.75">
      <c r="A471" s="1"/>
      <c r="B471" s="2"/>
      <c r="C471" s="3"/>
      <c r="D471" s="1"/>
      <c r="E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11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6"/>
      <c r="AK471" s="6"/>
      <c r="AL471" s="7"/>
      <c r="AM471" s="8"/>
      <c r="AN471" s="6"/>
      <c r="AO471" s="9"/>
      <c r="AP471" s="9"/>
      <c r="AQ471" s="8"/>
      <c r="AR471" s="6"/>
      <c r="AS471" s="8"/>
      <c r="AT471" s="9"/>
      <c r="AU471" s="6"/>
      <c r="AV471" s="9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6"/>
      <c r="BH471" s="6"/>
    </row>
    <row x14ac:dyDescent="0.25" r="472" customHeight="1" ht="15.75">
      <c r="A472" s="1"/>
      <c r="B472" s="2"/>
      <c r="C472" s="3"/>
      <c r="D472" s="1"/>
      <c r="E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11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6"/>
      <c r="AK472" s="6"/>
      <c r="AL472" s="7"/>
      <c r="AM472" s="8"/>
      <c r="AN472" s="6"/>
      <c r="AO472" s="9"/>
      <c r="AP472" s="9"/>
      <c r="AQ472" s="8"/>
      <c r="AR472" s="6"/>
      <c r="AS472" s="8"/>
      <c r="AT472" s="9"/>
      <c r="AU472" s="6"/>
      <c r="AV472" s="9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6"/>
      <c r="BH472" s="6"/>
    </row>
    <row x14ac:dyDescent="0.25" r="473" customHeight="1" ht="15.75">
      <c r="A473" s="1"/>
      <c r="B473" s="2"/>
      <c r="C473" s="3"/>
      <c r="D473" s="1"/>
      <c r="E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11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6"/>
      <c r="AK473" s="6"/>
      <c r="AL473" s="7"/>
      <c r="AM473" s="8"/>
      <c r="AN473" s="6"/>
      <c r="AO473" s="9"/>
      <c r="AP473" s="9"/>
      <c r="AQ473" s="8"/>
      <c r="AR473" s="6"/>
      <c r="AS473" s="8"/>
      <c r="AT473" s="9"/>
      <c r="AU473" s="6"/>
      <c r="AV473" s="9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6"/>
      <c r="BH473" s="6"/>
    </row>
    <row x14ac:dyDescent="0.25" r="474" customHeight="1" ht="15.75">
      <c r="A474" s="1"/>
      <c r="B474" s="2"/>
      <c r="C474" s="3"/>
      <c r="D474" s="1"/>
      <c r="E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11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6"/>
      <c r="AK474" s="6"/>
      <c r="AL474" s="7"/>
      <c r="AM474" s="8"/>
      <c r="AN474" s="6"/>
      <c r="AO474" s="9"/>
      <c r="AP474" s="9"/>
      <c r="AQ474" s="8"/>
      <c r="AR474" s="6"/>
      <c r="AS474" s="8"/>
      <c r="AT474" s="9"/>
      <c r="AU474" s="6"/>
      <c r="AV474" s="9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6"/>
      <c r="BH474" s="6"/>
    </row>
    <row x14ac:dyDescent="0.25" r="475" customHeight="1" ht="15.75">
      <c r="A475" s="1"/>
      <c r="B475" s="2"/>
      <c r="C475" s="3"/>
      <c r="D475" s="1"/>
      <c r="E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11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6"/>
      <c r="AK475" s="6"/>
      <c r="AL475" s="7"/>
      <c r="AM475" s="8"/>
      <c r="AN475" s="6"/>
      <c r="AO475" s="9"/>
      <c r="AP475" s="9"/>
      <c r="AQ475" s="8"/>
      <c r="AR475" s="6"/>
      <c r="AS475" s="8"/>
      <c r="AT475" s="9"/>
      <c r="AU475" s="6"/>
      <c r="AV475" s="9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6"/>
      <c r="BH475" s="6"/>
    </row>
    <row x14ac:dyDescent="0.25" r="476" customHeight="1" ht="15.75">
      <c r="A476" s="1"/>
      <c r="B476" s="2"/>
      <c r="C476" s="3"/>
      <c r="D476" s="1"/>
      <c r="E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11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6"/>
      <c r="AK476" s="6"/>
      <c r="AL476" s="7"/>
      <c r="AM476" s="8"/>
      <c r="AN476" s="6"/>
      <c r="AO476" s="9"/>
      <c r="AP476" s="9"/>
      <c r="AQ476" s="8"/>
      <c r="AR476" s="6"/>
      <c r="AS476" s="8"/>
      <c r="AT476" s="9"/>
      <c r="AU476" s="6"/>
      <c r="AV476" s="9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6"/>
      <c r="BH476" s="6"/>
    </row>
    <row x14ac:dyDescent="0.25" r="477" customHeight="1" ht="15.75">
      <c r="A477" s="1"/>
      <c r="B477" s="2"/>
      <c r="C477" s="3"/>
      <c r="D477" s="1"/>
      <c r="E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11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6"/>
      <c r="AK477" s="6"/>
      <c r="AL477" s="7"/>
      <c r="AM477" s="8"/>
      <c r="AN477" s="6"/>
      <c r="AO477" s="9"/>
      <c r="AP477" s="9"/>
      <c r="AQ477" s="8"/>
      <c r="AR477" s="6"/>
      <c r="AS477" s="8"/>
      <c r="AT477" s="9"/>
      <c r="AU477" s="6"/>
      <c r="AV477" s="9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6"/>
      <c r="BH477" s="6"/>
    </row>
    <row x14ac:dyDescent="0.25" r="478" customHeight="1" ht="15.75">
      <c r="A478" s="1"/>
      <c r="B478" s="2"/>
      <c r="C478" s="3"/>
      <c r="D478" s="1"/>
      <c r="E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11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6"/>
      <c r="AK478" s="6"/>
      <c r="AL478" s="7"/>
      <c r="AM478" s="8"/>
      <c r="AN478" s="6"/>
      <c r="AO478" s="9"/>
      <c r="AP478" s="9"/>
      <c r="AQ478" s="8"/>
      <c r="AR478" s="6"/>
      <c r="AS478" s="8"/>
      <c r="AT478" s="9"/>
      <c r="AU478" s="6"/>
      <c r="AV478" s="9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6"/>
      <c r="BH478" s="6"/>
    </row>
    <row x14ac:dyDescent="0.25" r="479" customHeight="1" ht="15.75">
      <c r="A479" s="1"/>
      <c r="B479" s="2"/>
      <c r="C479" s="3"/>
      <c r="D479" s="1"/>
      <c r="E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11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6"/>
      <c r="AK479" s="6"/>
      <c r="AL479" s="7"/>
      <c r="AM479" s="8"/>
      <c r="AN479" s="6"/>
      <c r="AO479" s="9"/>
      <c r="AP479" s="9"/>
      <c r="AQ479" s="8"/>
      <c r="AR479" s="6"/>
      <c r="AS479" s="8"/>
      <c r="AT479" s="9"/>
      <c r="AU479" s="6"/>
      <c r="AV479" s="9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6"/>
      <c r="BH479" s="6"/>
    </row>
    <row x14ac:dyDescent="0.25" r="480" customHeight="1" ht="15.75">
      <c r="A480" s="1"/>
      <c r="B480" s="2"/>
      <c r="C480" s="3"/>
      <c r="D480" s="1"/>
      <c r="E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11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6"/>
      <c r="AK480" s="6"/>
      <c r="AL480" s="7"/>
      <c r="AM480" s="8"/>
      <c r="AN480" s="6"/>
      <c r="AO480" s="9"/>
      <c r="AP480" s="9"/>
      <c r="AQ480" s="8"/>
      <c r="AR480" s="6"/>
      <c r="AS480" s="8"/>
      <c r="AT480" s="9"/>
      <c r="AU480" s="6"/>
      <c r="AV480" s="9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6"/>
      <c r="BH480" s="6"/>
    </row>
    <row x14ac:dyDescent="0.25" r="481" customHeight="1" ht="15.75">
      <c r="A481" s="1"/>
      <c r="B481" s="2"/>
      <c r="C481" s="3"/>
      <c r="D481" s="1"/>
      <c r="E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11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6"/>
      <c r="AK481" s="6"/>
      <c r="AL481" s="7"/>
      <c r="AM481" s="8"/>
      <c r="AN481" s="6"/>
      <c r="AO481" s="9"/>
      <c r="AP481" s="9"/>
      <c r="AQ481" s="8"/>
      <c r="AR481" s="6"/>
      <c r="AS481" s="8"/>
      <c r="AT481" s="9"/>
      <c r="AU481" s="6"/>
      <c r="AV481" s="9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6"/>
      <c r="BH481" s="6"/>
    </row>
    <row x14ac:dyDescent="0.25" r="482" customHeight="1" ht="15.75">
      <c r="A482" s="1"/>
      <c r="B482" s="2"/>
      <c r="C482" s="3"/>
      <c r="D482" s="1"/>
      <c r="E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11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6"/>
      <c r="AK482" s="6"/>
      <c r="AL482" s="7"/>
      <c r="AM482" s="8"/>
      <c r="AN482" s="6"/>
      <c r="AO482" s="9"/>
      <c r="AP482" s="9"/>
      <c r="AQ482" s="8"/>
      <c r="AR482" s="6"/>
      <c r="AS482" s="8"/>
      <c r="AT482" s="9"/>
      <c r="AU482" s="6"/>
      <c r="AV482" s="9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6"/>
      <c r="BH482" s="6"/>
    </row>
    <row x14ac:dyDescent="0.25" r="483" customHeight="1" ht="15.75">
      <c r="A483" s="1"/>
      <c r="B483" s="2"/>
      <c r="C483" s="3"/>
      <c r="D483" s="1"/>
      <c r="E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11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6"/>
      <c r="AK483" s="6"/>
      <c r="AL483" s="7"/>
      <c r="AM483" s="8"/>
      <c r="AN483" s="6"/>
      <c r="AO483" s="9"/>
      <c r="AP483" s="9"/>
      <c r="AQ483" s="8"/>
      <c r="AR483" s="6"/>
      <c r="AS483" s="8"/>
      <c r="AT483" s="9"/>
      <c r="AU483" s="6"/>
      <c r="AV483" s="9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6"/>
      <c r="BH483" s="6"/>
    </row>
    <row x14ac:dyDescent="0.25" r="484" customHeight="1" ht="15.75">
      <c r="A484" s="1"/>
      <c r="B484" s="2"/>
      <c r="C484" s="3"/>
      <c r="D484" s="1"/>
      <c r="E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11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6"/>
      <c r="AK484" s="6"/>
      <c r="AL484" s="7"/>
      <c r="AM484" s="8"/>
      <c r="AN484" s="6"/>
      <c r="AO484" s="9"/>
      <c r="AP484" s="9"/>
      <c r="AQ484" s="8"/>
      <c r="AR484" s="6"/>
      <c r="AS484" s="8"/>
      <c r="AT484" s="9"/>
      <c r="AU484" s="6"/>
      <c r="AV484" s="9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6"/>
      <c r="BH484" s="6"/>
    </row>
    <row x14ac:dyDescent="0.25" r="485" customHeight="1" ht="15.75">
      <c r="A485" s="1"/>
      <c r="B485" s="2"/>
      <c r="C485" s="3"/>
      <c r="D485" s="1"/>
      <c r="E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11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6"/>
      <c r="AK485" s="6"/>
      <c r="AL485" s="7"/>
      <c r="AM485" s="8"/>
      <c r="AN485" s="6"/>
      <c r="AO485" s="9"/>
      <c r="AP485" s="9"/>
      <c r="AQ485" s="8"/>
      <c r="AR485" s="6"/>
      <c r="AS485" s="8"/>
      <c r="AT485" s="9"/>
      <c r="AU485" s="6"/>
      <c r="AV485" s="9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6"/>
      <c r="BH485" s="6"/>
    </row>
    <row x14ac:dyDescent="0.25" r="486" customHeight="1" ht="15.75">
      <c r="A486" s="1"/>
      <c r="B486" s="2"/>
      <c r="C486" s="3"/>
      <c r="D486" s="1"/>
      <c r="E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11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6"/>
      <c r="AK486" s="6"/>
      <c r="AL486" s="7"/>
      <c r="AM486" s="8"/>
      <c r="AN486" s="6"/>
      <c r="AO486" s="9"/>
      <c r="AP486" s="9"/>
      <c r="AQ486" s="8"/>
      <c r="AR486" s="6"/>
      <c r="AS486" s="8"/>
      <c r="AT486" s="9"/>
      <c r="AU486" s="6"/>
      <c r="AV486" s="9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6"/>
      <c r="BH486" s="6"/>
    </row>
    <row x14ac:dyDescent="0.25" r="487" customHeight="1" ht="15.75">
      <c r="A487" s="1"/>
      <c r="B487" s="2"/>
      <c r="C487" s="3"/>
      <c r="D487" s="1"/>
      <c r="E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11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6"/>
      <c r="AK487" s="6"/>
      <c r="AL487" s="7"/>
      <c r="AM487" s="8"/>
      <c r="AN487" s="6"/>
      <c r="AO487" s="9"/>
      <c r="AP487" s="9"/>
      <c r="AQ487" s="8"/>
      <c r="AR487" s="6"/>
      <c r="AS487" s="8"/>
      <c r="AT487" s="9"/>
      <c r="AU487" s="6"/>
      <c r="AV487" s="9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6"/>
      <c r="BH487" s="6"/>
    </row>
    <row x14ac:dyDescent="0.25" r="488" customHeight="1" ht="15.75">
      <c r="A488" s="1"/>
      <c r="B488" s="2"/>
      <c r="C488" s="3"/>
      <c r="D488" s="1"/>
      <c r="E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11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6"/>
      <c r="AK488" s="6"/>
      <c r="AL488" s="7"/>
      <c r="AM488" s="8"/>
      <c r="AN488" s="6"/>
      <c r="AO488" s="9"/>
      <c r="AP488" s="9"/>
      <c r="AQ488" s="8"/>
      <c r="AR488" s="6"/>
      <c r="AS488" s="8"/>
      <c r="AT488" s="9"/>
      <c r="AU488" s="6"/>
      <c r="AV488" s="9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6"/>
      <c r="BH488" s="6"/>
    </row>
    <row x14ac:dyDescent="0.25" r="489" customHeight="1" ht="15.75">
      <c r="A489" s="1"/>
      <c r="B489" s="2"/>
      <c r="C489" s="3"/>
      <c r="D489" s="1"/>
      <c r="E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11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6"/>
      <c r="AK489" s="6"/>
      <c r="AL489" s="7"/>
      <c r="AM489" s="8"/>
      <c r="AN489" s="6"/>
      <c r="AO489" s="9"/>
      <c r="AP489" s="9"/>
      <c r="AQ489" s="8"/>
      <c r="AR489" s="6"/>
      <c r="AS489" s="8"/>
      <c r="AT489" s="9"/>
      <c r="AU489" s="6"/>
      <c r="AV489" s="9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6"/>
      <c r="BH489" s="6"/>
    </row>
    <row x14ac:dyDescent="0.25" r="490" customHeight="1" ht="15.75">
      <c r="A490" s="1"/>
      <c r="B490" s="2"/>
      <c r="C490" s="3"/>
      <c r="D490" s="1"/>
      <c r="E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11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6"/>
      <c r="AK490" s="6"/>
      <c r="AL490" s="7"/>
      <c r="AM490" s="8"/>
      <c r="AN490" s="6"/>
      <c r="AO490" s="9"/>
      <c r="AP490" s="9"/>
      <c r="AQ490" s="8"/>
      <c r="AR490" s="6"/>
      <c r="AS490" s="8"/>
      <c r="AT490" s="9"/>
      <c r="AU490" s="6"/>
      <c r="AV490" s="9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6"/>
      <c r="BH490" s="6"/>
    </row>
    <row x14ac:dyDescent="0.25" r="491" customHeight="1" ht="15.75">
      <c r="A491" s="1"/>
      <c r="B491" s="2"/>
      <c r="C491" s="3"/>
      <c r="D491" s="1"/>
      <c r="E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11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6"/>
      <c r="AK491" s="6"/>
      <c r="AL491" s="7"/>
      <c r="AM491" s="8"/>
      <c r="AN491" s="6"/>
      <c r="AO491" s="9"/>
      <c r="AP491" s="9"/>
      <c r="AQ491" s="8"/>
      <c r="AR491" s="6"/>
      <c r="AS491" s="8"/>
      <c r="AT491" s="9"/>
      <c r="AU491" s="6"/>
      <c r="AV491" s="9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6"/>
      <c r="BH491" s="6"/>
    </row>
    <row x14ac:dyDescent="0.25" r="492" customHeight="1" ht="15.75">
      <c r="A492" s="1"/>
      <c r="B492" s="2"/>
      <c r="C492" s="3"/>
      <c r="D492" s="1"/>
      <c r="E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11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6"/>
      <c r="AK492" s="6"/>
      <c r="AL492" s="7"/>
      <c r="AM492" s="8"/>
      <c r="AN492" s="6"/>
      <c r="AO492" s="9"/>
      <c r="AP492" s="9"/>
      <c r="AQ492" s="8"/>
      <c r="AR492" s="6"/>
      <c r="AS492" s="8"/>
      <c r="AT492" s="9"/>
      <c r="AU492" s="6"/>
      <c r="AV492" s="9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6"/>
      <c r="BH492" s="6"/>
    </row>
    <row x14ac:dyDescent="0.25" r="493" customHeight="1" ht="15.75">
      <c r="A493" s="1"/>
      <c r="B493" s="2"/>
      <c r="C493" s="3"/>
      <c r="D493" s="1"/>
      <c r="E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11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6"/>
      <c r="AK493" s="6"/>
      <c r="AL493" s="7"/>
      <c r="AM493" s="8"/>
      <c r="AN493" s="6"/>
      <c r="AO493" s="9"/>
      <c r="AP493" s="9"/>
      <c r="AQ493" s="8"/>
      <c r="AR493" s="6"/>
      <c r="AS493" s="8"/>
      <c r="AT493" s="9"/>
      <c r="AU493" s="6"/>
      <c r="AV493" s="9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6"/>
      <c r="BH493" s="6"/>
    </row>
    <row x14ac:dyDescent="0.25" r="494" customHeight="1" ht="15.75">
      <c r="A494" s="1"/>
      <c r="B494" s="2"/>
      <c r="C494" s="3"/>
      <c r="D494" s="1"/>
      <c r="E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11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6"/>
      <c r="AK494" s="6"/>
      <c r="AL494" s="7"/>
      <c r="AM494" s="8"/>
      <c r="AN494" s="6"/>
      <c r="AO494" s="9"/>
      <c r="AP494" s="9"/>
      <c r="AQ494" s="8"/>
      <c r="AR494" s="6"/>
      <c r="AS494" s="8"/>
      <c r="AT494" s="9"/>
      <c r="AU494" s="6"/>
      <c r="AV494" s="9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6"/>
      <c r="BH494" s="6"/>
    </row>
    <row x14ac:dyDescent="0.25" r="495" customHeight="1" ht="15.75">
      <c r="A495" s="1"/>
      <c r="B495" s="2"/>
      <c r="C495" s="3"/>
      <c r="D495" s="1"/>
      <c r="E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11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6"/>
      <c r="AK495" s="6"/>
      <c r="AL495" s="7"/>
      <c r="AM495" s="8"/>
      <c r="AN495" s="6"/>
      <c r="AO495" s="9"/>
      <c r="AP495" s="9"/>
      <c r="AQ495" s="8"/>
      <c r="AR495" s="6"/>
      <c r="AS495" s="8"/>
      <c r="AT495" s="9"/>
      <c r="AU495" s="6"/>
      <c r="AV495" s="9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6"/>
      <c r="BH495" s="6"/>
    </row>
    <row x14ac:dyDescent="0.25" r="496" customHeight="1" ht="15.75">
      <c r="A496" s="1"/>
      <c r="B496" s="2"/>
      <c r="C496" s="3"/>
      <c r="D496" s="1"/>
      <c r="E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11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6"/>
      <c r="AK496" s="6"/>
      <c r="AL496" s="7"/>
      <c r="AM496" s="8"/>
      <c r="AN496" s="6"/>
      <c r="AO496" s="9"/>
      <c r="AP496" s="9"/>
      <c r="AQ496" s="8"/>
      <c r="AR496" s="6"/>
      <c r="AS496" s="8"/>
      <c r="AT496" s="9"/>
      <c r="AU496" s="6"/>
      <c r="AV496" s="9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6"/>
      <c r="BH496" s="6"/>
    </row>
    <row x14ac:dyDescent="0.25" r="497" customHeight="1" ht="15.75">
      <c r="A497" s="1"/>
      <c r="B497" s="2"/>
      <c r="C497" s="3"/>
      <c r="D497" s="1"/>
      <c r="E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11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6"/>
      <c r="AK497" s="6"/>
      <c r="AL497" s="7"/>
      <c r="AM497" s="8"/>
      <c r="AN497" s="6"/>
      <c r="AO497" s="9"/>
      <c r="AP497" s="9"/>
      <c r="AQ497" s="8"/>
      <c r="AR497" s="6"/>
      <c r="AS497" s="8"/>
      <c r="AT497" s="9"/>
      <c r="AU497" s="6"/>
      <c r="AV497" s="9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6"/>
      <c r="BH497" s="6"/>
    </row>
    <row x14ac:dyDescent="0.25" r="498" customHeight="1" ht="15.75">
      <c r="A498" s="1"/>
      <c r="B498" s="2"/>
      <c r="C498" s="3"/>
      <c r="D498" s="1"/>
      <c r="E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11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6"/>
      <c r="AK498" s="6"/>
      <c r="AL498" s="7"/>
      <c r="AM498" s="8"/>
      <c r="AN498" s="6"/>
      <c r="AO498" s="9"/>
      <c r="AP498" s="9"/>
      <c r="AQ498" s="8"/>
      <c r="AR498" s="6"/>
      <c r="AS498" s="8"/>
      <c r="AT498" s="9"/>
      <c r="AU498" s="6"/>
      <c r="AV498" s="9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6"/>
      <c r="BH498" s="6"/>
    </row>
    <row x14ac:dyDescent="0.25" r="499" customHeight="1" ht="15.75">
      <c r="A499" s="1"/>
      <c r="B499" s="2"/>
      <c r="C499" s="3"/>
      <c r="D499" s="1"/>
      <c r="E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11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6"/>
      <c r="AK499" s="6"/>
      <c r="AL499" s="7"/>
      <c r="AM499" s="8"/>
      <c r="AN499" s="6"/>
      <c r="AO499" s="9"/>
      <c r="AP499" s="9"/>
      <c r="AQ499" s="8"/>
      <c r="AR499" s="6"/>
      <c r="AS499" s="8"/>
      <c r="AT499" s="9"/>
      <c r="AU499" s="6"/>
      <c r="AV499" s="9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6"/>
      <c r="BH499" s="6"/>
    </row>
    <row x14ac:dyDescent="0.25" r="500" customHeight="1" ht="15.75">
      <c r="A500" s="1"/>
      <c r="B500" s="2"/>
      <c r="C500" s="3"/>
      <c r="D500" s="1"/>
      <c r="E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11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6"/>
      <c r="AK500" s="6"/>
      <c r="AL500" s="7"/>
      <c r="AM500" s="8"/>
      <c r="AN500" s="6"/>
      <c r="AO500" s="9"/>
      <c r="AP500" s="9"/>
      <c r="AQ500" s="8"/>
      <c r="AR500" s="6"/>
      <c r="AS500" s="8"/>
      <c r="AT500" s="9"/>
      <c r="AU500" s="6"/>
      <c r="AV500" s="9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6"/>
      <c r="BH500" s="6"/>
    </row>
    <row x14ac:dyDescent="0.25" r="501" customHeight="1" ht="15.75">
      <c r="A501" s="1"/>
      <c r="B501" s="2"/>
      <c r="C501" s="3"/>
      <c r="D501" s="1"/>
      <c r="E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11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6"/>
      <c r="AK501" s="6"/>
      <c r="AL501" s="7"/>
      <c r="AM501" s="8"/>
      <c r="AN501" s="6"/>
      <c r="AO501" s="9"/>
      <c r="AP501" s="9"/>
      <c r="AQ501" s="8"/>
      <c r="AR501" s="6"/>
      <c r="AS501" s="8"/>
      <c r="AT501" s="9"/>
      <c r="AU501" s="6"/>
      <c r="AV501" s="9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6"/>
      <c r="BH501" s="6"/>
    </row>
    <row x14ac:dyDescent="0.25" r="502" customHeight="1" ht="15.75">
      <c r="A502" s="1"/>
      <c r="B502" s="2"/>
      <c r="C502" s="3"/>
      <c r="D502" s="1"/>
      <c r="E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11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6"/>
      <c r="AK502" s="6"/>
      <c r="AL502" s="7"/>
      <c r="AM502" s="8"/>
      <c r="AN502" s="6"/>
      <c r="AO502" s="9"/>
      <c r="AP502" s="9"/>
      <c r="AQ502" s="8"/>
      <c r="AR502" s="6"/>
      <c r="AS502" s="8"/>
      <c r="AT502" s="9"/>
      <c r="AU502" s="6"/>
      <c r="AV502" s="9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6"/>
      <c r="BH502" s="6"/>
    </row>
    <row x14ac:dyDescent="0.25" r="503" customHeight="1" ht="15.75">
      <c r="A503" s="1"/>
      <c r="B503" s="2"/>
      <c r="C503" s="3"/>
      <c r="D503" s="1"/>
      <c r="E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11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6"/>
      <c r="AK503" s="6"/>
      <c r="AL503" s="7"/>
      <c r="AM503" s="8"/>
      <c r="AN503" s="6"/>
      <c r="AO503" s="9"/>
      <c r="AP503" s="9"/>
      <c r="AQ503" s="8"/>
      <c r="AR503" s="6"/>
      <c r="AS503" s="8"/>
      <c r="AT503" s="9"/>
      <c r="AU503" s="6"/>
      <c r="AV503" s="9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6"/>
      <c r="BH503" s="6"/>
    </row>
    <row x14ac:dyDescent="0.25" r="504" customHeight="1" ht="15.75">
      <c r="A504" s="1"/>
      <c r="B504" s="2"/>
      <c r="C504" s="3"/>
      <c r="D504" s="1"/>
      <c r="E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11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6"/>
      <c r="AK504" s="6"/>
      <c r="AL504" s="7"/>
      <c r="AM504" s="8"/>
      <c r="AN504" s="6"/>
      <c r="AO504" s="9"/>
      <c r="AP504" s="9"/>
      <c r="AQ504" s="8"/>
      <c r="AR504" s="6"/>
      <c r="AS504" s="8"/>
      <c r="AT504" s="9"/>
      <c r="AU504" s="6"/>
      <c r="AV504" s="9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6"/>
      <c r="BH504" s="6"/>
    </row>
    <row x14ac:dyDescent="0.25" r="505" customHeight="1" ht="15.75">
      <c r="A505" s="1"/>
      <c r="B505" s="2"/>
      <c r="C505" s="3"/>
      <c r="D505" s="1"/>
      <c r="E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11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6"/>
      <c r="AK505" s="6"/>
      <c r="AL505" s="7"/>
      <c r="AM505" s="8"/>
      <c r="AN505" s="6"/>
      <c r="AO505" s="9"/>
      <c r="AP505" s="9"/>
      <c r="AQ505" s="8"/>
      <c r="AR505" s="6"/>
      <c r="AS505" s="8"/>
      <c r="AT505" s="9"/>
      <c r="AU505" s="6"/>
      <c r="AV505" s="9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6"/>
      <c r="BH505" s="6"/>
    </row>
    <row x14ac:dyDescent="0.25" r="506" customHeight="1" ht="15.75">
      <c r="A506" s="1"/>
      <c r="B506" s="2"/>
      <c r="C506" s="3"/>
      <c r="D506" s="1"/>
      <c r="E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11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6"/>
      <c r="AK506" s="6"/>
      <c r="AL506" s="7"/>
      <c r="AM506" s="8"/>
      <c r="AN506" s="6"/>
      <c r="AO506" s="9"/>
      <c r="AP506" s="9"/>
      <c r="AQ506" s="8"/>
      <c r="AR506" s="6"/>
      <c r="AS506" s="8"/>
      <c r="AT506" s="9"/>
      <c r="AU506" s="6"/>
      <c r="AV506" s="9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6"/>
      <c r="BH506" s="6"/>
    </row>
    <row x14ac:dyDescent="0.25" r="507" customHeight="1" ht="15.75">
      <c r="A507" s="1"/>
      <c r="B507" s="2"/>
      <c r="C507" s="3"/>
      <c r="D507" s="1"/>
      <c r="E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11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6"/>
      <c r="AK507" s="6"/>
      <c r="AL507" s="7"/>
      <c r="AM507" s="8"/>
      <c r="AN507" s="6"/>
      <c r="AO507" s="9"/>
      <c r="AP507" s="9"/>
      <c r="AQ507" s="8"/>
      <c r="AR507" s="6"/>
      <c r="AS507" s="8"/>
      <c r="AT507" s="9"/>
      <c r="AU507" s="6"/>
      <c r="AV507" s="9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6"/>
      <c r="BH507" s="6"/>
    </row>
    <row x14ac:dyDescent="0.25" r="508" customHeight="1" ht="15.75">
      <c r="A508" s="1"/>
      <c r="B508" s="2"/>
      <c r="C508" s="3"/>
      <c r="D508" s="1"/>
      <c r="E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11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6"/>
      <c r="AK508" s="6"/>
      <c r="AL508" s="7"/>
      <c r="AM508" s="8"/>
      <c r="AN508" s="6"/>
      <c r="AO508" s="9"/>
      <c r="AP508" s="9"/>
      <c r="AQ508" s="8"/>
      <c r="AR508" s="6"/>
      <c r="AS508" s="8"/>
      <c r="AT508" s="9"/>
      <c r="AU508" s="6"/>
      <c r="AV508" s="9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6"/>
      <c r="BH508" s="6"/>
    </row>
    <row x14ac:dyDescent="0.25" r="509" customHeight="1" ht="15.75">
      <c r="A509" s="1"/>
      <c r="B509" s="2"/>
      <c r="C509" s="3"/>
      <c r="D509" s="1"/>
      <c r="E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11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6"/>
      <c r="AK509" s="6"/>
      <c r="AL509" s="7"/>
      <c r="AM509" s="8"/>
      <c r="AN509" s="6"/>
      <c r="AO509" s="9"/>
      <c r="AP509" s="9"/>
      <c r="AQ509" s="8"/>
      <c r="AR509" s="6"/>
      <c r="AS509" s="8"/>
      <c r="AT509" s="9"/>
      <c r="AU509" s="6"/>
      <c r="AV509" s="9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6"/>
      <c r="BH509" s="6"/>
    </row>
    <row x14ac:dyDescent="0.25" r="510" customHeight="1" ht="15.75">
      <c r="A510" s="1"/>
      <c r="B510" s="2"/>
      <c r="C510" s="3"/>
      <c r="D510" s="1"/>
      <c r="E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11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6"/>
      <c r="AK510" s="6"/>
      <c r="AL510" s="7"/>
      <c r="AM510" s="8"/>
      <c r="AN510" s="6"/>
      <c r="AO510" s="9"/>
      <c r="AP510" s="9"/>
      <c r="AQ510" s="8"/>
      <c r="AR510" s="6"/>
      <c r="AS510" s="8"/>
      <c r="AT510" s="9"/>
      <c r="AU510" s="6"/>
      <c r="AV510" s="9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6"/>
      <c r="BH510" s="6"/>
    </row>
    <row x14ac:dyDescent="0.25" r="511" customHeight="1" ht="15.75">
      <c r="A511" s="1"/>
      <c r="B511" s="2"/>
      <c r="C511" s="3"/>
      <c r="D511" s="1"/>
      <c r="E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11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6"/>
      <c r="AK511" s="6"/>
      <c r="AL511" s="7"/>
      <c r="AM511" s="8"/>
      <c r="AN511" s="6"/>
      <c r="AO511" s="9"/>
      <c r="AP511" s="9"/>
      <c r="AQ511" s="8"/>
      <c r="AR511" s="6"/>
      <c r="AS511" s="8"/>
      <c r="AT511" s="9"/>
      <c r="AU511" s="6"/>
      <c r="AV511" s="9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6"/>
      <c r="BH511" s="6"/>
    </row>
    <row x14ac:dyDescent="0.25" r="512" customHeight="1" ht="15.75">
      <c r="A512" s="1"/>
      <c r="B512" s="2"/>
      <c r="C512" s="3"/>
      <c r="D512" s="1"/>
      <c r="E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11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6"/>
      <c r="AK512" s="6"/>
      <c r="AL512" s="7"/>
      <c r="AM512" s="8"/>
      <c r="AN512" s="6"/>
      <c r="AO512" s="9"/>
      <c r="AP512" s="9"/>
      <c r="AQ512" s="8"/>
      <c r="AR512" s="6"/>
      <c r="AS512" s="8"/>
      <c r="AT512" s="9"/>
      <c r="AU512" s="6"/>
      <c r="AV512" s="9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6"/>
      <c r="BH512" s="6"/>
    </row>
    <row x14ac:dyDescent="0.25" r="513" customHeight="1" ht="15.75">
      <c r="A513" s="1"/>
      <c r="B513" s="2"/>
      <c r="C513" s="3"/>
      <c r="D513" s="1"/>
      <c r="E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11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6"/>
      <c r="AK513" s="6"/>
      <c r="AL513" s="7"/>
      <c r="AM513" s="8"/>
      <c r="AN513" s="6"/>
      <c r="AO513" s="9"/>
      <c r="AP513" s="9"/>
      <c r="AQ513" s="8"/>
      <c r="AR513" s="6"/>
      <c r="AS513" s="8"/>
      <c r="AT513" s="9"/>
      <c r="AU513" s="6"/>
      <c r="AV513" s="9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6"/>
      <c r="BH513" s="6"/>
    </row>
    <row x14ac:dyDescent="0.25" r="514" customHeight="1" ht="15.75">
      <c r="A514" s="1"/>
      <c r="B514" s="2"/>
      <c r="C514" s="3"/>
      <c r="D514" s="1"/>
      <c r="E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11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6"/>
      <c r="AK514" s="6"/>
      <c r="AL514" s="7"/>
      <c r="AM514" s="8"/>
      <c r="AN514" s="6"/>
      <c r="AO514" s="9"/>
      <c r="AP514" s="9"/>
      <c r="AQ514" s="8"/>
      <c r="AR514" s="6"/>
      <c r="AS514" s="8"/>
      <c r="AT514" s="9"/>
      <c r="AU514" s="6"/>
      <c r="AV514" s="9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6"/>
      <c r="BH514" s="6"/>
    </row>
    <row x14ac:dyDescent="0.25" r="515" customHeight="1" ht="15.75">
      <c r="A515" s="1"/>
      <c r="B515" s="2"/>
      <c r="C515" s="3"/>
      <c r="D515" s="1"/>
      <c r="E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11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6"/>
      <c r="AK515" s="6"/>
      <c r="AL515" s="7"/>
      <c r="AM515" s="8"/>
      <c r="AN515" s="6"/>
      <c r="AO515" s="9"/>
      <c r="AP515" s="9"/>
      <c r="AQ515" s="8"/>
      <c r="AR515" s="6"/>
      <c r="AS515" s="8"/>
      <c r="AT515" s="9"/>
      <c r="AU515" s="6"/>
      <c r="AV515" s="9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6"/>
      <c r="BH515" s="6"/>
    </row>
    <row x14ac:dyDescent="0.25" r="516" customHeight="1" ht="15.75">
      <c r="A516" s="1"/>
      <c r="B516" s="2"/>
      <c r="C516" s="3"/>
      <c r="D516" s="1"/>
      <c r="E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11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6"/>
      <c r="AK516" s="6"/>
      <c r="AL516" s="7"/>
      <c r="AM516" s="8"/>
      <c r="AN516" s="6"/>
      <c r="AO516" s="9"/>
      <c r="AP516" s="9"/>
      <c r="AQ516" s="8"/>
      <c r="AR516" s="6"/>
      <c r="AS516" s="8"/>
      <c r="AT516" s="9"/>
      <c r="AU516" s="6"/>
      <c r="AV516" s="9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6"/>
      <c r="BH516" s="6"/>
    </row>
    <row x14ac:dyDescent="0.25" r="517" customHeight="1" ht="15.75">
      <c r="A517" s="1"/>
      <c r="B517" s="2"/>
      <c r="C517" s="3"/>
      <c r="D517" s="1"/>
      <c r="E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11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6"/>
      <c r="AK517" s="6"/>
      <c r="AL517" s="7"/>
      <c r="AM517" s="8"/>
      <c r="AN517" s="6"/>
      <c r="AO517" s="9"/>
      <c r="AP517" s="9"/>
      <c r="AQ517" s="8"/>
      <c r="AR517" s="6"/>
      <c r="AS517" s="8"/>
      <c r="AT517" s="9"/>
      <c r="AU517" s="6"/>
      <c r="AV517" s="9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6"/>
      <c r="BH517" s="6"/>
    </row>
    <row x14ac:dyDescent="0.25" r="518" customHeight="1" ht="15.75">
      <c r="A518" s="1"/>
      <c r="B518" s="2"/>
      <c r="C518" s="3"/>
      <c r="D518" s="1"/>
      <c r="E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11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6"/>
      <c r="AK518" s="6"/>
      <c r="AL518" s="7"/>
      <c r="AM518" s="8"/>
      <c r="AN518" s="6"/>
      <c r="AO518" s="9"/>
      <c r="AP518" s="9"/>
      <c r="AQ518" s="8"/>
      <c r="AR518" s="6"/>
      <c r="AS518" s="8"/>
      <c r="AT518" s="9"/>
      <c r="AU518" s="6"/>
      <c r="AV518" s="9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6"/>
      <c r="BH518" s="6"/>
    </row>
    <row x14ac:dyDescent="0.25" r="519" customHeight="1" ht="15.75">
      <c r="A519" s="1"/>
      <c r="B519" s="2"/>
      <c r="C519" s="3"/>
      <c r="D519" s="1"/>
      <c r="E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11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6"/>
      <c r="AK519" s="6"/>
      <c r="AL519" s="7"/>
      <c r="AM519" s="8"/>
      <c r="AN519" s="6"/>
      <c r="AO519" s="9"/>
      <c r="AP519" s="9"/>
      <c r="AQ519" s="8"/>
      <c r="AR519" s="6"/>
      <c r="AS519" s="8"/>
      <c r="AT519" s="9"/>
      <c r="AU519" s="6"/>
      <c r="AV519" s="9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6"/>
      <c r="BH519" s="6"/>
    </row>
    <row x14ac:dyDescent="0.25" r="520" customHeight="1" ht="15.75">
      <c r="A520" s="1"/>
      <c r="B520" s="2"/>
      <c r="C520" s="3"/>
      <c r="D520" s="1"/>
      <c r="E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11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6"/>
      <c r="AK520" s="6"/>
      <c r="AL520" s="7"/>
      <c r="AM520" s="8"/>
      <c r="AN520" s="6"/>
      <c r="AO520" s="9"/>
      <c r="AP520" s="9"/>
      <c r="AQ520" s="8"/>
      <c r="AR520" s="6"/>
      <c r="AS520" s="8"/>
      <c r="AT520" s="9"/>
      <c r="AU520" s="6"/>
      <c r="AV520" s="9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6"/>
      <c r="BH520" s="6"/>
    </row>
    <row x14ac:dyDescent="0.25" r="521" customHeight="1" ht="15.75">
      <c r="A521" s="1"/>
      <c r="B521" s="2"/>
      <c r="C521" s="3"/>
      <c r="D521" s="1"/>
      <c r="E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11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6"/>
      <c r="AK521" s="6"/>
      <c r="AL521" s="7"/>
      <c r="AM521" s="8"/>
      <c r="AN521" s="6"/>
      <c r="AO521" s="9"/>
      <c r="AP521" s="9"/>
      <c r="AQ521" s="8"/>
      <c r="AR521" s="6"/>
      <c r="AS521" s="8"/>
      <c r="AT521" s="9"/>
      <c r="AU521" s="6"/>
      <c r="AV521" s="9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6"/>
      <c r="BH521" s="6"/>
    </row>
    <row x14ac:dyDescent="0.25" r="522" customHeight="1" ht="15.75">
      <c r="A522" s="1"/>
      <c r="B522" s="2"/>
      <c r="C522" s="3"/>
      <c r="D522" s="1"/>
      <c r="E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11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6"/>
      <c r="AK522" s="6"/>
      <c r="AL522" s="7"/>
      <c r="AM522" s="8"/>
      <c r="AN522" s="6"/>
      <c r="AO522" s="9"/>
      <c r="AP522" s="9"/>
      <c r="AQ522" s="8"/>
      <c r="AR522" s="6"/>
      <c r="AS522" s="8"/>
      <c r="AT522" s="9"/>
      <c r="AU522" s="6"/>
      <c r="AV522" s="9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6"/>
      <c r="BH522" s="6"/>
    </row>
    <row x14ac:dyDescent="0.25" r="523" customHeight="1" ht="15.75">
      <c r="A523" s="1"/>
      <c r="B523" s="2"/>
      <c r="C523" s="3"/>
      <c r="D523" s="1"/>
      <c r="E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11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6"/>
      <c r="AK523" s="6"/>
      <c r="AL523" s="7"/>
      <c r="AM523" s="8"/>
      <c r="AN523" s="6"/>
      <c r="AO523" s="9"/>
      <c r="AP523" s="9"/>
      <c r="AQ523" s="8"/>
      <c r="AR523" s="6"/>
      <c r="AS523" s="8"/>
      <c r="AT523" s="9"/>
      <c r="AU523" s="6"/>
      <c r="AV523" s="9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6"/>
      <c r="BH523" s="6"/>
    </row>
    <row x14ac:dyDescent="0.25" r="524" customHeight="1" ht="15.75">
      <c r="A524" s="1"/>
      <c r="B524" s="2"/>
      <c r="C524" s="3"/>
      <c r="D524" s="1"/>
      <c r="E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11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6"/>
      <c r="AK524" s="6"/>
      <c r="AL524" s="7"/>
      <c r="AM524" s="8"/>
      <c r="AN524" s="6"/>
      <c r="AO524" s="9"/>
      <c r="AP524" s="9"/>
      <c r="AQ524" s="8"/>
      <c r="AR524" s="6"/>
      <c r="AS524" s="8"/>
      <c r="AT524" s="9"/>
      <c r="AU524" s="6"/>
      <c r="AV524" s="9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6"/>
      <c r="BH524" s="6"/>
    </row>
    <row x14ac:dyDescent="0.25" r="525" customHeight="1" ht="15.75">
      <c r="A525" s="1"/>
      <c r="B525" s="2"/>
      <c r="C525" s="3"/>
      <c r="D525" s="1"/>
      <c r="E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11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6"/>
      <c r="AK525" s="6"/>
      <c r="AL525" s="7"/>
      <c r="AM525" s="8"/>
      <c r="AN525" s="6"/>
      <c r="AO525" s="9"/>
      <c r="AP525" s="9"/>
      <c r="AQ525" s="8"/>
      <c r="AR525" s="6"/>
      <c r="AS525" s="8"/>
      <c r="AT525" s="9"/>
      <c r="AU525" s="6"/>
      <c r="AV525" s="9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6"/>
      <c r="BH525" s="6"/>
    </row>
    <row x14ac:dyDescent="0.25" r="526" customHeight="1" ht="15.75">
      <c r="A526" s="1"/>
      <c r="B526" s="2"/>
      <c r="C526" s="3"/>
      <c r="D526" s="1"/>
      <c r="E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11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6"/>
      <c r="AK526" s="6"/>
      <c r="AL526" s="7"/>
      <c r="AM526" s="8"/>
      <c r="AN526" s="6"/>
      <c r="AO526" s="9"/>
      <c r="AP526" s="9"/>
      <c r="AQ526" s="8"/>
      <c r="AR526" s="6"/>
      <c r="AS526" s="8"/>
      <c r="AT526" s="9"/>
      <c r="AU526" s="6"/>
      <c r="AV526" s="9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6"/>
      <c r="BH526" s="6"/>
    </row>
    <row x14ac:dyDescent="0.25" r="527" customHeight="1" ht="15.75">
      <c r="A527" s="1"/>
      <c r="B527" s="2"/>
      <c r="C527" s="3"/>
      <c r="D527" s="1"/>
      <c r="E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11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6"/>
      <c r="AK527" s="6"/>
      <c r="AL527" s="7"/>
      <c r="AM527" s="8"/>
      <c r="AN527" s="6"/>
      <c r="AO527" s="9"/>
      <c r="AP527" s="9"/>
      <c r="AQ527" s="8"/>
      <c r="AR527" s="6"/>
      <c r="AS527" s="8"/>
      <c r="AT527" s="9"/>
      <c r="AU527" s="6"/>
      <c r="AV527" s="9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6"/>
      <c r="BH527" s="6"/>
    </row>
    <row x14ac:dyDescent="0.25" r="528" customHeight="1" ht="15.75">
      <c r="A528" s="1"/>
      <c r="B528" s="2"/>
      <c r="C528" s="3"/>
      <c r="D528" s="1"/>
      <c r="E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11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6"/>
      <c r="AK528" s="6"/>
      <c r="AL528" s="7"/>
      <c r="AM528" s="8"/>
      <c r="AN528" s="6"/>
      <c r="AO528" s="9"/>
      <c r="AP528" s="9"/>
      <c r="AQ528" s="8"/>
      <c r="AR528" s="6"/>
      <c r="AS528" s="8"/>
      <c r="AT528" s="9"/>
      <c r="AU528" s="6"/>
      <c r="AV528" s="9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6"/>
      <c r="BH528" s="6"/>
    </row>
    <row x14ac:dyDescent="0.25" r="529" customHeight="1" ht="15.75">
      <c r="A529" s="1"/>
      <c r="B529" s="2"/>
      <c r="C529" s="3"/>
      <c r="D529" s="1"/>
      <c r="E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11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6"/>
      <c r="AK529" s="6"/>
      <c r="AL529" s="7"/>
      <c r="AM529" s="8"/>
      <c r="AN529" s="6"/>
      <c r="AO529" s="9"/>
      <c r="AP529" s="9"/>
      <c r="AQ529" s="8"/>
      <c r="AR529" s="6"/>
      <c r="AS529" s="8"/>
      <c r="AT529" s="9"/>
      <c r="AU529" s="6"/>
      <c r="AV529" s="9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6"/>
      <c r="BH529" s="6"/>
    </row>
    <row x14ac:dyDescent="0.25" r="530" customHeight="1" ht="15.75">
      <c r="A530" s="1"/>
      <c r="B530" s="2"/>
      <c r="C530" s="3"/>
      <c r="D530" s="1"/>
      <c r="E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11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6"/>
      <c r="AK530" s="6"/>
      <c r="AL530" s="7"/>
      <c r="AM530" s="8"/>
      <c r="AN530" s="6"/>
      <c r="AO530" s="9"/>
      <c r="AP530" s="9"/>
      <c r="AQ530" s="8"/>
      <c r="AR530" s="6"/>
      <c r="AS530" s="8"/>
      <c r="AT530" s="9"/>
      <c r="AU530" s="6"/>
      <c r="AV530" s="9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6"/>
      <c r="BH530" s="6"/>
    </row>
    <row x14ac:dyDescent="0.25" r="531" customHeight="1" ht="15.75">
      <c r="A531" s="1"/>
      <c r="B531" s="2"/>
      <c r="C531" s="3"/>
      <c r="D531" s="1"/>
      <c r="E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11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6"/>
      <c r="AK531" s="6"/>
      <c r="AL531" s="7"/>
      <c r="AM531" s="8"/>
      <c r="AN531" s="6"/>
      <c r="AO531" s="9"/>
      <c r="AP531" s="9"/>
      <c r="AQ531" s="8"/>
      <c r="AR531" s="6"/>
      <c r="AS531" s="8"/>
      <c r="AT531" s="9"/>
      <c r="AU531" s="6"/>
      <c r="AV531" s="9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6"/>
      <c r="BH531" s="6"/>
    </row>
    <row x14ac:dyDescent="0.25" r="532" customHeight="1" ht="15.75">
      <c r="A532" s="1"/>
      <c r="B532" s="2"/>
      <c r="C532" s="3"/>
      <c r="D532" s="1"/>
      <c r="E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11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6"/>
      <c r="AK532" s="6"/>
      <c r="AL532" s="7"/>
      <c r="AM532" s="8"/>
      <c r="AN532" s="6"/>
      <c r="AO532" s="9"/>
      <c r="AP532" s="9"/>
      <c r="AQ532" s="8"/>
      <c r="AR532" s="6"/>
      <c r="AS532" s="8"/>
      <c r="AT532" s="9"/>
      <c r="AU532" s="6"/>
      <c r="AV532" s="9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6"/>
      <c r="BH532" s="6"/>
    </row>
    <row x14ac:dyDescent="0.25" r="533" customHeight="1" ht="15.75">
      <c r="A533" s="1"/>
      <c r="B533" s="2"/>
      <c r="C533" s="3"/>
      <c r="D533" s="1"/>
      <c r="E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11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6"/>
      <c r="AK533" s="6"/>
      <c r="AL533" s="7"/>
      <c r="AM533" s="8"/>
      <c r="AN533" s="6"/>
      <c r="AO533" s="9"/>
      <c r="AP533" s="9"/>
      <c r="AQ533" s="8"/>
      <c r="AR533" s="6"/>
      <c r="AS533" s="8"/>
      <c r="AT533" s="9"/>
      <c r="AU533" s="6"/>
      <c r="AV533" s="9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6"/>
      <c r="BH533" s="6"/>
    </row>
    <row x14ac:dyDescent="0.25" r="534" customHeight="1" ht="15.75">
      <c r="A534" s="1"/>
      <c r="B534" s="2"/>
      <c r="C534" s="3"/>
      <c r="D534" s="1"/>
      <c r="E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11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6"/>
      <c r="AK534" s="6"/>
      <c r="AL534" s="7"/>
      <c r="AM534" s="8"/>
      <c r="AN534" s="6"/>
      <c r="AO534" s="9"/>
      <c r="AP534" s="9"/>
      <c r="AQ534" s="8"/>
      <c r="AR534" s="6"/>
      <c r="AS534" s="8"/>
      <c r="AT534" s="9"/>
      <c r="AU534" s="6"/>
      <c r="AV534" s="9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6"/>
      <c r="BH534" s="6"/>
    </row>
    <row x14ac:dyDescent="0.25" r="535" customHeight="1" ht="15.75">
      <c r="A535" s="1"/>
      <c r="B535" s="2"/>
      <c r="C535" s="3"/>
      <c r="D535" s="1"/>
      <c r="E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11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6"/>
      <c r="AK535" s="6"/>
      <c r="AL535" s="7"/>
      <c r="AM535" s="8"/>
      <c r="AN535" s="6"/>
      <c r="AO535" s="9"/>
      <c r="AP535" s="9"/>
      <c r="AQ535" s="8"/>
      <c r="AR535" s="6"/>
      <c r="AS535" s="8"/>
      <c r="AT535" s="9"/>
      <c r="AU535" s="6"/>
      <c r="AV535" s="9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6"/>
      <c r="BH535" s="6"/>
    </row>
    <row x14ac:dyDescent="0.25" r="536" customHeight="1" ht="15.75">
      <c r="A536" s="1"/>
      <c r="B536" s="2"/>
      <c r="C536" s="3"/>
      <c r="D536" s="1"/>
      <c r="E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11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6"/>
      <c r="AK536" s="6"/>
      <c r="AL536" s="7"/>
      <c r="AM536" s="8"/>
      <c r="AN536" s="6"/>
      <c r="AO536" s="9"/>
      <c r="AP536" s="9"/>
      <c r="AQ536" s="8"/>
      <c r="AR536" s="6"/>
      <c r="AS536" s="8"/>
      <c r="AT536" s="9"/>
      <c r="AU536" s="6"/>
      <c r="AV536" s="9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6"/>
      <c r="BH536" s="6"/>
    </row>
    <row x14ac:dyDescent="0.25" r="537" customHeight="1" ht="15.75">
      <c r="A537" s="1"/>
      <c r="B537" s="2"/>
      <c r="C537" s="3"/>
      <c r="D537" s="1"/>
      <c r="E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11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6"/>
      <c r="AK537" s="6"/>
      <c r="AL537" s="7"/>
      <c r="AM537" s="8"/>
      <c r="AN537" s="6"/>
      <c r="AO537" s="9"/>
      <c r="AP537" s="9"/>
      <c r="AQ537" s="8"/>
      <c r="AR537" s="6"/>
      <c r="AS537" s="8"/>
      <c r="AT537" s="9"/>
      <c r="AU537" s="6"/>
      <c r="AV537" s="9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6"/>
      <c r="BH537" s="6"/>
    </row>
    <row x14ac:dyDescent="0.25" r="538" customHeight="1" ht="15.75">
      <c r="A538" s="1"/>
      <c r="B538" s="2"/>
      <c r="C538" s="3"/>
      <c r="D538" s="1"/>
      <c r="E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11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6"/>
      <c r="AK538" s="6"/>
      <c r="AL538" s="7"/>
      <c r="AM538" s="8"/>
      <c r="AN538" s="6"/>
      <c r="AO538" s="9"/>
      <c r="AP538" s="9"/>
      <c r="AQ538" s="8"/>
      <c r="AR538" s="6"/>
      <c r="AS538" s="8"/>
      <c r="AT538" s="9"/>
      <c r="AU538" s="6"/>
      <c r="AV538" s="9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6"/>
      <c r="BH538" s="6"/>
    </row>
    <row x14ac:dyDescent="0.25" r="539" customHeight="1" ht="15.75">
      <c r="A539" s="1"/>
      <c r="B539" s="2"/>
      <c r="C539" s="3"/>
      <c r="D539" s="1"/>
      <c r="E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11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6"/>
      <c r="AK539" s="6"/>
      <c r="AL539" s="7"/>
      <c r="AM539" s="8"/>
      <c r="AN539" s="6"/>
      <c r="AO539" s="9"/>
      <c r="AP539" s="9"/>
      <c r="AQ539" s="8"/>
      <c r="AR539" s="6"/>
      <c r="AS539" s="8"/>
      <c r="AT539" s="9"/>
      <c r="AU539" s="6"/>
      <c r="AV539" s="9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6"/>
      <c r="BH539" s="6"/>
    </row>
    <row x14ac:dyDescent="0.25" r="540" customHeight="1" ht="15.75">
      <c r="A540" s="1"/>
      <c r="B540" s="2"/>
      <c r="C540" s="3"/>
      <c r="D540" s="1"/>
      <c r="E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11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6"/>
      <c r="AK540" s="6"/>
      <c r="AL540" s="7"/>
      <c r="AM540" s="8"/>
      <c r="AN540" s="6"/>
      <c r="AO540" s="9"/>
      <c r="AP540" s="9"/>
      <c r="AQ540" s="8"/>
      <c r="AR540" s="6"/>
      <c r="AS540" s="8"/>
      <c r="AT540" s="9"/>
      <c r="AU540" s="6"/>
      <c r="AV540" s="9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6"/>
      <c r="BH540" s="6"/>
    </row>
    <row x14ac:dyDescent="0.25" r="541" customHeight="1" ht="15.75">
      <c r="A541" s="1"/>
      <c r="B541" s="2"/>
      <c r="C541" s="3"/>
      <c r="D541" s="1"/>
      <c r="E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11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6"/>
      <c r="AK541" s="6"/>
      <c r="AL541" s="7"/>
      <c r="AM541" s="8"/>
      <c r="AN541" s="6"/>
      <c r="AO541" s="9"/>
      <c r="AP541" s="9"/>
      <c r="AQ541" s="8"/>
      <c r="AR541" s="6"/>
      <c r="AS541" s="8"/>
      <c r="AT541" s="9"/>
      <c r="AU541" s="6"/>
      <c r="AV541" s="9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6"/>
      <c r="BH541" s="6"/>
    </row>
    <row x14ac:dyDescent="0.25" r="542" customHeight="1" ht="15.75">
      <c r="A542" s="1"/>
      <c r="B542" s="2"/>
      <c r="C542" s="3"/>
      <c r="D542" s="1"/>
      <c r="E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11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6"/>
      <c r="AK542" s="6"/>
      <c r="AL542" s="7"/>
      <c r="AM542" s="8"/>
      <c r="AN542" s="6"/>
      <c r="AO542" s="9"/>
      <c r="AP542" s="9"/>
      <c r="AQ542" s="8"/>
      <c r="AR542" s="6"/>
      <c r="AS542" s="8"/>
      <c r="AT542" s="9"/>
      <c r="AU542" s="6"/>
      <c r="AV542" s="9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6"/>
      <c r="BH542" s="6"/>
    </row>
    <row x14ac:dyDescent="0.25" r="543" customHeight="1" ht="15.75">
      <c r="A543" s="1"/>
      <c r="B543" s="2"/>
      <c r="C543" s="3"/>
      <c r="D543" s="1"/>
      <c r="E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11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6"/>
      <c r="AK543" s="6"/>
      <c r="AL543" s="7"/>
      <c r="AM543" s="8"/>
      <c r="AN543" s="6"/>
      <c r="AO543" s="9"/>
      <c r="AP543" s="9"/>
      <c r="AQ543" s="8"/>
      <c r="AR543" s="6"/>
      <c r="AS543" s="8"/>
      <c r="AT543" s="9"/>
      <c r="AU543" s="6"/>
      <c r="AV543" s="9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6"/>
      <c r="BH543" s="6"/>
    </row>
    <row x14ac:dyDescent="0.25" r="544" customHeight="1" ht="15.75">
      <c r="A544" s="1"/>
      <c r="B544" s="2"/>
      <c r="C544" s="3"/>
      <c r="D544" s="1"/>
      <c r="E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11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6"/>
      <c r="AK544" s="6"/>
      <c r="AL544" s="7"/>
      <c r="AM544" s="8"/>
      <c r="AN544" s="6"/>
      <c r="AO544" s="9"/>
      <c r="AP544" s="9"/>
      <c r="AQ544" s="8"/>
      <c r="AR544" s="6"/>
      <c r="AS544" s="8"/>
      <c r="AT544" s="9"/>
      <c r="AU544" s="6"/>
      <c r="AV544" s="9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6"/>
      <c r="BH544" s="6"/>
    </row>
    <row x14ac:dyDescent="0.25" r="545" customHeight="1" ht="15.75">
      <c r="A545" s="1"/>
      <c r="B545" s="2"/>
      <c r="C545" s="3"/>
      <c r="D545" s="1"/>
      <c r="E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11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6"/>
      <c r="AK545" s="6"/>
      <c r="AL545" s="7"/>
      <c r="AM545" s="8"/>
      <c r="AN545" s="6"/>
      <c r="AO545" s="9"/>
      <c r="AP545" s="9"/>
      <c r="AQ545" s="8"/>
      <c r="AR545" s="6"/>
      <c r="AS545" s="8"/>
      <c r="AT545" s="9"/>
      <c r="AU545" s="6"/>
      <c r="AV545" s="9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6"/>
      <c r="BH545" s="6"/>
    </row>
    <row x14ac:dyDescent="0.25" r="546" customHeight="1" ht="15.75">
      <c r="A546" s="1"/>
      <c r="B546" s="2"/>
      <c r="C546" s="3"/>
      <c r="D546" s="1"/>
      <c r="E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11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6"/>
      <c r="AK546" s="6"/>
      <c r="AL546" s="7"/>
      <c r="AM546" s="8"/>
      <c r="AN546" s="6"/>
      <c r="AO546" s="9"/>
      <c r="AP546" s="9"/>
      <c r="AQ546" s="8"/>
      <c r="AR546" s="6"/>
      <c r="AS546" s="8"/>
      <c r="AT546" s="9"/>
      <c r="AU546" s="6"/>
      <c r="AV546" s="9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6"/>
      <c r="BH546" s="6"/>
    </row>
    <row x14ac:dyDescent="0.25" r="547" customHeight="1" ht="15.75">
      <c r="A547" s="1"/>
      <c r="B547" s="2"/>
      <c r="C547" s="3"/>
      <c r="D547" s="1"/>
      <c r="E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11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6"/>
      <c r="AK547" s="6"/>
      <c r="AL547" s="7"/>
      <c r="AM547" s="8"/>
      <c r="AN547" s="6"/>
      <c r="AO547" s="9"/>
      <c r="AP547" s="9"/>
      <c r="AQ547" s="8"/>
      <c r="AR547" s="6"/>
      <c r="AS547" s="8"/>
      <c r="AT547" s="9"/>
      <c r="AU547" s="6"/>
      <c r="AV547" s="9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6"/>
      <c r="BH547" s="6"/>
    </row>
    <row x14ac:dyDescent="0.25" r="548" customHeight="1" ht="15.75">
      <c r="A548" s="1"/>
      <c r="B548" s="2"/>
      <c r="C548" s="3"/>
      <c r="D548" s="1"/>
      <c r="E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11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6"/>
      <c r="AK548" s="6"/>
      <c r="AL548" s="7"/>
      <c r="AM548" s="8"/>
      <c r="AN548" s="6"/>
      <c r="AO548" s="9"/>
      <c r="AP548" s="9"/>
      <c r="AQ548" s="8"/>
      <c r="AR548" s="6"/>
      <c r="AS548" s="8"/>
      <c r="AT548" s="9"/>
      <c r="AU548" s="6"/>
      <c r="AV548" s="9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6"/>
      <c r="BH548" s="6"/>
    </row>
    <row x14ac:dyDescent="0.25" r="549" customHeight="1" ht="15.75">
      <c r="A549" s="1"/>
      <c r="B549" s="2"/>
      <c r="C549" s="3"/>
      <c r="D549" s="1"/>
      <c r="E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11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6"/>
      <c r="AK549" s="6"/>
      <c r="AL549" s="7"/>
      <c r="AM549" s="8"/>
      <c r="AN549" s="6"/>
      <c r="AO549" s="9"/>
      <c r="AP549" s="9"/>
      <c r="AQ549" s="8"/>
      <c r="AR549" s="6"/>
      <c r="AS549" s="8"/>
      <c r="AT549" s="9"/>
      <c r="AU549" s="6"/>
      <c r="AV549" s="9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6"/>
      <c r="BH549" s="6"/>
    </row>
    <row x14ac:dyDescent="0.25" r="550" customHeight="1" ht="15.75">
      <c r="A550" s="1"/>
      <c r="B550" s="2"/>
      <c r="C550" s="3"/>
      <c r="D550" s="1"/>
      <c r="E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11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6"/>
      <c r="AK550" s="6"/>
      <c r="AL550" s="7"/>
      <c r="AM550" s="8"/>
      <c r="AN550" s="6"/>
      <c r="AO550" s="9"/>
      <c r="AP550" s="9"/>
      <c r="AQ550" s="8"/>
      <c r="AR550" s="6"/>
      <c r="AS550" s="8"/>
      <c r="AT550" s="9"/>
      <c r="AU550" s="6"/>
      <c r="AV550" s="9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6"/>
      <c r="BH550" s="6"/>
    </row>
    <row x14ac:dyDescent="0.25" r="551" customHeight="1" ht="15.75">
      <c r="A551" s="1"/>
      <c r="B551" s="2"/>
      <c r="C551" s="3"/>
      <c r="D551" s="1"/>
      <c r="E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11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6"/>
      <c r="AK551" s="6"/>
      <c r="AL551" s="7"/>
      <c r="AM551" s="8"/>
      <c r="AN551" s="6"/>
      <c r="AO551" s="9"/>
      <c r="AP551" s="9"/>
      <c r="AQ551" s="8"/>
      <c r="AR551" s="6"/>
      <c r="AS551" s="8"/>
      <c r="AT551" s="9"/>
      <c r="AU551" s="6"/>
      <c r="AV551" s="9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6"/>
      <c r="BH551" s="6"/>
    </row>
    <row x14ac:dyDescent="0.25" r="552" customHeight="1" ht="15.75">
      <c r="A552" s="1"/>
      <c r="B552" s="2"/>
      <c r="C552" s="3"/>
      <c r="D552" s="1"/>
      <c r="E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11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6"/>
      <c r="AK552" s="6"/>
      <c r="AL552" s="7"/>
      <c r="AM552" s="8"/>
      <c r="AN552" s="6"/>
      <c r="AO552" s="9"/>
      <c r="AP552" s="9"/>
      <c r="AQ552" s="8"/>
      <c r="AR552" s="6"/>
      <c r="AS552" s="8"/>
      <c r="AT552" s="9"/>
      <c r="AU552" s="6"/>
      <c r="AV552" s="9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6"/>
      <c r="BH552" s="6"/>
    </row>
    <row x14ac:dyDescent="0.25" r="553" customHeight="1" ht="15.75">
      <c r="A553" s="1"/>
      <c r="B553" s="2"/>
      <c r="C553" s="3"/>
      <c r="D553" s="1"/>
      <c r="E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11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6"/>
      <c r="AK553" s="6"/>
      <c r="AL553" s="7"/>
      <c r="AM553" s="8"/>
      <c r="AN553" s="6"/>
      <c r="AO553" s="9"/>
      <c r="AP553" s="9"/>
      <c r="AQ553" s="8"/>
      <c r="AR553" s="6"/>
      <c r="AS553" s="8"/>
      <c r="AT553" s="9"/>
      <c r="AU553" s="6"/>
      <c r="AV553" s="9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6"/>
      <c r="BH553" s="6"/>
    </row>
    <row x14ac:dyDescent="0.25" r="554" customHeight="1" ht="15.75">
      <c r="A554" s="1"/>
      <c r="B554" s="2"/>
      <c r="C554" s="3"/>
      <c r="D554" s="1"/>
      <c r="E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11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6"/>
      <c r="AK554" s="6"/>
      <c r="AL554" s="7"/>
      <c r="AM554" s="8"/>
      <c r="AN554" s="6"/>
      <c r="AO554" s="9"/>
      <c r="AP554" s="9"/>
      <c r="AQ554" s="8"/>
      <c r="AR554" s="6"/>
      <c r="AS554" s="8"/>
      <c r="AT554" s="9"/>
      <c r="AU554" s="6"/>
      <c r="AV554" s="9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6"/>
      <c r="BH554" s="6"/>
    </row>
    <row x14ac:dyDescent="0.25" r="555" customHeight="1" ht="15.75">
      <c r="A555" s="1"/>
      <c r="B555" s="2"/>
      <c r="C555" s="3"/>
      <c r="D555" s="1"/>
      <c r="E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11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6"/>
      <c r="AK555" s="6"/>
      <c r="AL555" s="7"/>
      <c r="AM555" s="8"/>
      <c r="AN555" s="6"/>
      <c r="AO555" s="9"/>
      <c r="AP555" s="9"/>
      <c r="AQ555" s="8"/>
      <c r="AR555" s="6"/>
      <c r="AS555" s="8"/>
      <c r="AT555" s="9"/>
      <c r="AU555" s="6"/>
      <c r="AV555" s="9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6"/>
      <c r="BH555" s="6"/>
    </row>
    <row x14ac:dyDescent="0.25" r="556" customHeight="1" ht="15.75">
      <c r="A556" s="1"/>
      <c r="B556" s="2"/>
      <c r="C556" s="3"/>
      <c r="D556" s="1"/>
      <c r="E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11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6"/>
      <c r="AK556" s="6"/>
      <c r="AL556" s="7"/>
      <c r="AM556" s="8"/>
      <c r="AN556" s="6"/>
      <c r="AO556" s="9"/>
      <c r="AP556" s="9"/>
      <c r="AQ556" s="8"/>
      <c r="AR556" s="6"/>
      <c r="AS556" s="8"/>
      <c r="AT556" s="9"/>
      <c r="AU556" s="6"/>
      <c r="AV556" s="9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6"/>
      <c r="BH556" s="6"/>
    </row>
    <row x14ac:dyDescent="0.25" r="557" customHeight="1" ht="15.75">
      <c r="A557" s="1"/>
      <c r="B557" s="2"/>
      <c r="C557" s="3"/>
      <c r="D557" s="1"/>
      <c r="E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11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6"/>
      <c r="AK557" s="6"/>
      <c r="AL557" s="7"/>
      <c r="AM557" s="8"/>
      <c r="AN557" s="6"/>
      <c r="AO557" s="9"/>
      <c r="AP557" s="9"/>
      <c r="AQ557" s="8"/>
      <c r="AR557" s="6"/>
      <c r="AS557" s="8"/>
      <c r="AT557" s="9"/>
      <c r="AU557" s="6"/>
      <c r="AV557" s="9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6"/>
      <c r="BH557" s="6"/>
    </row>
    <row x14ac:dyDescent="0.25" r="558" customHeight="1" ht="15.75">
      <c r="A558" s="1"/>
      <c r="B558" s="2"/>
      <c r="C558" s="3"/>
      <c r="D558" s="1"/>
      <c r="E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11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6"/>
      <c r="AK558" s="6"/>
      <c r="AL558" s="7"/>
      <c r="AM558" s="8"/>
      <c r="AN558" s="6"/>
      <c r="AO558" s="9"/>
      <c r="AP558" s="9"/>
      <c r="AQ558" s="8"/>
      <c r="AR558" s="6"/>
      <c r="AS558" s="8"/>
      <c r="AT558" s="9"/>
      <c r="AU558" s="6"/>
      <c r="AV558" s="9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6"/>
      <c r="BH558" s="6"/>
    </row>
    <row x14ac:dyDescent="0.25" r="559" customHeight="1" ht="15.75">
      <c r="A559" s="1"/>
      <c r="B559" s="2"/>
      <c r="C559" s="3"/>
      <c r="D559" s="1"/>
      <c r="E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11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6"/>
      <c r="AK559" s="6"/>
      <c r="AL559" s="7"/>
      <c r="AM559" s="8"/>
      <c r="AN559" s="6"/>
      <c r="AO559" s="9"/>
      <c r="AP559" s="9"/>
      <c r="AQ559" s="8"/>
      <c r="AR559" s="6"/>
      <c r="AS559" s="8"/>
      <c r="AT559" s="9"/>
      <c r="AU559" s="6"/>
      <c r="AV559" s="9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6"/>
      <c r="BH559" s="6"/>
    </row>
    <row x14ac:dyDescent="0.25" r="560" customHeight="1" ht="15.75">
      <c r="A560" s="1"/>
      <c r="B560" s="2"/>
      <c r="C560" s="3"/>
      <c r="D560" s="1"/>
      <c r="E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11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6"/>
      <c r="AK560" s="6"/>
      <c r="AL560" s="7"/>
      <c r="AM560" s="8"/>
      <c r="AN560" s="6"/>
      <c r="AO560" s="9"/>
      <c r="AP560" s="9"/>
      <c r="AQ560" s="8"/>
      <c r="AR560" s="6"/>
      <c r="AS560" s="8"/>
      <c r="AT560" s="9"/>
      <c r="AU560" s="6"/>
      <c r="AV560" s="9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6"/>
      <c r="BH560" s="6"/>
    </row>
    <row x14ac:dyDescent="0.25" r="561" customHeight="1" ht="15.75">
      <c r="A561" s="1"/>
      <c r="B561" s="2"/>
      <c r="C561" s="3"/>
      <c r="D561" s="1"/>
      <c r="E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11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6"/>
      <c r="AK561" s="6"/>
      <c r="AL561" s="7"/>
      <c r="AM561" s="8"/>
      <c r="AN561" s="6"/>
      <c r="AO561" s="9"/>
      <c r="AP561" s="9"/>
      <c r="AQ561" s="8"/>
      <c r="AR561" s="6"/>
      <c r="AS561" s="8"/>
      <c r="AT561" s="9"/>
      <c r="AU561" s="6"/>
      <c r="AV561" s="9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6"/>
      <c r="BH561" s="6"/>
    </row>
    <row x14ac:dyDescent="0.25" r="562" customHeight="1" ht="15.75">
      <c r="A562" s="1"/>
      <c r="B562" s="2"/>
      <c r="C562" s="3"/>
      <c r="D562" s="1"/>
      <c r="E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11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6"/>
      <c r="AK562" s="6"/>
      <c r="AL562" s="7"/>
      <c r="AM562" s="8"/>
      <c r="AN562" s="6"/>
      <c r="AO562" s="9"/>
      <c r="AP562" s="9"/>
      <c r="AQ562" s="8"/>
      <c r="AR562" s="6"/>
      <c r="AS562" s="8"/>
      <c r="AT562" s="9"/>
      <c r="AU562" s="6"/>
      <c r="AV562" s="9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6"/>
      <c r="BH562" s="6"/>
    </row>
    <row x14ac:dyDescent="0.25" r="563" customHeight="1" ht="15.75">
      <c r="A563" s="1"/>
      <c r="B563" s="2"/>
      <c r="C563" s="3"/>
      <c r="D563" s="1"/>
      <c r="E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11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6"/>
      <c r="AK563" s="6"/>
      <c r="AL563" s="7"/>
      <c r="AM563" s="8"/>
      <c r="AN563" s="6"/>
      <c r="AO563" s="9"/>
      <c r="AP563" s="9"/>
      <c r="AQ563" s="8"/>
      <c r="AR563" s="6"/>
      <c r="AS563" s="8"/>
      <c r="AT563" s="9"/>
      <c r="AU563" s="6"/>
      <c r="AV563" s="9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6"/>
      <c r="BH563" s="6"/>
    </row>
    <row x14ac:dyDescent="0.25" r="564" customHeight="1" ht="15.75">
      <c r="A564" s="1"/>
      <c r="B564" s="2"/>
      <c r="C564" s="3"/>
      <c r="D564" s="1"/>
      <c r="E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11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6"/>
      <c r="AK564" s="6"/>
      <c r="AL564" s="7"/>
      <c r="AM564" s="8"/>
      <c r="AN564" s="6"/>
      <c r="AO564" s="9"/>
      <c r="AP564" s="9"/>
      <c r="AQ564" s="8"/>
      <c r="AR564" s="6"/>
      <c r="AS564" s="8"/>
      <c r="AT564" s="9"/>
      <c r="AU564" s="6"/>
      <c r="AV564" s="9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6"/>
      <c r="BH564" s="6"/>
    </row>
    <row x14ac:dyDescent="0.25" r="565" customHeight="1" ht="15.75">
      <c r="A565" s="1"/>
      <c r="B565" s="2"/>
      <c r="C565" s="3"/>
      <c r="D565" s="1"/>
      <c r="E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11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6"/>
      <c r="AK565" s="6"/>
      <c r="AL565" s="7"/>
      <c r="AM565" s="8"/>
      <c r="AN565" s="6"/>
      <c r="AO565" s="9"/>
      <c r="AP565" s="9"/>
      <c r="AQ565" s="8"/>
      <c r="AR565" s="6"/>
      <c r="AS565" s="8"/>
      <c r="AT565" s="9"/>
      <c r="AU565" s="6"/>
      <c r="AV565" s="9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6"/>
      <c r="BH565" s="6"/>
    </row>
    <row x14ac:dyDescent="0.25" r="566" customHeight="1" ht="15.75">
      <c r="A566" s="1"/>
      <c r="B566" s="2"/>
      <c r="C566" s="3"/>
      <c r="D566" s="1"/>
      <c r="E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11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6"/>
      <c r="AK566" s="6"/>
      <c r="AL566" s="7"/>
      <c r="AM566" s="8"/>
      <c r="AN566" s="6"/>
      <c r="AO566" s="9"/>
      <c r="AP566" s="9"/>
      <c r="AQ566" s="8"/>
      <c r="AR566" s="6"/>
      <c r="AS566" s="8"/>
      <c r="AT566" s="9"/>
      <c r="AU566" s="6"/>
      <c r="AV566" s="9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6"/>
      <c r="BH566" s="6"/>
    </row>
    <row x14ac:dyDescent="0.25" r="567" customHeight="1" ht="15.75">
      <c r="A567" s="1"/>
      <c r="B567" s="2"/>
      <c r="C567" s="3"/>
      <c r="D567" s="1"/>
      <c r="E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11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6"/>
      <c r="AK567" s="6"/>
      <c r="AL567" s="7"/>
      <c r="AM567" s="8"/>
      <c r="AN567" s="6"/>
      <c r="AO567" s="9"/>
      <c r="AP567" s="9"/>
      <c r="AQ567" s="8"/>
      <c r="AR567" s="6"/>
      <c r="AS567" s="8"/>
      <c r="AT567" s="9"/>
      <c r="AU567" s="6"/>
      <c r="AV567" s="9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6"/>
      <c r="BH567" s="6"/>
    </row>
    <row x14ac:dyDescent="0.25" r="568" customHeight="1" ht="15.75">
      <c r="A568" s="1"/>
      <c r="B568" s="2"/>
      <c r="C568" s="3"/>
      <c r="D568" s="1"/>
      <c r="E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11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6"/>
      <c r="AK568" s="6"/>
      <c r="AL568" s="7"/>
      <c r="AM568" s="8"/>
      <c r="AN568" s="6"/>
      <c r="AO568" s="9"/>
      <c r="AP568" s="9"/>
      <c r="AQ568" s="8"/>
      <c r="AR568" s="6"/>
      <c r="AS568" s="8"/>
      <c r="AT568" s="9"/>
      <c r="AU568" s="6"/>
      <c r="AV568" s="9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6"/>
      <c r="BH568" s="6"/>
    </row>
    <row x14ac:dyDescent="0.25" r="569" customHeight="1" ht="15.75">
      <c r="A569" s="1"/>
      <c r="B569" s="2"/>
      <c r="C569" s="3"/>
      <c r="D569" s="1"/>
      <c r="E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11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6"/>
      <c r="AK569" s="6"/>
      <c r="AL569" s="7"/>
      <c r="AM569" s="8"/>
      <c r="AN569" s="6"/>
      <c r="AO569" s="9"/>
      <c r="AP569" s="9"/>
      <c r="AQ569" s="8"/>
      <c r="AR569" s="6"/>
      <c r="AS569" s="8"/>
      <c r="AT569" s="9"/>
      <c r="AU569" s="6"/>
      <c r="AV569" s="9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6"/>
      <c r="BH569" s="6"/>
    </row>
    <row x14ac:dyDescent="0.25" r="570" customHeight="1" ht="15.75">
      <c r="A570" s="1"/>
      <c r="B570" s="2"/>
      <c r="C570" s="3"/>
      <c r="D570" s="1"/>
      <c r="E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11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6"/>
      <c r="AK570" s="6"/>
      <c r="AL570" s="7"/>
      <c r="AM570" s="8"/>
      <c r="AN570" s="6"/>
      <c r="AO570" s="9"/>
      <c r="AP570" s="9"/>
      <c r="AQ570" s="8"/>
      <c r="AR570" s="6"/>
      <c r="AS570" s="8"/>
      <c r="AT570" s="9"/>
      <c r="AU570" s="6"/>
      <c r="AV570" s="9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6"/>
      <c r="BH570" s="6"/>
    </row>
    <row x14ac:dyDescent="0.25" r="571" customHeight="1" ht="15.75">
      <c r="A571" s="1"/>
      <c r="B571" s="2"/>
      <c r="C571" s="3"/>
      <c r="D571" s="1"/>
      <c r="E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11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6"/>
      <c r="AK571" s="6"/>
      <c r="AL571" s="7"/>
      <c r="AM571" s="8"/>
      <c r="AN571" s="6"/>
      <c r="AO571" s="9"/>
      <c r="AP571" s="9"/>
      <c r="AQ571" s="8"/>
      <c r="AR571" s="6"/>
      <c r="AS571" s="8"/>
      <c r="AT571" s="9"/>
      <c r="AU571" s="6"/>
      <c r="AV571" s="9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6"/>
      <c r="BH571" s="6"/>
    </row>
    <row x14ac:dyDescent="0.25" r="572" customHeight="1" ht="15.75">
      <c r="A572" s="1"/>
      <c r="B572" s="2"/>
      <c r="C572" s="3"/>
      <c r="D572" s="1"/>
      <c r="E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11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6"/>
      <c r="AK572" s="6"/>
      <c r="AL572" s="7"/>
      <c r="AM572" s="8"/>
      <c r="AN572" s="6"/>
      <c r="AO572" s="9"/>
      <c r="AP572" s="9"/>
      <c r="AQ572" s="8"/>
      <c r="AR572" s="6"/>
      <c r="AS572" s="8"/>
      <c r="AT572" s="9"/>
      <c r="AU572" s="6"/>
      <c r="AV572" s="9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6"/>
      <c r="BH572" s="6"/>
    </row>
    <row x14ac:dyDescent="0.25" r="573" customHeight="1" ht="15.75">
      <c r="A573" s="1"/>
      <c r="B573" s="2"/>
      <c r="C573" s="3"/>
      <c r="D573" s="1"/>
      <c r="E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11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6"/>
      <c r="AK573" s="6"/>
      <c r="AL573" s="7"/>
      <c r="AM573" s="8"/>
      <c r="AN573" s="6"/>
      <c r="AO573" s="9"/>
      <c r="AP573" s="9"/>
      <c r="AQ573" s="8"/>
      <c r="AR573" s="6"/>
      <c r="AS573" s="8"/>
      <c r="AT573" s="9"/>
      <c r="AU573" s="6"/>
      <c r="AV573" s="9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6"/>
      <c r="BH573" s="6"/>
    </row>
    <row x14ac:dyDescent="0.25" r="574" customHeight="1" ht="15.75">
      <c r="A574" s="1"/>
      <c r="B574" s="2"/>
      <c r="C574" s="3"/>
      <c r="D574" s="1"/>
      <c r="E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11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6"/>
      <c r="AK574" s="6"/>
      <c r="AL574" s="7"/>
      <c r="AM574" s="8"/>
      <c r="AN574" s="6"/>
      <c r="AO574" s="9"/>
      <c r="AP574" s="9"/>
      <c r="AQ574" s="8"/>
      <c r="AR574" s="6"/>
      <c r="AS574" s="8"/>
      <c r="AT574" s="9"/>
      <c r="AU574" s="6"/>
      <c r="AV574" s="9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6"/>
      <c r="BH574" s="6"/>
    </row>
    <row x14ac:dyDescent="0.25" r="575" customHeight="1" ht="15.75">
      <c r="A575" s="1"/>
      <c r="B575" s="2"/>
      <c r="C575" s="3"/>
      <c r="D575" s="1"/>
      <c r="E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11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6"/>
      <c r="AK575" s="6"/>
      <c r="AL575" s="7"/>
      <c r="AM575" s="8"/>
      <c r="AN575" s="6"/>
      <c r="AO575" s="9"/>
      <c r="AP575" s="9"/>
      <c r="AQ575" s="8"/>
      <c r="AR575" s="6"/>
      <c r="AS575" s="8"/>
      <c r="AT575" s="9"/>
      <c r="AU575" s="6"/>
      <c r="AV575" s="9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6"/>
      <c r="BH575" s="6"/>
    </row>
    <row x14ac:dyDescent="0.25" r="576" customHeight="1" ht="15.75">
      <c r="A576" s="1"/>
      <c r="B576" s="2"/>
      <c r="C576" s="3"/>
      <c r="D576" s="1"/>
      <c r="E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11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6"/>
      <c r="AK576" s="6"/>
      <c r="AL576" s="7"/>
      <c r="AM576" s="8"/>
      <c r="AN576" s="6"/>
      <c r="AO576" s="9"/>
      <c r="AP576" s="9"/>
      <c r="AQ576" s="8"/>
      <c r="AR576" s="6"/>
      <c r="AS576" s="8"/>
      <c r="AT576" s="9"/>
      <c r="AU576" s="6"/>
      <c r="AV576" s="9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6"/>
      <c r="BH576" s="6"/>
    </row>
    <row x14ac:dyDescent="0.25" r="577" customHeight="1" ht="15.75">
      <c r="A577" s="1"/>
      <c r="B577" s="2"/>
      <c r="C577" s="3"/>
      <c r="D577" s="1"/>
      <c r="E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11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6"/>
      <c r="AK577" s="6"/>
      <c r="AL577" s="7"/>
      <c r="AM577" s="8"/>
      <c r="AN577" s="6"/>
      <c r="AO577" s="9"/>
      <c r="AP577" s="9"/>
      <c r="AQ577" s="8"/>
      <c r="AR577" s="6"/>
      <c r="AS577" s="8"/>
      <c r="AT577" s="9"/>
      <c r="AU577" s="6"/>
      <c r="AV577" s="9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6"/>
      <c r="BH577" s="6"/>
    </row>
    <row x14ac:dyDescent="0.25" r="578" customHeight="1" ht="15.75">
      <c r="A578" s="1"/>
      <c r="B578" s="2"/>
      <c r="C578" s="3"/>
      <c r="D578" s="1"/>
      <c r="E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11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6"/>
      <c r="AK578" s="6"/>
      <c r="AL578" s="7"/>
      <c r="AM578" s="8"/>
      <c r="AN578" s="6"/>
      <c r="AO578" s="9"/>
      <c r="AP578" s="9"/>
      <c r="AQ578" s="8"/>
      <c r="AR578" s="6"/>
      <c r="AS578" s="8"/>
      <c r="AT578" s="9"/>
      <c r="AU578" s="6"/>
      <c r="AV578" s="9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6"/>
      <c r="BH578" s="6"/>
    </row>
    <row x14ac:dyDescent="0.25" r="579" customHeight="1" ht="15.75">
      <c r="A579" s="1"/>
      <c r="B579" s="2"/>
      <c r="C579" s="3"/>
      <c r="D579" s="1"/>
      <c r="E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11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6"/>
      <c r="AK579" s="6"/>
      <c r="AL579" s="7"/>
      <c r="AM579" s="8"/>
      <c r="AN579" s="6"/>
      <c r="AO579" s="9"/>
      <c r="AP579" s="9"/>
      <c r="AQ579" s="8"/>
      <c r="AR579" s="6"/>
      <c r="AS579" s="8"/>
      <c r="AT579" s="9"/>
      <c r="AU579" s="6"/>
      <c r="AV579" s="9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6"/>
      <c r="BH579" s="6"/>
    </row>
    <row x14ac:dyDescent="0.25" r="580" customHeight="1" ht="15.75">
      <c r="A580" s="1"/>
      <c r="B580" s="2"/>
      <c r="C580" s="3"/>
      <c r="D580" s="1"/>
      <c r="E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11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6"/>
      <c r="AK580" s="6"/>
      <c r="AL580" s="7"/>
      <c r="AM580" s="8"/>
      <c r="AN580" s="6"/>
      <c r="AO580" s="9"/>
      <c r="AP580" s="9"/>
      <c r="AQ580" s="8"/>
      <c r="AR580" s="6"/>
      <c r="AS580" s="8"/>
      <c r="AT580" s="9"/>
      <c r="AU580" s="6"/>
      <c r="AV580" s="9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6"/>
      <c r="BH580" s="6"/>
    </row>
    <row x14ac:dyDescent="0.25" r="581" customHeight="1" ht="15.75">
      <c r="A581" s="1"/>
      <c r="B581" s="2"/>
      <c r="C581" s="3"/>
      <c r="D581" s="1"/>
      <c r="E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11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6"/>
      <c r="AK581" s="6"/>
      <c r="AL581" s="7"/>
      <c r="AM581" s="8"/>
      <c r="AN581" s="6"/>
      <c r="AO581" s="9"/>
      <c r="AP581" s="9"/>
      <c r="AQ581" s="8"/>
      <c r="AR581" s="6"/>
      <c r="AS581" s="8"/>
      <c r="AT581" s="9"/>
      <c r="AU581" s="6"/>
      <c r="AV581" s="9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6"/>
      <c r="BH581" s="6"/>
    </row>
    <row x14ac:dyDescent="0.25" r="582" customHeight="1" ht="15.75">
      <c r="A582" s="1"/>
      <c r="B582" s="2"/>
      <c r="C582" s="3"/>
      <c r="D582" s="1"/>
      <c r="E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11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6"/>
      <c r="AK582" s="6"/>
      <c r="AL582" s="7"/>
      <c r="AM582" s="8"/>
      <c r="AN582" s="6"/>
      <c r="AO582" s="9"/>
      <c r="AP582" s="9"/>
      <c r="AQ582" s="8"/>
      <c r="AR582" s="6"/>
      <c r="AS582" s="8"/>
      <c r="AT582" s="9"/>
      <c r="AU582" s="6"/>
      <c r="AV582" s="9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6"/>
      <c r="BH582" s="6"/>
    </row>
    <row x14ac:dyDescent="0.25" r="583" customHeight="1" ht="15.75">
      <c r="A583" s="1"/>
      <c r="B583" s="2"/>
      <c r="C583" s="3"/>
      <c r="D583" s="1"/>
      <c r="E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11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6"/>
      <c r="AK583" s="6"/>
      <c r="AL583" s="7"/>
      <c r="AM583" s="8"/>
      <c r="AN583" s="6"/>
      <c r="AO583" s="9"/>
      <c r="AP583" s="9"/>
      <c r="AQ583" s="8"/>
      <c r="AR583" s="6"/>
      <c r="AS583" s="8"/>
      <c r="AT583" s="9"/>
      <c r="AU583" s="6"/>
      <c r="AV583" s="9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6"/>
      <c r="BH583" s="6"/>
    </row>
    <row x14ac:dyDescent="0.25" r="584" customHeight="1" ht="15.75">
      <c r="A584" s="1"/>
      <c r="B584" s="2"/>
      <c r="C584" s="3"/>
      <c r="D584" s="1"/>
      <c r="E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11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6"/>
      <c r="AK584" s="6"/>
      <c r="AL584" s="7"/>
      <c r="AM584" s="8"/>
      <c r="AN584" s="6"/>
      <c r="AO584" s="9"/>
      <c r="AP584" s="9"/>
      <c r="AQ584" s="8"/>
      <c r="AR584" s="6"/>
      <c r="AS584" s="8"/>
      <c r="AT584" s="9"/>
      <c r="AU584" s="6"/>
      <c r="AV584" s="9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6"/>
      <c r="BH584" s="6"/>
    </row>
    <row x14ac:dyDescent="0.25" r="585" customHeight="1" ht="15.75">
      <c r="A585" s="1"/>
      <c r="B585" s="2"/>
      <c r="C585" s="3"/>
      <c r="D585" s="1"/>
      <c r="E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11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6"/>
      <c r="AK585" s="6"/>
      <c r="AL585" s="7"/>
      <c r="AM585" s="8"/>
      <c r="AN585" s="6"/>
      <c r="AO585" s="9"/>
      <c r="AP585" s="9"/>
      <c r="AQ585" s="8"/>
      <c r="AR585" s="6"/>
      <c r="AS585" s="8"/>
      <c r="AT585" s="9"/>
      <c r="AU585" s="6"/>
      <c r="AV585" s="9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6"/>
      <c r="BH585" s="6"/>
    </row>
    <row x14ac:dyDescent="0.25" r="586" customHeight="1" ht="15.75">
      <c r="A586" s="1"/>
      <c r="B586" s="2"/>
      <c r="C586" s="3"/>
      <c r="D586" s="1"/>
      <c r="E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11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6"/>
      <c r="AK586" s="6"/>
      <c r="AL586" s="7"/>
      <c r="AM586" s="8"/>
      <c r="AN586" s="6"/>
      <c r="AO586" s="9"/>
      <c r="AP586" s="9"/>
      <c r="AQ586" s="8"/>
      <c r="AR586" s="6"/>
      <c r="AS586" s="8"/>
      <c r="AT586" s="9"/>
      <c r="AU586" s="6"/>
      <c r="AV586" s="9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6"/>
      <c r="BH586" s="6"/>
    </row>
    <row x14ac:dyDescent="0.25" r="587" customHeight="1" ht="15.75">
      <c r="A587" s="1"/>
      <c r="B587" s="2"/>
      <c r="C587" s="3"/>
      <c r="D587" s="1"/>
      <c r="E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11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6"/>
      <c r="AK587" s="6"/>
      <c r="AL587" s="7"/>
      <c r="AM587" s="8"/>
      <c r="AN587" s="6"/>
      <c r="AO587" s="9"/>
      <c r="AP587" s="9"/>
      <c r="AQ587" s="8"/>
      <c r="AR587" s="6"/>
      <c r="AS587" s="8"/>
      <c r="AT587" s="9"/>
      <c r="AU587" s="6"/>
      <c r="AV587" s="9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6"/>
      <c r="BH587" s="6"/>
    </row>
    <row x14ac:dyDescent="0.25" r="588" customHeight="1" ht="15.75">
      <c r="A588" s="1"/>
      <c r="B588" s="2"/>
      <c r="C588" s="3"/>
      <c r="D588" s="1"/>
      <c r="E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11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6"/>
      <c r="AK588" s="6"/>
      <c r="AL588" s="7"/>
      <c r="AM588" s="8"/>
      <c r="AN588" s="6"/>
      <c r="AO588" s="9"/>
      <c r="AP588" s="9"/>
      <c r="AQ588" s="8"/>
      <c r="AR588" s="6"/>
      <c r="AS588" s="8"/>
      <c r="AT588" s="9"/>
      <c r="AU588" s="6"/>
      <c r="AV588" s="9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6"/>
      <c r="BH588" s="6"/>
    </row>
    <row x14ac:dyDescent="0.25" r="589" customHeight="1" ht="15.75">
      <c r="A589" s="1"/>
      <c r="B589" s="2"/>
      <c r="C589" s="3"/>
      <c r="D589" s="1"/>
      <c r="E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11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6"/>
      <c r="AK589" s="6"/>
      <c r="AL589" s="7"/>
      <c r="AM589" s="8"/>
      <c r="AN589" s="6"/>
      <c r="AO589" s="9"/>
      <c r="AP589" s="9"/>
      <c r="AQ589" s="8"/>
      <c r="AR589" s="6"/>
      <c r="AS589" s="8"/>
      <c r="AT589" s="9"/>
      <c r="AU589" s="6"/>
      <c r="AV589" s="9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6"/>
      <c r="BH589" s="6"/>
    </row>
    <row x14ac:dyDescent="0.25" r="590" customHeight="1" ht="15.75">
      <c r="A590" s="1"/>
      <c r="B590" s="2"/>
      <c r="C590" s="3"/>
      <c r="D590" s="1"/>
      <c r="E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11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6"/>
      <c r="AK590" s="6"/>
      <c r="AL590" s="7"/>
      <c r="AM590" s="8"/>
      <c r="AN590" s="6"/>
      <c r="AO590" s="9"/>
      <c r="AP590" s="9"/>
      <c r="AQ590" s="8"/>
      <c r="AR590" s="6"/>
      <c r="AS590" s="8"/>
      <c r="AT590" s="9"/>
      <c r="AU590" s="6"/>
      <c r="AV590" s="9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6"/>
      <c r="BH590" s="6"/>
    </row>
    <row x14ac:dyDescent="0.25" r="591" customHeight="1" ht="15.75">
      <c r="A591" s="1"/>
      <c r="B591" s="2"/>
      <c r="C591" s="3"/>
      <c r="D591" s="1"/>
      <c r="E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11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6"/>
      <c r="AK591" s="6"/>
      <c r="AL591" s="7"/>
      <c r="AM591" s="8"/>
      <c r="AN591" s="6"/>
      <c r="AO591" s="9"/>
      <c r="AP591" s="9"/>
      <c r="AQ591" s="8"/>
      <c r="AR591" s="6"/>
      <c r="AS591" s="8"/>
      <c r="AT591" s="9"/>
      <c r="AU591" s="6"/>
      <c r="AV591" s="9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6"/>
      <c r="BH591" s="6"/>
    </row>
    <row x14ac:dyDescent="0.25" r="592" customHeight="1" ht="15.75">
      <c r="A592" s="1"/>
      <c r="B592" s="2"/>
      <c r="C592" s="3"/>
      <c r="D592" s="1"/>
      <c r="E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11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6"/>
      <c r="AK592" s="6"/>
      <c r="AL592" s="7"/>
      <c r="AM592" s="8"/>
      <c r="AN592" s="6"/>
      <c r="AO592" s="9"/>
      <c r="AP592" s="9"/>
      <c r="AQ592" s="8"/>
      <c r="AR592" s="6"/>
      <c r="AS592" s="8"/>
      <c r="AT592" s="9"/>
      <c r="AU592" s="6"/>
      <c r="AV592" s="9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6"/>
      <c r="BH592" s="6"/>
    </row>
    <row x14ac:dyDescent="0.25" r="593" customHeight="1" ht="15.75">
      <c r="A593" s="1"/>
      <c r="B593" s="2"/>
      <c r="C593" s="3"/>
      <c r="D593" s="1"/>
      <c r="E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11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6"/>
      <c r="AK593" s="6"/>
      <c r="AL593" s="7"/>
      <c r="AM593" s="8"/>
      <c r="AN593" s="6"/>
      <c r="AO593" s="9"/>
      <c r="AP593" s="9"/>
      <c r="AQ593" s="8"/>
      <c r="AR593" s="6"/>
      <c r="AS593" s="8"/>
      <c r="AT593" s="9"/>
      <c r="AU593" s="6"/>
      <c r="AV593" s="9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6"/>
      <c r="BH593" s="6"/>
    </row>
    <row x14ac:dyDescent="0.25" r="594" customHeight="1" ht="15.75">
      <c r="A594" s="1"/>
      <c r="B594" s="2"/>
      <c r="C594" s="3"/>
      <c r="D594" s="1"/>
      <c r="E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11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6"/>
      <c r="AK594" s="6"/>
      <c r="AL594" s="7"/>
      <c r="AM594" s="8"/>
      <c r="AN594" s="6"/>
      <c r="AO594" s="9"/>
      <c r="AP594" s="9"/>
      <c r="AQ594" s="8"/>
      <c r="AR594" s="6"/>
      <c r="AS594" s="8"/>
      <c r="AT594" s="9"/>
      <c r="AU594" s="6"/>
      <c r="AV594" s="9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6"/>
      <c r="BH594" s="6"/>
    </row>
    <row x14ac:dyDescent="0.25" r="595" customHeight="1" ht="15.75">
      <c r="A595" s="1"/>
      <c r="B595" s="2"/>
      <c r="C595" s="3"/>
      <c r="D595" s="1"/>
      <c r="E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11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6"/>
      <c r="AK595" s="6"/>
      <c r="AL595" s="7"/>
      <c r="AM595" s="8"/>
      <c r="AN595" s="6"/>
      <c r="AO595" s="9"/>
      <c r="AP595" s="9"/>
      <c r="AQ595" s="8"/>
      <c r="AR595" s="6"/>
      <c r="AS595" s="8"/>
      <c r="AT595" s="9"/>
      <c r="AU595" s="6"/>
      <c r="AV595" s="9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6"/>
      <c r="BH595" s="6"/>
    </row>
    <row x14ac:dyDescent="0.25" r="596" customHeight="1" ht="15.75">
      <c r="A596" s="1"/>
      <c r="B596" s="2"/>
      <c r="C596" s="3"/>
      <c r="D596" s="1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11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6"/>
      <c r="AK596" s="6"/>
      <c r="AL596" s="7"/>
      <c r="AM596" s="8"/>
      <c r="AN596" s="6"/>
      <c r="AO596" s="9"/>
      <c r="AP596" s="9"/>
      <c r="AQ596" s="8"/>
      <c r="AR596" s="6"/>
      <c r="AS596" s="8"/>
      <c r="AT596" s="9"/>
      <c r="AU596" s="6"/>
      <c r="AV596" s="9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6"/>
      <c r="BH596" s="6"/>
    </row>
    <row x14ac:dyDescent="0.25" r="597" customHeight="1" ht="15.75">
      <c r="A597" s="1"/>
      <c r="B597" s="2"/>
      <c r="C597" s="3"/>
      <c r="D597" s="1"/>
      <c r="E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11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6"/>
      <c r="AK597" s="6"/>
      <c r="AL597" s="7"/>
      <c r="AM597" s="8"/>
      <c r="AN597" s="6"/>
      <c r="AO597" s="9"/>
      <c r="AP597" s="9"/>
      <c r="AQ597" s="8"/>
      <c r="AR597" s="6"/>
      <c r="AS597" s="8"/>
      <c r="AT597" s="9"/>
      <c r="AU597" s="6"/>
      <c r="AV597" s="9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6"/>
      <c r="BH597" s="6"/>
    </row>
    <row x14ac:dyDescent="0.25" r="598" customHeight="1" ht="15.75">
      <c r="A598" s="1"/>
      <c r="B598" s="2"/>
      <c r="C598" s="3"/>
      <c r="D598" s="1"/>
      <c r="E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11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6"/>
      <c r="AK598" s="6"/>
      <c r="AL598" s="7"/>
      <c r="AM598" s="8"/>
      <c r="AN598" s="6"/>
      <c r="AO598" s="9"/>
      <c r="AP598" s="9"/>
      <c r="AQ598" s="8"/>
      <c r="AR598" s="6"/>
      <c r="AS598" s="8"/>
      <c r="AT598" s="9"/>
      <c r="AU598" s="6"/>
      <c r="AV598" s="9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6"/>
      <c r="BH598" s="6"/>
    </row>
    <row x14ac:dyDescent="0.25" r="599" customHeight="1" ht="15.75">
      <c r="A599" s="1"/>
      <c r="B599" s="2"/>
      <c r="C599" s="3"/>
      <c r="D599" s="1"/>
      <c r="E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11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6"/>
      <c r="AK599" s="6"/>
      <c r="AL599" s="7"/>
      <c r="AM599" s="8"/>
      <c r="AN599" s="6"/>
      <c r="AO599" s="9"/>
      <c r="AP599" s="9"/>
      <c r="AQ599" s="8"/>
      <c r="AR599" s="6"/>
      <c r="AS599" s="8"/>
      <c r="AT599" s="9"/>
      <c r="AU599" s="6"/>
      <c r="AV599" s="9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6"/>
      <c r="BH599" s="6"/>
    </row>
    <row x14ac:dyDescent="0.25" r="600" customHeight="1" ht="15.75">
      <c r="A600" s="1"/>
      <c r="B600" s="2"/>
      <c r="C600" s="3"/>
      <c r="D600" s="1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11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6"/>
      <c r="AK600" s="6"/>
      <c r="AL600" s="7"/>
      <c r="AM600" s="8"/>
      <c r="AN600" s="6"/>
      <c r="AO600" s="9"/>
      <c r="AP600" s="9"/>
      <c r="AQ600" s="8"/>
      <c r="AR600" s="6"/>
      <c r="AS600" s="8"/>
      <c r="AT600" s="9"/>
      <c r="AU600" s="6"/>
      <c r="AV600" s="9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6"/>
      <c r="BH600" s="6"/>
    </row>
    <row x14ac:dyDescent="0.25" r="601" customHeight="1" ht="15.75">
      <c r="A601" s="1"/>
      <c r="B601" s="2"/>
      <c r="C601" s="3"/>
      <c r="D601" s="1"/>
      <c r="E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11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6"/>
      <c r="AK601" s="6"/>
      <c r="AL601" s="7"/>
      <c r="AM601" s="8"/>
      <c r="AN601" s="6"/>
      <c r="AO601" s="9"/>
      <c r="AP601" s="9"/>
      <c r="AQ601" s="8"/>
      <c r="AR601" s="6"/>
      <c r="AS601" s="8"/>
      <c r="AT601" s="9"/>
      <c r="AU601" s="6"/>
      <c r="AV601" s="9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6"/>
      <c r="BH601" s="6"/>
    </row>
    <row x14ac:dyDescent="0.25" r="602" customHeight="1" ht="15.75">
      <c r="A602" s="1"/>
      <c r="B602" s="2"/>
      <c r="C602" s="3"/>
      <c r="D602" s="1"/>
      <c r="E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11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6"/>
      <c r="AK602" s="6"/>
      <c r="AL602" s="7"/>
      <c r="AM602" s="8"/>
      <c r="AN602" s="6"/>
      <c r="AO602" s="9"/>
      <c r="AP602" s="9"/>
      <c r="AQ602" s="8"/>
      <c r="AR602" s="6"/>
      <c r="AS602" s="8"/>
      <c r="AT602" s="9"/>
      <c r="AU602" s="6"/>
      <c r="AV602" s="9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6"/>
      <c r="BH602" s="6"/>
    </row>
    <row x14ac:dyDescent="0.25" r="603" customHeight="1" ht="15.75">
      <c r="A603" s="1"/>
      <c r="B603" s="2"/>
      <c r="C603" s="3"/>
      <c r="D603" s="1"/>
      <c r="E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11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6"/>
      <c r="AK603" s="6"/>
      <c r="AL603" s="7"/>
      <c r="AM603" s="8"/>
      <c r="AN603" s="6"/>
      <c r="AO603" s="9"/>
      <c r="AP603" s="9"/>
      <c r="AQ603" s="8"/>
      <c r="AR603" s="6"/>
      <c r="AS603" s="8"/>
      <c r="AT603" s="9"/>
      <c r="AU603" s="6"/>
      <c r="AV603" s="9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6"/>
      <c r="BH603" s="6"/>
    </row>
    <row x14ac:dyDescent="0.25" r="604" customHeight="1" ht="15.75">
      <c r="A604" s="1"/>
      <c r="B604" s="2"/>
      <c r="C604" s="3"/>
      <c r="D604" s="1"/>
      <c r="E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11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6"/>
      <c r="AK604" s="6"/>
      <c r="AL604" s="7"/>
      <c r="AM604" s="8"/>
      <c r="AN604" s="6"/>
      <c r="AO604" s="9"/>
      <c r="AP604" s="9"/>
      <c r="AQ604" s="8"/>
      <c r="AR604" s="6"/>
      <c r="AS604" s="8"/>
      <c r="AT604" s="9"/>
      <c r="AU604" s="6"/>
      <c r="AV604" s="9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6"/>
      <c r="BH604" s="6"/>
    </row>
    <row x14ac:dyDescent="0.25" r="605" customHeight="1" ht="15.75">
      <c r="A605" s="1"/>
      <c r="B605" s="2"/>
      <c r="C605" s="3"/>
      <c r="D605" s="1"/>
      <c r="E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11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6"/>
      <c r="AK605" s="6"/>
      <c r="AL605" s="7"/>
      <c r="AM605" s="8"/>
      <c r="AN605" s="6"/>
      <c r="AO605" s="9"/>
      <c r="AP605" s="9"/>
      <c r="AQ605" s="8"/>
      <c r="AR605" s="6"/>
      <c r="AS605" s="8"/>
      <c r="AT605" s="9"/>
      <c r="AU605" s="6"/>
      <c r="AV605" s="9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6"/>
      <c r="BH605" s="6"/>
    </row>
    <row x14ac:dyDescent="0.25" r="606" customHeight="1" ht="15.75">
      <c r="A606" s="1"/>
      <c r="B606" s="2"/>
      <c r="C606" s="3"/>
      <c r="D606" s="1"/>
      <c r="E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11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6"/>
      <c r="AK606" s="6"/>
      <c r="AL606" s="7"/>
      <c r="AM606" s="8"/>
      <c r="AN606" s="6"/>
      <c r="AO606" s="9"/>
      <c r="AP606" s="9"/>
      <c r="AQ606" s="8"/>
      <c r="AR606" s="6"/>
      <c r="AS606" s="8"/>
      <c r="AT606" s="9"/>
      <c r="AU606" s="6"/>
      <c r="AV606" s="9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6"/>
      <c r="BH606" s="6"/>
    </row>
    <row x14ac:dyDescent="0.25" r="607" customHeight="1" ht="15.75">
      <c r="A607" s="1"/>
      <c r="B607" s="2"/>
      <c r="C607" s="3"/>
      <c r="D607" s="1"/>
      <c r="E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11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6"/>
      <c r="AK607" s="6"/>
      <c r="AL607" s="7"/>
      <c r="AM607" s="8"/>
      <c r="AN607" s="6"/>
      <c r="AO607" s="9"/>
      <c r="AP607" s="9"/>
      <c r="AQ607" s="8"/>
      <c r="AR607" s="6"/>
      <c r="AS607" s="8"/>
      <c r="AT607" s="9"/>
      <c r="AU607" s="6"/>
      <c r="AV607" s="9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6"/>
      <c r="BH607" s="6"/>
    </row>
    <row x14ac:dyDescent="0.25" r="608" customHeight="1" ht="15.75">
      <c r="A608" s="1"/>
      <c r="B608" s="2"/>
      <c r="C608" s="3"/>
      <c r="D608" s="1"/>
      <c r="E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11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6"/>
      <c r="AK608" s="6"/>
      <c r="AL608" s="7"/>
      <c r="AM608" s="8"/>
      <c r="AN608" s="6"/>
      <c r="AO608" s="9"/>
      <c r="AP608" s="9"/>
      <c r="AQ608" s="8"/>
      <c r="AR608" s="6"/>
      <c r="AS608" s="8"/>
      <c r="AT608" s="9"/>
      <c r="AU608" s="6"/>
      <c r="AV608" s="9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6"/>
      <c r="BH608" s="6"/>
    </row>
    <row x14ac:dyDescent="0.25" r="609" customHeight="1" ht="15.75">
      <c r="A609" s="1"/>
      <c r="B609" s="2"/>
      <c r="C609" s="3"/>
      <c r="D609" s="1"/>
      <c r="E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11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6"/>
      <c r="AK609" s="6"/>
      <c r="AL609" s="7"/>
      <c r="AM609" s="8"/>
      <c r="AN609" s="6"/>
      <c r="AO609" s="9"/>
      <c r="AP609" s="9"/>
      <c r="AQ609" s="8"/>
      <c r="AR609" s="6"/>
      <c r="AS609" s="8"/>
      <c r="AT609" s="9"/>
      <c r="AU609" s="6"/>
      <c r="AV609" s="9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6"/>
      <c r="BH609" s="6"/>
    </row>
    <row x14ac:dyDescent="0.25" r="610" customHeight="1" ht="15.75">
      <c r="A610" s="1"/>
      <c r="B610" s="2"/>
      <c r="C610" s="3"/>
      <c r="D610" s="1"/>
      <c r="E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11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6"/>
      <c r="AK610" s="6"/>
      <c r="AL610" s="7"/>
      <c r="AM610" s="8"/>
      <c r="AN610" s="6"/>
      <c r="AO610" s="9"/>
      <c r="AP610" s="9"/>
      <c r="AQ610" s="8"/>
      <c r="AR610" s="6"/>
      <c r="AS610" s="8"/>
      <c r="AT610" s="9"/>
      <c r="AU610" s="6"/>
      <c r="AV610" s="9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6"/>
      <c r="BH610" s="6"/>
    </row>
    <row x14ac:dyDescent="0.25" r="611" customHeight="1" ht="15.75">
      <c r="A611" s="1"/>
      <c r="B611" s="2"/>
      <c r="C611" s="3"/>
      <c r="D611" s="1"/>
      <c r="E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11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6"/>
      <c r="AK611" s="6"/>
      <c r="AL611" s="7"/>
      <c r="AM611" s="8"/>
      <c r="AN611" s="6"/>
      <c r="AO611" s="9"/>
      <c r="AP611" s="9"/>
      <c r="AQ611" s="8"/>
      <c r="AR611" s="6"/>
      <c r="AS611" s="8"/>
      <c r="AT611" s="9"/>
      <c r="AU611" s="6"/>
      <c r="AV611" s="9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6"/>
      <c r="BH611" s="6"/>
    </row>
    <row x14ac:dyDescent="0.25" r="612" customHeight="1" ht="15.75">
      <c r="A612" s="1"/>
      <c r="B612" s="2"/>
      <c r="C612" s="3"/>
      <c r="D612" s="1"/>
      <c r="E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11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6"/>
      <c r="AK612" s="6"/>
      <c r="AL612" s="7"/>
      <c r="AM612" s="8"/>
      <c r="AN612" s="6"/>
      <c r="AO612" s="9"/>
      <c r="AP612" s="9"/>
      <c r="AQ612" s="8"/>
      <c r="AR612" s="6"/>
      <c r="AS612" s="8"/>
      <c r="AT612" s="9"/>
      <c r="AU612" s="6"/>
      <c r="AV612" s="9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6"/>
      <c r="BH612" s="6"/>
    </row>
    <row x14ac:dyDescent="0.25" r="613" customHeight="1" ht="15.75">
      <c r="A613" s="1"/>
      <c r="B613" s="2"/>
      <c r="C613" s="3"/>
      <c r="D613" s="1"/>
      <c r="E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11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6"/>
      <c r="AK613" s="6"/>
      <c r="AL613" s="7"/>
      <c r="AM613" s="8"/>
      <c r="AN613" s="6"/>
      <c r="AO613" s="9"/>
      <c r="AP613" s="9"/>
      <c r="AQ613" s="8"/>
      <c r="AR613" s="6"/>
      <c r="AS613" s="8"/>
      <c r="AT613" s="9"/>
      <c r="AU613" s="6"/>
      <c r="AV613" s="9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6"/>
      <c r="BH613" s="6"/>
    </row>
    <row x14ac:dyDescent="0.25" r="614" customHeight="1" ht="15.75">
      <c r="A614" s="1"/>
      <c r="B614" s="2"/>
      <c r="C614" s="3"/>
      <c r="D614" s="1"/>
      <c r="E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11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6"/>
      <c r="AK614" s="6"/>
      <c r="AL614" s="7"/>
      <c r="AM614" s="8"/>
      <c r="AN614" s="6"/>
      <c r="AO614" s="9"/>
      <c r="AP614" s="9"/>
      <c r="AQ614" s="8"/>
      <c r="AR614" s="6"/>
      <c r="AS614" s="8"/>
      <c r="AT614" s="9"/>
      <c r="AU614" s="6"/>
      <c r="AV614" s="9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6"/>
      <c r="BH614" s="6"/>
    </row>
    <row x14ac:dyDescent="0.25" r="615" customHeight="1" ht="15.75">
      <c r="A615" s="1"/>
      <c r="B615" s="2"/>
      <c r="C615" s="3"/>
      <c r="D615" s="1"/>
      <c r="E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11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6"/>
      <c r="AK615" s="6"/>
      <c r="AL615" s="7"/>
      <c r="AM615" s="8"/>
      <c r="AN615" s="6"/>
      <c r="AO615" s="9"/>
      <c r="AP615" s="9"/>
      <c r="AQ615" s="8"/>
      <c r="AR615" s="6"/>
      <c r="AS615" s="8"/>
      <c r="AT615" s="9"/>
      <c r="AU615" s="6"/>
      <c r="AV615" s="9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6"/>
      <c r="BH615" s="6"/>
    </row>
    <row x14ac:dyDescent="0.25" r="616" customHeight="1" ht="15.75">
      <c r="A616" s="1"/>
      <c r="B616" s="2"/>
      <c r="C616" s="3"/>
      <c r="D616" s="1"/>
      <c r="E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11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6"/>
      <c r="AK616" s="6"/>
      <c r="AL616" s="7"/>
      <c r="AM616" s="8"/>
      <c r="AN616" s="6"/>
      <c r="AO616" s="9"/>
      <c r="AP616" s="9"/>
      <c r="AQ616" s="8"/>
      <c r="AR616" s="6"/>
      <c r="AS616" s="8"/>
      <c r="AT616" s="9"/>
      <c r="AU616" s="6"/>
      <c r="AV616" s="9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6"/>
      <c r="BH616" s="6"/>
    </row>
    <row x14ac:dyDescent="0.25" r="617" customHeight="1" ht="15.75">
      <c r="A617" s="1"/>
      <c r="B617" s="2"/>
      <c r="C617" s="3"/>
      <c r="D617" s="1"/>
      <c r="E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11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6"/>
      <c r="AK617" s="6"/>
      <c r="AL617" s="7"/>
      <c r="AM617" s="8"/>
      <c r="AN617" s="6"/>
      <c r="AO617" s="9"/>
      <c r="AP617" s="9"/>
      <c r="AQ617" s="8"/>
      <c r="AR617" s="6"/>
      <c r="AS617" s="8"/>
      <c r="AT617" s="9"/>
      <c r="AU617" s="6"/>
      <c r="AV617" s="9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6"/>
      <c r="BH617" s="6"/>
    </row>
    <row x14ac:dyDescent="0.25" r="618" customHeight="1" ht="15.75">
      <c r="A618" s="1"/>
      <c r="B618" s="2"/>
      <c r="C618" s="3"/>
      <c r="D618" s="1"/>
      <c r="E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11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6"/>
      <c r="AK618" s="6"/>
      <c r="AL618" s="7"/>
      <c r="AM618" s="8"/>
      <c r="AN618" s="6"/>
      <c r="AO618" s="9"/>
      <c r="AP618" s="9"/>
      <c r="AQ618" s="8"/>
      <c r="AR618" s="6"/>
      <c r="AS618" s="8"/>
      <c r="AT618" s="9"/>
      <c r="AU618" s="6"/>
      <c r="AV618" s="9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6"/>
      <c r="BH618" s="6"/>
    </row>
    <row x14ac:dyDescent="0.25" r="619" customHeight="1" ht="15.75">
      <c r="A619" s="1"/>
      <c r="B619" s="2"/>
      <c r="C619" s="3"/>
      <c r="D619" s="1"/>
      <c r="E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11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6"/>
      <c r="AK619" s="6"/>
      <c r="AL619" s="7"/>
      <c r="AM619" s="8"/>
      <c r="AN619" s="6"/>
      <c r="AO619" s="9"/>
      <c r="AP619" s="9"/>
      <c r="AQ619" s="8"/>
      <c r="AR619" s="6"/>
      <c r="AS619" s="8"/>
      <c r="AT619" s="9"/>
      <c r="AU619" s="6"/>
      <c r="AV619" s="9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6"/>
      <c r="BH619" s="6"/>
    </row>
    <row x14ac:dyDescent="0.25" r="620" customHeight="1" ht="15.75">
      <c r="A620" s="1"/>
      <c r="B620" s="2"/>
      <c r="C620" s="3"/>
      <c r="D620" s="1"/>
      <c r="E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11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6"/>
      <c r="AK620" s="6"/>
      <c r="AL620" s="7"/>
      <c r="AM620" s="8"/>
      <c r="AN620" s="6"/>
      <c r="AO620" s="9"/>
      <c r="AP620" s="9"/>
      <c r="AQ620" s="8"/>
      <c r="AR620" s="6"/>
      <c r="AS620" s="8"/>
      <c r="AT620" s="9"/>
      <c r="AU620" s="6"/>
      <c r="AV620" s="9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6"/>
      <c r="BH620" s="6"/>
    </row>
    <row x14ac:dyDescent="0.25" r="621" customHeight="1" ht="15.75">
      <c r="A621" s="1"/>
      <c r="B621" s="2"/>
      <c r="C621" s="3"/>
      <c r="D621" s="1"/>
      <c r="E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11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6"/>
      <c r="AK621" s="6"/>
      <c r="AL621" s="7"/>
      <c r="AM621" s="8"/>
      <c r="AN621" s="6"/>
      <c r="AO621" s="9"/>
      <c r="AP621" s="9"/>
      <c r="AQ621" s="8"/>
      <c r="AR621" s="6"/>
      <c r="AS621" s="8"/>
      <c r="AT621" s="9"/>
      <c r="AU621" s="6"/>
      <c r="AV621" s="9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6"/>
      <c r="BH621" s="6"/>
    </row>
    <row x14ac:dyDescent="0.25" r="622" customHeight="1" ht="15.75">
      <c r="A622" s="1"/>
      <c r="B622" s="2"/>
      <c r="C622" s="3"/>
      <c r="D622" s="1"/>
      <c r="E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11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6"/>
      <c r="AK622" s="6"/>
      <c r="AL622" s="7"/>
      <c r="AM622" s="8"/>
      <c r="AN622" s="6"/>
      <c r="AO622" s="9"/>
      <c r="AP622" s="9"/>
      <c r="AQ622" s="8"/>
      <c r="AR622" s="6"/>
      <c r="AS622" s="8"/>
      <c r="AT622" s="9"/>
      <c r="AU622" s="6"/>
      <c r="AV622" s="9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6"/>
      <c r="BH622" s="6"/>
    </row>
    <row x14ac:dyDescent="0.25" r="623" customHeight="1" ht="15.75">
      <c r="A623" s="1"/>
      <c r="B623" s="2"/>
      <c r="C623" s="3"/>
      <c r="D623" s="1"/>
      <c r="E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11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6"/>
      <c r="AK623" s="6"/>
      <c r="AL623" s="7"/>
      <c r="AM623" s="8"/>
      <c r="AN623" s="6"/>
      <c r="AO623" s="9"/>
      <c r="AP623" s="9"/>
      <c r="AQ623" s="8"/>
      <c r="AR623" s="6"/>
      <c r="AS623" s="8"/>
      <c r="AT623" s="9"/>
      <c r="AU623" s="6"/>
      <c r="AV623" s="9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6"/>
      <c r="BH623" s="6"/>
    </row>
    <row x14ac:dyDescent="0.25" r="624" customHeight="1" ht="15.75">
      <c r="A624" s="1"/>
      <c r="B624" s="2"/>
      <c r="C624" s="3"/>
      <c r="D624" s="1"/>
      <c r="E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11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6"/>
      <c r="AK624" s="6"/>
      <c r="AL624" s="7"/>
      <c r="AM624" s="8"/>
      <c r="AN624" s="6"/>
      <c r="AO624" s="9"/>
      <c r="AP624" s="9"/>
      <c r="AQ624" s="8"/>
      <c r="AR624" s="6"/>
      <c r="AS624" s="8"/>
      <c r="AT624" s="9"/>
      <c r="AU624" s="6"/>
      <c r="AV624" s="9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6"/>
      <c r="BH624" s="6"/>
    </row>
    <row x14ac:dyDescent="0.25" r="625" customHeight="1" ht="15.75">
      <c r="A625" s="1"/>
      <c r="B625" s="2"/>
      <c r="C625" s="3"/>
      <c r="D625" s="1"/>
      <c r="E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11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6"/>
      <c r="AK625" s="6"/>
      <c r="AL625" s="7"/>
      <c r="AM625" s="8"/>
      <c r="AN625" s="6"/>
      <c r="AO625" s="9"/>
      <c r="AP625" s="9"/>
      <c r="AQ625" s="8"/>
      <c r="AR625" s="6"/>
      <c r="AS625" s="8"/>
      <c r="AT625" s="9"/>
      <c r="AU625" s="6"/>
      <c r="AV625" s="9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6"/>
      <c r="BH625" s="6"/>
    </row>
    <row x14ac:dyDescent="0.25" r="626" customHeight="1" ht="15.75">
      <c r="A626" s="1"/>
      <c r="B626" s="2"/>
      <c r="C626" s="3"/>
      <c r="D626" s="1"/>
      <c r="E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11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6"/>
      <c r="AK626" s="6"/>
      <c r="AL626" s="7"/>
      <c r="AM626" s="8"/>
      <c r="AN626" s="6"/>
      <c r="AO626" s="9"/>
      <c r="AP626" s="9"/>
      <c r="AQ626" s="8"/>
      <c r="AR626" s="6"/>
      <c r="AS626" s="8"/>
      <c r="AT626" s="9"/>
      <c r="AU626" s="6"/>
      <c r="AV626" s="9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6"/>
      <c r="BH626" s="6"/>
    </row>
    <row x14ac:dyDescent="0.25" r="627" customHeight="1" ht="15.75">
      <c r="A627" s="1"/>
      <c r="B627" s="2"/>
      <c r="C627" s="3"/>
      <c r="D627" s="1"/>
      <c r="E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11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6"/>
      <c r="AK627" s="6"/>
      <c r="AL627" s="7"/>
      <c r="AM627" s="8"/>
      <c r="AN627" s="6"/>
      <c r="AO627" s="9"/>
      <c r="AP627" s="9"/>
      <c r="AQ627" s="8"/>
      <c r="AR627" s="6"/>
      <c r="AS627" s="8"/>
      <c r="AT627" s="9"/>
      <c r="AU627" s="6"/>
      <c r="AV627" s="9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6"/>
      <c r="BH627" s="6"/>
    </row>
    <row x14ac:dyDescent="0.25" r="628" customHeight="1" ht="15.75">
      <c r="A628" s="1"/>
      <c r="B628" s="2"/>
      <c r="C628" s="3"/>
      <c r="D628" s="1"/>
      <c r="E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11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6"/>
      <c r="AK628" s="6"/>
      <c r="AL628" s="7"/>
      <c r="AM628" s="8"/>
      <c r="AN628" s="6"/>
      <c r="AO628" s="9"/>
      <c r="AP628" s="9"/>
      <c r="AQ628" s="8"/>
      <c r="AR628" s="6"/>
      <c r="AS628" s="8"/>
      <c r="AT628" s="9"/>
      <c r="AU628" s="6"/>
      <c r="AV628" s="9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6"/>
      <c r="BH628" s="6"/>
    </row>
    <row x14ac:dyDescent="0.25" r="629" customHeight="1" ht="15.75">
      <c r="A629" s="1"/>
      <c r="B629" s="2"/>
      <c r="C629" s="3"/>
      <c r="D629" s="1"/>
      <c r="E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11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6"/>
      <c r="AK629" s="6"/>
      <c r="AL629" s="7"/>
      <c r="AM629" s="8"/>
      <c r="AN629" s="6"/>
      <c r="AO629" s="9"/>
      <c r="AP629" s="9"/>
      <c r="AQ629" s="8"/>
      <c r="AR629" s="6"/>
      <c r="AS629" s="8"/>
      <c r="AT629" s="9"/>
      <c r="AU629" s="6"/>
      <c r="AV629" s="9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6"/>
      <c r="BH629" s="6"/>
    </row>
    <row x14ac:dyDescent="0.25" r="630" customHeight="1" ht="15.75">
      <c r="A630" s="1"/>
      <c r="B630" s="2"/>
      <c r="C630" s="3"/>
      <c r="D630" s="1"/>
      <c r="E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11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6"/>
      <c r="AK630" s="6"/>
      <c r="AL630" s="7"/>
      <c r="AM630" s="8"/>
      <c r="AN630" s="6"/>
      <c r="AO630" s="9"/>
      <c r="AP630" s="9"/>
      <c r="AQ630" s="8"/>
      <c r="AR630" s="6"/>
      <c r="AS630" s="8"/>
      <c r="AT630" s="9"/>
      <c r="AU630" s="6"/>
      <c r="AV630" s="9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6"/>
      <c r="BH630" s="6"/>
    </row>
    <row x14ac:dyDescent="0.25" r="631" customHeight="1" ht="15.75">
      <c r="A631" s="1"/>
      <c r="B631" s="2"/>
      <c r="C631" s="3"/>
      <c r="D631" s="1"/>
      <c r="E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11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6"/>
      <c r="AK631" s="6"/>
      <c r="AL631" s="7"/>
      <c r="AM631" s="8"/>
      <c r="AN631" s="6"/>
      <c r="AO631" s="9"/>
      <c r="AP631" s="9"/>
      <c r="AQ631" s="8"/>
      <c r="AR631" s="6"/>
      <c r="AS631" s="8"/>
      <c r="AT631" s="9"/>
      <c r="AU631" s="6"/>
      <c r="AV631" s="9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6"/>
      <c r="BH631" s="6"/>
    </row>
    <row x14ac:dyDescent="0.25" r="632" customHeight="1" ht="15.75">
      <c r="A632" s="1"/>
      <c r="B632" s="2"/>
      <c r="C632" s="3"/>
      <c r="D632" s="1"/>
      <c r="E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11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6"/>
      <c r="AK632" s="6"/>
      <c r="AL632" s="7"/>
      <c r="AM632" s="8"/>
      <c r="AN632" s="6"/>
      <c r="AO632" s="9"/>
      <c r="AP632" s="9"/>
      <c r="AQ632" s="8"/>
      <c r="AR632" s="6"/>
      <c r="AS632" s="8"/>
      <c r="AT632" s="9"/>
      <c r="AU632" s="6"/>
      <c r="AV632" s="9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6"/>
      <c r="BH632" s="6"/>
    </row>
    <row x14ac:dyDescent="0.25" r="633" customHeight="1" ht="15.75">
      <c r="A633" s="1"/>
      <c r="B633" s="2"/>
      <c r="C633" s="3"/>
      <c r="D633" s="1"/>
      <c r="E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11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6"/>
      <c r="AK633" s="6"/>
      <c r="AL633" s="7"/>
      <c r="AM633" s="8"/>
      <c r="AN633" s="6"/>
      <c r="AO633" s="9"/>
      <c r="AP633" s="9"/>
      <c r="AQ633" s="8"/>
      <c r="AR633" s="6"/>
      <c r="AS633" s="8"/>
      <c r="AT633" s="9"/>
      <c r="AU633" s="6"/>
      <c r="AV633" s="9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6"/>
      <c r="BH633" s="6"/>
    </row>
    <row x14ac:dyDescent="0.25" r="634" customHeight="1" ht="15.75">
      <c r="A634" s="1"/>
      <c r="B634" s="2"/>
      <c r="C634" s="3"/>
      <c r="D634" s="1"/>
      <c r="E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11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6"/>
      <c r="AK634" s="6"/>
      <c r="AL634" s="7"/>
      <c r="AM634" s="8"/>
      <c r="AN634" s="6"/>
      <c r="AO634" s="9"/>
      <c r="AP634" s="9"/>
      <c r="AQ634" s="8"/>
      <c r="AR634" s="6"/>
      <c r="AS634" s="8"/>
      <c r="AT634" s="9"/>
      <c r="AU634" s="6"/>
      <c r="AV634" s="9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6"/>
      <c r="BH634" s="6"/>
    </row>
    <row x14ac:dyDescent="0.25" r="635" customHeight="1" ht="15.75">
      <c r="A635" s="1"/>
      <c r="B635" s="2"/>
      <c r="C635" s="3"/>
      <c r="D635" s="1"/>
      <c r="E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11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6"/>
      <c r="AK635" s="6"/>
      <c r="AL635" s="7"/>
      <c r="AM635" s="8"/>
      <c r="AN635" s="6"/>
      <c r="AO635" s="9"/>
      <c r="AP635" s="9"/>
      <c r="AQ635" s="8"/>
      <c r="AR635" s="6"/>
      <c r="AS635" s="8"/>
      <c r="AT635" s="9"/>
      <c r="AU635" s="6"/>
      <c r="AV635" s="9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6"/>
      <c r="BH635" s="6"/>
    </row>
    <row x14ac:dyDescent="0.25" r="636" customHeight="1" ht="15.75">
      <c r="A636" s="1"/>
      <c r="B636" s="2"/>
      <c r="C636" s="3"/>
      <c r="D636" s="1"/>
      <c r="E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11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6"/>
      <c r="AK636" s="6"/>
      <c r="AL636" s="7"/>
      <c r="AM636" s="8"/>
      <c r="AN636" s="6"/>
      <c r="AO636" s="9"/>
      <c r="AP636" s="9"/>
      <c r="AQ636" s="8"/>
      <c r="AR636" s="6"/>
      <c r="AS636" s="8"/>
      <c r="AT636" s="9"/>
      <c r="AU636" s="6"/>
      <c r="AV636" s="9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6"/>
      <c r="BH636" s="6"/>
    </row>
    <row x14ac:dyDescent="0.25" r="637" customHeight="1" ht="15.75">
      <c r="A637" s="1"/>
      <c r="B637" s="2"/>
      <c r="C637" s="3"/>
      <c r="D637" s="1"/>
      <c r="E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11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6"/>
      <c r="AK637" s="6"/>
      <c r="AL637" s="7"/>
      <c r="AM637" s="8"/>
      <c r="AN637" s="6"/>
      <c r="AO637" s="9"/>
      <c r="AP637" s="9"/>
      <c r="AQ637" s="8"/>
      <c r="AR637" s="6"/>
      <c r="AS637" s="8"/>
      <c r="AT637" s="9"/>
      <c r="AU637" s="6"/>
      <c r="AV637" s="9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6"/>
      <c r="BH637" s="6"/>
    </row>
    <row x14ac:dyDescent="0.25" r="638" customHeight="1" ht="15.75">
      <c r="A638" s="1"/>
      <c r="B638" s="2"/>
      <c r="C638" s="3"/>
      <c r="D638" s="1"/>
      <c r="E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11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6"/>
      <c r="AK638" s="6"/>
      <c r="AL638" s="7"/>
      <c r="AM638" s="8"/>
      <c r="AN638" s="6"/>
      <c r="AO638" s="9"/>
      <c r="AP638" s="9"/>
      <c r="AQ638" s="8"/>
      <c r="AR638" s="6"/>
      <c r="AS638" s="8"/>
      <c r="AT638" s="9"/>
      <c r="AU638" s="6"/>
      <c r="AV638" s="9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6"/>
      <c r="BH638" s="6"/>
    </row>
    <row x14ac:dyDescent="0.25" r="639" customHeight="1" ht="15.75">
      <c r="A639" s="1"/>
      <c r="B639" s="2"/>
      <c r="C639" s="3"/>
      <c r="D639" s="1"/>
      <c r="E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11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6"/>
      <c r="AK639" s="6"/>
      <c r="AL639" s="7"/>
      <c r="AM639" s="8"/>
      <c r="AN639" s="6"/>
      <c r="AO639" s="9"/>
      <c r="AP639" s="9"/>
      <c r="AQ639" s="8"/>
      <c r="AR639" s="6"/>
      <c r="AS639" s="8"/>
      <c r="AT639" s="9"/>
      <c r="AU639" s="6"/>
      <c r="AV639" s="9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6"/>
      <c r="BH639" s="6"/>
    </row>
    <row x14ac:dyDescent="0.25" r="640" customHeight="1" ht="15.75">
      <c r="A640" s="1"/>
      <c r="B640" s="2"/>
      <c r="C640" s="3"/>
      <c r="D640" s="1"/>
      <c r="E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11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6"/>
      <c r="AK640" s="6"/>
      <c r="AL640" s="7"/>
      <c r="AM640" s="8"/>
      <c r="AN640" s="6"/>
      <c r="AO640" s="9"/>
      <c r="AP640" s="9"/>
      <c r="AQ640" s="8"/>
      <c r="AR640" s="6"/>
      <c r="AS640" s="8"/>
      <c r="AT640" s="9"/>
      <c r="AU640" s="6"/>
      <c r="AV640" s="9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6"/>
      <c r="BH640" s="6"/>
    </row>
    <row x14ac:dyDescent="0.25" r="641" customHeight="1" ht="15.75">
      <c r="A641" s="1"/>
      <c r="B641" s="2"/>
      <c r="C641" s="3"/>
      <c r="D641" s="1"/>
      <c r="E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11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6"/>
      <c r="AK641" s="6"/>
      <c r="AL641" s="7"/>
      <c r="AM641" s="8"/>
      <c r="AN641" s="6"/>
      <c r="AO641" s="9"/>
      <c r="AP641" s="9"/>
      <c r="AQ641" s="8"/>
      <c r="AR641" s="6"/>
      <c r="AS641" s="8"/>
      <c r="AT641" s="9"/>
      <c r="AU641" s="6"/>
      <c r="AV641" s="9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6"/>
      <c r="BH641" s="6"/>
    </row>
    <row x14ac:dyDescent="0.25" r="642" customHeight="1" ht="15.75">
      <c r="A642" s="1"/>
      <c r="B642" s="2"/>
      <c r="C642" s="3"/>
      <c r="D642" s="1"/>
      <c r="E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11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6"/>
      <c r="AK642" s="6"/>
      <c r="AL642" s="7"/>
      <c r="AM642" s="8"/>
      <c r="AN642" s="6"/>
      <c r="AO642" s="9"/>
      <c r="AP642" s="9"/>
      <c r="AQ642" s="8"/>
      <c r="AR642" s="6"/>
      <c r="AS642" s="8"/>
      <c r="AT642" s="9"/>
      <c r="AU642" s="6"/>
      <c r="AV642" s="9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6"/>
      <c r="BH642" s="6"/>
    </row>
    <row x14ac:dyDescent="0.25" r="643" customHeight="1" ht="15.75">
      <c r="A643" s="1"/>
      <c r="B643" s="2"/>
      <c r="C643" s="3"/>
      <c r="D643" s="1"/>
      <c r="E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11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6"/>
      <c r="AK643" s="6"/>
      <c r="AL643" s="7"/>
      <c r="AM643" s="8"/>
      <c r="AN643" s="6"/>
      <c r="AO643" s="9"/>
      <c r="AP643" s="9"/>
      <c r="AQ643" s="8"/>
      <c r="AR643" s="6"/>
      <c r="AS643" s="8"/>
      <c r="AT643" s="9"/>
      <c r="AU643" s="6"/>
      <c r="AV643" s="9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6"/>
      <c r="BH643" s="6"/>
    </row>
    <row x14ac:dyDescent="0.25" r="644" customHeight="1" ht="15.75">
      <c r="A644" s="1"/>
      <c r="B644" s="2"/>
      <c r="C644" s="3"/>
      <c r="D644" s="1"/>
      <c r="E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11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6"/>
      <c r="AK644" s="6"/>
      <c r="AL644" s="7"/>
      <c r="AM644" s="8"/>
      <c r="AN644" s="6"/>
      <c r="AO644" s="9"/>
      <c r="AP644" s="9"/>
      <c r="AQ644" s="8"/>
      <c r="AR644" s="6"/>
      <c r="AS644" s="8"/>
      <c r="AT644" s="9"/>
      <c r="AU644" s="6"/>
      <c r="AV644" s="9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6"/>
      <c r="BH644" s="6"/>
    </row>
    <row x14ac:dyDescent="0.25" r="645" customHeight="1" ht="15.75">
      <c r="A645" s="1"/>
      <c r="B645" s="2"/>
      <c r="C645" s="3"/>
      <c r="D645" s="1"/>
      <c r="E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11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6"/>
      <c r="AK645" s="6"/>
      <c r="AL645" s="7"/>
      <c r="AM645" s="8"/>
      <c r="AN645" s="6"/>
      <c r="AO645" s="9"/>
      <c r="AP645" s="9"/>
      <c r="AQ645" s="8"/>
      <c r="AR645" s="6"/>
      <c r="AS645" s="8"/>
      <c r="AT645" s="9"/>
      <c r="AU645" s="6"/>
      <c r="AV645" s="9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6"/>
      <c r="BH645" s="6"/>
    </row>
    <row x14ac:dyDescent="0.25" r="646" customHeight="1" ht="15.75">
      <c r="A646" s="1"/>
      <c r="B646" s="2"/>
      <c r="C646" s="3"/>
      <c r="D646" s="1"/>
      <c r="E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11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6"/>
      <c r="AK646" s="6"/>
      <c r="AL646" s="7"/>
      <c r="AM646" s="8"/>
      <c r="AN646" s="6"/>
      <c r="AO646" s="9"/>
      <c r="AP646" s="9"/>
      <c r="AQ646" s="8"/>
      <c r="AR646" s="6"/>
      <c r="AS646" s="8"/>
      <c r="AT646" s="9"/>
      <c r="AU646" s="6"/>
      <c r="AV646" s="9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6"/>
      <c r="BH646" s="6"/>
    </row>
    <row x14ac:dyDescent="0.25" r="647" customHeight="1" ht="15.75">
      <c r="A647" s="1"/>
      <c r="B647" s="2"/>
      <c r="C647" s="3"/>
      <c r="D647" s="1"/>
      <c r="E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11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6"/>
      <c r="AK647" s="6"/>
      <c r="AL647" s="7"/>
      <c r="AM647" s="8"/>
      <c r="AN647" s="6"/>
      <c r="AO647" s="9"/>
      <c r="AP647" s="9"/>
      <c r="AQ647" s="8"/>
      <c r="AR647" s="6"/>
      <c r="AS647" s="8"/>
      <c r="AT647" s="9"/>
      <c r="AU647" s="6"/>
      <c r="AV647" s="9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6"/>
      <c r="BH647" s="6"/>
    </row>
    <row x14ac:dyDescent="0.25" r="648" customHeight="1" ht="15.75">
      <c r="A648" s="1"/>
      <c r="B648" s="2"/>
      <c r="C648" s="3"/>
      <c r="D648" s="1"/>
      <c r="E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11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6"/>
      <c r="AK648" s="6"/>
      <c r="AL648" s="7"/>
      <c r="AM648" s="8"/>
      <c r="AN648" s="6"/>
      <c r="AO648" s="9"/>
      <c r="AP648" s="9"/>
      <c r="AQ648" s="8"/>
      <c r="AR648" s="6"/>
      <c r="AS648" s="8"/>
      <c r="AT648" s="9"/>
      <c r="AU648" s="6"/>
      <c r="AV648" s="9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6"/>
      <c r="BH648" s="6"/>
    </row>
    <row x14ac:dyDescent="0.25" r="649" customHeight="1" ht="15.75">
      <c r="A649" s="1"/>
      <c r="B649" s="2"/>
      <c r="C649" s="3"/>
      <c r="D649" s="1"/>
      <c r="E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11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6"/>
      <c r="AK649" s="6"/>
      <c r="AL649" s="7"/>
      <c r="AM649" s="8"/>
      <c r="AN649" s="6"/>
      <c r="AO649" s="9"/>
      <c r="AP649" s="9"/>
      <c r="AQ649" s="8"/>
      <c r="AR649" s="6"/>
      <c r="AS649" s="8"/>
      <c r="AT649" s="9"/>
      <c r="AU649" s="6"/>
      <c r="AV649" s="9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6"/>
      <c r="BH649" s="6"/>
    </row>
    <row x14ac:dyDescent="0.25" r="650" customHeight="1" ht="15.75">
      <c r="A650" s="1"/>
      <c r="B650" s="2"/>
      <c r="C650" s="3"/>
      <c r="D650" s="1"/>
      <c r="E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11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6"/>
      <c r="AK650" s="6"/>
      <c r="AL650" s="7"/>
      <c r="AM650" s="8"/>
      <c r="AN650" s="6"/>
      <c r="AO650" s="9"/>
      <c r="AP650" s="9"/>
      <c r="AQ650" s="8"/>
      <c r="AR650" s="6"/>
      <c r="AS650" s="8"/>
      <c r="AT650" s="9"/>
      <c r="AU650" s="6"/>
      <c r="AV650" s="9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6"/>
      <c r="BH650" s="6"/>
    </row>
    <row x14ac:dyDescent="0.25" r="651" customHeight="1" ht="15.75">
      <c r="A651" s="1"/>
      <c r="B651" s="2"/>
      <c r="C651" s="3"/>
      <c r="D651" s="1"/>
      <c r="E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11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6"/>
      <c r="AK651" s="6"/>
      <c r="AL651" s="7"/>
      <c r="AM651" s="8"/>
      <c r="AN651" s="6"/>
      <c r="AO651" s="9"/>
      <c r="AP651" s="9"/>
      <c r="AQ651" s="8"/>
      <c r="AR651" s="6"/>
      <c r="AS651" s="8"/>
      <c r="AT651" s="9"/>
      <c r="AU651" s="6"/>
      <c r="AV651" s="9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6"/>
      <c r="BH651" s="6"/>
    </row>
    <row x14ac:dyDescent="0.25" r="652" customHeight="1" ht="15.75">
      <c r="A652" s="1"/>
      <c r="B652" s="2"/>
      <c r="C652" s="3"/>
      <c r="D652" s="1"/>
      <c r="E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11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6"/>
      <c r="AK652" s="6"/>
      <c r="AL652" s="7"/>
      <c r="AM652" s="8"/>
      <c r="AN652" s="6"/>
      <c r="AO652" s="9"/>
      <c r="AP652" s="9"/>
      <c r="AQ652" s="8"/>
      <c r="AR652" s="6"/>
      <c r="AS652" s="8"/>
      <c r="AT652" s="9"/>
      <c r="AU652" s="6"/>
      <c r="AV652" s="9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6"/>
      <c r="BH652" s="6"/>
    </row>
    <row x14ac:dyDescent="0.25" r="653" customHeight="1" ht="15.75">
      <c r="A653" s="1"/>
      <c r="B653" s="2"/>
      <c r="C653" s="3"/>
      <c r="D653" s="1"/>
      <c r="E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11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6"/>
      <c r="AK653" s="6"/>
      <c r="AL653" s="7"/>
      <c r="AM653" s="8"/>
      <c r="AN653" s="6"/>
      <c r="AO653" s="9"/>
      <c r="AP653" s="9"/>
      <c r="AQ653" s="8"/>
      <c r="AR653" s="6"/>
      <c r="AS653" s="8"/>
      <c r="AT653" s="9"/>
      <c r="AU653" s="6"/>
      <c r="AV653" s="9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6"/>
      <c r="BH653" s="6"/>
    </row>
    <row x14ac:dyDescent="0.25" r="654" customHeight="1" ht="15.75">
      <c r="A654" s="1"/>
      <c r="B654" s="2"/>
      <c r="C654" s="3"/>
      <c r="D654" s="1"/>
      <c r="E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11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6"/>
      <c r="AK654" s="6"/>
      <c r="AL654" s="7"/>
      <c r="AM654" s="8"/>
      <c r="AN654" s="6"/>
      <c r="AO654" s="9"/>
      <c r="AP654" s="9"/>
      <c r="AQ654" s="8"/>
      <c r="AR654" s="6"/>
      <c r="AS654" s="8"/>
      <c r="AT654" s="9"/>
      <c r="AU654" s="6"/>
      <c r="AV654" s="9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6"/>
      <c r="BH654" s="6"/>
    </row>
    <row x14ac:dyDescent="0.25" r="655" customHeight="1" ht="15.75">
      <c r="A655" s="1"/>
      <c r="B655" s="2"/>
      <c r="C655" s="3"/>
      <c r="D655" s="1"/>
      <c r="E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11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6"/>
      <c r="AK655" s="6"/>
      <c r="AL655" s="7"/>
      <c r="AM655" s="8"/>
      <c r="AN655" s="6"/>
      <c r="AO655" s="9"/>
      <c r="AP655" s="9"/>
      <c r="AQ655" s="8"/>
      <c r="AR655" s="6"/>
      <c r="AS655" s="8"/>
      <c r="AT655" s="9"/>
      <c r="AU655" s="6"/>
      <c r="AV655" s="9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6"/>
      <c r="BH655" s="6"/>
    </row>
    <row x14ac:dyDescent="0.25" r="656" customHeight="1" ht="15.75">
      <c r="A656" s="1"/>
      <c r="B656" s="2"/>
      <c r="C656" s="3"/>
      <c r="D656" s="1"/>
      <c r="E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11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6"/>
      <c r="AK656" s="6"/>
      <c r="AL656" s="7"/>
      <c r="AM656" s="8"/>
      <c r="AN656" s="6"/>
      <c r="AO656" s="9"/>
      <c r="AP656" s="9"/>
      <c r="AQ656" s="8"/>
      <c r="AR656" s="6"/>
      <c r="AS656" s="8"/>
      <c r="AT656" s="9"/>
      <c r="AU656" s="6"/>
      <c r="AV656" s="9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6"/>
      <c r="BH656" s="6"/>
    </row>
    <row x14ac:dyDescent="0.25" r="657" customHeight="1" ht="15.75">
      <c r="A657" s="1"/>
      <c r="B657" s="2"/>
      <c r="C657" s="3"/>
      <c r="D657" s="1"/>
      <c r="E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11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6"/>
      <c r="AK657" s="6"/>
      <c r="AL657" s="7"/>
      <c r="AM657" s="8"/>
      <c r="AN657" s="6"/>
      <c r="AO657" s="9"/>
      <c r="AP657" s="9"/>
      <c r="AQ657" s="8"/>
      <c r="AR657" s="6"/>
      <c r="AS657" s="8"/>
      <c r="AT657" s="9"/>
      <c r="AU657" s="6"/>
      <c r="AV657" s="9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6"/>
      <c r="BH657" s="6"/>
    </row>
    <row x14ac:dyDescent="0.25" r="658" customHeight="1" ht="15.75">
      <c r="A658" s="1"/>
      <c r="B658" s="2"/>
      <c r="C658" s="3"/>
      <c r="D658" s="1"/>
      <c r="E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11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6"/>
      <c r="AK658" s="6"/>
      <c r="AL658" s="7"/>
      <c r="AM658" s="8"/>
      <c r="AN658" s="6"/>
      <c r="AO658" s="9"/>
      <c r="AP658" s="9"/>
      <c r="AQ658" s="8"/>
      <c r="AR658" s="6"/>
      <c r="AS658" s="8"/>
      <c r="AT658" s="9"/>
      <c r="AU658" s="6"/>
      <c r="AV658" s="9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6"/>
      <c r="BH658" s="6"/>
    </row>
    <row x14ac:dyDescent="0.25" r="659" customHeight="1" ht="15.75">
      <c r="A659" s="1"/>
      <c r="B659" s="2"/>
      <c r="C659" s="3"/>
      <c r="D659" s="1"/>
      <c r="E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11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6"/>
      <c r="AK659" s="6"/>
      <c r="AL659" s="7"/>
      <c r="AM659" s="8"/>
      <c r="AN659" s="6"/>
      <c r="AO659" s="9"/>
      <c r="AP659" s="9"/>
      <c r="AQ659" s="8"/>
      <c r="AR659" s="6"/>
      <c r="AS659" s="8"/>
      <c r="AT659" s="9"/>
      <c r="AU659" s="6"/>
      <c r="AV659" s="9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6"/>
      <c r="BH659" s="6"/>
    </row>
    <row x14ac:dyDescent="0.25" r="660" customHeight="1" ht="15.75">
      <c r="A660" s="1"/>
      <c r="B660" s="2"/>
      <c r="C660" s="3"/>
      <c r="D660" s="1"/>
      <c r="E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11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6"/>
      <c r="AK660" s="6"/>
      <c r="AL660" s="7"/>
      <c r="AM660" s="8"/>
      <c r="AN660" s="6"/>
      <c r="AO660" s="9"/>
      <c r="AP660" s="9"/>
      <c r="AQ660" s="8"/>
      <c r="AR660" s="6"/>
      <c r="AS660" s="8"/>
      <c r="AT660" s="9"/>
      <c r="AU660" s="6"/>
      <c r="AV660" s="9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6"/>
      <c r="BH660" s="6"/>
    </row>
    <row x14ac:dyDescent="0.25" r="661" customHeight="1" ht="15.75">
      <c r="A661" s="1"/>
      <c r="B661" s="2"/>
      <c r="C661" s="3"/>
      <c r="D661" s="1"/>
      <c r="E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11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6"/>
      <c r="AK661" s="6"/>
      <c r="AL661" s="7"/>
      <c r="AM661" s="8"/>
      <c r="AN661" s="6"/>
      <c r="AO661" s="9"/>
      <c r="AP661" s="9"/>
      <c r="AQ661" s="8"/>
      <c r="AR661" s="6"/>
      <c r="AS661" s="8"/>
      <c r="AT661" s="9"/>
      <c r="AU661" s="6"/>
      <c r="AV661" s="9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6"/>
      <c r="BH661" s="6"/>
    </row>
    <row x14ac:dyDescent="0.25" r="662" customHeight="1" ht="15.75">
      <c r="A662" s="1"/>
      <c r="B662" s="2"/>
      <c r="C662" s="3"/>
      <c r="D662" s="1"/>
      <c r="E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11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6"/>
      <c r="AK662" s="6"/>
      <c r="AL662" s="7"/>
      <c r="AM662" s="8"/>
      <c r="AN662" s="6"/>
      <c r="AO662" s="9"/>
      <c r="AP662" s="9"/>
      <c r="AQ662" s="8"/>
      <c r="AR662" s="6"/>
      <c r="AS662" s="8"/>
      <c r="AT662" s="9"/>
      <c r="AU662" s="6"/>
      <c r="AV662" s="9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6"/>
      <c r="BH662" s="6"/>
    </row>
    <row x14ac:dyDescent="0.25" r="663" customHeight="1" ht="15.75">
      <c r="A663" s="1"/>
      <c r="B663" s="2"/>
      <c r="C663" s="3"/>
      <c r="D663" s="1"/>
      <c r="E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11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6"/>
      <c r="AK663" s="6"/>
      <c r="AL663" s="7"/>
      <c r="AM663" s="8"/>
      <c r="AN663" s="6"/>
      <c r="AO663" s="9"/>
      <c r="AP663" s="9"/>
      <c r="AQ663" s="8"/>
      <c r="AR663" s="6"/>
      <c r="AS663" s="8"/>
      <c r="AT663" s="9"/>
      <c r="AU663" s="6"/>
      <c r="AV663" s="9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6"/>
      <c r="BH663" s="6"/>
    </row>
    <row x14ac:dyDescent="0.25" r="664" customHeight="1" ht="15.75">
      <c r="A664" s="1"/>
      <c r="B664" s="2"/>
      <c r="C664" s="3"/>
      <c r="D664" s="1"/>
      <c r="E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11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6"/>
      <c r="AK664" s="6"/>
      <c r="AL664" s="7"/>
      <c r="AM664" s="8"/>
      <c r="AN664" s="6"/>
      <c r="AO664" s="9"/>
      <c r="AP664" s="9"/>
      <c r="AQ664" s="8"/>
      <c r="AR664" s="6"/>
      <c r="AS664" s="8"/>
      <c r="AT664" s="9"/>
      <c r="AU664" s="6"/>
      <c r="AV664" s="9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6"/>
      <c r="BH664" s="6"/>
    </row>
    <row x14ac:dyDescent="0.25" r="665" customHeight="1" ht="15.75">
      <c r="A665" s="1"/>
      <c r="B665" s="2"/>
      <c r="C665" s="3"/>
      <c r="D665" s="1"/>
      <c r="E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11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6"/>
      <c r="AK665" s="6"/>
      <c r="AL665" s="7"/>
      <c r="AM665" s="8"/>
      <c r="AN665" s="6"/>
      <c r="AO665" s="9"/>
      <c r="AP665" s="9"/>
      <c r="AQ665" s="8"/>
      <c r="AR665" s="6"/>
      <c r="AS665" s="8"/>
      <c r="AT665" s="9"/>
      <c r="AU665" s="6"/>
      <c r="AV665" s="9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6"/>
      <c r="BH665" s="6"/>
    </row>
    <row x14ac:dyDescent="0.25" r="666" customHeight="1" ht="15.75">
      <c r="A666" s="1"/>
      <c r="B666" s="2"/>
      <c r="C666" s="3"/>
      <c r="D666" s="1"/>
      <c r="E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11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6"/>
      <c r="AK666" s="6"/>
      <c r="AL666" s="7"/>
      <c r="AM666" s="8"/>
      <c r="AN666" s="6"/>
      <c r="AO666" s="9"/>
      <c r="AP666" s="9"/>
      <c r="AQ666" s="8"/>
      <c r="AR666" s="6"/>
      <c r="AS666" s="8"/>
      <c r="AT666" s="9"/>
      <c r="AU666" s="6"/>
      <c r="AV666" s="9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6"/>
      <c r="BH666" s="6"/>
    </row>
    <row x14ac:dyDescent="0.25" r="667" customHeight="1" ht="15.75">
      <c r="A667" s="1"/>
      <c r="B667" s="2"/>
      <c r="C667" s="3"/>
      <c r="D667" s="1"/>
      <c r="E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11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6"/>
      <c r="AK667" s="6"/>
      <c r="AL667" s="7"/>
      <c r="AM667" s="8"/>
      <c r="AN667" s="6"/>
      <c r="AO667" s="9"/>
      <c r="AP667" s="9"/>
      <c r="AQ667" s="8"/>
      <c r="AR667" s="6"/>
      <c r="AS667" s="8"/>
      <c r="AT667" s="9"/>
      <c r="AU667" s="6"/>
      <c r="AV667" s="9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6"/>
      <c r="BH667" s="6"/>
    </row>
    <row x14ac:dyDescent="0.25" r="668" customHeight="1" ht="15.75">
      <c r="A668" s="1"/>
      <c r="B668" s="2"/>
      <c r="C668" s="3"/>
      <c r="D668" s="1"/>
      <c r="E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11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6"/>
      <c r="AK668" s="6"/>
      <c r="AL668" s="7"/>
      <c r="AM668" s="8"/>
      <c r="AN668" s="6"/>
      <c r="AO668" s="9"/>
      <c r="AP668" s="9"/>
      <c r="AQ668" s="8"/>
      <c r="AR668" s="6"/>
      <c r="AS668" s="8"/>
      <c r="AT668" s="9"/>
      <c r="AU668" s="6"/>
      <c r="AV668" s="9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6"/>
      <c r="BH668" s="6"/>
    </row>
    <row x14ac:dyDescent="0.25" r="669" customHeight="1" ht="15.75">
      <c r="A669" s="1"/>
      <c r="B669" s="2"/>
      <c r="C669" s="3"/>
      <c r="D669" s="1"/>
      <c r="E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11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6"/>
      <c r="AK669" s="6"/>
      <c r="AL669" s="7"/>
      <c r="AM669" s="8"/>
      <c r="AN669" s="6"/>
      <c r="AO669" s="9"/>
      <c r="AP669" s="9"/>
      <c r="AQ669" s="8"/>
      <c r="AR669" s="6"/>
      <c r="AS669" s="8"/>
      <c r="AT669" s="9"/>
      <c r="AU669" s="6"/>
      <c r="AV669" s="9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6"/>
      <c r="BH669" s="6"/>
    </row>
    <row x14ac:dyDescent="0.25" r="670" customHeight="1" ht="15.75">
      <c r="A670" s="1"/>
      <c r="B670" s="2"/>
      <c r="C670" s="3"/>
      <c r="D670" s="1"/>
      <c r="E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11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6"/>
      <c r="AK670" s="6"/>
      <c r="AL670" s="7"/>
      <c r="AM670" s="8"/>
      <c r="AN670" s="6"/>
      <c r="AO670" s="9"/>
      <c r="AP670" s="9"/>
      <c r="AQ670" s="8"/>
      <c r="AR670" s="6"/>
      <c r="AS670" s="8"/>
      <c r="AT670" s="9"/>
      <c r="AU670" s="6"/>
      <c r="AV670" s="9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6"/>
      <c r="BH670" s="6"/>
    </row>
    <row x14ac:dyDescent="0.25" r="671" customHeight="1" ht="15.75">
      <c r="A671" s="1"/>
      <c r="B671" s="2"/>
      <c r="C671" s="3"/>
      <c r="D671" s="1"/>
      <c r="E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11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6"/>
      <c r="AK671" s="6"/>
      <c r="AL671" s="7"/>
      <c r="AM671" s="8"/>
      <c r="AN671" s="6"/>
      <c r="AO671" s="9"/>
      <c r="AP671" s="9"/>
      <c r="AQ671" s="8"/>
      <c r="AR671" s="6"/>
      <c r="AS671" s="8"/>
      <c r="AT671" s="9"/>
      <c r="AU671" s="6"/>
      <c r="AV671" s="9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6"/>
      <c r="BH671" s="6"/>
    </row>
    <row x14ac:dyDescent="0.25" r="672" customHeight="1" ht="15.75">
      <c r="A672" s="1"/>
      <c r="B672" s="2"/>
      <c r="C672" s="3"/>
      <c r="D672" s="1"/>
      <c r="E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11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6"/>
      <c r="AK672" s="6"/>
      <c r="AL672" s="7"/>
      <c r="AM672" s="8"/>
      <c r="AN672" s="6"/>
      <c r="AO672" s="9"/>
      <c r="AP672" s="9"/>
      <c r="AQ672" s="8"/>
      <c r="AR672" s="6"/>
      <c r="AS672" s="8"/>
      <c r="AT672" s="9"/>
      <c r="AU672" s="6"/>
      <c r="AV672" s="9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6"/>
      <c r="BH672" s="6"/>
    </row>
    <row x14ac:dyDescent="0.25" r="673" customHeight="1" ht="15.75">
      <c r="A673" s="1"/>
      <c r="B673" s="2"/>
      <c r="C673" s="3"/>
      <c r="D673" s="1"/>
      <c r="E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11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6"/>
      <c r="AK673" s="6"/>
      <c r="AL673" s="7"/>
      <c r="AM673" s="8"/>
      <c r="AN673" s="6"/>
      <c r="AO673" s="9"/>
      <c r="AP673" s="9"/>
      <c r="AQ673" s="8"/>
      <c r="AR673" s="6"/>
      <c r="AS673" s="8"/>
      <c r="AT673" s="9"/>
      <c r="AU673" s="6"/>
      <c r="AV673" s="9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6"/>
      <c r="BH673" s="6"/>
    </row>
    <row x14ac:dyDescent="0.25" r="674" customHeight="1" ht="15.75">
      <c r="A674" s="1"/>
      <c r="B674" s="2"/>
      <c r="C674" s="3"/>
      <c r="D674" s="1"/>
      <c r="E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11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6"/>
      <c r="AK674" s="6"/>
      <c r="AL674" s="7"/>
      <c r="AM674" s="8"/>
      <c r="AN674" s="6"/>
      <c r="AO674" s="9"/>
      <c r="AP674" s="9"/>
      <c r="AQ674" s="8"/>
      <c r="AR674" s="6"/>
      <c r="AS674" s="8"/>
      <c r="AT674" s="9"/>
      <c r="AU674" s="6"/>
      <c r="AV674" s="9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6"/>
      <c r="BH674" s="6"/>
    </row>
    <row x14ac:dyDescent="0.25" r="675" customHeight="1" ht="15.75">
      <c r="A675" s="1"/>
      <c r="B675" s="2"/>
      <c r="C675" s="3"/>
      <c r="D675" s="1"/>
      <c r="E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11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6"/>
      <c r="AK675" s="6"/>
      <c r="AL675" s="7"/>
      <c r="AM675" s="8"/>
      <c r="AN675" s="6"/>
      <c r="AO675" s="9"/>
      <c r="AP675" s="9"/>
      <c r="AQ675" s="8"/>
      <c r="AR675" s="6"/>
      <c r="AS675" s="8"/>
      <c r="AT675" s="9"/>
      <c r="AU675" s="6"/>
      <c r="AV675" s="9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6"/>
      <c r="BH675" s="6"/>
    </row>
    <row x14ac:dyDescent="0.25" r="676" customHeight="1" ht="15.75">
      <c r="A676" s="1"/>
      <c r="B676" s="2"/>
      <c r="C676" s="3"/>
      <c r="D676" s="1"/>
      <c r="E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11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6"/>
      <c r="AK676" s="6"/>
      <c r="AL676" s="7"/>
      <c r="AM676" s="8"/>
      <c r="AN676" s="6"/>
      <c r="AO676" s="9"/>
      <c r="AP676" s="9"/>
      <c r="AQ676" s="8"/>
      <c r="AR676" s="6"/>
      <c r="AS676" s="8"/>
      <c r="AT676" s="9"/>
      <c r="AU676" s="6"/>
      <c r="AV676" s="9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6"/>
      <c r="BH676" s="6"/>
    </row>
    <row x14ac:dyDescent="0.25" r="677" customHeight="1" ht="15.75">
      <c r="A677" s="1"/>
      <c r="B677" s="2"/>
      <c r="C677" s="3"/>
      <c r="D677" s="1"/>
      <c r="E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11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6"/>
      <c r="AK677" s="6"/>
      <c r="AL677" s="7"/>
      <c r="AM677" s="8"/>
      <c r="AN677" s="6"/>
      <c r="AO677" s="9"/>
      <c r="AP677" s="9"/>
      <c r="AQ677" s="8"/>
      <c r="AR677" s="6"/>
      <c r="AS677" s="8"/>
      <c r="AT677" s="9"/>
      <c r="AU677" s="6"/>
      <c r="AV677" s="9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6"/>
      <c r="BH677" s="6"/>
    </row>
    <row x14ac:dyDescent="0.25" r="678" customHeight="1" ht="15.75">
      <c r="A678" s="1"/>
      <c r="B678" s="2"/>
      <c r="C678" s="3"/>
      <c r="D678" s="1"/>
      <c r="E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11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6"/>
      <c r="AK678" s="6"/>
      <c r="AL678" s="7"/>
      <c r="AM678" s="8"/>
      <c r="AN678" s="6"/>
      <c r="AO678" s="9"/>
      <c r="AP678" s="9"/>
      <c r="AQ678" s="8"/>
      <c r="AR678" s="6"/>
      <c r="AS678" s="8"/>
      <c r="AT678" s="9"/>
      <c r="AU678" s="6"/>
      <c r="AV678" s="9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6"/>
      <c r="BH678" s="6"/>
    </row>
    <row x14ac:dyDescent="0.25" r="679" customHeight="1" ht="15.75">
      <c r="A679" s="1"/>
      <c r="B679" s="2"/>
      <c r="C679" s="3"/>
      <c r="D679" s="1"/>
      <c r="E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11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6"/>
      <c r="AK679" s="6"/>
      <c r="AL679" s="7"/>
      <c r="AM679" s="8"/>
      <c r="AN679" s="6"/>
      <c r="AO679" s="9"/>
      <c r="AP679" s="9"/>
      <c r="AQ679" s="8"/>
      <c r="AR679" s="6"/>
      <c r="AS679" s="8"/>
      <c r="AT679" s="9"/>
      <c r="AU679" s="6"/>
      <c r="AV679" s="9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6"/>
      <c r="BH679" s="6"/>
    </row>
    <row x14ac:dyDescent="0.25" r="680" customHeight="1" ht="15.75">
      <c r="A680" s="1"/>
      <c r="B680" s="2"/>
      <c r="C680" s="3"/>
      <c r="D680" s="1"/>
      <c r="E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11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6"/>
      <c r="AK680" s="6"/>
      <c r="AL680" s="7"/>
      <c r="AM680" s="8"/>
      <c r="AN680" s="6"/>
      <c r="AO680" s="9"/>
      <c r="AP680" s="9"/>
      <c r="AQ680" s="8"/>
      <c r="AR680" s="6"/>
      <c r="AS680" s="8"/>
      <c r="AT680" s="9"/>
      <c r="AU680" s="6"/>
      <c r="AV680" s="9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6"/>
      <c r="BH680" s="6"/>
    </row>
    <row x14ac:dyDescent="0.25" r="681" customHeight="1" ht="15.75">
      <c r="A681" s="1"/>
      <c r="B681" s="2"/>
      <c r="C681" s="3"/>
      <c r="D681" s="1"/>
      <c r="E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11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6"/>
      <c r="AK681" s="6"/>
      <c r="AL681" s="7"/>
      <c r="AM681" s="8"/>
      <c r="AN681" s="6"/>
      <c r="AO681" s="9"/>
      <c r="AP681" s="9"/>
      <c r="AQ681" s="8"/>
      <c r="AR681" s="6"/>
      <c r="AS681" s="8"/>
      <c r="AT681" s="9"/>
      <c r="AU681" s="6"/>
      <c r="AV681" s="9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6"/>
      <c r="BH681" s="6"/>
    </row>
    <row x14ac:dyDescent="0.25" r="682" customHeight="1" ht="15.75">
      <c r="A682" s="1"/>
      <c r="B682" s="2"/>
      <c r="C682" s="3"/>
      <c r="D682" s="1"/>
      <c r="E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11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6"/>
      <c r="AK682" s="6"/>
      <c r="AL682" s="7"/>
      <c r="AM682" s="8"/>
      <c r="AN682" s="6"/>
      <c r="AO682" s="9"/>
      <c r="AP682" s="9"/>
      <c r="AQ682" s="8"/>
      <c r="AR682" s="6"/>
      <c r="AS682" s="8"/>
      <c r="AT682" s="9"/>
      <c r="AU682" s="6"/>
      <c r="AV682" s="9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6"/>
      <c r="BH682" s="6"/>
    </row>
    <row x14ac:dyDescent="0.25" r="683" customHeight="1" ht="15.75">
      <c r="A683" s="1"/>
      <c r="B683" s="2"/>
      <c r="C683" s="3"/>
      <c r="D683" s="1"/>
      <c r="E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11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6"/>
      <c r="AK683" s="6"/>
      <c r="AL683" s="7"/>
      <c r="AM683" s="8"/>
      <c r="AN683" s="6"/>
      <c r="AO683" s="9"/>
      <c r="AP683" s="9"/>
      <c r="AQ683" s="8"/>
      <c r="AR683" s="6"/>
      <c r="AS683" s="8"/>
      <c r="AT683" s="9"/>
      <c r="AU683" s="6"/>
      <c r="AV683" s="9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6"/>
      <c r="BH683" s="6"/>
    </row>
    <row x14ac:dyDescent="0.25" r="684" customHeight="1" ht="15.75">
      <c r="A684" s="1"/>
      <c r="B684" s="2"/>
      <c r="C684" s="3"/>
      <c r="D684" s="1"/>
      <c r="E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11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6"/>
      <c r="AK684" s="6"/>
      <c r="AL684" s="7"/>
      <c r="AM684" s="8"/>
      <c r="AN684" s="6"/>
      <c r="AO684" s="9"/>
      <c r="AP684" s="9"/>
      <c r="AQ684" s="8"/>
      <c r="AR684" s="6"/>
      <c r="AS684" s="8"/>
      <c r="AT684" s="9"/>
      <c r="AU684" s="6"/>
      <c r="AV684" s="9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6"/>
      <c r="BH684" s="6"/>
    </row>
    <row x14ac:dyDescent="0.25" r="685" customHeight="1" ht="15.75">
      <c r="A685" s="1"/>
      <c r="B685" s="2"/>
      <c r="C685" s="3"/>
      <c r="D685" s="1"/>
      <c r="E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11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6"/>
      <c r="AK685" s="6"/>
      <c r="AL685" s="7"/>
      <c r="AM685" s="8"/>
      <c r="AN685" s="6"/>
      <c r="AO685" s="9"/>
      <c r="AP685" s="9"/>
      <c r="AQ685" s="8"/>
      <c r="AR685" s="6"/>
      <c r="AS685" s="8"/>
      <c r="AT685" s="9"/>
      <c r="AU685" s="6"/>
      <c r="AV685" s="9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6"/>
      <c r="BH685" s="6"/>
    </row>
    <row x14ac:dyDescent="0.25" r="686" customHeight="1" ht="15.75">
      <c r="A686" s="1"/>
      <c r="B686" s="2"/>
      <c r="C686" s="3"/>
      <c r="D686" s="1"/>
      <c r="E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11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6"/>
      <c r="AK686" s="6"/>
      <c r="AL686" s="7"/>
      <c r="AM686" s="8"/>
      <c r="AN686" s="6"/>
      <c r="AO686" s="9"/>
      <c r="AP686" s="9"/>
      <c r="AQ686" s="8"/>
      <c r="AR686" s="6"/>
      <c r="AS686" s="8"/>
      <c r="AT686" s="9"/>
      <c r="AU686" s="6"/>
      <c r="AV686" s="9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6"/>
      <c r="BH686" s="6"/>
    </row>
    <row x14ac:dyDescent="0.25" r="687" customHeight="1" ht="15.75">
      <c r="A687" s="1"/>
      <c r="B687" s="2"/>
      <c r="C687" s="3"/>
      <c r="D687" s="1"/>
      <c r="E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11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6"/>
      <c r="AK687" s="6"/>
      <c r="AL687" s="7"/>
      <c r="AM687" s="8"/>
      <c r="AN687" s="6"/>
      <c r="AO687" s="9"/>
      <c r="AP687" s="9"/>
      <c r="AQ687" s="8"/>
      <c r="AR687" s="6"/>
      <c r="AS687" s="8"/>
      <c r="AT687" s="9"/>
      <c r="AU687" s="6"/>
      <c r="AV687" s="9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6"/>
      <c r="BH687" s="6"/>
    </row>
    <row x14ac:dyDescent="0.25" r="688" customHeight="1" ht="15.75">
      <c r="A688" s="1"/>
      <c r="B688" s="2"/>
      <c r="C688" s="3"/>
      <c r="D688" s="1"/>
      <c r="E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11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6"/>
      <c r="AK688" s="6"/>
      <c r="AL688" s="7"/>
      <c r="AM688" s="8"/>
      <c r="AN688" s="6"/>
      <c r="AO688" s="9"/>
      <c r="AP688" s="9"/>
      <c r="AQ688" s="8"/>
      <c r="AR688" s="6"/>
      <c r="AS688" s="8"/>
      <c r="AT688" s="9"/>
      <c r="AU688" s="6"/>
      <c r="AV688" s="9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6"/>
      <c r="BH688" s="6"/>
    </row>
    <row x14ac:dyDescent="0.25" r="689" customHeight="1" ht="15.75">
      <c r="A689" s="1"/>
      <c r="B689" s="2"/>
      <c r="C689" s="3"/>
      <c r="D689" s="1"/>
      <c r="E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11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6"/>
      <c r="AK689" s="6"/>
      <c r="AL689" s="7"/>
      <c r="AM689" s="8"/>
      <c r="AN689" s="6"/>
      <c r="AO689" s="9"/>
      <c r="AP689" s="9"/>
      <c r="AQ689" s="8"/>
      <c r="AR689" s="6"/>
      <c r="AS689" s="8"/>
      <c r="AT689" s="9"/>
      <c r="AU689" s="6"/>
      <c r="AV689" s="9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6"/>
      <c r="BH689" s="6"/>
    </row>
    <row x14ac:dyDescent="0.25" r="690" customHeight="1" ht="15.75">
      <c r="A690" s="1"/>
      <c r="B690" s="2"/>
      <c r="C690" s="3"/>
      <c r="D690" s="1"/>
      <c r="E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11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6"/>
      <c r="AK690" s="6"/>
      <c r="AL690" s="7"/>
      <c r="AM690" s="8"/>
      <c r="AN690" s="6"/>
      <c r="AO690" s="9"/>
      <c r="AP690" s="9"/>
      <c r="AQ690" s="8"/>
      <c r="AR690" s="6"/>
      <c r="AS690" s="8"/>
      <c r="AT690" s="9"/>
      <c r="AU690" s="6"/>
      <c r="AV690" s="9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6"/>
      <c r="BH690" s="6"/>
    </row>
    <row x14ac:dyDescent="0.25" r="691" customHeight="1" ht="15.75">
      <c r="A691" s="1"/>
      <c r="B691" s="2"/>
      <c r="C691" s="3"/>
      <c r="D691" s="1"/>
      <c r="E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11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6"/>
      <c r="AK691" s="6"/>
      <c r="AL691" s="7"/>
      <c r="AM691" s="8"/>
      <c r="AN691" s="6"/>
      <c r="AO691" s="9"/>
      <c r="AP691" s="9"/>
      <c r="AQ691" s="8"/>
      <c r="AR691" s="6"/>
      <c r="AS691" s="8"/>
      <c r="AT691" s="9"/>
      <c r="AU691" s="6"/>
      <c r="AV691" s="9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6"/>
      <c r="BH691" s="6"/>
    </row>
    <row x14ac:dyDescent="0.25" r="692" customHeight="1" ht="15.75">
      <c r="A692" s="1"/>
      <c r="B692" s="2"/>
      <c r="C692" s="3"/>
      <c r="D692" s="1"/>
      <c r="E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11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6"/>
      <c r="AK692" s="6"/>
      <c r="AL692" s="7"/>
      <c r="AM692" s="8"/>
      <c r="AN692" s="6"/>
      <c r="AO692" s="9"/>
      <c r="AP692" s="9"/>
      <c r="AQ692" s="8"/>
      <c r="AR692" s="6"/>
      <c r="AS692" s="8"/>
      <c r="AT692" s="9"/>
      <c r="AU692" s="6"/>
      <c r="AV692" s="9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6"/>
      <c r="BH692" s="6"/>
    </row>
    <row x14ac:dyDescent="0.25" r="693" customHeight="1" ht="15.75">
      <c r="A693" s="1"/>
      <c r="B693" s="2"/>
      <c r="C693" s="3"/>
      <c r="D693" s="1"/>
      <c r="E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11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6"/>
      <c r="AK693" s="6"/>
      <c r="AL693" s="7"/>
      <c r="AM693" s="8"/>
      <c r="AN693" s="6"/>
      <c r="AO693" s="9"/>
      <c r="AP693" s="9"/>
      <c r="AQ693" s="8"/>
      <c r="AR693" s="6"/>
      <c r="AS693" s="8"/>
      <c r="AT693" s="9"/>
      <c r="AU693" s="6"/>
      <c r="AV693" s="9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6"/>
      <c r="BH693" s="6"/>
    </row>
    <row x14ac:dyDescent="0.25" r="694" customHeight="1" ht="15.75">
      <c r="A694" s="1"/>
      <c r="B694" s="2"/>
      <c r="C694" s="3"/>
      <c r="D694" s="1"/>
      <c r="E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11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6"/>
      <c r="AK694" s="6"/>
      <c r="AL694" s="7"/>
      <c r="AM694" s="8"/>
      <c r="AN694" s="6"/>
      <c r="AO694" s="9"/>
      <c r="AP694" s="9"/>
      <c r="AQ694" s="8"/>
      <c r="AR694" s="6"/>
      <c r="AS694" s="8"/>
      <c r="AT694" s="9"/>
      <c r="AU694" s="6"/>
      <c r="AV694" s="9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6"/>
      <c r="BH694" s="6"/>
    </row>
    <row x14ac:dyDescent="0.25" r="695" customHeight="1" ht="15.75">
      <c r="A695" s="1"/>
      <c r="B695" s="2"/>
      <c r="C695" s="3"/>
      <c r="D695" s="1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11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6"/>
      <c r="AK695" s="6"/>
      <c r="AL695" s="7"/>
      <c r="AM695" s="8"/>
      <c r="AN695" s="6"/>
      <c r="AO695" s="9"/>
      <c r="AP695" s="9"/>
      <c r="AQ695" s="8"/>
      <c r="AR695" s="6"/>
      <c r="AS695" s="8"/>
      <c r="AT695" s="9"/>
      <c r="AU695" s="6"/>
      <c r="AV695" s="9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6"/>
      <c r="BH695" s="6"/>
    </row>
    <row x14ac:dyDescent="0.25" r="696" customHeight="1" ht="15.75">
      <c r="A696" s="1"/>
      <c r="B696" s="2"/>
      <c r="C696" s="3"/>
      <c r="D696" s="1"/>
      <c r="E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11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6"/>
      <c r="AK696" s="6"/>
      <c r="AL696" s="7"/>
      <c r="AM696" s="8"/>
      <c r="AN696" s="6"/>
      <c r="AO696" s="9"/>
      <c r="AP696" s="9"/>
      <c r="AQ696" s="8"/>
      <c r="AR696" s="6"/>
      <c r="AS696" s="8"/>
      <c r="AT696" s="9"/>
      <c r="AU696" s="6"/>
      <c r="AV696" s="9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6"/>
      <c r="BH696" s="6"/>
    </row>
    <row x14ac:dyDescent="0.25" r="697" customHeight="1" ht="15.75">
      <c r="A697" s="1"/>
      <c r="B697" s="2"/>
      <c r="C697" s="3"/>
      <c r="D697" s="1"/>
      <c r="E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11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6"/>
      <c r="AK697" s="6"/>
      <c r="AL697" s="7"/>
      <c r="AM697" s="8"/>
      <c r="AN697" s="6"/>
      <c r="AO697" s="9"/>
      <c r="AP697" s="9"/>
      <c r="AQ697" s="8"/>
      <c r="AR697" s="6"/>
      <c r="AS697" s="8"/>
      <c r="AT697" s="9"/>
      <c r="AU697" s="6"/>
      <c r="AV697" s="9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6"/>
      <c r="BH697" s="6"/>
    </row>
    <row x14ac:dyDescent="0.25" r="698" customHeight="1" ht="15.75">
      <c r="A698" s="1"/>
      <c r="B698" s="2"/>
      <c r="C698" s="3"/>
      <c r="D698" s="1"/>
      <c r="E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11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6"/>
      <c r="AK698" s="6"/>
      <c r="AL698" s="7"/>
      <c r="AM698" s="8"/>
      <c r="AN698" s="6"/>
      <c r="AO698" s="9"/>
      <c r="AP698" s="9"/>
      <c r="AQ698" s="8"/>
      <c r="AR698" s="6"/>
      <c r="AS698" s="8"/>
      <c r="AT698" s="9"/>
      <c r="AU698" s="6"/>
      <c r="AV698" s="9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6"/>
      <c r="BH698" s="6"/>
    </row>
    <row x14ac:dyDescent="0.25" r="699" customHeight="1" ht="15.75">
      <c r="A699" s="1"/>
      <c r="B699" s="2"/>
      <c r="C699" s="3"/>
      <c r="D699" s="1"/>
      <c r="E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11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6"/>
      <c r="AK699" s="6"/>
      <c r="AL699" s="7"/>
      <c r="AM699" s="8"/>
      <c r="AN699" s="6"/>
      <c r="AO699" s="9"/>
      <c r="AP699" s="9"/>
      <c r="AQ699" s="8"/>
      <c r="AR699" s="6"/>
      <c r="AS699" s="8"/>
      <c r="AT699" s="9"/>
      <c r="AU699" s="6"/>
      <c r="AV699" s="9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6"/>
      <c r="BH699" s="6"/>
    </row>
    <row x14ac:dyDescent="0.25" r="700" customHeight="1" ht="15.75">
      <c r="A700" s="1"/>
      <c r="B700" s="2"/>
      <c r="C700" s="3"/>
      <c r="D700" s="1"/>
      <c r="E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11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6"/>
      <c r="AK700" s="6"/>
      <c r="AL700" s="7"/>
      <c r="AM700" s="8"/>
      <c r="AN700" s="6"/>
      <c r="AO700" s="9"/>
      <c r="AP700" s="9"/>
      <c r="AQ700" s="8"/>
      <c r="AR700" s="6"/>
      <c r="AS700" s="8"/>
      <c r="AT700" s="9"/>
      <c r="AU700" s="6"/>
      <c r="AV700" s="9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6"/>
      <c r="BH700" s="6"/>
    </row>
    <row x14ac:dyDescent="0.25" r="701" customHeight="1" ht="15.75">
      <c r="A701" s="1"/>
      <c r="B701" s="2"/>
      <c r="C701" s="3"/>
      <c r="D701" s="1"/>
      <c r="E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11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6"/>
      <c r="AK701" s="6"/>
      <c r="AL701" s="7"/>
      <c r="AM701" s="8"/>
      <c r="AN701" s="6"/>
      <c r="AO701" s="9"/>
      <c r="AP701" s="9"/>
      <c r="AQ701" s="8"/>
      <c r="AR701" s="6"/>
      <c r="AS701" s="8"/>
      <c r="AT701" s="9"/>
      <c r="AU701" s="6"/>
      <c r="AV701" s="9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6"/>
      <c r="BH701" s="6"/>
    </row>
    <row x14ac:dyDescent="0.25" r="702" customHeight="1" ht="15.75">
      <c r="A702" s="1"/>
      <c r="B702" s="2"/>
      <c r="C702" s="3"/>
      <c r="D702" s="1"/>
      <c r="E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11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6"/>
      <c r="AK702" s="6"/>
      <c r="AL702" s="7"/>
      <c r="AM702" s="8"/>
      <c r="AN702" s="6"/>
      <c r="AO702" s="9"/>
      <c r="AP702" s="9"/>
      <c r="AQ702" s="8"/>
      <c r="AR702" s="6"/>
      <c r="AS702" s="8"/>
      <c r="AT702" s="9"/>
      <c r="AU702" s="6"/>
      <c r="AV702" s="9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6"/>
      <c r="BH702" s="6"/>
    </row>
    <row x14ac:dyDescent="0.25" r="703" customHeight="1" ht="15.75">
      <c r="A703" s="1"/>
      <c r="B703" s="2"/>
      <c r="C703" s="3"/>
      <c r="D703" s="1"/>
      <c r="E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11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6"/>
      <c r="AK703" s="6"/>
      <c r="AL703" s="7"/>
      <c r="AM703" s="8"/>
      <c r="AN703" s="6"/>
      <c r="AO703" s="9"/>
      <c r="AP703" s="9"/>
      <c r="AQ703" s="8"/>
      <c r="AR703" s="6"/>
      <c r="AS703" s="8"/>
      <c r="AT703" s="9"/>
      <c r="AU703" s="6"/>
      <c r="AV703" s="9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6"/>
      <c r="BH703" s="6"/>
    </row>
    <row x14ac:dyDescent="0.25" r="704" customHeight="1" ht="15.75">
      <c r="A704" s="1"/>
      <c r="B704" s="2"/>
      <c r="C704" s="3"/>
      <c r="D704" s="1"/>
      <c r="E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11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6"/>
      <c r="AK704" s="6"/>
      <c r="AL704" s="7"/>
      <c r="AM704" s="8"/>
      <c r="AN704" s="6"/>
      <c r="AO704" s="9"/>
      <c r="AP704" s="9"/>
      <c r="AQ704" s="8"/>
      <c r="AR704" s="6"/>
      <c r="AS704" s="8"/>
      <c r="AT704" s="9"/>
      <c r="AU704" s="6"/>
      <c r="AV704" s="9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6"/>
      <c r="BH704" s="6"/>
    </row>
    <row x14ac:dyDescent="0.25" r="705" customHeight="1" ht="15.75">
      <c r="A705" s="1"/>
      <c r="B705" s="2"/>
      <c r="C705" s="3"/>
      <c r="D705" s="1"/>
      <c r="E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11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6"/>
      <c r="AK705" s="6"/>
      <c r="AL705" s="7"/>
      <c r="AM705" s="8"/>
      <c r="AN705" s="6"/>
      <c r="AO705" s="9"/>
      <c r="AP705" s="9"/>
      <c r="AQ705" s="8"/>
      <c r="AR705" s="6"/>
      <c r="AS705" s="8"/>
      <c r="AT705" s="9"/>
      <c r="AU705" s="6"/>
      <c r="AV705" s="9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6"/>
      <c r="BH705" s="6"/>
    </row>
    <row x14ac:dyDescent="0.25" r="706" customHeight="1" ht="15.75">
      <c r="A706" s="1"/>
      <c r="B706" s="2"/>
      <c r="C706" s="3"/>
      <c r="D706" s="1"/>
      <c r="E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11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6"/>
      <c r="AK706" s="6"/>
      <c r="AL706" s="7"/>
      <c r="AM706" s="8"/>
      <c r="AN706" s="6"/>
      <c r="AO706" s="9"/>
      <c r="AP706" s="9"/>
      <c r="AQ706" s="8"/>
      <c r="AR706" s="6"/>
      <c r="AS706" s="8"/>
      <c r="AT706" s="9"/>
      <c r="AU706" s="6"/>
      <c r="AV706" s="9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6"/>
      <c r="BH706" s="6"/>
    </row>
    <row x14ac:dyDescent="0.25" r="707" customHeight="1" ht="15.75">
      <c r="A707" s="1"/>
      <c r="B707" s="2"/>
      <c r="C707" s="3"/>
      <c r="D707" s="1"/>
      <c r="E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11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6"/>
      <c r="AK707" s="6"/>
      <c r="AL707" s="7"/>
      <c r="AM707" s="8"/>
      <c r="AN707" s="6"/>
      <c r="AO707" s="9"/>
      <c r="AP707" s="9"/>
      <c r="AQ707" s="8"/>
      <c r="AR707" s="6"/>
      <c r="AS707" s="8"/>
      <c r="AT707" s="9"/>
      <c r="AU707" s="6"/>
      <c r="AV707" s="9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6"/>
      <c r="BH707" s="6"/>
    </row>
    <row x14ac:dyDescent="0.25" r="708" customHeight="1" ht="15.75">
      <c r="A708" s="1"/>
      <c r="B708" s="2"/>
      <c r="C708" s="3"/>
      <c r="D708" s="1"/>
      <c r="E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11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6"/>
      <c r="AK708" s="6"/>
      <c r="AL708" s="7"/>
      <c r="AM708" s="8"/>
      <c r="AN708" s="6"/>
      <c r="AO708" s="9"/>
      <c r="AP708" s="9"/>
      <c r="AQ708" s="8"/>
      <c r="AR708" s="6"/>
      <c r="AS708" s="8"/>
      <c r="AT708" s="9"/>
      <c r="AU708" s="6"/>
      <c r="AV708" s="9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6"/>
      <c r="BH708" s="6"/>
    </row>
    <row x14ac:dyDescent="0.25" r="709" customHeight="1" ht="15.75">
      <c r="A709" s="1"/>
      <c r="B709" s="2"/>
      <c r="C709" s="3"/>
      <c r="D709" s="1"/>
      <c r="E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11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6"/>
      <c r="AK709" s="6"/>
      <c r="AL709" s="7"/>
      <c r="AM709" s="8"/>
      <c r="AN709" s="6"/>
      <c r="AO709" s="9"/>
      <c r="AP709" s="9"/>
      <c r="AQ709" s="8"/>
      <c r="AR709" s="6"/>
      <c r="AS709" s="8"/>
      <c r="AT709" s="9"/>
      <c r="AU709" s="6"/>
      <c r="AV709" s="9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6"/>
      <c r="BH709" s="6"/>
    </row>
    <row x14ac:dyDescent="0.25" r="710" customHeight="1" ht="15.75">
      <c r="A710" s="1"/>
      <c r="B710" s="2"/>
      <c r="C710" s="3"/>
      <c r="D710" s="1"/>
      <c r="E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11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6"/>
      <c r="AK710" s="6"/>
      <c r="AL710" s="7"/>
      <c r="AM710" s="8"/>
      <c r="AN710" s="6"/>
      <c r="AO710" s="9"/>
      <c r="AP710" s="9"/>
      <c r="AQ710" s="8"/>
      <c r="AR710" s="6"/>
      <c r="AS710" s="8"/>
      <c r="AT710" s="9"/>
      <c r="AU710" s="6"/>
      <c r="AV710" s="9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6"/>
      <c r="BH710" s="6"/>
    </row>
    <row x14ac:dyDescent="0.25" r="711" customHeight="1" ht="15.75">
      <c r="A711" s="1"/>
      <c r="B711" s="2"/>
      <c r="C711" s="3"/>
      <c r="D711" s="1"/>
      <c r="E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11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6"/>
      <c r="AK711" s="6"/>
      <c r="AL711" s="7"/>
      <c r="AM711" s="8"/>
      <c r="AN711" s="6"/>
      <c r="AO711" s="9"/>
      <c r="AP711" s="9"/>
      <c r="AQ711" s="8"/>
      <c r="AR711" s="6"/>
      <c r="AS711" s="8"/>
      <c r="AT711" s="9"/>
      <c r="AU711" s="6"/>
      <c r="AV711" s="9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6"/>
      <c r="BH711" s="6"/>
    </row>
    <row x14ac:dyDescent="0.25" r="712" customHeight="1" ht="15.75">
      <c r="A712" s="1"/>
      <c r="B712" s="2"/>
      <c r="C712" s="3"/>
      <c r="D712" s="1"/>
      <c r="E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11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6"/>
      <c r="AK712" s="6"/>
      <c r="AL712" s="7"/>
      <c r="AM712" s="8"/>
      <c r="AN712" s="6"/>
      <c r="AO712" s="9"/>
      <c r="AP712" s="9"/>
      <c r="AQ712" s="8"/>
      <c r="AR712" s="6"/>
      <c r="AS712" s="8"/>
      <c r="AT712" s="9"/>
      <c r="AU712" s="6"/>
      <c r="AV712" s="9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6"/>
      <c r="BH712" s="6"/>
    </row>
    <row x14ac:dyDescent="0.25" r="713" customHeight="1" ht="15.75">
      <c r="A713" s="1"/>
      <c r="B713" s="2"/>
      <c r="C713" s="3"/>
      <c r="D713" s="1"/>
      <c r="E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11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6"/>
      <c r="AK713" s="6"/>
      <c r="AL713" s="7"/>
      <c r="AM713" s="8"/>
      <c r="AN713" s="6"/>
      <c r="AO713" s="9"/>
      <c r="AP713" s="9"/>
      <c r="AQ713" s="8"/>
      <c r="AR713" s="6"/>
      <c r="AS713" s="8"/>
      <c r="AT713" s="9"/>
      <c r="AU713" s="6"/>
      <c r="AV713" s="9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6"/>
      <c r="BH713" s="6"/>
    </row>
    <row x14ac:dyDescent="0.25" r="714" customHeight="1" ht="15.75">
      <c r="A714" s="1"/>
      <c r="B714" s="2"/>
      <c r="C714" s="3"/>
      <c r="D714" s="1"/>
      <c r="E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11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6"/>
      <c r="AK714" s="6"/>
      <c r="AL714" s="7"/>
      <c r="AM714" s="8"/>
      <c r="AN714" s="6"/>
      <c r="AO714" s="9"/>
      <c r="AP714" s="9"/>
      <c r="AQ714" s="8"/>
      <c r="AR714" s="6"/>
      <c r="AS714" s="8"/>
      <c r="AT714" s="9"/>
      <c r="AU714" s="6"/>
      <c r="AV714" s="9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6"/>
      <c r="BH714" s="6"/>
    </row>
    <row x14ac:dyDescent="0.25" r="715" customHeight="1" ht="15.75">
      <c r="A715" s="1"/>
      <c r="B715" s="2"/>
      <c r="C715" s="3"/>
      <c r="D715" s="1"/>
      <c r="E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11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6"/>
      <c r="AK715" s="6"/>
      <c r="AL715" s="7"/>
      <c r="AM715" s="8"/>
      <c r="AN715" s="6"/>
      <c r="AO715" s="9"/>
      <c r="AP715" s="9"/>
      <c r="AQ715" s="8"/>
      <c r="AR715" s="6"/>
      <c r="AS715" s="8"/>
      <c r="AT715" s="9"/>
      <c r="AU715" s="6"/>
      <c r="AV715" s="9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6"/>
      <c r="BH715" s="6"/>
    </row>
    <row x14ac:dyDescent="0.25" r="716" customHeight="1" ht="15.75">
      <c r="A716" s="1"/>
      <c r="B716" s="2"/>
      <c r="C716" s="3"/>
      <c r="D716" s="1"/>
      <c r="E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11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6"/>
      <c r="AK716" s="6"/>
      <c r="AL716" s="7"/>
      <c r="AM716" s="8"/>
      <c r="AN716" s="6"/>
      <c r="AO716" s="9"/>
      <c r="AP716" s="9"/>
      <c r="AQ716" s="8"/>
      <c r="AR716" s="6"/>
      <c r="AS716" s="8"/>
      <c r="AT716" s="9"/>
      <c r="AU716" s="6"/>
      <c r="AV716" s="9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6"/>
      <c r="BH716" s="6"/>
    </row>
    <row x14ac:dyDescent="0.25" r="717" customHeight="1" ht="15.75">
      <c r="A717" s="1"/>
      <c r="B717" s="2"/>
      <c r="C717" s="3"/>
      <c r="D717" s="1"/>
      <c r="E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11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6"/>
      <c r="AK717" s="6"/>
      <c r="AL717" s="7"/>
      <c r="AM717" s="8"/>
      <c r="AN717" s="6"/>
      <c r="AO717" s="9"/>
      <c r="AP717" s="9"/>
      <c r="AQ717" s="8"/>
      <c r="AR717" s="6"/>
      <c r="AS717" s="8"/>
      <c r="AT717" s="9"/>
      <c r="AU717" s="6"/>
      <c r="AV717" s="9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6"/>
      <c r="BH717" s="6"/>
    </row>
    <row x14ac:dyDescent="0.25" r="718" customHeight="1" ht="15.75">
      <c r="A718" s="1"/>
      <c r="B718" s="2"/>
      <c r="C718" s="3"/>
      <c r="D718" s="1"/>
      <c r="E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11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6"/>
      <c r="AK718" s="6"/>
      <c r="AL718" s="7"/>
      <c r="AM718" s="8"/>
      <c r="AN718" s="6"/>
      <c r="AO718" s="9"/>
      <c r="AP718" s="9"/>
      <c r="AQ718" s="8"/>
      <c r="AR718" s="6"/>
      <c r="AS718" s="8"/>
      <c r="AT718" s="9"/>
      <c r="AU718" s="6"/>
      <c r="AV718" s="9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6"/>
      <c r="BH718" s="6"/>
    </row>
    <row x14ac:dyDescent="0.25" r="719" customHeight="1" ht="15.75">
      <c r="A719" s="1"/>
      <c r="B719" s="2"/>
      <c r="C719" s="3"/>
      <c r="D719" s="1"/>
      <c r="E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11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6"/>
      <c r="AK719" s="6"/>
      <c r="AL719" s="7"/>
      <c r="AM719" s="8"/>
      <c r="AN719" s="6"/>
      <c r="AO719" s="9"/>
      <c r="AP719" s="9"/>
      <c r="AQ719" s="8"/>
      <c r="AR719" s="6"/>
      <c r="AS719" s="8"/>
      <c r="AT719" s="9"/>
      <c r="AU719" s="6"/>
      <c r="AV719" s="9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6"/>
      <c r="BH719" s="6"/>
    </row>
    <row x14ac:dyDescent="0.25" r="720" customHeight="1" ht="15.75">
      <c r="A720" s="1"/>
      <c r="B720" s="2"/>
      <c r="C720" s="3"/>
      <c r="D720" s="1"/>
      <c r="E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11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6"/>
      <c r="AK720" s="6"/>
      <c r="AL720" s="7"/>
      <c r="AM720" s="8"/>
      <c r="AN720" s="6"/>
      <c r="AO720" s="9"/>
      <c r="AP720" s="9"/>
      <c r="AQ720" s="8"/>
      <c r="AR720" s="6"/>
      <c r="AS720" s="8"/>
      <c r="AT720" s="9"/>
      <c r="AU720" s="6"/>
      <c r="AV720" s="9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6"/>
      <c r="BH720" s="6"/>
    </row>
    <row x14ac:dyDescent="0.25" r="721" customHeight="1" ht="15.75">
      <c r="A721" s="1"/>
      <c r="B721" s="2"/>
      <c r="C721" s="3"/>
      <c r="D721" s="1"/>
      <c r="E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11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6"/>
      <c r="AK721" s="6"/>
      <c r="AL721" s="7"/>
      <c r="AM721" s="8"/>
      <c r="AN721" s="6"/>
      <c r="AO721" s="9"/>
      <c r="AP721" s="9"/>
      <c r="AQ721" s="8"/>
      <c r="AR721" s="6"/>
      <c r="AS721" s="8"/>
      <c r="AT721" s="9"/>
      <c r="AU721" s="6"/>
      <c r="AV721" s="9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6"/>
      <c r="BH721" s="6"/>
    </row>
    <row x14ac:dyDescent="0.25" r="722" customHeight="1" ht="15.75">
      <c r="A722" s="1"/>
      <c r="B722" s="2"/>
      <c r="C722" s="3"/>
      <c r="D722" s="1"/>
      <c r="E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11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6"/>
      <c r="AK722" s="6"/>
      <c r="AL722" s="7"/>
      <c r="AM722" s="8"/>
      <c r="AN722" s="6"/>
      <c r="AO722" s="9"/>
      <c r="AP722" s="9"/>
      <c r="AQ722" s="8"/>
      <c r="AR722" s="6"/>
      <c r="AS722" s="8"/>
      <c r="AT722" s="9"/>
      <c r="AU722" s="6"/>
      <c r="AV722" s="9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6"/>
      <c r="BH722" s="6"/>
    </row>
    <row x14ac:dyDescent="0.25" r="723" customHeight="1" ht="15.75">
      <c r="A723" s="1"/>
      <c r="B723" s="2"/>
      <c r="C723" s="3"/>
      <c r="D723" s="1"/>
      <c r="E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11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6"/>
      <c r="AK723" s="6"/>
      <c r="AL723" s="7"/>
      <c r="AM723" s="8"/>
      <c r="AN723" s="6"/>
      <c r="AO723" s="9"/>
      <c r="AP723" s="9"/>
      <c r="AQ723" s="8"/>
      <c r="AR723" s="6"/>
      <c r="AS723" s="8"/>
      <c r="AT723" s="9"/>
      <c r="AU723" s="6"/>
      <c r="AV723" s="9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6"/>
      <c r="BH723" s="6"/>
    </row>
    <row x14ac:dyDescent="0.25" r="724" customHeight="1" ht="15.75">
      <c r="A724" s="1"/>
      <c r="B724" s="2"/>
      <c r="C724" s="3"/>
      <c r="D724" s="1"/>
      <c r="E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11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6"/>
      <c r="AK724" s="6"/>
      <c r="AL724" s="7"/>
      <c r="AM724" s="8"/>
      <c r="AN724" s="6"/>
      <c r="AO724" s="9"/>
      <c r="AP724" s="9"/>
      <c r="AQ724" s="8"/>
      <c r="AR724" s="6"/>
      <c r="AS724" s="8"/>
      <c r="AT724" s="9"/>
      <c r="AU724" s="6"/>
      <c r="AV724" s="9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6"/>
      <c r="BH724" s="6"/>
    </row>
    <row x14ac:dyDescent="0.25" r="725" customHeight="1" ht="15.75">
      <c r="A725" s="1"/>
      <c r="B725" s="2"/>
      <c r="C725" s="3"/>
      <c r="D725" s="1"/>
      <c r="E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11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6"/>
      <c r="AK725" s="6"/>
      <c r="AL725" s="7"/>
      <c r="AM725" s="8"/>
      <c r="AN725" s="6"/>
      <c r="AO725" s="9"/>
      <c r="AP725" s="9"/>
      <c r="AQ725" s="8"/>
      <c r="AR725" s="6"/>
      <c r="AS725" s="8"/>
      <c r="AT725" s="9"/>
      <c r="AU725" s="6"/>
      <c r="AV725" s="9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6"/>
      <c r="BH725" s="6"/>
    </row>
    <row x14ac:dyDescent="0.25" r="726" customHeight="1" ht="15.75">
      <c r="A726" s="1"/>
      <c r="B726" s="2"/>
      <c r="C726" s="3"/>
      <c r="D726" s="1"/>
      <c r="E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11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6"/>
      <c r="AK726" s="6"/>
      <c r="AL726" s="7"/>
      <c r="AM726" s="8"/>
      <c r="AN726" s="6"/>
      <c r="AO726" s="9"/>
      <c r="AP726" s="9"/>
      <c r="AQ726" s="8"/>
      <c r="AR726" s="6"/>
      <c r="AS726" s="8"/>
      <c r="AT726" s="9"/>
      <c r="AU726" s="6"/>
      <c r="AV726" s="9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6"/>
      <c r="BH726" s="6"/>
    </row>
    <row x14ac:dyDescent="0.25" r="727" customHeight="1" ht="15.75">
      <c r="A727" s="1"/>
      <c r="B727" s="2"/>
      <c r="C727" s="3"/>
      <c r="D727" s="1"/>
      <c r="E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11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6"/>
      <c r="AK727" s="6"/>
      <c r="AL727" s="7"/>
      <c r="AM727" s="8"/>
      <c r="AN727" s="6"/>
      <c r="AO727" s="9"/>
      <c r="AP727" s="9"/>
      <c r="AQ727" s="8"/>
      <c r="AR727" s="6"/>
      <c r="AS727" s="8"/>
      <c r="AT727" s="9"/>
      <c r="AU727" s="6"/>
      <c r="AV727" s="9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6"/>
      <c r="BH727" s="6"/>
    </row>
    <row x14ac:dyDescent="0.25" r="728" customHeight="1" ht="15.75">
      <c r="A728" s="1"/>
      <c r="B728" s="2"/>
      <c r="C728" s="3"/>
      <c r="D728" s="1"/>
      <c r="E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11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6"/>
      <c r="AK728" s="6"/>
      <c r="AL728" s="7"/>
      <c r="AM728" s="8"/>
      <c r="AN728" s="6"/>
      <c r="AO728" s="9"/>
      <c r="AP728" s="9"/>
      <c r="AQ728" s="8"/>
      <c r="AR728" s="6"/>
      <c r="AS728" s="8"/>
      <c r="AT728" s="9"/>
      <c r="AU728" s="6"/>
      <c r="AV728" s="9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6"/>
      <c r="BH728" s="6"/>
    </row>
    <row x14ac:dyDescent="0.25" r="729" customHeight="1" ht="15.75">
      <c r="A729" s="1"/>
      <c r="B729" s="2"/>
      <c r="C729" s="3"/>
      <c r="D729" s="1"/>
      <c r="E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11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6"/>
      <c r="AK729" s="6"/>
      <c r="AL729" s="7"/>
      <c r="AM729" s="8"/>
      <c r="AN729" s="6"/>
      <c r="AO729" s="9"/>
      <c r="AP729" s="9"/>
      <c r="AQ729" s="8"/>
      <c r="AR729" s="6"/>
      <c r="AS729" s="8"/>
      <c r="AT729" s="9"/>
      <c r="AU729" s="6"/>
      <c r="AV729" s="9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6"/>
      <c r="BH729" s="6"/>
    </row>
    <row x14ac:dyDescent="0.25" r="730" customHeight="1" ht="15.75">
      <c r="A730" s="1"/>
      <c r="B730" s="2"/>
      <c r="C730" s="3"/>
      <c r="D730" s="1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11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6"/>
      <c r="AK730" s="6"/>
      <c r="AL730" s="7"/>
      <c r="AM730" s="8"/>
      <c r="AN730" s="6"/>
      <c r="AO730" s="9"/>
      <c r="AP730" s="9"/>
      <c r="AQ730" s="8"/>
      <c r="AR730" s="6"/>
      <c r="AS730" s="8"/>
      <c r="AT730" s="9"/>
      <c r="AU730" s="6"/>
      <c r="AV730" s="9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6"/>
      <c r="BH730" s="6"/>
    </row>
    <row x14ac:dyDescent="0.25" r="731" customHeight="1" ht="15.75">
      <c r="A731" s="1"/>
      <c r="B731" s="2"/>
      <c r="C731" s="3"/>
      <c r="D731" s="1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11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6"/>
      <c r="AK731" s="6"/>
      <c r="AL731" s="7"/>
      <c r="AM731" s="8"/>
      <c r="AN731" s="6"/>
      <c r="AO731" s="9"/>
      <c r="AP731" s="9"/>
      <c r="AQ731" s="8"/>
      <c r="AR731" s="6"/>
      <c r="AS731" s="8"/>
      <c r="AT731" s="9"/>
      <c r="AU731" s="6"/>
      <c r="AV731" s="9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6"/>
      <c r="BH731" s="6"/>
    </row>
    <row x14ac:dyDescent="0.25" r="732" customHeight="1" ht="15.75">
      <c r="A732" s="1"/>
      <c r="B732" s="2"/>
      <c r="C732" s="3"/>
      <c r="D732" s="1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11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6"/>
      <c r="AK732" s="6"/>
      <c r="AL732" s="7"/>
      <c r="AM732" s="8"/>
      <c r="AN732" s="6"/>
      <c r="AO732" s="9"/>
      <c r="AP732" s="9"/>
      <c r="AQ732" s="8"/>
      <c r="AR732" s="6"/>
      <c r="AS732" s="8"/>
      <c r="AT732" s="9"/>
      <c r="AU732" s="6"/>
      <c r="AV732" s="9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6"/>
      <c r="BH732" s="6"/>
    </row>
    <row x14ac:dyDescent="0.25" r="733" customHeight="1" ht="15.75">
      <c r="A733" s="1"/>
      <c r="B733" s="2"/>
      <c r="C733" s="3"/>
      <c r="D733" s="1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11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6"/>
      <c r="AK733" s="6"/>
      <c r="AL733" s="7"/>
      <c r="AM733" s="8"/>
      <c r="AN733" s="6"/>
      <c r="AO733" s="9"/>
      <c r="AP733" s="9"/>
      <c r="AQ733" s="8"/>
      <c r="AR733" s="6"/>
      <c r="AS733" s="8"/>
      <c r="AT733" s="9"/>
      <c r="AU733" s="6"/>
      <c r="AV733" s="9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6"/>
      <c r="BH733" s="6"/>
    </row>
    <row x14ac:dyDescent="0.25" r="734" customHeight="1" ht="15.75">
      <c r="A734" s="1"/>
      <c r="B734" s="2"/>
      <c r="C734" s="3"/>
      <c r="D734" s="1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11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6"/>
      <c r="AK734" s="6"/>
      <c r="AL734" s="7"/>
      <c r="AM734" s="8"/>
      <c r="AN734" s="6"/>
      <c r="AO734" s="9"/>
      <c r="AP734" s="9"/>
      <c r="AQ734" s="8"/>
      <c r="AR734" s="6"/>
      <c r="AS734" s="8"/>
      <c r="AT734" s="9"/>
      <c r="AU734" s="6"/>
      <c r="AV734" s="9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6"/>
      <c r="BH734" s="6"/>
    </row>
    <row x14ac:dyDescent="0.25" r="735" customHeight="1" ht="15.75">
      <c r="A735" s="1"/>
      <c r="B735" s="2"/>
      <c r="C735" s="3"/>
      <c r="D735" s="1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11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6"/>
      <c r="AK735" s="6"/>
      <c r="AL735" s="7"/>
      <c r="AM735" s="8"/>
      <c r="AN735" s="6"/>
      <c r="AO735" s="9"/>
      <c r="AP735" s="9"/>
      <c r="AQ735" s="8"/>
      <c r="AR735" s="6"/>
      <c r="AS735" s="8"/>
      <c r="AT735" s="9"/>
      <c r="AU735" s="6"/>
      <c r="AV735" s="9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6"/>
      <c r="BH735" s="6"/>
    </row>
    <row x14ac:dyDescent="0.25" r="736" customHeight="1" ht="15.75">
      <c r="A736" s="1"/>
      <c r="B736" s="2"/>
      <c r="C736" s="3"/>
      <c r="D736" s="1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11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6"/>
      <c r="AK736" s="6"/>
      <c r="AL736" s="7"/>
      <c r="AM736" s="8"/>
      <c r="AN736" s="6"/>
      <c r="AO736" s="9"/>
      <c r="AP736" s="9"/>
      <c r="AQ736" s="8"/>
      <c r="AR736" s="6"/>
      <c r="AS736" s="8"/>
      <c r="AT736" s="9"/>
      <c r="AU736" s="6"/>
      <c r="AV736" s="9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6"/>
      <c r="BH736" s="6"/>
    </row>
    <row x14ac:dyDescent="0.25" r="737" customHeight="1" ht="15.75">
      <c r="A737" s="1"/>
      <c r="B737" s="2"/>
      <c r="C737" s="3"/>
      <c r="D737" s="1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11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6"/>
      <c r="AK737" s="6"/>
      <c r="AL737" s="7"/>
      <c r="AM737" s="8"/>
      <c r="AN737" s="6"/>
      <c r="AO737" s="9"/>
      <c r="AP737" s="9"/>
      <c r="AQ737" s="8"/>
      <c r="AR737" s="6"/>
      <c r="AS737" s="8"/>
      <c r="AT737" s="9"/>
      <c r="AU737" s="6"/>
      <c r="AV737" s="9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6"/>
      <c r="BH737" s="6"/>
    </row>
    <row x14ac:dyDescent="0.25" r="738" customHeight="1" ht="15.75">
      <c r="A738" s="1"/>
      <c r="B738" s="2"/>
      <c r="C738" s="3"/>
      <c r="D738" s="1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11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6"/>
      <c r="AK738" s="6"/>
      <c r="AL738" s="7"/>
      <c r="AM738" s="8"/>
      <c r="AN738" s="6"/>
      <c r="AO738" s="9"/>
      <c r="AP738" s="9"/>
      <c r="AQ738" s="8"/>
      <c r="AR738" s="6"/>
      <c r="AS738" s="8"/>
      <c r="AT738" s="9"/>
      <c r="AU738" s="6"/>
      <c r="AV738" s="9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6"/>
      <c r="BH738" s="6"/>
    </row>
    <row x14ac:dyDescent="0.25" r="739" customHeight="1" ht="15.75">
      <c r="A739" s="1"/>
      <c r="B739" s="2"/>
      <c r="C739" s="3"/>
      <c r="D739" s="1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11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6"/>
      <c r="AK739" s="6"/>
      <c r="AL739" s="7"/>
      <c r="AM739" s="8"/>
      <c r="AN739" s="6"/>
      <c r="AO739" s="9"/>
      <c r="AP739" s="9"/>
      <c r="AQ739" s="8"/>
      <c r="AR739" s="6"/>
      <c r="AS739" s="8"/>
      <c r="AT739" s="9"/>
      <c r="AU739" s="6"/>
      <c r="AV739" s="9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6"/>
      <c r="BH739" s="6"/>
    </row>
    <row x14ac:dyDescent="0.25" r="740" customHeight="1" ht="15.75">
      <c r="A740" s="1"/>
      <c r="B740" s="2"/>
      <c r="C740" s="3"/>
      <c r="D740" s="1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11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6"/>
      <c r="AK740" s="6"/>
      <c r="AL740" s="7"/>
      <c r="AM740" s="8"/>
      <c r="AN740" s="6"/>
      <c r="AO740" s="9"/>
      <c r="AP740" s="9"/>
      <c r="AQ740" s="8"/>
      <c r="AR740" s="6"/>
      <c r="AS740" s="8"/>
      <c r="AT740" s="9"/>
      <c r="AU740" s="6"/>
      <c r="AV740" s="9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6"/>
      <c r="BH740" s="6"/>
    </row>
    <row x14ac:dyDescent="0.25" r="741" customHeight="1" ht="15.75">
      <c r="A741" s="1"/>
      <c r="B741" s="2"/>
      <c r="C741" s="3"/>
      <c r="D741" s="1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11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6"/>
      <c r="AK741" s="6"/>
      <c r="AL741" s="7"/>
      <c r="AM741" s="8"/>
      <c r="AN741" s="6"/>
      <c r="AO741" s="9"/>
      <c r="AP741" s="9"/>
      <c r="AQ741" s="8"/>
      <c r="AR741" s="6"/>
      <c r="AS741" s="8"/>
      <c r="AT741" s="9"/>
      <c r="AU741" s="6"/>
      <c r="AV741" s="9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6"/>
      <c r="BH741" s="6"/>
    </row>
    <row x14ac:dyDescent="0.25" r="742" customHeight="1" ht="15.75">
      <c r="A742" s="1"/>
      <c r="B742" s="2"/>
      <c r="C742" s="3"/>
      <c r="D742" s="1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11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6"/>
      <c r="AK742" s="6"/>
      <c r="AL742" s="7"/>
      <c r="AM742" s="8"/>
      <c r="AN742" s="6"/>
      <c r="AO742" s="9"/>
      <c r="AP742" s="9"/>
      <c r="AQ742" s="8"/>
      <c r="AR742" s="6"/>
      <c r="AS742" s="8"/>
      <c r="AT742" s="9"/>
      <c r="AU742" s="6"/>
      <c r="AV742" s="9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6"/>
      <c r="BH742" s="6"/>
    </row>
    <row x14ac:dyDescent="0.25" r="743" customHeight="1" ht="15.75">
      <c r="A743" s="1"/>
      <c r="B743" s="2"/>
      <c r="C743" s="3"/>
      <c r="D743" s="1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11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6"/>
      <c r="AK743" s="6"/>
      <c r="AL743" s="7"/>
      <c r="AM743" s="8"/>
      <c r="AN743" s="6"/>
      <c r="AO743" s="9"/>
      <c r="AP743" s="9"/>
      <c r="AQ743" s="8"/>
      <c r="AR743" s="6"/>
      <c r="AS743" s="8"/>
      <c r="AT743" s="9"/>
      <c r="AU743" s="6"/>
      <c r="AV743" s="9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6"/>
      <c r="BH743" s="6"/>
    </row>
    <row x14ac:dyDescent="0.25" r="744" customHeight="1" ht="15.75">
      <c r="A744" s="1"/>
      <c r="B744" s="2"/>
      <c r="C744" s="3"/>
      <c r="D744" s="1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11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6"/>
      <c r="AK744" s="6"/>
      <c r="AL744" s="7"/>
      <c r="AM744" s="8"/>
      <c r="AN744" s="6"/>
      <c r="AO744" s="9"/>
      <c r="AP744" s="9"/>
      <c r="AQ744" s="8"/>
      <c r="AR744" s="6"/>
      <c r="AS744" s="8"/>
      <c r="AT744" s="9"/>
      <c r="AU744" s="6"/>
      <c r="AV744" s="9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6"/>
      <c r="BH744" s="6"/>
    </row>
    <row x14ac:dyDescent="0.25" r="745" customHeight="1" ht="15.75">
      <c r="A745" s="1"/>
      <c r="B745" s="2"/>
      <c r="C745" s="3"/>
      <c r="D745" s="1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11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6"/>
      <c r="AK745" s="6"/>
      <c r="AL745" s="7"/>
      <c r="AM745" s="8"/>
      <c r="AN745" s="6"/>
      <c r="AO745" s="9"/>
      <c r="AP745" s="9"/>
      <c r="AQ745" s="8"/>
      <c r="AR745" s="6"/>
      <c r="AS745" s="8"/>
      <c r="AT745" s="9"/>
      <c r="AU745" s="6"/>
      <c r="AV745" s="9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6"/>
      <c r="BH745" s="6"/>
    </row>
    <row x14ac:dyDescent="0.25" r="746" customHeight="1" ht="15.75">
      <c r="A746" s="1"/>
      <c r="B746" s="2"/>
      <c r="C746" s="3"/>
      <c r="D746" s="1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11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6"/>
      <c r="AK746" s="6"/>
      <c r="AL746" s="7"/>
      <c r="AM746" s="8"/>
      <c r="AN746" s="6"/>
      <c r="AO746" s="9"/>
      <c r="AP746" s="9"/>
      <c r="AQ746" s="8"/>
      <c r="AR746" s="6"/>
      <c r="AS746" s="8"/>
      <c r="AT746" s="9"/>
      <c r="AU746" s="6"/>
      <c r="AV746" s="9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6"/>
      <c r="BH746" s="6"/>
    </row>
    <row x14ac:dyDescent="0.25" r="747" customHeight="1" ht="15.75">
      <c r="A747" s="1"/>
      <c r="B747" s="2"/>
      <c r="C747" s="3"/>
      <c r="D747" s="1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11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6"/>
      <c r="AK747" s="6"/>
      <c r="AL747" s="7"/>
      <c r="AM747" s="8"/>
      <c r="AN747" s="6"/>
      <c r="AO747" s="9"/>
      <c r="AP747" s="9"/>
      <c r="AQ747" s="8"/>
      <c r="AR747" s="6"/>
      <c r="AS747" s="8"/>
      <c r="AT747" s="9"/>
      <c r="AU747" s="6"/>
      <c r="AV747" s="9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6"/>
      <c r="BH747" s="6"/>
    </row>
    <row x14ac:dyDescent="0.25" r="748" customHeight="1" ht="15.75">
      <c r="A748" s="1"/>
      <c r="B748" s="2"/>
      <c r="C748" s="3"/>
      <c r="D748" s="1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11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6"/>
      <c r="AK748" s="6"/>
      <c r="AL748" s="7"/>
      <c r="AM748" s="8"/>
      <c r="AN748" s="6"/>
      <c r="AO748" s="9"/>
      <c r="AP748" s="9"/>
      <c r="AQ748" s="8"/>
      <c r="AR748" s="6"/>
      <c r="AS748" s="8"/>
      <c r="AT748" s="9"/>
      <c r="AU748" s="6"/>
      <c r="AV748" s="9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6"/>
      <c r="BH748" s="6"/>
    </row>
    <row x14ac:dyDescent="0.25" r="749" customHeight="1" ht="15.75">
      <c r="A749" s="1"/>
      <c r="B749" s="2"/>
      <c r="C749" s="3"/>
      <c r="D749" s="1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11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6"/>
      <c r="AK749" s="6"/>
      <c r="AL749" s="7"/>
      <c r="AM749" s="8"/>
      <c r="AN749" s="6"/>
      <c r="AO749" s="9"/>
      <c r="AP749" s="9"/>
      <c r="AQ749" s="8"/>
      <c r="AR749" s="6"/>
      <c r="AS749" s="8"/>
      <c r="AT749" s="9"/>
      <c r="AU749" s="6"/>
      <c r="AV749" s="9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6"/>
      <c r="BH749" s="6"/>
    </row>
    <row x14ac:dyDescent="0.25" r="750" customHeight="1" ht="15.75">
      <c r="A750" s="1"/>
      <c r="B750" s="2"/>
      <c r="C750" s="3"/>
      <c r="D750" s="1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11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6"/>
      <c r="AK750" s="6"/>
      <c r="AL750" s="7"/>
      <c r="AM750" s="8"/>
      <c r="AN750" s="6"/>
      <c r="AO750" s="9"/>
      <c r="AP750" s="9"/>
      <c r="AQ750" s="8"/>
      <c r="AR750" s="6"/>
      <c r="AS750" s="8"/>
      <c r="AT750" s="9"/>
      <c r="AU750" s="6"/>
      <c r="AV750" s="9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6"/>
      <c r="BH750" s="6"/>
    </row>
    <row x14ac:dyDescent="0.25" r="751" customHeight="1" ht="15.75">
      <c r="A751" s="1"/>
      <c r="B751" s="2"/>
      <c r="C751" s="3"/>
      <c r="D751" s="1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11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6"/>
      <c r="AK751" s="6"/>
      <c r="AL751" s="7"/>
      <c r="AM751" s="8"/>
      <c r="AN751" s="6"/>
      <c r="AO751" s="9"/>
      <c r="AP751" s="9"/>
      <c r="AQ751" s="8"/>
      <c r="AR751" s="6"/>
      <c r="AS751" s="8"/>
      <c r="AT751" s="9"/>
      <c r="AU751" s="6"/>
      <c r="AV751" s="9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6"/>
      <c r="BH751" s="6"/>
    </row>
    <row x14ac:dyDescent="0.25" r="752" customHeight="1" ht="15.75">
      <c r="A752" s="1"/>
      <c r="B752" s="2"/>
      <c r="C752" s="3"/>
      <c r="D752" s="1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11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6"/>
      <c r="AK752" s="6"/>
      <c r="AL752" s="7"/>
      <c r="AM752" s="8"/>
      <c r="AN752" s="6"/>
      <c r="AO752" s="9"/>
      <c r="AP752" s="9"/>
      <c r="AQ752" s="8"/>
      <c r="AR752" s="6"/>
      <c r="AS752" s="8"/>
      <c r="AT752" s="9"/>
      <c r="AU752" s="6"/>
      <c r="AV752" s="9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6"/>
      <c r="BH752" s="6"/>
    </row>
    <row x14ac:dyDescent="0.25" r="753" customHeight="1" ht="15.75">
      <c r="A753" s="1"/>
      <c r="B753" s="2"/>
      <c r="C753" s="3"/>
      <c r="D753" s="1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11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6"/>
      <c r="AK753" s="6"/>
      <c r="AL753" s="7"/>
      <c r="AM753" s="8"/>
      <c r="AN753" s="6"/>
      <c r="AO753" s="9"/>
      <c r="AP753" s="9"/>
      <c r="AQ753" s="8"/>
      <c r="AR753" s="6"/>
      <c r="AS753" s="8"/>
      <c r="AT753" s="9"/>
      <c r="AU753" s="6"/>
      <c r="AV753" s="9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6"/>
      <c r="BH753" s="6"/>
    </row>
    <row x14ac:dyDescent="0.25" r="754" customHeight="1" ht="15.75">
      <c r="A754" s="1"/>
      <c r="B754" s="2"/>
      <c r="C754" s="3"/>
      <c r="D754" s="1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11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6"/>
      <c r="AK754" s="6"/>
      <c r="AL754" s="7"/>
      <c r="AM754" s="8"/>
      <c r="AN754" s="6"/>
      <c r="AO754" s="9"/>
      <c r="AP754" s="9"/>
      <c r="AQ754" s="8"/>
      <c r="AR754" s="6"/>
      <c r="AS754" s="8"/>
      <c r="AT754" s="9"/>
      <c r="AU754" s="6"/>
      <c r="AV754" s="9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6"/>
      <c r="BH754" s="6"/>
    </row>
    <row x14ac:dyDescent="0.25" r="755" customHeight="1" ht="15.75">
      <c r="A755" s="1"/>
      <c r="B755" s="2"/>
      <c r="C755" s="3"/>
      <c r="D755" s="1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11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6"/>
      <c r="AK755" s="6"/>
      <c r="AL755" s="7"/>
      <c r="AM755" s="8"/>
      <c r="AN755" s="6"/>
      <c r="AO755" s="9"/>
      <c r="AP755" s="9"/>
      <c r="AQ755" s="8"/>
      <c r="AR755" s="6"/>
      <c r="AS755" s="8"/>
      <c r="AT755" s="9"/>
      <c r="AU755" s="6"/>
      <c r="AV755" s="9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6"/>
      <c r="BH755" s="6"/>
    </row>
    <row x14ac:dyDescent="0.25" r="756" customHeight="1" ht="15.75">
      <c r="A756" s="1"/>
      <c r="B756" s="2"/>
      <c r="C756" s="3"/>
      <c r="D756" s="1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11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6"/>
      <c r="AK756" s="6"/>
      <c r="AL756" s="7"/>
      <c r="AM756" s="8"/>
      <c r="AN756" s="6"/>
      <c r="AO756" s="9"/>
      <c r="AP756" s="9"/>
      <c r="AQ756" s="8"/>
      <c r="AR756" s="6"/>
      <c r="AS756" s="8"/>
      <c r="AT756" s="9"/>
      <c r="AU756" s="6"/>
      <c r="AV756" s="9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6"/>
      <c r="BH756" s="6"/>
    </row>
    <row x14ac:dyDescent="0.25" r="757" customHeight="1" ht="15.75">
      <c r="A757" s="1"/>
      <c r="B757" s="2"/>
      <c r="C757" s="3"/>
      <c r="D757" s="1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11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6"/>
      <c r="AK757" s="6"/>
      <c r="AL757" s="7"/>
      <c r="AM757" s="8"/>
      <c r="AN757" s="6"/>
      <c r="AO757" s="9"/>
      <c r="AP757" s="9"/>
      <c r="AQ757" s="8"/>
      <c r="AR757" s="6"/>
      <c r="AS757" s="8"/>
      <c r="AT757" s="9"/>
      <c r="AU757" s="6"/>
      <c r="AV757" s="9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6"/>
      <c r="BH757" s="6"/>
    </row>
    <row x14ac:dyDescent="0.25" r="758" customHeight="1" ht="15.75">
      <c r="A758" s="1"/>
      <c r="B758" s="2"/>
      <c r="C758" s="3"/>
      <c r="D758" s="1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11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6"/>
      <c r="AK758" s="6"/>
      <c r="AL758" s="7"/>
      <c r="AM758" s="8"/>
      <c r="AN758" s="6"/>
      <c r="AO758" s="9"/>
      <c r="AP758" s="9"/>
      <c r="AQ758" s="8"/>
      <c r="AR758" s="6"/>
      <c r="AS758" s="8"/>
      <c r="AT758" s="9"/>
      <c r="AU758" s="6"/>
      <c r="AV758" s="9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6"/>
      <c r="BH758" s="6"/>
    </row>
    <row x14ac:dyDescent="0.25" r="759" customHeight="1" ht="15.75">
      <c r="A759" s="1"/>
      <c r="B759" s="2"/>
      <c r="C759" s="3"/>
      <c r="D759" s="1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11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6"/>
      <c r="AK759" s="6"/>
      <c r="AL759" s="7"/>
      <c r="AM759" s="8"/>
      <c r="AN759" s="6"/>
      <c r="AO759" s="9"/>
      <c r="AP759" s="9"/>
      <c r="AQ759" s="8"/>
      <c r="AR759" s="6"/>
      <c r="AS759" s="8"/>
      <c r="AT759" s="9"/>
      <c r="AU759" s="6"/>
      <c r="AV759" s="9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6"/>
      <c r="BH759" s="6"/>
    </row>
    <row x14ac:dyDescent="0.25" r="760" customHeight="1" ht="15.75">
      <c r="A760" s="1"/>
      <c r="B760" s="2"/>
      <c r="C760" s="3"/>
      <c r="D760" s="1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11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6"/>
      <c r="AK760" s="6"/>
      <c r="AL760" s="7"/>
      <c r="AM760" s="8"/>
      <c r="AN760" s="6"/>
      <c r="AO760" s="9"/>
      <c r="AP760" s="9"/>
      <c r="AQ760" s="8"/>
      <c r="AR760" s="6"/>
      <c r="AS760" s="8"/>
      <c r="AT760" s="9"/>
      <c r="AU760" s="6"/>
      <c r="AV760" s="9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6"/>
      <c r="BH760" s="6"/>
    </row>
    <row x14ac:dyDescent="0.25" r="761" customHeight="1" ht="15.75">
      <c r="A761" s="1"/>
      <c r="B761" s="2"/>
      <c r="C761" s="3"/>
      <c r="D761" s="1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11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6"/>
      <c r="AK761" s="6"/>
      <c r="AL761" s="7"/>
      <c r="AM761" s="8"/>
      <c r="AN761" s="6"/>
      <c r="AO761" s="9"/>
      <c r="AP761" s="9"/>
      <c r="AQ761" s="8"/>
      <c r="AR761" s="6"/>
      <c r="AS761" s="8"/>
      <c r="AT761" s="9"/>
      <c r="AU761" s="6"/>
      <c r="AV761" s="9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6"/>
      <c r="BH761" s="6"/>
    </row>
    <row x14ac:dyDescent="0.25" r="762" customHeight="1" ht="15.75">
      <c r="A762" s="1"/>
      <c r="B762" s="2"/>
      <c r="C762" s="3"/>
      <c r="D762" s="1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11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6"/>
      <c r="AK762" s="6"/>
      <c r="AL762" s="7"/>
      <c r="AM762" s="8"/>
      <c r="AN762" s="6"/>
      <c r="AO762" s="9"/>
      <c r="AP762" s="9"/>
      <c r="AQ762" s="8"/>
      <c r="AR762" s="6"/>
      <c r="AS762" s="8"/>
      <c r="AT762" s="9"/>
      <c r="AU762" s="6"/>
      <c r="AV762" s="9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6"/>
      <c r="BH762" s="6"/>
    </row>
    <row x14ac:dyDescent="0.25" r="763" customHeight="1" ht="15.75">
      <c r="A763" s="1"/>
      <c r="B763" s="2"/>
      <c r="C763" s="3"/>
      <c r="D763" s="1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11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6"/>
      <c r="AK763" s="6"/>
      <c r="AL763" s="7"/>
      <c r="AM763" s="8"/>
      <c r="AN763" s="6"/>
      <c r="AO763" s="9"/>
      <c r="AP763" s="9"/>
      <c r="AQ763" s="8"/>
      <c r="AR763" s="6"/>
      <c r="AS763" s="8"/>
      <c r="AT763" s="9"/>
      <c r="AU763" s="6"/>
      <c r="AV763" s="9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6"/>
      <c r="BH763" s="6"/>
    </row>
    <row x14ac:dyDescent="0.25" r="764" customHeight="1" ht="15.75">
      <c r="A764" s="1"/>
      <c r="B764" s="2"/>
      <c r="C764" s="3"/>
      <c r="D764" s="1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11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6"/>
      <c r="AK764" s="6"/>
      <c r="AL764" s="7"/>
      <c r="AM764" s="8"/>
      <c r="AN764" s="6"/>
      <c r="AO764" s="9"/>
      <c r="AP764" s="9"/>
      <c r="AQ764" s="8"/>
      <c r="AR764" s="6"/>
      <c r="AS764" s="8"/>
      <c r="AT764" s="9"/>
      <c r="AU764" s="6"/>
      <c r="AV764" s="9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6"/>
      <c r="BH764" s="6"/>
    </row>
    <row x14ac:dyDescent="0.25" r="765" customHeight="1" ht="15.75">
      <c r="A765" s="1"/>
      <c r="B765" s="2"/>
      <c r="C765" s="3"/>
      <c r="D765" s="1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11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6"/>
      <c r="AK765" s="6"/>
      <c r="AL765" s="7"/>
      <c r="AM765" s="8"/>
      <c r="AN765" s="6"/>
      <c r="AO765" s="9"/>
      <c r="AP765" s="9"/>
      <c r="AQ765" s="8"/>
      <c r="AR765" s="6"/>
      <c r="AS765" s="8"/>
      <c r="AT765" s="9"/>
      <c r="AU765" s="6"/>
      <c r="AV765" s="9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6"/>
      <c r="BH765" s="6"/>
    </row>
    <row x14ac:dyDescent="0.25" r="766" customHeight="1" ht="15.75">
      <c r="A766" s="1"/>
      <c r="B766" s="2"/>
      <c r="C766" s="3"/>
      <c r="D766" s="1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11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6"/>
      <c r="AK766" s="6"/>
      <c r="AL766" s="7"/>
      <c r="AM766" s="8"/>
      <c r="AN766" s="6"/>
      <c r="AO766" s="9"/>
      <c r="AP766" s="9"/>
      <c r="AQ766" s="8"/>
      <c r="AR766" s="6"/>
      <c r="AS766" s="8"/>
      <c r="AT766" s="9"/>
      <c r="AU766" s="6"/>
      <c r="AV766" s="9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6"/>
      <c r="BH766" s="6"/>
    </row>
    <row x14ac:dyDescent="0.25" r="767" customHeight="1" ht="15.75">
      <c r="A767" s="1"/>
      <c r="B767" s="2"/>
      <c r="C767" s="3"/>
      <c r="D767" s="1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11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6"/>
      <c r="AK767" s="6"/>
      <c r="AL767" s="7"/>
      <c r="AM767" s="8"/>
      <c r="AN767" s="6"/>
      <c r="AO767" s="9"/>
      <c r="AP767" s="9"/>
      <c r="AQ767" s="8"/>
      <c r="AR767" s="6"/>
      <c r="AS767" s="8"/>
      <c r="AT767" s="9"/>
      <c r="AU767" s="6"/>
      <c r="AV767" s="9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6"/>
      <c r="BH767" s="6"/>
    </row>
    <row x14ac:dyDescent="0.25" r="768" customHeight="1" ht="15.75">
      <c r="A768" s="1"/>
      <c r="B768" s="2"/>
      <c r="C768" s="3"/>
      <c r="D768" s="1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11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6"/>
      <c r="AK768" s="6"/>
      <c r="AL768" s="7"/>
      <c r="AM768" s="8"/>
      <c r="AN768" s="6"/>
      <c r="AO768" s="9"/>
      <c r="AP768" s="9"/>
      <c r="AQ768" s="8"/>
      <c r="AR768" s="6"/>
      <c r="AS768" s="8"/>
      <c r="AT768" s="9"/>
      <c r="AU768" s="6"/>
      <c r="AV768" s="9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6"/>
      <c r="BH768" s="6"/>
    </row>
    <row x14ac:dyDescent="0.25" r="769" customHeight="1" ht="15.75">
      <c r="A769" s="1"/>
      <c r="B769" s="2"/>
      <c r="C769" s="3"/>
      <c r="D769" s="1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11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6"/>
      <c r="AK769" s="6"/>
      <c r="AL769" s="7"/>
      <c r="AM769" s="8"/>
      <c r="AN769" s="6"/>
      <c r="AO769" s="9"/>
      <c r="AP769" s="9"/>
      <c r="AQ769" s="8"/>
      <c r="AR769" s="6"/>
      <c r="AS769" s="8"/>
      <c r="AT769" s="9"/>
      <c r="AU769" s="6"/>
      <c r="AV769" s="9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6"/>
      <c r="BH769" s="6"/>
    </row>
    <row x14ac:dyDescent="0.25" r="770" customHeight="1" ht="15.75">
      <c r="A770" s="1"/>
      <c r="B770" s="2"/>
      <c r="C770" s="3"/>
      <c r="D770" s="1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11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6"/>
      <c r="AK770" s="6"/>
      <c r="AL770" s="7"/>
      <c r="AM770" s="8"/>
      <c r="AN770" s="6"/>
      <c r="AO770" s="9"/>
      <c r="AP770" s="9"/>
      <c r="AQ770" s="8"/>
      <c r="AR770" s="6"/>
      <c r="AS770" s="8"/>
      <c r="AT770" s="9"/>
      <c r="AU770" s="6"/>
      <c r="AV770" s="9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6"/>
      <c r="BH770" s="6"/>
    </row>
    <row x14ac:dyDescent="0.25" r="771" customHeight="1" ht="15.75">
      <c r="A771" s="1"/>
      <c r="B771" s="2"/>
      <c r="C771" s="3"/>
      <c r="D771" s="1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11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6"/>
      <c r="AK771" s="6"/>
      <c r="AL771" s="7"/>
      <c r="AM771" s="8"/>
      <c r="AN771" s="6"/>
      <c r="AO771" s="9"/>
      <c r="AP771" s="9"/>
      <c r="AQ771" s="8"/>
      <c r="AR771" s="6"/>
      <c r="AS771" s="8"/>
      <c r="AT771" s="9"/>
      <c r="AU771" s="6"/>
      <c r="AV771" s="9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6"/>
      <c r="BH771" s="6"/>
    </row>
    <row x14ac:dyDescent="0.25" r="772" customHeight="1" ht="15.75">
      <c r="A772" s="1"/>
      <c r="B772" s="2"/>
      <c r="C772" s="3"/>
      <c r="D772" s="1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11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6"/>
      <c r="AK772" s="6"/>
      <c r="AL772" s="7"/>
      <c r="AM772" s="8"/>
      <c r="AN772" s="6"/>
      <c r="AO772" s="9"/>
      <c r="AP772" s="9"/>
      <c r="AQ772" s="8"/>
      <c r="AR772" s="6"/>
      <c r="AS772" s="8"/>
      <c r="AT772" s="9"/>
      <c r="AU772" s="6"/>
      <c r="AV772" s="9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6"/>
      <c r="BH772" s="6"/>
    </row>
    <row x14ac:dyDescent="0.25" r="773" customHeight="1" ht="15.75">
      <c r="A773" s="1"/>
      <c r="B773" s="2"/>
      <c r="C773" s="3"/>
      <c r="D773" s="1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11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6"/>
      <c r="AK773" s="6"/>
      <c r="AL773" s="7"/>
      <c r="AM773" s="8"/>
      <c r="AN773" s="6"/>
      <c r="AO773" s="9"/>
      <c r="AP773" s="9"/>
      <c r="AQ773" s="8"/>
      <c r="AR773" s="6"/>
      <c r="AS773" s="8"/>
      <c r="AT773" s="9"/>
      <c r="AU773" s="6"/>
      <c r="AV773" s="9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6"/>
      <c r="BH773" s="6"/>
    </row>
    <row x14ac:dyDescent="0.25" r="774" customHeight="1" ht="15.75">
      <c r="A774" s="1"/>
      <c r="B774" s="2"/>
      <c r="C774" s="3"/>
      <c r="D774" s="1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11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6"/>
      <c r="AK774" s="6"/>
      <c r="AL774" s="7"/>
      <c r="AM774" s="8"/>
      <c r="AN774" s="6"/>
      <c r="AO774" s="9"/>
      <c r="AP774" s="9"/>
      <c r="AQ774" s="8"/>
      <c r="AR774" s="6"/>
      <c r="AS774" s="8"/>
      <c r="AT774" s="9"/>
      <c r="AU774" s="6"/>
      <c r="AV774" s="9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6"/>
      <c r="BH774" s="6"/>
    </row>
    <row x14ac:dyDescent="0.25" r="775" customHeight="1" ht="15.75">
      <c r="A775" s="1"/>
      <c r="B775" s="2"/>
      <c r="C775" s="3"/>
      <c r="D775" s="1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11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6"/>
      <c r="AK775" s="6"/>
      <c r="AL775" s="7"/>
      <c r="AM775" s="8"/>
      <c r="AN775" s="6"/>
      <c r="AO775" s="9"/>
      <c r="AP775" s="9"/>
      <c r="AQ775" s="8"/>
      <c r="AR775" s="6"/>
      <c r="AS775" s="8"/>
      <c r="AT775" s="9"/>
      <c r="AU775" s="6"/>
      <c r="AV775" s="9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6"/>
      <c r="BH775" s="6"/>
    </row>
    <row x14ac:dyDescent="0.25" r="776" customHeight="1" ht="15.75">
      <c r="A776" s="1"/>
      <c r="B776" s="2"/>
      <c r="C776" s="3"/>
      <c r="D776" s="1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11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6"/>
      <c r="AK776" s="6"/>
      <c r="AL776" s="7"/>
      <c r="AM776" s="8"/>
      <c r="AN776" s="6"/>
      <c r="AO776" s="9"/>
      <c r="AP776" s="9"/>
      <c r="AQ776" s="8"/>
      <c r="AR776" s="6"/>
      <c r="AS776" s="8"/>
      <c r="AT776" s="9"/>
      <c r="AU776" s="6"/>
      <c r="AV776" s="9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6"/>
      <c r="BH776" s="6"/>
    </row>
    <row x14ac:dyDescent="0.25" r="777" customHeight="1" ht="15.75">
      <c r="A777" s="1"/>
      <c r="B777" s="2"/>
      <c r="C777" s="3"/>
      <c r="D777" s="1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11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6"/>
      <c r="AK777" s="6"/>
      <c r="AL777" s="7"/>
      <c r="AM777" s="8"/>
      <c r="AN777" s="6"/>
      <c r="AO777" s="9"/>
      <c r="AP777" s="9"/>
      <c r="AQ777" s="8"/>
      <c r="AR777" s="6"/>
      <c r="AS777" s="8"/>
      <c r="AT777" s="9"/>
      <c r="AU777" s="6"/>
      <c r="AV777" s="9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6"/>
      <c r="BH777" s="6"/>
    </row>
    <row x14ac:dyDescent="0.25" r="778" customHeight="1" ht="15.75">
      <c r="A778" s="1"/>
      <c r="B778" s="2"/>
      <c r="C778" s="3"/>
      <c r="D778" s="1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11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6"/>
      <c r="AK778" s="6"/>
      <c r="AL778" s="7"/>
      <c r="AM778" s="8"/>
      <c r="AN778" s="6"/>
      <c r="AO778" s="9"/>
      <c r="AP778" s="9"/>
      <c r="AQ778" s="8"/>
      <c r="AR778" s="6"/>
      <c r="AS778" s="8"/>
      <c r="AT778" s="9"/>
      <c r="AU778" s="6"/>
      <c r="AV778" s="9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6"/>
      <c r="BH778" s="6"/>
    </row>
    <row x14ac:dyDescent="0.25" r="779" customHeight="1" ht="15.75">
      <c r="A779" s="1"/>
      <c r="B779" s="2"/>
      <c r="C779" s="3"/>
      <c r="D779" s="1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11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6"/>
      <c r="AK779" s="6"/>
      <c r="AL779" s="7"/>
      <c r="AM779" s="8"/>
      <c r="AN779" s="6"/>
      <c r="AO779" s="9"/>
      <c r="AP779" s="9"/>
      <c r="AQ779" s="8"/>
      <c r="AR779" s="6"/>
      <c r="AS779" s="8"/>
      <c r="AT779" s="9"/>
      <c r="AU779" s="6"/>
      <c r="AV779" s="9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6"/>
      <c r="BH779" s="6"/>
    </row>
    <row x14ac:dyDescent="0.25" r="780" customHeight="1" ht="15.75">
      <c r="A780" s="1"/>
      <c r="B780" s="2"/>
      <c r="C780" s="3"/>
      <c r="D780" s="1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11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6"/>
      <c r="AK780" s="6"/>
      <c r="AL780" s="7"/>
      <c r="AM780" s="8"/>
      <c r="AN780" s="6"/>
      <c r="AO780" s="9"/>
      <c r="AP780" s="9"/>
      <c r="AQ780" s="8"/>
      <c r="AR780" s="6"/>
      <c r="AS780" s="8"/>
      <c r="AT780" s="9"/>
      <c r="AU780" s="6"/>
      <c r="AV780" s="9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6"/>
      <c r="BH780" s="6"/>
    </row>
    <row x14ac:dyDescent="0.25" r="781" customHeight="1" ht="15.75">
      <c r="A781" s="1"/>
      <c r="B781" s="2"/>
      <c r="C781" s="3"/>
      <c r="D781" s="1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11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6"/>
      <c r="AK781" s="6"/>
      <c r="AL781" s="7"/>
      <c r="AM781" s="8"/>
      <c r="AN781" s="6"/>
      <c r="AO781" s="9"/>
      <c r="AP781" s="9"/>
      <c r="AQ781" s="8"/>
      <c r="AR781" s="6"/>
      <c r="AS781" s="8"/>
      <c r="AT781" s="9"/>
      <c r="AU781" s="6"/>
      <c r="AV781" s="9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6"/>
      <c r="BH781" s="6"/>
    </row>
    <row x14ac:dyDescent="0.25" r="782" customHeight="1" ht="15.75">
      <c r="A782" s="1"/>
      <c r="B782" s="2"/>
      <c r="C782" s="3"/>
      <c r="D782" s="1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11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6"/>
      <c r="AK782" s="6"/>
      <c r="AL782" s="7"/>
      <c r="AM782" s="8"/>
      <c r="AN782" s="6"/>
      <c r="AO782" s="9"/>
      <c r="AP782" s="9"/>
      <c r="AQ782" s="8"/>
      <c r="AR782" s="6"/>
      <c r="AS782" s="8"/>
      <c r="AT782" s="9"/>
      <c r="AU782" s="6"/>
      <c r="AV782" s="9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6"/>
      <c r="BH782" s="6"/>
    </row>
    <row x14ac:dyDescent="0.25" r="783" customHeight="1" ht="15.75">
      <c r="A783" s="1"/>
      <c r="B783" s="2"/>
      <c r="C783" s="3"/>
      <c r="D783" s="1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11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6"/>
      <c r="AK783" s="6"/>
      <c r="AL783" s="7"/>
      <c r="AM783" s="8"/>
      <c r="AN783" s="6"/>
      <c r="AO783" s="9"/>
      <c r="AP783" s="9"/>
      <c r="AQ783" s="8"/>
      <c r="AR783" s="6"/>
      <c r="AS783" s="8"/>
      <c r="AT783" s="9"/>
      <c r="AU783" s="6"/>
      <c r="AV783" s="9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6"/>
      <c r="BH783" s="6"/>
    </row>
    <row x14ac:dyDescent="0.25" r="784" customHeight="1" ht="15.75">
      <c r="A784" s="1"/>
      <c r="B784" s="2"/>
      <c r="C784" s="3"/>
      <c r="D784" s="1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11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6"/>
      <c r="AK784" s="6"/>
      <c r="AL784" s="7"/>
      <c r="AM784" s="8"/>
      <c r="AN784" s="6"/>
      <c r="AO784" s="9"/>
      <c r="AP784" s="9"/>
      <c r="AQ784" s="8"/>
      <c r="AR784" s="6"/>
      <c r="AS784" s="8"/>
      <c r="AT784" s="9"/>
      <c r="AU784" s="6"/>
      <c r="AV784" s="9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6"/>
      <c r="BH784" s="6"/>
    </row>
    <row x14ac:dyDescent="0.25" r="785" customHeight="1" ht="15.75">
      <c r="A785" s="1"/>
      <c r="B785" s="2"/>
      <c r="C785" s="3"/>
      <c r="D785" s="1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11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6"/>
      <c r="AK785" s="6"/>
      <c r="AL785" s="7"/>
      <c r="AM785" s="8"/>
      <c r="AN785" s="6"/>
      <c r="AO785" s="9"/>
      <c r="AP785" s="9"/>
      <c r="AQ785" s="8"/>
      <c r="AR785" s="6"/>
      <c r="AS785" s="8"/>
      <c r="AT785" s="9"/>
      <c r="AU785" s="6"/>
      <c r="AV785" s="9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6"/>
      <c r="BH785" s="6"/>
    </row>
    <row x14ac:dyDescent="0.25" r="786" customHeight="1" ht="15.75">
      <c r="A786" s="1"/>
      <c r="B786" s="2"/>
      <c r="C786" s="3"/>
      <c r="D786" s="1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11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6"/>
      <c r="AK786" s="6"/>
      <c r="AL786" s="7"/>
      <c r="AM786" s="8"/>
      <c r="AN786" s="6"/>
      <c r="AO786" s="9"/>
      <c r="AP786" s="9"/>
      <c r="AQ786" s="8"/>
      <c r="AR786" s="6"/>
      <c r="AS786" s="8"/>
      <c r="AT786" s="9"/>
      <c r="AU786" s="6"/>
      <c r="AV786" s="9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6"/>
      <c r="BH786" s="6"/>
    </row>
    <row x14ac:dyDescent="0.25" r="787" customHeight="1" ht="15.75">
      <c r="A787" s="1"/>
      <c r="B787" s="2"/>
      <c r="C787" s="3"/>
      <c r="D787" s="1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11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6"/>
      <c r="AK787" s="6"/>
      <c r="AL787" s="7"/>
      <c r="AM787" s="8"/>
      <c r="AN787" s="6"/>
      <c r="AO787" s="9"/>
      <c r="AP787" s="9"/>
      <c r="AQ787" s="8"/>
      <c r="AR787" s="6"/>
      <c r="AS787" s="8"/>
      <c r="AT787" s="9"/>
      <c r="AU787" s="6"/>
      <c r="AV787" s="9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6"/>
      <c r="BH787" s="6"/>
    </row>
    <row x14ac:dyDescent="0.25" r="788" customHeight="1" ht="15.75">
      <c r="A788" s="1"/>
      <c r="B788" s="2"/>
      <c r="C788" s="3"/>
      <c r="D788" s="1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11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6"/>
      <c r="AK788" s="6"/>
      <c r="AL788" s="7"/>
      <c r="AM788" s="8"/>
      <c r="AN788" s="6"/>
      <c r="AO788" s="9"/>
      <c r="AP788" s="9"/>
      <c r="AQ788" s="8"/>
      <c r="AR788" s="6"/>
      <c r="AS788" s="8"/>
      <c r="AT788" s="9"/>
      <c r="AU788" s="6"/>
      <c r="AV788" s="9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6"/>
      <c r="BH788" s="6"/>
    </row>
    <row x14ac:dyDescent="0.25" r="789" customHeight="1" ht="15.75">
      <c r="A789" s="1"/>
      <c r="B789" s="2"/>
      <c r="C789" s="3"/>
      <c r="D789" s="1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11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6"/>
      <c r="AK789" s="6"/>
      <c r="AL789" s="7"/>
      <c r="AM789" s="8"/>
      <c r="AN789" s="6"/>
      <c r="AO789" s="9"/>
      <c r="AP789" s="9"/>
      <c r="AQ789" s="8"/>
      <c r="AR789" s="6"/>
      <c r="AS789" s="8"/>
      <c r="AT789" s="9"/>
      <c r="AU789" s="6"/>
      <c r="AV789" s="9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6"/>
      <c r="BH789" s="6"/>
    </row>
    <row x14ac:dyDescent="0.25" r="790" customHeight="1" ht="15.75">
      <c r="A790" s="1"/>
      <c r="B790" s="2"/>
      <c r="C790" s="3"/>
      <c r="D790" s="1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11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6"/>
      <c r="AK790" s="6"/>
      <c r="AL790" s="7"/>
      <c r="AM790" s="8"/>
      <c r="AN790" s="6"/>
      <c r="AO790" s="9"/>
      <c r="AP790" s="9"/>
      <c r="AQ790" s="8"/>
      <c r="AR790" s="6"/>
      <c r="AS790" s="8"/>
      <c r="AT790" s="9"/>
      <c r="AU790" s="6"/>
      <c r="AV790" s="9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6"/>
      <c r="BH790" s="6"/>
    </row>
    <row x14ac:dyDescent="0.25" r="791" customHeight="1" ht="15.75">
      <c r="A791" s="1"/>
      <c r="B791" s="2"/>
      <c r="C791" s="3"/>
      <c r="D791" s="1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11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6"/>
      <c r="AK791" s="6"/>
      <c r="AL791" s="7"/>
      <c r="AM791" s="8"/>
      <c r="AN791" s="6"/>
      <c r="AO791" s="9"/>
      <c r="AP791" s="9"/>
      <c r="AQ791" s="8"/>
      <c r="AR791" s="6"/>
      <c r="AS791" s="8"/>
      <c r="AT791" s="9"/>
      <c r="AU791" s="6"/>
      <c r="AV791" s="9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6"/>
      <c r="BH791" s="6"/>
    </row>
    <row x14ac:dyDescent="0.25" r="792" customHeight="1" ht="15.75">
      <c r="A792" s="1"/>
      <c r="B792" s="2"/>
      <c r="C792" s="3"/>
      <c r="D792" s="1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11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6"/>
      <c r="AK792" s="6"/>
      <c r="AL792" s="7"/>
      <c r="AM792" s="8"/>
      <c r="AN792" s="6"/>
      <c r="AO792" s="9"/>
      <c r="AP792" s="9"/>
      <c r="AQ792" s="8"/>
      <c r="AR792" s="6"/>
      <c r="AS792" s="8"/>
      <c r="AT792" s="9"/>
      <c r="AU792" s="6"/>
      <c r="AV792" s="9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6"/>
      <c r="BH792" s="6"/>
    </row>
    <row x14ac:dyDescent="0.25" r="793" customHeight="1" ht="15.75">
      <c r="A793" s="1"/>
      <c r="B793" s="2"/>
      <c r="C793" s="3"/>
      <c r="D793" s="1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11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6"/>
      <c r="AK793" s="6"/>
      <c r="AL793" s="7"/>
      <c r="AM793" s="8"/>
      <c r="AN793" s="6"/>
      <c r="AO793" s="9"/>
      <c r="AP793" s="9"/>
      <c r="AQ793" s="8"/>
      <c r="AR793" s="6"/>
      <c r="AS793" s="8"/>
      <c r="AT793" s="9"/>
      <c r="AU793" s="6"/>
      <c r="AV793" s="9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6"/>
      <c r="BH793" s="6"/>
    </row>
    <row x14ac:dyDescent="0.25" r="794" customHeight="1" ht="15.75">
      <c r="A794" s="1"/>
      <c r="B794" s="2"/>
      <c r="C794" s="3"/>
      <c r="D794" s="1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11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6"/>
      <c r="AK794" s="6"/>
      <c r="AL794" s="7"/>
      <c r="AM794" s="8"/>
      <c r="AN794" s="6"/>
      <c r="AO794" s="9"/>
      <c r="AP794" s="9"/>
      <c r="AQ794" s="8"/>
      <c r="AR794" s="6"/>
      <c r="AS794" s="8"/>
      <c r="AT794" s="9"/>
      <c r="AU794" s="6"/>
      <c r="AV794" s="9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6"/>
      <c r="BH794" s="6"/>
    </row>
    <row x14ac:dyDescent="0.25" r="795" customHeight="1" ht="15.75">
      <c r="A795" s="1"/>
      <c r="B795" s="2"/>
      <c r="C795" s="3"/>
      <c r="D795" s="1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11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6"/>
      <c r="AK795" s="6"/>
      <c r="AL795" s="7"/>
      <c r="AM795" s="8"/>
      <c r="AN795" s="6"/>
      <c r="AO795" s="9"/>
      <c r="AP795" s="9"/>
      <c r="AQ795" s="8"/>
      <c r="AR795" s="6"/>
      <c r="AS795" s="8"/>
      <c r="AT795" s="9"/>
      <c r="AU795" s="6"/>
      <c r="AV795" s="9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6"/>
      <c r="BH795" s="6"/>
    </row>
    <row x14ac:dyDescent="0.25" r="796" customHeight="1" ht="15.75">
      <c r="A796" s="1"/>
      <c r="B796" s="2"/>
      <c r="C796" s="3"/>
      <c r="D796" s="1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11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6"/>
      <c r="AK796" s="6"/>
      <c r="AL796" s="7"/>
      <c r="AM796" s="8"/>
      <c r="AN796" s="6"/>
      <c r="AO796" s="9"/>
      <c r="AP796" s="9"/>
      <c r="AQ796" s="8"/>
      <c r="AR796" s="6"/>
      <c r="AS796" s="8"/>
      <c r="AT796" s="9"/>
      <c r="AU796" s="6"/>
      <c r="AV796" s="9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6"/>
      <c r="BH796" s="6"/>
    </row>
    <row x14ac:dyDescent="0.25" r="797" customHeight="1" ht="15.75">
      <c r="A797" s="1"/>
      <c r="B797" s="2"/>
      <c r="C797" s="3"/>
      <c r="D797" s="1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11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6"/>
      <c r="AK797" s="6"/>
      <c r="AL797" s="7"/>
      <c r="AM797" s="8"/>
      <c r="AN797" s="6"/>
      <c r="AO797" s="9"/>
      <c r="AP797" s="9"/>
      <c r="AQ797" s="8"/>
      <c r="AR797" s="6"/>
      <c r="AS797" s="8"/>
      <c r="AT797" s="9"/>
      <c r="AU797" s="6"/>
      <c r="AV797" s="9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6"/>
      <c r="BH797" s="6"/>
    </row>
    <row x14ac:dyDescent="0.25" r="798" customHeight="1" ht="15.75">
      <c r="A798" s="1"/>
      <c r="B798" s="2"/>
      <c r="C798" s="3"/>
      <c r="D798" s="1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11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6"/>
      <c r="AK798" s="6"/>
      <c r="AL798" s="7"/>
      <c r="AM798" s="8"/>
      <c r="AN798" s="6"/>
      <c r="AO798" s="9"/>
      <c r="AP798" s="9"/>
      <c r="AQ798" s="8"/>
      <c r="AR798" s="6"/>
      <c r="AS798" s="8"/>
      <c r="AT798" s="9"/>
      <c r="AU798" s="6"/>
      <c r="AV798" s="9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6"/>
      <c r="BH798" s="6"/>
    </row>
    <row x14ac:dyDescent="0.25" r="799" customHeight="1" ht="15.75">
      <c r="A799" s="1"/>
      <c r="B799" s="2"/>
      <c r="C799" s="3"/>
      <c r="D799" s="1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11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6"/>
      <c r="AK799" s="6"/>
      <c r="AL799" s="7"/>
      <c r="AM799" s="8"/>
      <c r="AN799" s="6"/>
      <c r="AO799" s="9"/>
      <c r="AP799" s="9"/>
      <c r="AQ799" s="8"/>
      <c r="AR799" s="6"/>
      <c r="AS799" s="8"/>
      <c r="AT799" s="9"/>
      <c r="AU799" s="6"/>
      <c r="AV799" s="9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6"/>
      <c r="BH799" s="6"/>
    </row>
    <row x14ac:dyDescent="0.25" r="800" customHeight="1" ht="15.75">
      <c r="A800" s="1"/>
      <c r="B800" s="2"/>
      <c r="C800" s="3"/>
      <c r="D800" s="1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11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6"/>
      <c r="AK800" s="6"/>
      <c r="AL800" s="7"/>
      <c r="AM800" s="8"/>
      <c r="AN800" s="6"/>
      <c r="AO800" s="9"/>
      <c r="AP800" s="9"/>
      <c r="AQ800" s="8"/>
      <c r="AR800" s="6"/>
      <c r="AS800" s="8"/>
      <c r="AT800" s="9"/>
      <c r="AU800" s="6"/>
      <c r="AV800" s="9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6"/>
      <c r="BH800" s="6"/>
    </row>
    <row x14ac:dyDescent="0.25" r="801" customHeight="1" ht="15.75">
      <c r="A801" s="1"/>
      <c r="B801" s="2"/>
      <c r="C801" s="3"/>
      <c r="D801" s="1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11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6"/>
      <c r="AK801" s="6"/>
      <c r="AL801" s="7"/>
      <c r="AM801" s="8"/>
      <c r="AN801" s="6"/>
      <c r="AO801" s="9"/>
      <c r="AP801" s="9"/>
      <c r="AQ801" s="8"/>
      <c r="AR801" s="6"/>
      <c r="AS801" s="8"/>
      <c r="AT801" s="9"/>
      <c r="AU801" s="6"/>
      <c r="AV801" s="9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6"/>
      <c r="BH801" s="6"/>
    </row>
    <row x14ac:dyDescent="0.25" r="802" customHeight="1" ht="15.75">
      <c r="A802" s="1"/>
      <c r="B802" s="2"/>
      <c r="C802" s="3"/>
      <c r="D802" s="1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11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6"/>
      <c r="AK802" s="6"/>
      <c r="AL802" s="7"/>
      <c r="AM802" s="8"/>
      <c r="AN802" s="6"/>
      <c r="AO802" s="9"/>
      <c r="AP802" s="9"/>
      <c r="AQ802" s="8"/>
      <c r="AR802" s="6"/>
      <c r="AS802" s="8"/>
      <c r="AT802" s="9"/>
      <c r="AU802" s="6"/>
      <c r="AV802" s="9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6"/>
      <c r="BH802" s="6"/>
    </row>
    <row x14ac:dyDescent="0.25" r="803" customHeight="1" ht="15.75">
      <c r="A803" s="1"/>
      <c r="B803" s="2"/>
      <c r="C803" s="3"/>
      <c r="D803" s="1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11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6"/>
      <c r="AK803" s="6"/>
      <c r="AL803" s="7"/>
      <c r="AM803" s="8"/>
      <c r="AN803" s="6"/>
      <c r="AO803" s="9"/>
      <c r="AP803" s="9"/>
      <c r="AQ803" s="8"/>
      <c r="AR803" s="6"/>
      <c r="AS803" s="8"/>
      <c r="AT803" s="9"/>
      <c r="AU803" s="6"/>
      <c r="AV803" s="9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6"/>
      <c r="BH803" s="6"/>
    </row>
    <row x14ac:dyDescent="0.25" r="804" customHeight="1" ht="15.75">
      <c r="A804" s="1"/>
      <c r="B804" s="2"/>
      <c r="C804" s="3"/>
      <c r="D804" s="1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11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6"/>
      <c r="AK804" s="6"/>
      <c r="AL804" s="7"/>
      <c r="AM804" s="8"/>
      <c r="AN804" s="6"/>
      <c r="AO804" s="9"/>
      <c r="AP804" s="9"/>
      <c r="AQ804" s="8"/>
      <c r="AR804" s="6"/>
      <c r="AS804" s="8"/>
      <c r="AT804" s="9"/>
      <c r="AU804" s="6"/>
      <c r="AV804" s="9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6"/>
      <c r="BH804" s="6"/>
    </row>
    <row x14ac:dyDescent="0.25" r="805" customHeight="1" ht="15.75">
      <c r="A805" s="1"/>
      <c r="B805" s="2"/>
      <c r="C805" s="3"/>
      <c r="D805" s="1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11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6"/>
      <c r="AK805" s="6"/>
      <c r="AL805" s="7"/>
      <c r="AM805" s="8"/>
      <c r="AN805" s="6"/>
      <c r="AO805" s="9"/>
      <c r="AP805" s="9"/>
      <c r="AQ805" s="8"/>
      <c r="AR805" s="6"/>
      <c r="AS805" s="8"/>
      <c r="AT805" s="9"/>
      <c r="AU805" s="6"/>
      <c r="AV805" s="9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6"/>
      <c r="BH805" s="6"/>
    </row>
    <row x14ac:dyDescent="0.25" r="806" customHeight="1" ht="15.75">
      <c r="A806" s="1"/>
      <c r="B806" s="2"/>
      <c r="C806" s="3"/>
      <c r="D806" s="1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11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6"/>
      <c r="AK806" s="6"/>
      <c r="AL806" s="7"/>
      <c r="AM806" s="8"/>
      <c r="AN806" s="6"/>
      <c r="AO806" s="9"/>
      <c r="AP806" s="9"/>
      <c r="AQ806" s="8"/>
      <c r="AR806" s="6"/>
      <c r="AS806" s="8"/>
      <c r="AT806" s="9"/>
      <c r="AU806" s="6"/>
      <c r="AV806" s="9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6"/>
      <c r="BH806" s="6"/>
    </row>
    <row x14ac:dyDescent="0.25" r="807" customHeight="1" ht="15.75">
      <c r="A807" s="1"/>
      <c r="B807" s="2"/>
      <c r="C807" s="3"/>
      <c r="D807" s="1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11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6"/>
      <c r="AK807" s="6"/>
      <c r="AL807" s="7"/>
      <c r="AM807" s="8"/>
      <c r="AN807" s="6"/>
      <c r="AO807" s="9"/>
      <c r="AP807" s="9"/>
      <c r="AQ807" s="8"/>
      <c r="AR807" s="6"/>
      <c r="AS807" s="8"/>
      <c r="AT807" s="9"/>
      <c r="AU807" s="6"/>
      <c r="AV807" s="9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6"/>
      <c r="BH807" s="6"/>
    </row>
    <row x14ac:dyDescent="0.25" r="808" customHeight="1" ht="15.75">
      <c r="A808" s="1"/>
      <c r="B808" s="2"/>
      <c r="C808" s="3"/>
      <c r="D808" s="1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11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6"/>
      <c r="AK808" s="6"/>
      <c r="AL808" s="7"/>
      <c r="AM808" s="8"/>
      <c r="AN808" s="6"/>
      <c r="AO808" s="9"/>
      <c r="AP808" s="9"/>
      <c r="AQ808" s="8"/>
      <c r="AR808" s="6"/>
      <c r="AS808" s="8"/>
      <c r="AT808" s="9"/>
      <c r="AU808" s="6"/>
      <c r="AV808" s="9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6"/>
      <c r="BH808" s="6"/>
    </row>
    <row x14ac:dyDescent="0.25" r="809" customHeight="1" ht="15.75">
      <c r="A809" s="1"/>
      <c r="B809" s="2"/>
      <c r="C809" s="3"/>
      <c r="D809" s="1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11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6"/>
      <c r="AK809" s="6"/>
      <c r="AL809" s="7"/>
      <c r="AM809" s="8"/>
      <c r="AN809" s="6"/>
      <c r="AO809" s="9"/>
      <c r="AP809" s="9"/>
      <c r="AQ809" s="8"/>
      <c r="AR809" s="6"/>
      <c r="AS809" s="8"/>
      <c r="AT809" s="9"/>
      <c r="AU809" s="6"/>
      <c r="AV809" s="9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6"/>
      <c r="BH809" s="6"/>
    </row>
    <row x14ac:dyDescent="0.25" r="810" customHeight="1" ht="15.75">
      <c r="A810" s="1"/>
      <c r="B810" s="2"/>
      <c r="C810" s="3"/>
      <c r="D810" s="1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11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6"/>
      <c r="AK810" s="6"/>
      <c r="AL810" s="7"/>
      <c r="AM810" s="8"/>
      <c r="AN810" s="6"/>
      <c r="AO810" s="9"/>
      <c r="AP810" s="9"/>
      <c r="AQ810" s="8"/>
      <c r="AR810" s="6"/>
      <c r="AS810" s="8"/>
      <c r="AT810" s="9"/>
      <c r="AU810" s="6"/>
      <c r="AV810" s="9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6"/>
      <c r="BH810" s="6"/>
    </row>
    <row x14ac:dyDescent="0.25" r="811" customHeight="1" ht="15.75">
      <c r="A811" s="1"/>
      <c r="B811" s="2"/>
      <c r="C811" s="3"/>
      <c r="D811" s="1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11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6"/>
      <c r="AK811" s="6"/>
      <c r="AL811" s="7"/>
      <c r="AM811" s="8"/>
      <c r="AN811" s="6"/>
      <c r="AO811" s="9"/>
      <c r="AP811" s="9"/>
      <c r="AQ811" s="8"/>
      <c r="AR811" s="6"/>
      <c r="AS811" s="8"/>
      <c r="AT811" s="9"/>
      <c r="AU811" s="6"/>
      <c r="AV811" s="9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6"/>
      <c r="BH811" s="6"/>
    </row>
    <row x14ac:dyDescent="0.25" r="812" customHeight="1" ht="15.75">
      <c r="A812" s="1"/>
      <c r="B812" s="2"/>
      <c r="C812" s="3"/>
      <c r="D812" s="1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11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6"/>
      <c r="AK812" s="6"/>
      <c r="AL812" s="7"/>
      <c r="AM812" s="8"/>
      <c r="AN812" s="6"/>
      <c r="AO812" s="9"/>
      <c r="AP812" s="9"/>
      <c r="AQ812" s="8"/>
      <c r="AR812" s="6"/>
      <c r="AS812" s="8"/>
      <c r="AT812" s="9"/>
      <c r="AU812" s="6"/>
      <c r="AV812" s="9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6"/>
      <c r="BH812" s="6"/>
    </row>
    <row x14ac:dyDescent="0.25" r="813" customHeight="1" ht="15.75">
      <c r="A813" s="1"/>
      <c r="B813" s="2"/>
      <c r="C813" s="3"/>
      <c r="D813" s="1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11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6"/>
      <c r="AK813" s="6"/>
      <c r="AL813" s="7"/>
      <c r="AM813" s="8"/>
      <c r="AN813" s="6"/>
      <c r="AO813" s="9"/>
      <c r="AP813" s="9"/>
      <c r="AQ813" s="8"/>
      <c r="AR813" s="6"/>
      <c r="AS813" s="8"/>
      <c r="AT813" s="9"/>
      <c r="AU813" s="6"/>
      <c r="AV813" s="9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6"/>
      <c r="BH813" s="6"/>
    </row>
    <row x14ac:dyDescent="0.25" r="814" customHeight="1" ht="15.75">
      <c r="A814" s="1"/>
      <c r="B814" s="2"/>
      <c r="C814" s="3"/>
      <c r="D814" s="1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11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6"/>
      <c r="AK814" s="6"/>
      <c r="AL814" s="7"/>
      <c r="AM814" s="8"/>
      <c r="AN814" s="6"/>
      <c r="AO814" s="9"/>
      <c r="AP814" s="9"/>
      <c r="AQ814" s="8"/>
      <c r="AR814" s="6"/>
      <c r="AS814" s="8"/>
      <c r="AT814" s="9"/>
      <c r="AU814" s="6"/>
      <c r="AV814" s="9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6"/>
      <c r="BH814" s="6"/>
    </row>
    <row x14ac:dyDescent="0.25" r="815" customHeight="1" ht="15.75">
      <c r="A815" s="1"/>
      <c r="B815" s="2"/>
      <c r="C815" s="3"/>
      <c r="D815" s="1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11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6"/>
      <c r="AK815" s="6"/>
      <c r="AL815" s="7"/>
      <c r="AM815" s="8"/>
      <c r="AN815" s="6"/>
      <c r="AO815" s="9"/>
      <c r="AP815" s="9"/>
      <c r="AQ815" s="8"/>
      <c r="AR815" s="6"/>
      <c r="AS815" s="8"/>
      <c r="AT815" s="9"/>
      <c r="AU815" s="6"/>
      <c r="AV815" s="9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6"/>
      <c r="BH815" s="6"/>
    </row>
    <row x14ac:dyDescent="0.25" r="816" customHeight="1" ht="15.75">
      <c r="A816" s="1"/>
      <c r="B816" s="2"/>
      <c r="C816" s="3"/>
      <c r="D816" s="1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11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6"/>
      <c r="AK816" s="6"/>
      <c r="AL816" s="7"/>
      <c r="AM816" s="8"/>
      <c r="AN816" s="6"/>
      <c r="AO816" s="9"/>
      <c r="AP816" s="9"/>
      <c r="AQ816" s="8"/>
      <c r="AR816" s="6"/>
      <c r="AS816" s="8"/>
      <c r="AT816" s="9"/>
      <c r="AU816" s="6"/>
      <c r="AV816" s="9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6"/>
      <c r="BH816" s="6"/>
    </row>
    <row x14ac:dyDescent="0.25" r="817" customHeight="1" ht="15.75">
      <c r="A817" s="1"/>
      <c r="B817" s="2"/>
      <c r="C817" s="3"/>
      <c r="D817" s="1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11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6"/>
      <c r="AK817" s="6"/>
      <c r="AL817" s="7"/>
      <c r="AM817" s="8"/>
      <c r="AN817" s="6"/>
      <c r="AO817" s="9"/>
      <c r="AP817" s="9"/>
      <c r="AQ817" s="8"/>
      <c r="AR817" s="6"/>
      <c r="AS817" s="8"/>
      <c r="AT817" s="9"/>
      <c r="AU817" s="6"/>
      <c r="AV817" s="9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6"/>
      <c r="BH817" s="6"/>
    </row>
    <row x14ac:dyDescent="0.25" r="818" customHeight="1" ht="15.75">
      <c r="A818" s="1"/>
      <c r="B818" s="2"/>
      <c r="C818" s="3"/>
      <c r="D818" s="1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11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6"/>
      <c r="AK818" s="6"/>
      <c r="AL818" s="7"/>
      <c r="AM818" s="8"/>
      <c r="AN818" s="6"/>
      <c r="AO818" s="9"/>
      <c r="AP818" s="9"/>
      <c r="AQ818" s="8"/>
      <c r="AR818" s="6"/>
      <c r="AS818" s="8"/>
      <c r="AT818" s="9"/>
      <c r="AU818" s="6"/>
      <c r="AV818" s="9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6"/>
      <c r="BH818" s="6"/>
    </row>
    <row x14ac:dyDescent="0.25" r="819" customHeight="1" ht="15.75">
      <c r="A819" s="1"/>
      <c r="B819" s="2"/>
      <c r="C819" s="3"/>
      <c r="D819" s="1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11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6"/>
      <c r="AK819" s="6"/>
      <c r="AL819" s="7"/>
      <c r="AM819" s="8"/>
      <c r="AN819" s="6"/>
      <c r="AO819" s="9"/>
      <c r="AP819" s="9"/>
      <c r="AQ819" s="8"/>
      <c r="AR819" s="6"/>
      <c r="AS819" s="8"/>
      <c r="AT819" s="9"/>
      <c r="AU819" s="6"/>
      <c r="AV819" s="9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6"/>
      <c r="BH819" s="6"/>
    </row>
    <row x14ac:dyDescent="0.25" r="820" customHeight="1" ht="15.75">
      <c r="A820" s="1"/>
      <c r="B820" s="2"/>
      <c r="C820" s="3"/>
      <c r="D820" s="1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11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6"/>
      <c r="AK820" s="6"/>
      <c r="AL820" s="7"/>
      <c r="AM820" s="8"/>
      <c r="AN820" s="6"/>
      <c r="AO820" s="9"/>
      <c r="AP820" s="9"/>
      <c r="AQ820" s="8"/>
      <c r="AR820" s="6"/>
      <c r="AS820" s="8"/>
      <c r="AT820" s="9"/>
      <c r="AU820" s="6"/>
      <c r="AV820" s="9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6"/>
      <c r="BH820" s="6"/>
    </row>
    <row x14ac:dyDescent="0.25" r="821" customHeight="1" ht="15.75">
      <c r="A821" s="1"/>
      <c r="B821" s="2"/>
      <c r="C821" s="3"/>
      <c r="D821" s="1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11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6"/>
      <c r="AK821" s="6"/>
      <c r="AL821" s="7"/>
      <c r="AM821" s="8"/>
      <c r="AN821" s="6"/>
      <c r="AO821" s="9"/>
      <c r="AP821" s="9"/>
      <c r="AQ821" s="8"/>
      <c r="AR821" s="6"/>
      <c r="AS821" s="8"/>
      <c r="AT821" s="9"/>
      <c r="AU821" s="6"/>
      <c r="AV821" s="9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6"/>
      <c r="BH821" s="6"/>
    </row>
    <row x14ac:dyDescent="0.25" r="822" customHeight="1" ht="15.75">
      <c r="A822" s="1"/>
      <c r="B822" s="2"/>
      <c r="C822" s="3"/>
      <c r="D822" s="1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11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6"/>
      <c r="AK822" s="6"/>
      <c r="AL822" s="7"/>
      <c r="AM822" s="8"/>
      <c r="AN822" s="6"/>
      <c r="AO822" s="9"/>
      <c r="AP822" s="9"/>
      <c r="AQ822" s="8"/>
      <c r="AR822" s="6"/>
      <c r="AS822" s="8"/>
      <c r="AT822" s="9"/>
      <c r="AU822" s="6"/>
      <c r="AV822" s="9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6"/>
      <c r="BH822" s="6"/>
    </row>
    <row x14ac:dyDescent="0.25" r="823" customHeight="1" ht="15.75">
      <c r="A823" s="1"/>
      <c r="B823" s="2"/>
      <c r="C823" s="3"/>
      <c r="D823" s="1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11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6"/>
      <c r="AK823" s="6"/>
      <c r="AL823" s="7"/>
      <c r="AM823" s="8"/>
      <c r="AN823" s="6"/>
      <c r="AO823" s="9"/>
      <c r="AP823" s="9"/>
      <c r="AQ823" s="8"/>
      <c r="AR823" s="6"/>
      <c r="AS823" s="8"/>
      <c r="AT823" s="9"/>
      <c r="AU823" s="6"/>
      <c r="AV823" s="9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6"/>
      <c r="BH823" s="6"/>
    </row>
    <row x14ac:dyDescent="0.25" r="824" customHeight="1" ht="15.75">
      <c r="A824" s="1"/>
      <c r="B824" s="2"/>
      <c r="C824" s="3"/>
      <c r="D824" s="1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11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6"/>
      <c r="AK824" s="6"/>
      <c r="AL824" s="7"/>
      <c r="AM824" s="8"/>
      <c r="AN824" s="6"/>
      <c r="AO824" s="9"/>
      <c r="AP824" s="9"/>
      <c r="AQ824" s="8"/>
      <c r="AR824" s="6"/>
      <c r="AS824" s="8"/>
      <c r="AT824" s="9"/>
      <c r="AU824" s="6"/>
      <c r="AV824" s="9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6"/>
      <c r="BH824" s="6"/>
    </row>
    <row x14ac:dyDescent="0.25" r="825" customHeight="1" ht="15.75">
      <c r="A825" s="1"/>
      <c r="B825" s="2"/>
      <c r="C825" s="3"/>
      <c r="D825" s="1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11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6"/>
      <c r="AK825" s="6"/>
      <c r="AL825" s="7"/>
      <c r="AM825" s="8"/>
      <c r="AN825" s="6"/>
      <c r="AO825" s="9"/>
      <c r="AP825" s="9"/>
      <c r="AQ825" s="8"/>
      <c r="AR825" s="6"/>
      <c r="AS825" s="8"/>
      <c r="AT825" s="9"/>
      <c r="AU825" s="6"/>
      <c r="AV825" s="9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6"/>
      <c r="BH825" s="6"/>
    </row>
    <row x14ac:dyDescent="0.25" r="826" customHeight="1" ht="15.75">
      <c r="A826" s="1"/>
      <c r="B826" s="2"/>
      <c r="C826" s="3"/>
      <c r="D826" s="1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11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6"/>
      <c r="AK826" s="6"/>
      <c r="AL826" s="7"/>
      <c r="AM826" s="8"/>
      <c r="AN826" s="6"/>
      <c r="AO826" s="9"/>
      <c r="AP826" s="9"/>
      <c r="AQ826" s="8"/>
      <c r="AR826" s="6"/>
      <c r="AS826" s="8"/>
      <c r="AT826" s="9"/>
      <c r="AU826" s="6"/>
      <c r="AV826" s="9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6"/>
      <c r="BH826" s="6"/>
    </row>
    <row x14ac:dyDescent="0.25" r="827" customHeight="1" ht="15.75">
      <c r="A827" s="1"/>
      <c r="B827" s="2"/>
      <c r="C827" s="3"/>
      <c r="D827" s="1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11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6"/>
      <c r="AK827" s="6"/>
      <c r="AL827" s="7"/>
      <c r="AM827" s="8"/>
      <c r="AN827" s="6"/>
      <c r="AO827" s="9"/>
      <c r="AP827" s="9"/>
      <c r="AQ827" s="8"/>
      <c r="AR827" s="6"/>
      <c r="AS827" s="8"/>
      <c r="AT827" s="9"/>
      <c r="AU827" s="6"/>
      <c r="AV827" s="9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6"/>
      <c r="BH827" s="6"/>
    </row>
    <row x14ac:dyDescent="0.25" r="828" customHeight="1" ht="15.75">
      <c r="A828" s="1"/>
      <c r="B828" s="2"/>
      <c r="C828" s="3"/>
      <c r="D828" s="1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11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6"/>
      <c r="AK828" s="6"/>
      <c r="AL828" s="7"/>
      <c r="AM828" s="8"/>
      <c r="AN828" s="6"/>
      <c r="AO828" s="9"/>
      <c r="AP828" s="9"/>
      <c r="AQ828" s="8"/>
      <c r="AR828" s="6"/>
      <c r="AS828" s="8"/>
      <c r="AT828" s="9"/>
      <c r="AU828" s="6"/>
      <c r="AV828" s="9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6"/>
      <c r="BH828" s="6"/>
    </row>
    <row x14ac:dyDescent="0.25" r="829" customHeight="1" ht="15.75">
      <c r="A829" s="1"/>
      <c r="B829" s="2"/>
      <c r="C829" s="3"/>
      <c r="D829" s="1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11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6"/>
      <c r="AK829" s="6"/>
      <c r="AL829" s="7"/>
      <c r="AM829" s="8"/>
      <c r="AN829" s="6"/>
      <c r="AO829" s="9"/>
      <c r="AP829" s="9"/>
      <c r="AQ829" s="8"/>
      <c r="AR829" s="6"/>
      <c r="AS829" s="8"/>
      <c r="AT829" s="9"/>
      <c r="AU829" s="6"/>
      <c r="AV829" s="9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6"/>
      <c r="BH829" s="6"/>
    </row>
    <row x14ac:dyDescent="0.25" r="830" customHeight="1" ht="15.75">
      <c r="A830" s="1"/>
      <c r="B830" s="2"/>
      <c r="C830" s="3"/>
      <c r="D830" s="1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11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6"/>
      <c r="AK830" s="6"/>
      <c r="AL830" s="7"/>
      <c r="AM830" s="8"/>
      <c r="AN830" s="6"/>
      <c r="AO830" s="9"/>
      <c r="AP830" s="9"/>
      <c r="AQ830" s="8"/>
      <c r="AR830" s="6"/>
      <c r="AS830" s="8"/>
      <c r="AT830" s="9"/>
      <c r="AU830" s="6"/>
      <c r="AV830" s="9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6"/>
      <c r="BH830" s="6"/>
    </row>
    <row x14ac:dyDescent="0.25" r="831" customHeight="1" ht="15.75">
      <c r="A831" s="1"/>
      <c r="B831" s="2"/>
      <c r="C831" s="3"/>
      <c r="D831" s="1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11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6"/>
      <c r="AK831" s="6"/>
      <c r="AL831" s="7"/>
      <c r="AM831" s="8"/>
      <c r="AN831" s="6"/>
      <c r="AO831" s="9"/>
      <c r="AP831" s="9"/>
      <c r="AQ831" s="8"/>
      <c r="AR831" s="6"/>
      <c r="AS831" s="8"/>
      <c r="AT831" s="9"/>
      <c r="AU831" s="6"/>
      <c r="AV831" s="9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6"/>
      <c r="BH831" s="6"/>
    </row>
    <row x14ac:dyDescent="0.25" r="832" customHeight="1" ht="15.75">
      <c r="A832" s="1"/>
      <c r="B832" s="2"/>
      <c r="C832" s="3"/>
      <c r="D832" s="1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11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6"/>
      <c r="AK832" s="6"/>
      <c r="AL832" s="7"/>
      <c r="AM832" s="8"/>
      <c r="AN832" s="6"/>
      <c r="AO832" s="9"/>
      <c r="AP832" s="9"/>
      <c r="AQ832" s="8"/>
      <c r="AR832" s="6"/>
      <c r="AS832" s="8"/>
      <c r="AT832" s="9"/>
      <c r="AU832" s="6"/>
      <c r="AV832" s="9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6"/>
      <c r="BH832" s="6"/>
    </row>
    <row x14ac:dyDescent="0.25" r="833" customHeight="1" ht="15.75">
      <c r="A833" s="1"/>
      <c r="B833" s="2"/>
      <c r="C833" s="3"/>
      <c r="D833" s="1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11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6"/>
      <c r="AK833" s="6"/>
      <c r="AL833" s="7"/>
      <c r="AM833" s="8"/>
      <c r="AN833" s="6"/>
      <c r="AO833" s="9"/>
      <c r="AP833" s="9"/>
      <c r="AQ833" s="8"/>
      <c r="AR833" s="6"/>
      <c r="AS833" s="8"/>
      <c r="AT833" s="9"/>
      <c r="AU833" s="6"/>
      <c r="AV833" s="9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6"/>
      <c r="BH833" s="6"/>
    </row>
    <row x14ac:dyDescent="0.25" r="834" customHeight="1" ht="15.75">
      <c r="A834" s="1"/>
      <c r="B834" s="2"/>
      <c r="C834" s="3"/>
      <c r="D834" s="1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11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6"/>
      <c r="AK834" s="6"/>
      <c r="AL834" s="7"/>
      <c r="AM834" s="8"/>
      <c r="AN834" s="6"/>
      <c r="AO834" s="9"/>
      <c r="AP834" s="9"/>
      <c r="AQ834" s="8"/>
      <c r="AR834" s="6"/>
      <c r="AS834" s="8"/>
      <c r="AT834" s="9"/>
      <c r="AU834" s="6"/>
      <c r="AV834" s="9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6"/>
      <c r="BH834" s="6"/>
    </row>
    <row x14ac:dyDescent="0.25" r="835" customHeight="1" ht="15.75">
      <c r="A835" s="1"/>
      <c r="B835" s="2"/>
      <c r="C835" s="3"/>
      <c r="D835" s="1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11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6"/>
      <c r="AK835" s="6"/>
      <c r="AL835" s="7"/>
      <c r="AM835" s="8"/>
      <c r="AN835" s="6"/>
      <c r="AO835" s="9"/>
      <c r="AP835" s="9"/>
      <c r="AQ835" s="8"/>
      <c r="AR835" s="6"/>
      <c r="AS835" s="8"/>
      <c r="AT835" s="9"/>
      <c r="AU835" s="6"/>
      <c r="AV835" s="9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6"/>
      <c r="BH835" s="6"/>
    </row>
    <row x14ac:dyDescent="0.25" r="836" customHeight="1" ht="15.75">
      <c r="A836" s="1"/>
      <c r="B836" s="2"/>
      <c r="C836" s="3"/>
      <c r="D836" s="1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11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6"/>
      <c r="AK836" s="6"/>
      <c r="AL836" s="7"/>
      <c r="AM836" s="8"/>
      <c r="AN836" s="6"/>
      <c r="AO836" s="9"/>
      <c r="AP836" s="9"/>
      <c r="AQ836" s="8"/>
      <c r="AR836" s="6"/>
      <c r="AS836" s="8"/>
      <c r="AT836" s="9"/>
      <c r="AU836" s="6"/>
      <c r="AV836" s="9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6"/>
      <c r="BH836" s="6"/>
    </row>
    <row x14ac:dyDescent="0.25" r="837" customHeight="1" ht="15.75">
      <c r="A837" s="1"/>
      <c r="B837" s="2"/>
      <c r="C837" s="3"/>
      <c r="D837" s="1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11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6"/>
      <c r="AK837" s="6"/>
      <c r="AL837" s="7"/>
      <c r="AM837" s="8"/>
      <c r="AN837" s="6"/>
      <c r="AO837" s="9"/>
      <c r="AP837" s="9"/>
      <c r="AQ837" s="8"/>
      <c r="AR837" s="6"/>
      <c r="AS837" s="8"/>
      <c r="AT837" s="9"/>
      <c r="AU837" s="6"/>
      <c r="AV837" s="9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6"/>
      <c r="BH837" s="6"/>
    </row>
    <row x14ac:dyDescent="0.25" r="838" customHeight="1" ht="15.75">
      <c r="A838" s="1"/>
      <c r="B838" s="2"/>
      <c r="C838" s="3"/>
      <c r="D838" s="1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11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6"/>
      <c r="AK838" s="6"/>
      <c r="AL838" s="7"/>
      <c r="AM838" s="8"/>
      <c r="AN838" s="6"/>
      <c r="AO838" s="9"/>
      <c r="AP838" s="9"/>
      <c r="AQ838" s="8"/>
      <c r="AR838" s="6"/>
      <c r="AS838" s="8"/>
      <c r="AT838" s="9"/>
      <c r="AU838" s="6"/>
      <c r="AV838" s="9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6"/>
      <c r="BH838" s="6"/>
    </row>
    <row x14ac:dyDescent="0.25" r="839" customHeight="1" ht="15.75">
      <c r="A839" s="1"/>
      <c r="B839" s="2"/>
      <c r="C839" s="3"/>
      <c r="D839" s="1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11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6"/>
      <c r="AK839" s="6"/>
      <c r="AL839" s="7"/>
      <c r="AM839" s="8"/>
      <c r="AN839" s="6"/>
      <c r="AO839" s="9"/>
      <c r="AP839" s="9"/>
      <c r="AQ839" s="8"/>
      <c r="AR839" s="6"/>
      <c r="AS839" s="8"/>
      <c r="AT839" s="9"/>
      <c r="AU839" s="6"/>
      <c r="AV839" s="9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6"/>
      <c r="BH839" s="6"/>
    </row>
    <row x14ac:dyDescent="0.25" r="840" customHeight="1" ht="15.75">
      <c r="A840" s="1"/>
      <c r="B840" s="2"/>
      <c r="C840" s="3"/>
      <c r="D840" s="1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11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6"/>
      <c r="AK840" s="6"/>
      <c r="AL840" s="7"/>
      <c r="AM840" s="8"/>
      <c r="AN840" s="6"/>
      <c r="AO840" s="9"/>
      <c r="AP840" s="9"/>
      <c r="AQ840" s="8"/>
      <c r="AR840" s="6"/>
      <c r="AS840" s="8"/>
      <c r="AT840" s="9"/>
      <c r="AU840" s="6"/>
      <c r="AV840" s="9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6"/>
      <c r="BH840" s="6"/>
    </row>
    <row x14ac:dyDescent="0.25" r="841" customHeight="1" ht="15.75">
      <c r="A841" s="1"/>
      <c r="B841" s="2"/>
      <c r="C841" s="3"/>
      <c r="D841" s="1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11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6"/>
      <c r="AK841" s="6"/>
      <c r="AL841" s="7"/>
      <c r="AM841" s="8"/>
      <c r="AN841" s="6"/>
      <c r="AO841" s="9"/>
      <c r="AP841" s="9"/>
      <c r="AQ841" s="8"/>
      <c r="AR841" s="6"/>
      <c r="AS841" s="8"/>
      <c r="AT841" s="9"/>
      <c r="AU841" s="6"/>
      <c r="AV841" s="9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6"/>
      <c r="BH841" s="6"/>
    </row>
    <row x14ac:dyDescent="0.25" r="842" customHeight="1" ht="15.75">
      <c r="A842" s="1"/>
      <c r="B842" s="2"/>
      <c r="C842" s="3"/>
      <c r="D842" s="1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11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6"/>
      <c r="AK842" s="6"/>
      <c r="AL842" s="7"/>
      <c r="AM842" s="8"/>
      <c r="AN842" s="6"/>
      <c r="AO842" s="9"/>
      <c r="AP842" s="9"/>
      <c r="AQ842" s="8"/>
      <c r="AR842" s="6"/>
      <c r="AS842" s="8"/>
      <c r="AT842" s="9"/>
      <c r="AU842" s="6"/>
      <c r="AV842" s="9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6"/>
      <c r="BH842" s="6"/>
    </row>
    <row x14ac:dyDescent="0.25" r="843" customHeight="1" ht="15.75">
      <c r="A843" s="1"/>
      <c r="B843" s="2"/>
      <c r="C843" s="3"/>
      <c r="D843" s="1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11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6"/>
      <c r="AK843" s="6"/>
      <c r="AL843" s="7"/>
      <c r="AM843" s="8"/>
      <c r="AN843" s="6"/>
      <c r="AO843" s="9"/>
      <c r="AP843" s="9"/>
      <c r="AQ843" s="8"/>
      <c r="AR843" s="6"/>
      <c r="AS843" s="8"/>
      <c r="AT843" s="9"/>
      <c r="AU843" s="6"/>
      <c r="AV843" s="9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6"/>
      <c r="BH843" s="6"/>
    </row>
    <row x14ac:dyDescent="0.25" r="844" customHeight="1" ht="15.75">
      <c r="A844" s="1"/>
      <c r="B844" s="2"/>
      <c r="C844" s="3"/>
      <c r="D844" s="1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11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6"/>
      <c r="AK844" s="6"/>
      <c r="AL844" s="7"/>
      <c r="AM844" s="8"/>
      <c r="AN844" s="6"/>
      <c r="AO844" s="9"/>
      <c r="AP844" s="9"/>
      <c r="AQ844" s="8"/>
      <c r="AR844" s="6"/>
      <c r="AS844" s="8"/>
      <c r="AT844" s="9"/>
      <c r="AU844" s="6"/>
      <c r="AV844" s="9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6"/>
      <c r="BH844" s="6"/>
    </row>
    <row x14ac:dyDescent="0.25" r="845" customHeight="1" ht="15.75">
      <c r="A845" s="1"/>
      <c r="B845" s="2"/>
      <c r="C845" s="3"/>
      <c r="D845" s="1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11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6"/>
      <c r="AK845" s="6"/>
      <c r="AL845" s="7"/>
      <c r="AM845" s="8"/>
      <c r="AN845" s="6"/>
      <c r="AO845" s="9"/>
      <c r="AP845" s="9"/>
      <c r="AQ845" s="8"/>
      <c r="AR845" s="6"/>
      <c r="AS845" s="8"/>
      <c r="AT845" s="9"/>
      <c r="AU845" s="6"/>
      <c r="AV845" s="9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6"/>
      <c r="BH845" s="6"/>
    </row>
    <row x14ac:dyDescent="0.25" r="846" customHeight="1" ht="15.75">
      <c r="A846" s="1"/>
      <c r="B846" s="2"/>
      <c r="C846" s="3"/>
      <c r="D846" s="1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11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6"/>
      <c r="AK846" s="6"/>
      <c r="AL846" s="7"/>
      <c r="AM846" s="8"/>
      <c r="AN846" s="6"/>
      <c r="AO846" s="9"/>
      <c r="AP846" s="9"/>
      <c r="AQ846" s="8"/>
      <c r="AR846" s="6"/>
      <c r="AS846" s="8"/>
      <c r="AT846" s="9"/>
      <c r="AU846" s="6"/>
      <c r="AV846" s="9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6"/>
      <c r="BH846" s="6"/>
    </row>
    <row x14ac:dyDescent="0.25" r="847" customHeight="1" ht="15.75">
      <c r="A847" s="1"/>
      <c r="B847" s="2"/>
      <c r="C847" s="3"/>
      <c r="D847" s="1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11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6"/>
      <c r="AK847" s="6"/>
      <c r="AL847" s="7"/>
      <c r="AM847" s="8"/>
      <c r="AN847" s="6"/>
      <c r="AO847" s="9"/>
      <c r="AP847" s="9"/>
      <c r="AQ847" s="8"/>
      <c r="AR847" s="6"/>
      <c r="AS847" s="8"/>
      <c r="AT847" s="9"/>
      <c r="AU847" s="6"/>
      <c r="AV847" s="9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6"/>
      <c r="BH847" s="6"/>
    </row>
    <row x14ac:dyDescent="0.25" r="848" customHeight="1" ht="15.75">
      <c r="A848" s="1"/>
      <c r="B848" s="2"/>
      <c r="C848" s="3"/>
      <c r="D848" s="1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11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6"/>
      <c r="AK848" s="6"/>
      <c r="AL848" s="7"/>
      <c r="AM848" s="8"/>
      <c r="AN848" s="6"/>
      <c r="AO848" s="9"/>
      <c r="AP848" s="9"/>
      <c r="AQ848" s="8"/>
      <c r="AR848" s="6"/>
      <c r="AS848" s="8"/>
      <c r="AT848" s="9"/>
      <c r="AU848" s="6"/>
      <c r="AV848" s="9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6"/>
      <c r="BH848" s="6"/>
    </row>
    <row x14ac:dyDescent="0.25" r="849" customHeight="1" ht="15.75">
      <c r="A849" s="1"/>
      <c r="B849" s="2"/>
      <c r="C849" s="3"/>
      <c r="D849" s="1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11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6"/>
      <c r="AK849" s="6"/>
      <c r="AL849" s="7"/>
      <c r="AM849" s="8"/>
      <c r="AN849" s="6"/>
      <c r="AO849" s="9"/>
      <c r="AP849" s="9"/>
      <c r="AQ849" s="8"/>
      <c r="AR849" s="6"/>
      <c r="AS849" s="8"/>
      <c r="AT849" s="9"/>
      <c r="AU849" s="6"/>
      <c r="AV849" s="9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6"/>
      <c r="BH849" s="6"/>
    </row>
    <row x14ac:dyDescent="0.25" r="850" customHeight="1" ht="15.75">
      <c r="A850" s="1"/>
      <c r="B850" s="2"/>
      <c r="C850" s="3"/>
      <c r="D850" s="1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11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6"/>
      <c r="AK850" s="6"/>
      <c r="AL850" s="7"/>
      <c r="AM850" s="8"/>
      <c r="AN850" s="6"/>
      <c r="AO850" s="9"/>
      <c r="AP850" s="9"/>
      <c r="AQ850" s="8"/>
      <c r="AR850" s="6"/>
      <c r="AS850" s="8"/>
      <c r="AT850" s="9"/>
      <c r="AU850" s="6"/>
      <c r="AV850" s="9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6"/>
      <c r="BH850" s="6"/>
    </row>
    <row x14ac:dyDescent="0.25" r="851" customHeight="1" ht="15.75">
      <c r="A851" s="1"/>
      <c r="B851" s="2"/>
      <c r="C851" s="3"/>
      <c r="D851" s="1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11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6"/>
      <c r="AK851" s="6"/>
      <c r="AL851" s="7"/>
      <c r="AM851" s="8"/>
      <c r="AN851" s="6"/>
      <c r="AO851" s="9"/>
      <c r="AP851" s="9"/>
      <c r="AQ851" s="8"/>
      <c r="AR851" s="6"/>
      <c r="AS851" s="8"/>
      <c r="AT851" s="9"/>
      <c r="AU851" s="6"/>
      <c r="AV851" s="9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6"/>
      <c r="BH851" s="6"/>
    </row>
    <row x14ac:dyDescent="0.25" r="852" customHeight="1" ht="15.75">
      <c r="A852" s="1"/>
      <c r="B852" s="2"/>
      <c r="C852" s="3"/>
      <c r="D852" s="1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11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6"/>
      <c r="AK852" s="6"/>
      <c r="AL852" s="7"/>
      <c r="AM852" s="8"/>
      <c r="AN852" s="6"/>
      <c r="AO852" s="9"/>
      <c r="AP852" s="9"/>
      <c r="AQ852" s="8"/>
      <c r="AR852" s="6"/>
      <c r="AS852" s="8"/>
      <c r="AT852" s="9"/>
      <c r="AU852" s="6"/>
      <c r="AV852" s="9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6"/>
      <c r="BH852" s="6"/>
    </row>
    <row x14ac:dyDescent="0.25" r="853" customHeight="1" ht="15.75">
      <c r="A853" s="1"/>
      <c r="B853" s="2"/>
      <c r="C853" s="3"/>
      <c r="D853" s="1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11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6"/>
      <c r="AK853" s="6"/>
      <c r="AL853" s="7"/>
      <c r="AM853" s="8"/>
      <c r="AN853" s="6"/>
      <c r="AO853" s="9"/>
      <c r="AP853" s="9"/>
      <c r="AQ853" s="8"/>
      <c r="AR853" s="6"/>
      <c r="AS853" s="8"/>
      <c r="AT853" s="9"/>
      <c r="AU853" s="6"/>
      <c r="AV853" s="9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6"/>
      <c r="BH853" s="6"/>
    </row>
    <row x14ac:dyDescent="0.25" r="854" customHeight="1" ht="15.75">
      <c r="A854" s="1"/>
      <c r="B854" s="2"/>
      <c r="C854" s="3"/>
      <c r="D854" s="1"/>
      <c r="E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11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6"/>
      <c r="AK854" s="6"/>
      <c r="AL854" s="7"/>
      <c r="AM854" s="8"/>
      <c r="AN854" s="6"/>
      <c r="AO854" s="9"/>
      <c r="AP854" s="9"/>
      <c r="AQ854" s="8"/>
      <c r="AR854" s="6"/>
      <c r="AS854" s="8"/>
      <c r="AT854" s="9"/>
      <c r="AU854" s="6"/>
      <c r="AV854" s="9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6"/>
      <c r="BH854" s="6"/>
    </row>
    <row x14ac:dyDescent="0.25" r="855" customHeight="1" ht="15.75">
      <c r="A855" s="1"/>
      <c r="B855" s="2"/>
      <c r="C855" s="3"/>
      <c r="D855" s="1"/>
      <c r="E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11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6"/>
      <c r="AK855" s="6"/>
      <c r="AL855" s="7"/>
      <c r="AM855" s="8"/>
      <c r="AN855" s="6"/>
      <c r="AO855" s="9"/>
      <c r="AP855" s="9"/>
      <c r="AQ855" s="8"/>
      <c r="AR855" s="6"/>
      <c r="AS855" s="8"/>
      <c r="AT855" s="9"/>
      <c r="AU855" s="6"/>
      <c r="AV855" s="9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6"/>
      <c r="BH855" s="6"/>
    </row>
    <row x14ac:dyDescent="0.25" r="856" customHeight="1" ht="15.75">
      <c r="A856" s="1"/>
      <c r="B856" s="2"/>
      <c r="C856" s="3"/>
      <c r="D856" s="1"/>
      <c r="E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11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6"/>
      <c r="AK856" s="6"/>
      <c r="AL856" s="7"/>
      <c r="AM856" s="8"/>
      <c r="AN856" s="6"/>
      <c r="AO856" s="9"/>
      <c r="AP856" s="9"/>
      <c r="AQ856" s="8"/>
      <c r="AR856" s="6"/>
      <c r="AS856" s="8"/>
      <c r="AT856" s="9"/>
      <c r="AU856" s="6"/>
      <c r="AV856" s="9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6"/>
      <c r="BH856" s="6"/>
    </row>
    <row x14ac:dyDescent="0.25" r="857" customHeight="1" ht="15.75">
      <c r="A857" s="1"/>
      <c r="B857" s="2"/>
      <c r="C857" s="3"/>
      <c r="D857" s="1"/>
      <c r="E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11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6"/>
      <c r="AK857" s="6"/>
      <c r="AL857" s="7"/>
      <c r="AM857" s="8"/>
      <c r="AN857" s="6"/>
      <c r="AO857" s="9"/>
      <c r="AP857" s="9"/>
      <c r="AQ857" s="8"/>
      <c r="AR857" s="6"/>
      <c r="AS857" s="8"/>
      <c r="AT857" s="9"/>
      <c r="AU857" s="6"/>
      <c r="AV857" s="9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6"/>
      <c r="BH857" s="6"/>
    </row>
    <row x14ac:dyDescent="0.25" r="858" customHeight="1" ht="15.75">
      <c r="A858" s="1"/>
      <c r="B858" s="2"/>
      <c r="C858" s="3"/>
      <c r="D858" s="1"/>
      <c r="E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11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6"/>
      <c r="AK858" s="6"/>
      <c r="AL858" s="7"/>
      <c r="AM858" s="8"/>
      <c r="AN858" s="6"/>
      <c r="AO858" s="9"/>
      <c r="AP858" s="9"/>
      <c r="AQ858" s="8"/>
      <c r="AR858" s="6"/>
      <c r="AS858" s="8"/>
      <c r="AT858" s="9"/>
      <c r="AU858" s="6"/>
      <c r="AV858" s="9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6"/>
      <c r="BH858" s="6"/>
    </row>
    <row x14ac:dyDescent="0.25" r="859" customHeight="1" ht="15.75">
      <c r="A859" s="1"/>
      <c r="B859" s="2"/>
      <c r="C859" s="3"/>
      <c r="D859" s="1"/>
      <c r="E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11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6"/>
      <c r="AK859" s="6"/>
      <c r="AL859" s="7"/>
      <c r="AM859" s="8"/>
      <c r="AN859" s="6"/>
      <c r="AO859" s="9"/>
      <c r="AP859" s="9"/>
      <c r="AQ859" s="8"/>
      <c r="AR859" s="6"/>
      <c r="AS859" s="8"/>
      <c r="AT859" s="9"/>
      <c r="AU859" s="6"/>
      <c r="AV859" s="9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6"/>
      <c r="BH859" s="6"/>
    </row>
    <row x14ac:dyDescent="0.25" r="860" customHeight="1" ht="15.75">
      <c r="A860" s="1"/>
      <c r="B860" s="2"/>
      <c r="C860" s="3"/>
      <c r="D860" s="1"/>
      <c r="E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11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6"/>
      <c r="AK860" s="6"/>
      <c r="AL860" s="7"/>
      <c r="AM860" s="8"/>
      <c r="AN860" s="6"/>
      <c r="AO860" s="9"/>
      <c r="AP860" s="9"/>
      <c r="AQ860" s="8"/>
      <c r="AR860" s="6"/>
      <c r="AS860" s="8"/>
      <c r="AT860" s="9"/>
      <c r="AU860" s="6"/>
      <c r="AV860" s="9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6"/>
      <c r="BH860" s="6"/>
    </row>
    <row x14ac:dyDescent="0.25" r="861" customHeight="1" ht="15.75">
      <c r="A861" s="1"/>
      <c r="B861" s="2"/>
      <c r="C861" s="3"/>
      <c r="D861" s="1"/>
      <c r="E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11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6"/>
      <c r="AK861" s="6"/>
      <c r="AL861" s="7"/>
      <c r="AM861" s="8"/>
      <c r="AN861" s="6"/>
      <c r="AO861" s="9"/>
      <c r="AP861" s="9"/>
      <c r="AQ861" s="8"/>
      <c r="AR861" s="6"/>
      <c r="AS861" s="8"/>
      <c r="AT861" s="9"/>
      <c r="AU861" s="6"/>
      <c r="AV861" s="9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6"/>
      <c r="BH861" s="6"/>
    </row>
    <row x14ac:dyDescent="0.25" r="862" customHeight="1" ht="15.75">
      <c r="A862" s="1"/>
      <c r="B862" s="2"/>
      <c r="C862" s="3"/>
      <c r="D862" s="1"/>
      <c r="E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11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6"/>
      <c r="AK862" s="6"/>
      <c r="AL862" s="7"/>
      <c r="AM862" s="8"/>
      <c r="AN862" s="6"/>
      <c r="AO862" s="9"/>
      <c r="AP862" s="9"/>
      <c r="AQ862" s="8"/>
      <c r="AR862" s="6"/>
      <c r="AS862" s="8"/>
      <c r="AT862" s="9"/>
      <c r="AU862" s="6"/>
      <c r="AV862" s="9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6"/>
      <c r="BH862" s="6"/>
    </row>
    <row x14ac:dyDescent="0.25" r="863" customHeight="1" ht="15.75">
      <c r="A863" s="1"/>
      <c r="B863" s="2"/>
      <c r="C863" s="3"/>
      <c r="D863" s="1"/>
      <c r="E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11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6"/>
      <c r="AK863" s="6"/>
      <c r="AL863" s="7"/>
      <c r="AM863" s="8"/>
      <c r="AN863" s="6"/>
      <c r="AO863" s="9"/>
      <c r="AP863" s="9"/>
      <c r="AQ863" s="8"/>
      <c r="AR863" s="6"/>
      <c r="AS863" s="8"/>
      <c r="AT863" s="9"/>
      <c r="AU863" s="6"/>
      <c r="AV863" s="9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6"/>
      <c r="BH863" s="6"/>
    </row>
    <row x14ac:dyDescent="0.25" r="864" customHeight="1" ht="15.75">
      <c r="A864" s="1"/>
      <c r="B864" s="2"/>
      <c r="C864" s="3"/>
      <c r="D864" s="1"/>
      <c r="E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11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6"/>
      <c r="AK864" s="6"/>
      <c r="AL864" s="7"/>
      <c r="AM864" s="8"/>
      <c r="AN864" s="6"/>
      <c r="AO864" s="9"/>
      <c r="AP864" s="9"/>
      <c r="AQ864" s="8"/>
      <c r="AR864" s="6"/>
      <c r="AS864" s="8"/>
      <c r="AT864" s="9"/>
      <c r="AU864" s="6"/>
      <c r="AV864" s="9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6"/>
      <c r="BH864" s="6"/>
    </row>
    <row x14ac:dyDescent="0.25" r="865" customHeight="1" ht="15.75">
      <c r="A865" s="1"/>
      <c r="B865" s="2"/>
      <c r="C865" s="3"/>
      <c r="D865" s="1"/>
      <c r="E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11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6"/>
      <c r="AK865" s="6"/>
      <c r="AL865" s="7"/>
      <c r="AM865" s="8"/>
      <c r="AN865" s="6"/>
      <c r="AO865" s="9"/>
      <c r="AP865" s="9"/>
      <c r="AQ865" s="8"/>
      <c r="AR865" s="6"/>
      <c r="AS865" s="8"/>
      <c r="AT865" s="9"/>
      <c r="AU865" s="6"/>
      <c r="AV865" s="9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6"/>
      <c r="BH865" s="6"/>
    </row>
    <row x14ac:dyDescent="0.25" r="866" customHeight="1" ht="15.75">
      <c r="A866" s="1"/>
      <c r="B866" s="2"/>
      <c r="C866" s="3"/>
      <c r="D866" s="1"/>
      <c r="E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11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6"/>
      <c r="AK866" s="6"/>
      <c r="AL866" s="7"/>
      <c r="AM866" s="8"/>
      <c r="AN866" s="6"/>
      <c r="AO866" s="9"/>
      <c r="AP866" s="9"/>
      <c r="AQ866" s="8"/>
      <c r="AR866" s="6"/>
      <c r="AS866" s="8"/>
      <c r="AT866" s="9"/>
      <c r="AU866" s="6"/>
      <c r="AV866" s="9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6"/>
      <c r="BH866" s="6"/>
    </row>
    <row x14ac:dyDescent="0.25" r="867" customHeight="1" ht="15.75">
      <c r="A867" s="1"/>
      <c r="B867" s="2"/>
      <c r="C867" s="3"/>
      <c r="D867" s="1"/>
      <c r="E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11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6"/>
      <c r="AK867" s="6"/>
      <c r="AL867" s="7"/>
      <c r="AM867" s="8"/>
      <c r="AN867" s="6"/>
      <c r="AO867" s="9"/>
      <c r="AP867" s="9"/>
      <c r="AQ867" s="8"/>
      <c r="AR867" s="6"/>
      <c r="AS867" s="8"/>
      <c r="AT867" s="9"/>
      <c r="AU867" s="6"/>
      <c r="AV867" s="9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6"/>
      <c r="BH867" s="6"/>
    </row>
    <row x14ac:dyDescent="0.25" r="868" customHeight="1" ht="15.75">
      <c r="A868" s="1"/>
      <c r="B868" s="2"/>
      <c r="C868" s="3"/>
      <c r="D868" s="1"/>
      <c r="E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11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6"/>
      <c r="AK868" s="6"/>
      <c r="AL868" s="7"/>
      <c r="AM868" s="8"/>
      <c r="AN868" s="6"/>
      <c r="AO868" s="9"/>
      <c r="AP868" s="9"/>
      <c r="AQ868" s="8"/>
      <c r="AR868" s="6"/>
      <c r="AS868" s="8"/>
      <c r="AT868" s="9"/>
      <c r="AU868" s="6"/>
      <c r="AV868" s="9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6"/>
      <c r="BH868" s="6"/>
    </row>
    <row x14ac:dyDescent="0.25" r="869" customHeight="1" ht="15.75">
      <c r="A869" s="1"/>
      <c r="B869" s="2"/>
      <c r="C869" s="3"/>
      <c r="D869" s="1"/>
      <c r="E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11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6"/>
      <c r="AK869" s="6"/>
      <c r="AL869" s="7"/>
      <c r="AM869" s="8"/>
      <c r="AN869" s="6"/>
      <c r="AO869" s="9"/>
      <c r="AP869" s="9"/>
      <c r="AQ869" s="8"/>
      <c r="AR869" s="6"/>
      <c r="AS869" s="8"/>
      <c r="AT869" s="9"/>
      <c r="AU869" s="6"/>
      <c r="AV869" s="9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6"/>
      <c r="BH869" s="6"/>
    </row>
    <row x14ac:dyDescent="0.25" r="870" customHeight="1" ht="15.75">
      <c r="A870" s="1"/>
      <c r="B870" s="2"/>
      <c r="C870" s="3"/>
      <c r="D870" s="1"/>
      <c r="E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11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6"/>
      <c r="AK870" s="6"/>
      <c r="AL870" s="7"/>
      <c r="AM870" s="8"/>
      <c r="AN870" s="6"/>
      <c r="AO870" s="9"/>
      <c r="AP870" s="9"/>
      <c r="AQ870" s="8"/>
      <c r="AR870" s="6"/>
      <c r="AS870" s="8"/>
      <c r="AT870" s="9"/>
      <c r="AU870" s="6"/>
      <c r="AV870" s="9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6"/>
      <c r="BH870" s="6"/>
    </row>
    <row x14ac:dyDescent="0.25" r="871" customHeight="1" ht="15.75">
      <c r="A871" s="1"/>
      <c r="B871" s="2"/>
      <c r="C871" s="3"/>
      <c r="D871" s="1"/>
      <c r="E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11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6"/>
      <c r="AK871" s="6"/>
      <c r="AL871" s="7"/>
      <c r="AM871" s="8"/>
      <c r="AN871" s="6"/>
      <c r="AO871" s="9"/>
      <c r="AP871" s="9"/>
      <c r="AQ871" s="8"/>
      <c r="AR871" s="6"/>
      <c r="AS871" s="8"/>
      <c r="AT871" s="9"/>
      <c r="AU871" s="6"/>
      <c r="AV871" s="9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6"/>
      <c r="BH871" s="6"/>
    </row>
    <row x14ac:dyDescent="0.25" r="872" customHeight="1" ht="15.75">
      <c r="A872" s="1"/>
      <c r="B872" s="2"/>
      <c r="C872" s="3"/>
      <c r="D872" s="1"/>
      <c r="E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11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6"/>
      <c r="AK872" s="6"/>
      <c r="AL872" s="7"/>
      <c r="AM872" s="8"/>
      <c r="AN872" s="6"/>
      <c r="AO872" s="9"/>
      <c r="AP872" s="9"/>
      <c r="AQ872" s="8"/>
      <c r="AR872" s="6"/>
      <c r="AS872" s="8"/>
      <c r="AT872" s="9"/>
      <c r="AU872" s="6"/>
      <c r="AV872" s="9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6"/>
      <c r="BH872" s="6"/>
    </row>
    <row x14ac:dyDescent="0.25" r="873" customHeight="1" ht="15.75">
      <c r="A873" s="1"/>
      <c r="B873" s="2"/>
      <c r="C873" s="3"/>
      <c r="D873" s="1"/>
      <c r="E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11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6"/>
      <c r="AK873" s="6"/>
      <c r="AL873" s="7"/>
      <c r="AM873" s="8"/>
      <c r="AN873" s="6"/>
      <c r="AO873" s="9"/>
      <c r="AP873" s="9"/>
      <c r="AQ873" s="8"/>
      <c r="AR873" s="6"/>
      <c r="AS873" s="8"/>
      <c r="AT873" s="9"/>
      <c r="AU873" s="6"/>
      <c r="AV873" s="9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6"/>
      <c r="BH873" s="6"/>
    </row>
    <row x14ac:dyDescent="0.25" r="874" customHeight="1" ht="15.75">
      <c r="A874" s="1"/>
      <c r="B874" s="2"/>
      <c r="C874" s="3"/>
      <c r="D874" s="1"/>
      <c r="E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11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6"/>
      <c r="AK874" s="6"/>
      <c r="AL874" s="7"/>
      <c r="AM874" s="8"/>
      <c r="AN874" s="6"/>
      <c r="AO874" s="9"/>
      <c r="AP874" s="9"/>
      <c r="AQ874" s="8"/>
      <c r="AR874" s="6"/>
      <c r="AS874" s="8"/>
      <c r="AT874" s="9"/>
      <c r="AU874" s="6"/>
      <c r="AV874" s="9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6"/>
      <c r="BH874" s="6"/>
    </row>
    <row x14ac:dyDescent="0.25" r="875" customHeight="1" ht="15.75">
      <c r="A875" s="1"/>
      <c r="B875" s="2"/>
      <c r="C875" s="3"/>
      <c r="D875" s="1"/>
      <c r="E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11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6"/>
      <c r="AK875" s="6"/>
      <c r="AL875" s="7"/>
      <c r="AM875" s="8"/>
      <c r="AN875" s="6"/>
      <c r="AO875" s="9"/>
      <c r="AP875" s="9"/>
      <c r="AQ875" s="8"/>
      <c r="AR875" s="6"/>
      <c r="AS875" s="8"/>
      <c r="AT875" s="9"/>
      <c r="AU875" s="6"/>
      <c r="AV875" s="9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6"/>
      <c r="BH875" s="6"/>
    </row>
    <row x14ac:dyDescent="0.25" r="876" customHeight="1" ht="15.75">
      <c r="A876" s="1"/>
      <c r="B876" s="2"/>
      <c r="C876" s="3"/>
      <c r="D876" s="1"/>
      <c r="E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11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6"/>
      <c r="AK876" s="6"/>
      <c r="AL876" s="7"/>
      <c r="AM876" s="8"/>
      <c r="AN876" s="6"/>
      <c r="AO876" s="9"/>
      <c r="AP876" s="9"/>
      <c r="AQ876" s="8"/>
      <c r="AR876" s="6"/>
      <c r="AS876" s="8"/>
      <c r="AT876" s="9"/>
      <c r="AU876" s="6"/>
      <c r="AV876" s="9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6"/>
      <c r="BH876" s="6"/>
    </row>
    <row x14ac:dyDescent="0.25" r="877" customHeight="1" ht="15.75">
      <c r="A877" s="1"/>
      <c r="B877" s="2"/>
      <c r="C877" s="3"/>
      <c r="D877" s="1"/>
      <c r="E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11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6"/>
      <c r="AK877" s="6"/>
      <c r="AL877" s="7"/>
      <c r="AM877" s="8"/>
      <c r="AN877" s="6"/>
      <c r="AO877" s="9"/>
      <c r="AP877" s="9"/>
      <c r="AQ877" s="8"/>
      <c r="AR877" s="6"/>
      <c r="AS877" s="8"/>
      <c r="AT877" s="9"/>
      <c r="AU877" s="6"/>
      <c r="AV877" s="9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6"/>
      <c r="BH877" s="6"/>
    </row>
    <row x14ac:dyDescent="0.25" r="878" customHeight="1" ht="15.75">
      <c r="A878" s="1"/>
      <c r="B878" s="2"/>
      <c r="C878" s="3"/>
      <c r="D878" s="1"/>
      <c r="E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11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6"/>
      <c r="AK878" s="6"/>
      <c r="AL878" s="7"/>
      <c r="AM878" s="8"/>
      <c r="AN878" s="6"/>
      <c r="AO878" s="9"/>
      <c r="AP878" s="9"/>
      <c r="AQ878" s="8"/>
      <c r="AR878" s="6"/>
      <c r="AS878" s="8"/>
      <c r="AT878" s="9"/>
      <c r="AU878" s="6"/>
      <c r="AV878" s="9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6"/>
      <c r="BH878" s="6"/>
    </row>
    <row x14ac:dyDescent="0.25" r="879" customHeight="1" ht="15.75">
      <c r="A879" s="1"/>
      <c r="B879" s="2"/>
      <c r="C879" s="3"/>
      <c r="D879" s="1"/>
      <c r="E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11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6"/>
      <c r="AK879" s="6"/>
      <c r="AL879" s="7"/>
      <c r="AM879" s="8"/>
      <c r="AN879" s="6"/>
      <c r="AO879" s="9"/>
      <c r="AP879" s="9"/>
      <c r="AQ879" s="8"/>
      <c r="AR879" s="6"/>
      <c r="AS879" s="8"/>
      <c r="AT879" s="9"/>
      <c r="AU879" s="6"/>
      <c r="AV879" s="9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6"/>
      <c r="BH879" s="6"/>
    </row>
    <row x14ac:dyDescent="0.25" r="880" customHeight="1" ht="15.75">
      <c r="A880" s="1"/>
      <c r="B880" s="2"/>
      <c r="C880" s="3"/>
      <c r="D880" s="1"/>
      <c r="E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11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6"/>
      <c r="AK880" s="6"/>
      <c r="AL880" s="7"/>
      <c r="AM880" s="8"/>
      <c r="AN880" s="6"/>
      <c r="AO880" s="9"/>
      <c r="AP880" s="9"/>
      <c r="AQ880" s="8"/>
      <c r="AR880" s="6"/>
      <c r="AS880" s="8"/>
      <c r="AT880" s="9"/>
      <c r="AU880" s="6"/>
      <c r="AV880" s="9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6"/>
      <c r="BH880" s="6"/>
    </row>
    <row x14ac:dyDescent="0.25" r="881" customHeight="1" ht="15.75">
      <c r="A881" s="1"/>
      <c r="B881" s="2"/>
      <c r="C881" s="3"/>
      <c r="D881" s="1"/>
      <c r="E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11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6"/>
      <c r="AK881" s="6"/>
      <c r="AL881" s="7"/>
      <c r="AM881" s="8"/>
      <c r="AN881" s="6"/>
      <c r="AO881" s="9"/>
      <c r="AP881" s="9"/>
      <c r="AQ881" s="8"/>
      <c r="AR881" s="6"/>
      <c r="AS881" s="8"/>
      <c r="AT881" s="9"/>
      <c r="AU881" s="6"/>
      <c r="AV881" s="9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6"/>
      <c r="BH881" s="6"/>
    </row>
    <row x14ac:dyDescent="0.25" r="882" customHeight="1" ht="15.75">
      <c r="A882" s="1"/>
      <c r="B882" s="2"/>
      <c r="C882" s="3"/>
      <c r="D882" s="1"/>
      <c r="E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11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6"/>
      <c r="AK882" s="6"/>
      <c r="AL882" s="7"/>
      <c r="AM882" s="8"/>
      <c r="AN882" s="6"/>
      <c r="AO882" s="9"/>
      <c r="AP882" s="9"/>
      <c r="AQ882" s="8"/>
      <c r="AR882" s="6"/>
      <c r="AS882" s="8"/>
      <c r="AT882" s="9"/>
      <c r="AU882" s="6"/>
      <c r="AV882" s="9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6"/>
      <c r="BH882" s="6"/>
    </row>
    <row x14ac:dyDescent="0.25" r="883" customHeight="1" ht="15.75">
      <c r="A883" s="1"/>
      <c r="B883" s="2"/>
      <c r="C883" s="3"/>
      <c r="D883" s="1"/>
      <c r="E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11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6"/>
      <c r="AK883" s="6"/>
      <c r="AL883" s="7"/>
      <c r="AM883" s="8"/>
      <c r="AN883" s="6"/>
      <c r="AO883" s="9"/>
      <c r="AP883" s="9"/>
      <c r="AQ883" s="8"/>
      <c r="AR883" s="6"/>
      <c r="AS883" s="8"/>
      <c r="AT883" s="9"/>
      <c r="AU883" s="6"/>
      <c r="AV883" s="9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6"/>
      <c r="BH883" s="6"/>
    </row>
    <row x14ac:dyDescent="0.25" r="884" customHeight="1" ht="15.75">
      <c r="A884" s="1"/>
      <c r="B884" s="2"/>
      <c r="C884" s="3"/>
      <c r="D884" s="1"/>
      <c r="E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11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6"/>
      <c r="AK884" s="6"/>
      <c r="AL884" s="7"/>
      <c r="AM884" s="8"/>
      <c r="AN884" s="6"/>
      <c r="AO884" s="9"/>
      <c r="AP884" s="9"/>
      <c r="AQ884" s="8"/>
      <c r="AR884" s="6"/>
      <c r="AS884" s="8"/>
      <c r="AT884" s="9"/>
      <c r="AU884" s="6"/>
      <c r="AV884" s="9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6"/>
      <c r="BH884" s="6"/>
    </row>
    <row x14ac:dyDescent="0.25" r="885" customHeight="1" ht="15.75">
      <c r="A885" s="1"/>
      <c r="B885" s="2"/>
      <c r="C885" s="3"/>
      <c r="D885" s="1"/>
      <c r="E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11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6"/>
      <c r="AK885" s="6"/>
      <c r="AL885" s="7"/>
      <c r="AM885" s="8"/>
      <c r="AN885" s="6"/>
      <c r="AO885" s="9"/>
      <c r="AP885" s="9"/>
      <c r="AQ885" s="8"/>
      <c r="AR885" s="6"/>
      <c r="AS885" s="8"/>
      <c r="AT885" s="9"/>
      <c r="AU885" s="6"/>
      <c r="AV885" s="9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6"/>
      <c r="BH885" s="6"/>
    </row>
    <row x14ac:dyDescent="0.25" r="886" customHeight="1" ht="15.75">
      <c r="A886" s="1"/>
      <c r="B886" s="2"/>
      <c r="C886" s="3"/>
      <c r="D886" s="1"/>
      <c r="E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11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6"/>
      <c r="AK886" s="6"/>
      <c r="AL886" s="7"/>
      <c r="AM886" s="8"/>
      <c r="AN886" s="6"/>
      <c r="AO886" s="9"/>
      <c r="AP886" s="9"/>
      <c r="AQ886" s="8"/>
      <c r="AR886" s="6"/>
      <c r="AS886" s="8"/>
      <c r="AT886" s="9"/>
      <c r="AU886" s="6"/>
      <c r="AV886" s="9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6"/>
      <c r="BH886" s="6"/>
    </row>
    <row x14ac:dyDescent="0.25" r="887" customHeight="1" ht="15.75">
      <c r="A887" s="1"/>
      <c r="B887" s="2"/>
      <c r="C887" s="3"/>
      <c r="D887" s="1"/>
      <c r="E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11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6"/>
      <c r="AK887" s="6"/>
      <c r="AL887" s="7"/>
      <c r="AM887" s="8"/>
      <c r="AN887" s="6"/>
      <c r="AO887" s="9"/>
      <c r="AP887" s="9"/>
      <c r="AQ887" s="8"/>
      <c r="AR887" s="6"/>
      <c r="AS887" s="8"/>
      <c r="AT887" s="9"/>
      <c r="AU887" s="6"/>
      <c r="AV887" s="9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6"/>
      <c r="BH887" s="6"/>
    </row>
    <row x14ac:dyDescent="0.25" r="888" customHeight="1" ht="15.75">
      <c r="A888" s="1"/>
      <c r="B888" s="2"/>
      <c r="C888" s="3"/>
      <c r="D888" s="1"/>
      <c r="E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11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6"/>
      <c r="AK888" s="6"/>
      <c r="AL888" s="7"/>
      <c r="AM888" s="8"/>
      <c r="AN888" s="6"/>
      <c r="AO888" s="9"/>
      <c r="AP888" s="9"/>
      <c r="AQ888" s="8"/>
      <c r="AR888" s="6"/>
      <c r="AS888" s="8"/>
      <c r="AT888" s="9"/>
      <c r="AU888" s="6"/>
      <c r="AV888" s="9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6"/>
      <c r="BH888" s="6"/>
    </row>
    <row x14ac:dyDescent="0.25" r="889" customHeight="1" ht="15.75">
      <c r="A889" s="1"/>
      <c r="B889" s="2"/>
      <c r="C889" s="3"/>
      <c r="D889" s="1"/>
      <c r="E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11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6"/>
      <c r="AK889" s="6"/>
      <c r="AL889" s="7"/>
      <c r="AM889" s="8"/>
      <c r="AN889" s="6"/>
      <c r="AO889" s="9"/>
      <c r="AP889" s="9"/>
      <c r="AQ889" s="8"/>
      <c r="AR889" s="6"/>
      <c r="AS889" s="8"/>
      <c r="AT889" s="9"/>
      <c r="AU889" s="6"/>
      <c r="AV889" s="9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6"/>
      <c r="BH889" s="6"/>
    </row>
    <row x14ac:dyDescent="0.25" r="890" customHeight="1" ht="15.75">
      <c r="A890" s="1"/>
      <c r="B890" s="2"/>
      <c r="C890" s="3"/>
      <c r="D890" s="1"/>
      <c r="E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11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6"/>
      <c r="AK890" s="6"/>
      <c r="AL890" s="7"/>
      <c r="AM890" s="8"/>
      <c r="AN890" s="6"/>
      <c r="AO890" s="9"/>
      <c r="AP890" s="9"/>
      <c r="AQ890" s="8"/>
      <c r="AR890" s="6"/>
      <c r="AS890" s="8"/>
      <c r="AT890" s="9"/>
      <c r="AU890" s="6"/>
      <c r="AV890" s="9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6"/>
      <c r="BH890" s="6"/>
    </row>
    <row x14ac:dyDescent="0.25" r="891" customHeight="1" ht="15.75">
      <c r="A891" s="1"/>
      <c r="B891" s="2"/>
      <c r="C891" s="3"/>
      <c r="D891" s="1"/>
      <c r="E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11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6"/>
      <c r="AK891" s="6"/>
      <c r="AL891" s="7"/>
      <c r="AM891" s="8"/>
      <c r="AN891" s="6"/>
      <c r="AO891" s="9"/>
      <c r="AP891" s="9"/>
      <c r="AQ891" s="8"/>
      <c r="AR891" s="6"/>
      <c r="AS891" s="8"/>
      <c r="AT891" s="9"/>
      <c r="AU891" s="6"/>
      <c r="AV891" s="9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6"/>
      <c r="BH891" s="6"/>
    </row>
    <row x14ac:dyDescent="0.25" r="892" customHeight="1" ht="15.75">
      <c r="A892" s="1"/>
      <c r="B892" s="2"/>
      <c r="C892" s="3"/>
      <c r="D892" s="1"/>
      <c r="E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11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6"/>
      <c r="AK892" s="6"/>
      <c r="AL892" s="7"/>
      <c r="AM892" s="8"/>
      <c r="AN892" s="6"/>
      <c r="AO892" s="9"/>
      <c r="AP892" s="9"/>
      <c r="AQ892" s="8"/>
      <c r="AR892" s="6"/>
      <c r="AS892" s="8"/>
      <c r="AT892" s="9"/>
      <c r="AU892" s="6"/>
      <c r="AV892" s="9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6"/>
      <c r="BH892" s="6"/>
    </row>
    <row x14ac:dyDescent="0.25" r="893" customHeight="1" ht="15.75">
      <c r="A893" s="1"/>
      <c r="B893" s="2"/>
      <c r="C893" s="3"/>
      <c r="D893" s="1"/>
      <c r="E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11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6"/>
      <c r="AK893" s="6"/>
      <c r="AL893" s="7"/>
      <c r="AM893" s="8"/>
      <c r="AN893" s="6"/>
      <c r="AO893" s="9"/>
      <c r="AP893" s="9"/>
      <c r="AQ893" s="8"/>
      <c r="AR893" s="6"/>
      <c r="AS893" s="8"/>
      <c r="AT893" s="9"/>
      <c r="AU893" s="6"/>
      <c r="AV893" s="9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6"/>
      <c r="BH893" s="6"/>
    </row>
    <row x14ac:dyDescent="0.25" r="894" customHeight="1" ht="15.75">
      <c r="A894" s="1"/>
      <c r="B894" s="2"/>
      <c r="C894" s="3"/>
      <c r="D894" s="1"/>
      <c r="E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11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6"/>
      <c r="AK894" s="6"/>
      <c r="AL894" s="7"/>
      <c r="AM894" s="8"/>
      <c r="AN894" s="6"/>
      <c r="AO894" s="9"/>
      <c r="AP894" s="9"/>
      <c r="AQ894" s="8"/>
      <c r="AR894" s="6"/>
      <c r="AS894" s="8"/>
      <c r="AT894" s="9"/>
      <c r="AU894" s="6"/>
      <c r="AV894" s="9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6"/>
      <c r="BH894" s="6"/>
    </row>
    <row x14ac:dyDescent="0.25" r="895" customHeight="1" ht="15.75">
      <c r="A895" s="1"/>
      <c r="B895" s="2"/>
      <c r="C895" s="3"/>
      <c r="D895" s="1"/>
      <c r="E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11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6"/>
      <c r="AK895" s="6"/>
      <c r="AL895" s="7"/>
      <c r="AM895" s="8"/>
      <c r="AN895" s="6"/>
      <c r="AO895" s="9"/>
      <c r="AP895" s="9"/>
      <c r="AQ895" s="8"/>
      <c r="AR895" s="6"/>
      <c r="AS895" s="8"/>
      <c r="AT895" s="9"/>
      <c r="AU895" s="6"/>
      <c r="AV895" s="9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6"/>
      <c r="BH895" s="6"/>
    </row>
    <row x14ac:dyDescent="0.25" r="896" customHeight="1" ht="15.75">
      <c r="A896" s="1"/>
      <c r="B896" s="2"/>
      <c r="C896" s="3"/>
      <c r="D896" s="1"/>
      <c r="E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11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6"/>
      <c r="AK896" s="6"/>
      <c r="AL896" s="7"/>
      <c r="AM896" s="8"/>
      <c r="AN896" s="6"/>
      <c r="AO896" s="9"/>
      <c r="AP896" s="9"/>
      <c r="AQ896" s="8"/>
      <c r="AR896" s="6"/>
      <c r="AS896" s="8"/>
      <c r="AT896" s="9"/>
      <c r="AU896" s="6"/>
      <c r="AV896" s="9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6"/>
      <c r="BH896" s="6"/>
    </row>
    <row x14ac:dyDescent="0.25" r="897" customHeight="1" ht="15.75">
      <c r="A897" s="1"/>
      <c r="B897" s="2"/>
      <c r="C897" s="3"/>
      <c r="D897" s="1"/>
      <c r="E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11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6"/>
      <c r="AK897" s="6"/>
      <c r="AL897" s="7"/>
      <c r="AM897" s="8"/>
      <c r="AN897" s="6"/>
      <c r="AO897" s="9"/>
      <c r="AP897" s="9"/>
      <c r="AQ897" s="8"/>
      <c r="AR897" s="6"/>
      <c r="AS897" s="8"/>
      <c r="AT897" s="9"/>
      <c r="AU897" s="6"/>
      <c r="AV897" s="9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6"/>
      <c r="BH897" s="6"/>
    </row>
    <row x14ac:dyDescent="0.25" r="898" customHeight="1" ht="15.75">
      <c r="A898" s="1"/>
      <c r="B898" s="2"/>
      <c r="C898" s="3"/>
      <c r="D898" s="1"/>
      <c r="E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11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6"/>
      <c r="AK898" s="6"/>
      <c r="AL898" s="7"/>
      <c r="AM898" s="8"/>
      <c r="AN898" s="6"/>
      <c r="AO898" s="9"/>
      <c r="AP898" s="9"/>
      <c r="AQ898" s="8"/>
      <c r="AR898" s="6"/>
      <c r="AS898" s="8"/>
      <c r="AT898" s="9"/>
      <c r="AU898" s="6"/>
      <c r="AV898" s="9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6"/>
      <c r="BH898" s="6"/>
    </row>
    <row x14ac:dyDescent="0.25" r="899" customHeight="1" ht="15.75">
      <c r="A899" s="1"/>
      <c r="B899" s="2"/>
      <c r="C899" s="3"/>
      <c r="D899" s="1"/>
      <c r="E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11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6"/>
      <c r="AK899" s="6"/>
      <c r="AL899" s="7"/>
      <c r="AM899" s="8"/>
      <c r="AN899" s="6"/>
      <c r="AO899" s="9"/>
      <c r="AP899" s="9"/>
      <c r="AQ899" s="8"/>
      <c r="AR899" s="6"/>
      <c r="AS899" s="8"/>
      <c r="AT899" s="9"/>
      <c r="AU899" s="6"/>
      <c r="AV899" s="9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6"/>
      <c r="BH899" s="6"/>
    </row>
    <row x14ac:dyDescent="0.25" r="900" customHeight="1" ht="15.75">
      <c r="A900" s="1"/>
      <c r="B900" s="2"/>
      <c r="C900" s="3"/>
      <c r="D900" s="1"/>
      <c r="E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11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6"/>
      <c r="AK900" s="6"/>
      <c r="AL900" s="7"/>
      <c r="AM900" s="8"/>
      <c r="AN900" s="6"/>
      <c r="AO900" s="9"/>
      <c r="AP900" s="9"/>
      <c r="AQ900" s="8"/>
      <c r="AR900" s="6"/>
      <c r="AS900" s="8"/>
      <c r="AT900" s="9"/>
      <c r="AU900" s="6"/>
      <c r="AV900" s="9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6"/>
      <c r="BH900" s="6"/>
    </row>
    <row x14ac:dyDescent="0.25" r="901" customHeight="1" ht="15.75">
      <c r="A901" s="1"/>
      <c r="B901" s="2"/>
      <c r="C901" s="3"/>
      <c r="D901" s="1"/>
      <c r="E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11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6"/>
      <c r="AK901" s="6"/>
      <c r="AL901" s="7"/>
      <c r="AM901" s="8"/>
      <c r="AN901" s="6"/>
      <c r="AO901" s="9"/>
      <c r="AP901" s="9"/>
      <c r="AQ901" s="8"/>
      <c r="AR901" s="6"/>
      <c r="AS901" s="8"/>
      <c r="AT901" s="9"/>
      <c r="AU901" s="6"/>
      <c r="AV901" s="9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6"/>
      <c r="BH901" s="6"/>
    </row>
    <row x14ac:dyDescent="0.25" r="902" customHeight="1" ht="15.75">
      <c r="A902" s="1"/>
      <c r="B902" s="2"/>
      <c r="C902" s="3"/>
      <c r="D902" s="1"/>
      <c r="E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11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6"/>
      <c r="AK902" s="6"/>
      <c r="AL902" s="7"/>
      <c r="AM902" s="8"/>
      <c r="AN902" s="6"/>
      <c r="AO902" s="9"/>
      <c r="AP902" s="9"/>
      <c r="AQ902" s="8"/>
      <c r="AR902" s="6"/>
      <c r="AS902" s="8"/>
      <c r="AT902" s="9"/>
      <c r="AU902" s="6"/>
      <c r="AV902" s="9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6"/>
      <c r="BH902" s="6"/>
    </row>
    <row x14ac:dyDescent="0.25" r="903" customHeight="1" ht="15.75">
      <c r="A903" s="1"/>
      <c r="B903" s="2"/>
      <c r="C903" s="3"/>
      <c r="D903" s="1"/>
      <c r="E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11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6"/>
      <c r="AK903" s="6"/>
      <c r="AL903" s="7"/>
      <c r="AM903" s="8"/>
      <c r="AN903" s="6"/>
      <c r="AO903" s="9"/>
      <c r="AP903" s="9"/>
      <c r="AQ903" s="8"/>
      <c r="AR903" s="6"/>
      <c r="AS903" s="8"/>
      <c r="AT903" s="9"/>
      <c r="AU903" s="6"/>
      <c r="AV903" s="9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6"/>
      <c r="BH903" s="6"/>
    </row>
    <row x14ac:dyDescent="0.25" r="904" customHeight="1" ht="15.75">
      <c r="A904" s="1"/>
      <c r="B904" s="2"/>
      <c r="C904" s="3"/>
      <c r="D904" s="1"/>
      <c r="E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11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6"/>
      <c r="AK904" s="6"/>
      <c r="AL904" s="7"/>
      <c r="AM904" s="8"/>
      <c r="AN904" s="6"/>
      <c r="AO904" s="9"/>
      <c r="AP904" s="9"/>
      <c r="AQ904" s="8"/>
      <c r="AR904" s="6"/>
      <c r="AS904" s="8"/>
      <c r="AT904" s="9"/>
      <c r="AU904" s="6"/>
      <c r="AV904" s="9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6"/>
      <c r="BH904" s="6"/>
    </row>
    <row x14ac:dyDescent="0.25" r="905" customHeight="1" ht="15.75">
      <c r="A905" s="1"/>
      <c r="B905" s="2"/>
      <c r="C905" s="3"/>
      <c r="D905" s="1"/>
      <c r="E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11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6"/>
      <c r="AK905" s="6"/>
      <c r="AL905" s="7"/>
      <c r="AM905" s="8"/>
      <c r="AN905" s="6"/>
      <c r="AO905" s="9"/>
      <c r="AP905" s="9"/>
      <c r="AQ905" s="8"/>
      <c r="AR905" s="6"/>
      <c r="AS905" s="8"/>
      <c r="AT905" s="9"/>
      <c r="AU905" s="6"/>
      <c r="AV905" s="9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6"/>
      <c r="BH905" s="6"/>
    </row>
    <row x14ac:dyDescent="0.25" r="906" customHeight="1" ht="15.75">
      <c r="A906" s="1"/>
      <c r="B906" s="2"/>
      <c r="C906" s="3"/>
      <c r="D906" s="1"/>
      <c r="E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11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6"/>
      <c r="AK906" s="6"/>
      <c r="AL906" s="7"/>
      <c r="AM906" s="8"/>
      <c r="AN906" s="6"/>
      <c r="AO906" s="9"/>
      <c r="AP906" s="9"/>
      <c r="AQ906" s="8"/>
      <c r="AR906" s="6"/>
      <c r="AS906" s="8"/>
      <c r="AT906" s="9"/>
      <c r="AU906" s="6"/>
      <c r="AV906" s="9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6"/>
      <c r="BH906" s="6"/>
    </row>
    <row x14ac:dyDescent="0.25" r="907" customHeight="1" ht="15.75">
      <c r="A907" s="1"/>
      <c r="B907" s="2"/>
      <c r="C907" s="3"/>
      <c r="D907" s="1"/>
      <c r="E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11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6"/>
      <c r="AK907" s="6"/>
      <c r="AL907" s="7"/>
      <c r="AM907" s="8"/>
      <c r="AN907" s="6"/>
      <c r="AO907" s="9"/>
      <c r="AP907" s="9"/>
      <c r="AQ907" s="8"/>
      <c r="AR907" s="6"/>
      <c r="AS907" s="8"/>
      <c r="AT907" s="9"/>
      <c r="AU907" s="6"/>
      <c r="AV907" s="9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6"/>
      <c r="BH907" s="6"/>
    </row>
    <row x14ac:dyDescent="0.25" r="908" customHeight="1" ht="15.75">
      <c r="A908" s="1"/>
      <c r="B908" s="2"/>
      <c r="C908" s="3"/>
      <c r="D908" s="1"/>
      <c r="E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11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6"/>
      <c r="AK908" s="6"/>
      <c r="AL908" s="7"/>
      <c r="AM908" s="8"/>
      <c r="AN908" s="6"/>
      <c r="AO908" s="9"/>
      <c r="AP908" s="9"/>
      <c r="AQ908" s="8"/>
      <c r="AR908" s="6"/>
      <c r="AS908" s="8"/>
      <c r="AT908" s="9"/>
      <c r="AU908" s="6"/>
      <c r="AV908" s="9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6"/>
      <c r="BH908" s="6"/>
    </row>
    <row x14ac:dyDescent="0.25" r="909" customHeight="1" ht="15.75">
      <c r="A909" s="1"/>
      <c r="B909" s="2"/>
      <c r="C909" s="3"/>
      <c r="D909" s="1"/>
      <c r="E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11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6"/>
      <c r="AK909" s="6"/>
      <c r="AL909" s="7"/>
      <c r="AM909" s="8"/>
      <c r="AN909" s="6"/>
      <c r="AO909" s="9"/>
      <c r="AP909" s="9"/>
      <c r="AQ909" s="8"/>
      <c r="AR909" s="6"/>
      <c r="AS909" s="8"/>
      <c r="AT909" s="9"/>
      <c r="AU909" s="6"/>
      <c r="AV909" s="9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6"/>
      <c r="BH909" s="6"/>
    </row>
    <row x14ac:dyDescent="0.25" r="910" customHeight="1" ht="15.75">
      <c r="A910" s="1"/>
      <c r="B910" s="2"/>
      <c r="C910" s="3"/>
      <c r="D910" s="1"/>
      <c r="E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11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6"/>
      <c r="AK910" s="6"/>
      <c r="AL910" s="7"/>
      <c r="AM910" s="8"/>
      <c r="AN910" s="6"/>
      <c r="AO910" s="9"/>
      <c r="AP910" s="9"/>
      <c r="AQ910" s="8"/>
      <c r="AR910" s="6"/>
      <c r="AS910" s="8"/>
      <c r="AT910" s="9"/>
      <c r="AU910" s="6"/>
      <c r="AV910" s="9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6"/>
      <c r="BH910" s="6"/>
    </row>
    <row x14ac:dyDescent="0.25" r="911" customHeight="1" ht="15.75">
      <c r="A911" s="1"/>
      <c r="B911" s="2"/>
      <c r="C911" s="3"/>
      <c r="D911" s="1"/>
      <c r="E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11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6"/>
      <c r="AK911" s="6"/>
      <c r="AL911" s="7"/>
      <c r="AM911" s="8"/>
      <c r="AN911" s="6"/>
      <c r="AO911" s="9"/>
      <c r="AP911" s="9"/>
      <c r="AQ911" s="8"/>
      <c r="AR911" s="6"/>
      <c r="AS911" s="8"/>
      <c r="AT911" s="9"/>
      <c r="AU911" s="6"/>
      <c r="AV911" s="9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6"/>
      <c r="BH911" s="6"/>
    </row>
    <row x14ac:dyDescent="0.25" r="912" customHeight="1" ht="15.75">
      <c r="A912" s="1"/>
      <c r="B912" s="2"/>
      <c r="C912" s="3"/>
      <c r="D912" s="1"/>
      <c r="E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11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6"/>
      <c r="AK912" s="6"/>
      <c r="AL912" s="7"/>
      <c r="AM912" s="8"/>
      <c r="AN912" s="6"/>
      <c r="AO912" s="9"/>
      <c r="AP912" s="9"/>
      <c r="AQ912" s="8"/>
      <c r="AR912" s="6"/>
      <c r="AS912" s="8"/>
      <c r="AT912" s="9"/>
      <c r="AU912" s="6"/>
      <c r="AV912" s="9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6"/>
      <c r="BH912" s="6"/>
    </row>
    <row x14ac:dyDescent="0.25" r="913" customHeight="1" ht="15.75">
      <c r="A913" s="1"/>
      <c r="B913" s="2"/>
      <c r="C913" s="3"/>
      <c r="D913" s="1"/>
      <c r="E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11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6"/>
      <c r="AK913" s="6"/>
      <c r="AL913" s="7"/>
      <c r="AM913" s="8"/>
      <c r="AN913" s="6"/>
      <c r="AO913" s="9"/>
      <c r="AP913" s="9"/>
      <c r="AQ913" s="8"/>
      <c r="AR913" s="6"/>
      <c r="AS913" s="8"/>
      <c r="AT913" s="9"/>
      <c r="AU913" s="6"/>
      <c r="AV913" s="9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6"/>
      <c r="BH913" s="6"/>
    </row>
    <row x14ac:dyDescent="0.25" r="914" customHeight="1" ht="15.75">
      <c r="A914" s="1"/>
      <c r="B914" s="2"/>
      <c r="C914" s="3"/>
      <c r="D914" s="1"/>
      <c r="E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11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6"/>
      <c r="AK914" s="6"/>
      <c r="AL914" s="7"/>
      <c r="AM914" s="8"/>
      <c r="AN914" s="6"/>
      <c r="AO914" s="9"/>
      <c r="AP914" s="9"/>
      <c r="AQ914" s="8"/>
      <c r="AR914" s="6"/>
      <c r="AS914" s="8"/>
      <c r="AT914" s="9"/>
      <c r="AU914" s="6"/>
      <c r="AV914" s="9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6"/>
      <c r="BH914" s="6"/>
    </row>
    <row x14ac:dyDescent="0.25" r="915" customHeight="1" ht="15.75">
      <c r="A915" s="1"/>
      <c r="B915" s="2"/>
      <c r="C915" s="3"/>
      <c r="D915" s="1"/>
      <c r="E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11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6"/>
      <c r="AK915" s="6"/>
      <c r="AL915" s="7"/>
      <c r="AM915" s="8"/>
      <c r="AN915" s="6"/>
      <c r="AO915" s="9"/>
      <c r="AP915" s="9"/>
      <c r="AQ915" s="8"/>
      <c r="AR915" s="6"/>
      <c r="AS915" s="8"/>
      <c r="AT915" s="9"/>
      <c r="AU915" s="6"/>
      <c r="AV915" s="9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6"/>
      <c r="BH915" s="6"/>
    </row>
    <row x14ac:dyDescent="0.25" r="916" customHeight="1" ht="15.75">
      <c r="A916" s="1"/>
      <c r="B916" s="2"/>
      <c r="C916" s="3"/>
      <c r="D916" s="1"/>
      <c r="E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11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6"/>
      <c r="AK916" s="6"/>
      <c r="AL916" s="7"/>
      <c r="AM916" s="8"/>
      <c r="AN916" s="6"/>
      <c r="AO916" s="9"/>
      <c r="AP916" s="9"/>
      <c r="AQ916" s="8"/>
      <c r="AR916" s="6"/>
      <c r="AS916" s="8"/>
      <c r="AT916" s="9"/>
      <c r="AU916" s="6"/>
      <c r="AV916" s="9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6"/>
      <c r="BH916" s="6"/>
    </row>
    <row x14ac:dyDescent="0.25" r="917" customHeight="1" ht="15.75">
      <c r="A917" s="1"/>
      <c r="B917" s="2"/>
      <c r="C917" s="3"/>
      <c r="D917" s="1"/>
      <c r="E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11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6"/>
      <c r="AK917" s="6"/>
      <c r="AL917" s="7"/>
      <c r="AM917" s="8"/>
      <c r="AN917" s="6"/>
      <c r="AO917" s="9"/>
      <c r="AP917" s="9"/>
      <c r="AQ917" s="8"/>
      <c r="AR917" s="6"/>
      <c r="AS917" s="8"/>
      <c r="AT917" s="9"/>
      <c r="AU917" s="6"/>
      <c r="AV917" s="9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6"/>
      <c r="BH917" s="6"/>
    </row>
    <row x14ac:dyDescent="0.25" r="918" customHeight="1" ht="15.75">
      <c r="A918" s="1"/>
      <c r="B918" s="2"/>
      <c r="C918" s="3"/>
      <c r="D918" s="1"/>
      <c r="E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11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6"/>
      <c r="AK918" s="6"/>
      <c r="AL918" s="7"/>
      <c r="AM918" s="8"/>
      <c r="AN918" s="6"/>
      <c r="AO918" s="9"/>
      <c r="AP918" s="9"/>
      <c r="AQ918" s="8"/>
      <c r="AR918" s="6"/>
      <c r="AS918" s="8"/>
      <c r="AT918" s="9"/>
      <c r="AU918" s="6"/>
      <c r="AV918" s="9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6"/>
      <c r="BH918" s="6"/>
    </row>
    <row x14ac:dyDescent="0.25" r="919" customHeight="1" ht="15.75">
      <c r="A919" s="1"/>
      <c r="B919" s="2"/>
      <c r="C919" s="3"/>
      <c r="D919" s="1"/>
      <c r="E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11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6"/>
      <c r="AK919" s="6"/>
      <c r="AL919" s="7"/>
      <c r="AM919" s="8"/>
      <c r="AN919" s="6"/>
      <c r="AO919" s="9"/>
      <c r="AP919" s="9"/>
      <c r="AQ919" s="8"/>
      <c r="AR919" s="6"/>
      <c r="AS919" s="8"/>
      <c r="AT919" s="9"/>
      <c r="AU919" s="6"/>
      <c r="AV919" s="9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6"/>
      <c r="BH919" s="6"/>
    </row>
    <row x14ac:dyDescent="0.25" r="920" customHeight="1" ht="15.75">
      <c r="A920" s="1"/>
      <c r="B920" s="2"/>
      <c r="C920" s="3"/>
      <c r="D920" s="1"/>
      <c r="E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11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6"/>
      <c r="AK920" s="6"/>
      <c r="AL920" s="7"/>
      <c r="AM920" s="8"/>
      <c r="AN920" s="6"/>
      <c r="AO920" s="9"/>
      <c r="AP920" s="9"/>
      <c r="AQ920" s="8"/>
      <c r="AR920" s="6"/>
      <c r="AS920" s="8"/>
      <c r="AT920" s="9"/>
      <c r="AU920" s="6"/>
      <c r="AV920" s="9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6"/>
      <c r="BH920" s="6"/>
    </row>
    <row x14ac:dyDescent="0.25" r="921" customHeight="1" ht="15.75">
      <c r="A921" s="1"/>
      <c r="B921" s="2"/>
      <c r="C921" s="3"/>
      <c r="D921" s="1"/>
      <c r="E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11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6"/>
      <c r="AK921" s="6"/>
      <c r="AL921" s="7"/>
      <c r="AM921" s="8"/>
      <c r="AN921" s="6"/>
      <c r="AO921" s="9"/>
      <c r="AP921" s="9"/>
      <c r="AQ921" s="8"/>
      <c r="AR921" s="6"/>
      <c r="AS921" s="8"/>
      <c r="AT921" s="9"/>
      <c r="AU921" s="6"/>
      <c r="AV921" s="9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6"/>
      <c r="BH921" s="6"/>
    </row>
    <row x14ac:dyDescent="0.25" r="922" customHeight="1" ht="15.75">
      <c r="A922" s="1"/>
      <c r="B922" s="2"/>
      <c r="C922" s="3"/>
      <c r="D922" s="1"/>
      <c r="E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11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6"/>
      <c r="AK922" s="6"/>
      <c r="AL922" s="7"/>
      <c r="AM922" s="8"/>
      <c r="AN922" s="6"/>
      <c r="AO922" s="9"/>
      <c r="AP922" s="9"/>
      <c r="AQ922" s="8"/>
      <c r="AR922" s="6"/>
      <c r="AS922" s="8"/>
      <c r="AT922" s="9"/>
      <c r="AU922" s="6"/>
      <c r="AV922" s="9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6"/>
      <c r="BH922" s="6"/>
    </row>
    <row x14ac:dyDescent="0.25" r="923" customHeight="1" ht="15.75">
      <c r="A923" s="1"/>
      <c r="B923" s="2"/>
      <c r="C923" s="3"/>
      <c r="D923" s="1"/>
      <c r="E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11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6"/>
      <c r="AK923" s="6"/>
      <c r="AL923" s="7"/>
      <c r="AM923" s="8"/>
      <c r="AN923" s="6"/>
      <c r="AO923" s="9"/>
      <c r="AP923" s="9"/>
      <c r="AQ923" s="8"/>
      <c r="AR923" s="6"/>
      <c r="AS923" s="8"/>
      <c r="AT923" s="9"/>
      <c r="AU923" s="6"/>
      <c r="AV923" s="9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6"/>
      <c r="BH923" s="6"/>
    </row>
    <row x14ac:dyDescent="0.25" r="924" customHeight="1" ht="15.75">
      <c r="A924" s="1"/>
      <c r="B924" s="2"/>
      <c r="C924" s="3"/>
      <c r="D924" s="1"/>
      <c r="E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11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6"/>
      <c r="AK924" s="6"/>
      <c r="AL924" s="7"/>
      <c r="AM924" s="8"/>
      <c r="AN924" s="6"/>
      <c r="AO924" s="9"/>
      <c r="AP924" s="9"/>
      <c r="AQ924" s="8"/>
      <c r="AR924" s="6"/>
      <c r="AS924" s="8"/>
      <c r="AT924" s="9"/>
      <c r="AU924" s="6"/>
      <c r="AV924" s="9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6"/>
      <c r="BH924" s="6"/>
    </row>
    <row x14ac:dyDescent="0.25" r="925" customHeight="1" ht="15.75">
      <c r="A925" s="1"/>
      <c r="B925" s="2"/>
      <c r="C925" s="3"/>
      <c r="D925" s="1"/>
      <c r="E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11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6"/>
      <c r="AK925" s="6"/>
      <c r="AL925" s="7"/>
      <c r="AM925" s="8"/>
      <c r="AN925" s="6"/>
      <c r="AO925" s="9"/>
      <c r="AP925" s="9"/>
      <c r="AQ925" s="8"/>
      <c r="AR925" s="6"/>
      <c r="AS925" s="8"/>
      <c r="AT925" s="9"/>
      <c r="AU925" s="6"/>
      <c r="AV925" s="9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6"/>
      <c r="BH925" s="6"/>
    </row>
    <row x14ac:dyDescent="0.25" r="926" customHeight="1" ht="15.75">
      <c r="A926" s="1"/>
      <c r="B926" s="2"/>
      <c r="C926" s="3"/>
      <c r="D926" s="1"/>
      <c r="E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11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6"/>
      <c r="AK926" s="6"/>
      <c r="AL926" s="7"/>
      <c r="AM926" s="8"/>
      <c r="AN926" s="6"/>
      <c r="AO926" s="9"/>
      <c r="AP926" s="9"/>
      <c r="AQ926" s="8"/>
      <c r="AR926" s="6"/>
      <c r="AS926" s="8"/>
      <c r="AT926" s="9"/>
      <c r="AU926" s="6"/>
      <c r="AV926" s="9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6"/>
      <c r="BH926" s="6"/>
    </row>
    <row x14ac:dyDescent="0.25" r="927" customHeight="1" ht="15.75">
      <c r="A927" s="1"/>
      <c r="B927" s="2"/>
      <c r="C927" s="3"/>
      <c r="D927" s="1"/>
      <c r="E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11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6"/>
      <c r="AK927" s="6"/>
      <c r="AL927" s="7"/>
      <c r="AM927" s="8"/>
      <c r="AN927" s="6"/>
      <c r="AO927" s="9"/>
      <c r="AP927" s="9"/>
      <c r="AQ927" s="8"/>
      <c r="AR927" s="6"/>
      <c r="AS927" s="8"/>
      <c r="AT927" s="9"/>
      <c r="AU927" s="6"/>
      <c r="AV927" s="9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6"/>
      <c r="BH927" s="6"/>
    </row>
    <row x14ac:dyDescent="0.25" r="928" customHeight="1" ht="15.75">
      <c r="A928" s="1"/>
      <c r="B928" s="2"/>
      <c r="C928" s="3"/>
      <c r="D928" s="1"/>
      <c r="E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11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6"/>
      <c r="AK928" s="6"/>
      <c r="AL928" s="7"/>
      <c r="AM928" s="8"/>
      <c r="AN928" s="6"/>
      <c r="AO928" s="9"/>
      <c r="AP928" s="9"/>
      <c r="AQ928" s="8"/>
      <c r="AR928" s="6"/>
      <c r="AS928" s="8"/>
      <c r="AT928" s="9"/>
      <c r="AU928" s="6"/>
      <c r="AV928" s="9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6"/>
      <c r="BH928" s="6"/>
    </row>
    <row x14ac:dyDescent="0.25" r="929" customHeight="1" ht="15.75">
      <c r="A929" s="1"/>
      <c r="B929" s="2"/>
      <c r="C929" s="3"/>
      <c r="D929" s="1"/>
      <c r="E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11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6"/>
      <c r="AK929" s="6"/>
      <c r="AL929" s="7"/>
      <c r="AM929" s="8"/>
      <c r="AN929" s="6"/>
      <c r="AO929" s="9"/>
      <c r="AP929" s="9"/>
      <c r="AQ929" s="8"/>
      <c r="AR929" s="6"/>
      <c r="AS929" s="8"/>
      <c r="AT929" s="9"/>
      <c r="AU929" s="6"/>
      <c r="AV929" s="9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6"/>
      <c r="BH929" s="6"/>
    </row>
    <row x14ac:dyDescent="0.25" r="930" customHeight="1" ht="15.75">
      <c r="A930" s="1"/>
      <c r="B930" s="2"/>
      <c r="C930" s="3"/>
      <c r="D930" s="1"/>
      <c r="E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11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6"/>
      <c r="AK930" s="6"/>
      <c r="AL930" s="7"/>
      <c r="AM930" s="8"/>
      <c r="AN930" s="6"/>
      <c r="AO930" s="9"/>
      <c r="AP930" s="9"/>
      <c r="AQ930" s="8"/>
      <c r="AR930" s="6"/>
      <c r="AS930" s="8"/>
      <c r="AT930" s="9"/>
      <c r="AU930" s="6"/>
      <c r="AV930" s="9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6"/>
      <c r="BH930" s="6"/>
    </row>
    <row x14ac:dyDescent="0.25" r="931" customHeight="1" ht="15.75">
      <c r="A931" s="1"/>
      <c r="B931" s="2"/>
      <c r="C931" s="3"/>
      <c r="D931" s="1"/>
      <c r="E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11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6"/>
      <c r="AK931" s="6"/>
      <c r="AL931" s="7"/>
      <c r="AM931" s="8"/>
      <c r="AN931" s="6"/>
      <c r="AO931" s="9"/>
      <c r="AP931" s="9"/>
      <c r="AQ931" s="8"/>
      <c r="AR931" s="6"/>
      <c r="AS931" s="8"/>
      <c r="AT931" s="9"/>
      <c r="AU931" s="6"/>
      <c r="AV931" s="9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6"/>
      <c r="BH931" s="6"/>
    </row>
    <row x14ac:dyDescent="0.25" r="932" customHeight="1" ht="15.75">
      <c r="A932" s="1"/>
      <c r="B932" s="2"/>
      <c r="C932" s="3"/>
      <c r="D932" s="1"/>
      <c r="E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11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6"/>
      <c r="AK932" s="6"/>
      <c r="AL932" s="7"/>
      <c r="AM932" s="8"/>
      <c r="AN932" s="6"/>
      <c r="AO932" s="9"/>
      <c r="AP932" s="9"/>
      <c r="AQ932" s="8"/>
      <c r="AR932" s="6"/>
      <c r="AS932" s="8"/>
      <c r="AT932" s="9"/>
      <c r="AU932" s="6"/>
      <c r="AV932" s="9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6"/>
      <c r="BH932" s="6"/>
    </row>
    <row x14ac:dyDescent="0.25" r="933" customHeight="1" ht="15.75">
      <c r="A933" s="1"/>
      <c r="B933" s="2"/>
      <c r="C933" s="3"/>
      <c r="D933" s="1"/>
      <c r="E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11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6"/>
      <c r="AK933" s="6"/>
      <c r="AL933" s="7"/>
      <c r="AM933" s="8"/>
      <c r="AN933" s="6"/>
      <c r="AO933" s="9"/>
      <c r="AP933" s="9"/>
      <c r="AQ933" s="8"/>
      <c r="AR933" s="6"/>
      <c r="AS933" s="8"/>
      <c r="AT933" s="9"/>
      <c r="AU933" s="6"/>
      <c r="AV933" s="9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6"/>
      <c r="BH933" s="6"/>
    </row>
    <row x14ac:dyDescent="0.25" r="934" customHeight="1" ht="15.75">
      <c r="A934" s="1"/>
      <c r="B934" s="2"/>
      <c r="C934" s="3"/>
      <c r="D934" s="1"/>
      <c r="E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11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6"/>
      <c r="AK934" s="6"/>
      <c r="AL934" s="7"/>
      <c r="AM934" s="8"/>
      <c r="AN934" s="6"/>
      <c r="AO934" s="9"/>
      <c r="AP934" s="9"/>
      <c r="AQ934" s="8"/>
      <c r="AR934" s="6"/>
      <c r="AS934" s="8"/>
      <c r="AT934" s="9"/>
      <c r="AU934" s="6"/>
      <c r="AV934" s="9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6"/>
      <c r="BH934" s="6"/>
    </row>
    <row x14ac:dyDescent="0.25" r="935" customHeight="1" ht="15.75">
      <c r="A935" s="1"/>
      <c r="B935" s="2"/>
      <c r="C935" s="3"/>
      <c r="D935" s="1"/>
      <c r="E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11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6"/>
      <c r="AK935" s="6"/>
      <c r="AL935" s="7"/>
      <c r="AM935" s="8"/>
      <c r="AN935" s="6"/>
      <c r="AO935" s="9"/>
      <c r="AP935" s="9"/>
      <c r="AQ935" s="8"/>
      <c r="AR935" s="6"/>
      <c r="AS935" s="8"/>
      <c r="AT935" s="9"/>
      <c r="AU935" s="6"/>
      <c r="AV935" s="9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6"/>
      <c r="BH935" s="6"/>
    </row>
    <row x14ac:dyDescent="0.25" r="936" customHeight="1" ht="15.75">
      <c r="A936" s="1"/>
      <c r="B936" s="2"/>
      <c r="C936" s="3"/>
      <c r="D936" s="1"/>
      <c r="E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11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6"/>
      <c r="AK936" s="6"/>
      <c r="AL936" s="7"/>
      <c r="AM936" s="8"/>
      <c r="AN936" s="6"/>
      <c r="AO936" s="9"/>
      <c r="AP936" s="9"/>
      <c r="AQ936" s="8"/>
      <c r="AR936" s="6"/>
      <c r="AS936" s="8"/>
      <c r="AT936" s="9"/>
      <c r="AU936" s="6"/>
      <c r="AV936" s="9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6"/>
      <c r="BH936" s="6"/>
    </row>
    <row x14ac:dyDescent="0.25" r="937" customHeight="1" ht="15.75">
      <c r="A937" s="1"/>
      <c r="B937" s="2"/>
      <c r="C937" s="3"/>
      <c r="D937" s="1"/>
      <c r="E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11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6"/>
      <c r="AK937" s="6"/>
      <c r="AL937" s="7"/>
      <c r="AM937" s="8"/>
      <c r="AN937" s="6"/>
      <c r="AO937" s="9"/>
      <c r="AP937" s="9"/>
      <c r="AQ937" s="8"/>
      <c r="AR937" s="6"/>
      <c r="AS937" s="8"/>
      <c r="AT937" s="9"/>
      <c r="AU937" s="6"/>
      <c r="AV937" s="9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6"/>
      <c r="BH937" s="6"/>
    </row>
    <row x14ac:dyDescent="0.25" r="938" customHeight="1" ht="15.75">
      <c r="A938" s="1"/>
      <c r="B938" s="2"/>
      <c r="C938" s="3"/>
      <c r="D938" s="1"/>
      <c r="E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11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6"/>
      <c r="AK938" s="6"/>
      <c r="AL938" s="7"/>
      <c r="AM938" s="8"/>
      <c r="AN938" s="6"/>
      <c r="AO938" s="9"/>
      <c r="AP938" s="9"/>
      <c r="AQ938" s="8"/>
      <c r="AR938" s="6"/>
      <c r="AS938" s="8"/>
      <c r="AT938" s="9"/>
      <c r="AU938" s="6"/>
      <c r="AV938" s="9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6"/>
      <c r="BH938" s="6"/>
    </row>
    <row x14ac:dyDescent="0.25" r="939" customHeight="1" ht="15.75">
      <c r="A939" s="1"/>
      <c r="B939" s="2"/>
      <c r="C939" s="3"/>
      <c r="D939" s="1"/>
      <c r="E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11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6"/>
      <c r="AK939" s="6"/>
      <c r="AL939" s="7"/>
      <c r="AM939" s="8"/>
      <c r="AN939" s="6"/>
      <c r="AO939" s="9"/>
      <c r="AP939" s="9"/>
      <c r="AQ939" s="8"/>
      <c r="AR939" s="6"/>
      <c r="AS939" s="8"/>
      <c r="AT939" s="9"/>
      <c r="AU939" s="6"/>
      <c r="AV939" s="9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6"/>
      <c r="BH939" s="6"/>
    </row>
    <row x14ac:dyDescent="0.25" r="940" customHeight="1" ht="15.75">
      <c r="A940" s="1"/>
      <c r="B940" s="2"/>
      <c r="C940" s="3"/>
      <c r="D940" s="1"/>
      <c r="E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11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6"/>
      <c r="AK940" s="6"/>
      <c r="AL940" s="7"/>
      <c r="AM940" s="8"/>
      <c r="AN940" s="6"/>
      <c r="AO940" s="9"/>
      <c r="AP940" s="9"/>
      <c r="AQ940" s="8"/>
      <c r="AR940" s="6"/>
      <c r="AS940" s="8"/>
      <c r="AT940" s="9"/>
      <c r="AU940" s="6"/>
      <c r="AV940" s="9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6"/>
      <c r="BH940" s="6"/>
    </row>
    <row x14ac:dyDescent="0.25" r="941" customHeight="1" ht="15.75">
      <c r="A941" s="1"/>
      <c r="B941" s="2"/>
      <c r="C941" s="3"/>
      <c r="D941" s="1"/>
      <c r="E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11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6"/>
      <c r="AK941" s="6"/>
      <c r="AL941" s="7"/>
      <c r="AM941" s="8"/>
      <c r="AN941" s="6"/>
      <c r="AO941" s="9"/>
      <c r="AP941" s="9"/>
      <c r="AQ941" s="8"/>
      <c r="AR941" s="6"/>
      <c r="AS941" s="8"/>
      <c r="AT941" s="9"/>
      <c r="AU941" s="6"/>
      <c r="AV941" s="9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6"/>
      <c r="BH941" s="6"/>
    </row>
    <row x14ac:dyDescent="0.25" r="942" customHeight="1" ht="15.75">
      <c r="A942" s="1"/>
      <c r="B942" s="2"/>
      <c r="C942" s="3"/>
      <c r="D942" s="1"/>
      <c r="E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11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6"/>
      <c r="AK942" s="6"/>
      <c r="AL942" s="7"/>
      <c r="AM942" s="8"/>
      <c r="AN942" s="6"/>
      <c r="AO942" s="9"/>
      <c r="AP942" s="9"/>
      <c r="AQ942" s="8"/>
      <c r="AR942" s="6"/>
      <c r="AS942" s="8"/>
      <c r="AT942" s="9"/>
      <c r="AU942" s="6"/>
      <c r="AV942" s="9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6"/>
      <c r="BH942" s="6"/>
    </row>
    <row x14ac:dyDescent="0.25" r="943" customHeight="1" ht="15.75">
      <c r="A943" s="1"/>
      <c r="B943" s="2"/>
      <c r="C943" s="3"/>
      <c r="D943" s="1"/>
      <c r="E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11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6"/>
      <c r="AK943" s="6"/>
      <c r="AL943" s="7"/>
      <c r="AM943" s="8"/>
      <c r="AN943" s="6"/>
      <c r="AO943" s="9"/>
      <c r="AP943" s="9"/>
      <c r="AQ943" s="8"/>
      <c r="AR943" s="6"/>
      <c r="AS943" s="8"/>
      <c r="AT943" s="9"/>
      <c r="AU943" s="6"/>
      <c r="AV943" s="9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6"/>
      <c r="BH943" s="6"/>
    </row>
    <row x14ac:dyDescent="0.25" r="944" customHeight="1" ht="15.75">
      <c r="A944" s="1"/>
      <c r="B944" s="2"/>
      <c r="C944" s="3"/>
      <c r="D944" s="1"/>
      <c r="E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11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6"/>
      <c r="AK944" s="6"/>
      <c r="AL944" s="7"/>
      <c r="AM944" s="8"/>
      <c r="AN944" s="6"/>
      <c r="AO944" s="9"/>
      <c r="AP944" s="9"/>
      <c r="AQ944" s="8"/>
      <c r="AR944" s="6"/>
      <c r="AS944" s="8"/>
      <c r="AT944" s="9"/>
      <c r="AU944" s="6"/>
      <c r="AV944" s="9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6"/>
      <c r="BH944" s="6"/>
    </row>
    <row x14ac:dyDescent="0.25" r="945" customHeight="1" ht="15.75">
      <c r="A945" s="1"/>
      <c r="B945" s="2"/>
      <c r="C945" s="3"/>
      <c r="D945" s="1"/>
      <c r="E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11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6"/>
      <c r="AK945" s="6"/>
      <c r="AL945" s="7"/>
      <c r="AM945" s="8"/>
      <c r="AN945" s="6"/>
      <c r="AO945" s="9"/>
      <c r="AP945" s="9"/>
      <c r="AQ945" s="8"/>
      <c r="AR945" s="6"/>
      <c r="AS945" s="8"/>
      <c r="AT945" s="9"/>
      <c r="AU945" s="6"/>
      <c r="AV945" s="9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6"/>
      <c r="BH945" s="6"/>
    </row>
    <row x14ac:dyDescent="0.25" r="946" customHeight="1" ht="15.75">
      <c r="A946" s="1"/>
      <c r="B946" s="2"/>
      <c r="C946" s="3"/>
      <c r="D946" s="1"/>
      <c r="E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11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6"/>
      <c r="AK946" s="6"/>
      <c r="AL946" s="7"/>
      <c r="AM946" s="8"/>
      <c r="AN946" s="6"/>
      <c r="AO946" s="9"/>
      <c r="AP946" s="9"/>
      <c r="AQ946" s="8"/>
      <c r="AR946" s="6"/>
      <c r="AS946" s="8"/>
      <c r="AT946" s="9"/>
      <c r="AU946" s="6"/>
      <c r="AV946" s="9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6"/>
      <c r="BH946" s="6"/>
    </row>
    <row x14ac:dyDescent="0.25" r="947" customHeight="1" ht="15.75">
      <c r="A947" s="1"/>
      <c r="B947" s="2"/>
      <c r="C947" s="3"/>
      <c r="D947" s="1"/>
      <c r="E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11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6"/>
      <c r="AK947" s="6"/>
      <c r="AL947" s="7"/>
      <c r="AM947" s="8"/>
      <c r="AN947" s="6"/>
      <c r="AO947" s="9"/>
      <c r="AP947" s="9"/>
      <c r="AQ947" s="8"/>
      <c r="AR947" s="6"/>
      <c r="AS947" s="8"/>
      <c r="AT947" s="9"/>
      <c r="AU947" s="6"/>
      <c r="AV947" s="9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6"/>
      <c r="BH947" s="6"/>
    </row>
    <row x14ac:dyDescent="0.25" r="948" customHeight="1" ht="15.75">
      <c r="A948" s="1"/>
      <c r="B948" s="2"/>
      <c r="C948" s="3"/>
      <c r="D948" s="1"/>
      <c r="E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11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6"/>
      <c r="AK948" s="6"/>
      <c r="AL948" s="7"/>
      <c r="AM948" s="8"/>
      <c r="AN948" s="6"/>
      <c r="AO948" s="9"/>
      <c r="AP948" s="9"/>
      <c r="AQ948" s="8"/>
      <c r="AR948" s="6"/>
      <c r="AS948" s="8"/>
      <c r="AT948" s="9"/>
      <c r="AU948" s="6"/>
      <c r="AV948" s="9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6"/>
      <c r="BH948" s="6"/>
    </row>
    <row x14ac:dyDescent="0.25" r="949" customHeight="1" ht="15.75">
      <c r="A949" s="1"/>
      <c r="B949" s="2"/>
      <c r="C949" s="3"/>
      <c r="D949" s="1"/>
      <c r="E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11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6"/>
      <c r="AK949" s="6"/>
      <c r="AL949" s="7"/>
      <c r="AM949" s="8"/>
      <c r="AN949" s="6"/>
      <c r="AO949" s="9"/>
      <c r="AP949" s="9"/>
      <c r="AQ949" s="8"/>
      <c r="AR949" s="6"/>
      <c r="AS949" s="8"/>
      <c r="AT949" s="9"/>
      <c r="AU949" s="6"/>
      <c r="AV949" s="9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6"/>
      <c r="BH949" s="6"/>
    </row>
    <row x14ac:dyDescent="0.25" r="950" customHeight="1" ht="15.75">
      <c r="A950" s="1"/>
      <c r="B950" s="2"/>
      <c r="C950" s="3"/>
      <c r="D950" s="1"/>
      <c r="E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11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6"/>
      <c r="AK950" s="6"/>
      <c r="AL950" s="7"/>
      <c r="AM950" s="8"/>
      <c r="AN950" s="6"/>
      <c r="AO950" s="9"/>
      <c r="AP950" s="9"/>
      <c r="AQ950" s="8"/>
      <c r="AR950" s="6"/>
      <c r="AS950" s="8"/>
      <c r="AT950" s="9"/>
      <c r="AU950" s="6"/>
      <c r="AV950" s="9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6"/>
      <c r="BH950" s="6"/>
    </row>
    <row x14ac:dyDescent="0.25" r="951" customHeight="1" ht="15.75">
      <c r="A951" s="1"/>
      <c r="B951" s="2"/>
      <c r="C951" s="3"/>
      <c r="D951" s="1"/>
      <c r="E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11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6"/>
      <c r="AK951" s="6"/>
      <c r="AL951" s="7"/>
      <c r="AM951" s="8"/>
      <c r="AN951" s="6"/>
      <c r="AO951" s="9"/>
      <c r="AP951" s="9"/>
      <c r="AQ951" s="8"/>
      <c r="AR951" s="6"/>
      <c r="AS951" s="8"/>
      <c r="AT951" s="9"/>
      <c r="AU951" s="6"/>
      <c r="AV951" s="9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6"/>
      <c r="BH951" s="6"/>
    </row>
    <row x14ac:dyDescent="0.25" r="952" customHeight="1" ht="15.75">
      <c r="A952" s="1"/>
      <c r="B952" s="2"/>
      <c r="C952" s="3"/>
      <c r="D952" s="1"/>
      <c r="E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11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6"/>
      <c r="AK952" s="6"/>
      <c r="AL952" s="7"/>
      <c r="AM952" s="8"/>
      <c r="AN952" s="6"/>
      <c r="AO952" s="9"/>
      <c r="AP952" s="9"/>
      <c r="AQ952" s="8"/>
      <c r="AR952" s="6"/>
      <c r="AS952" s="8"/>
      <c r="AT952" s="9"/>
      <c r="AU952" s="6"/>
      <c r="AV952" s="9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6"/>
      <c r="BH952" s="6"/>
    </row>
    <row x14ac:dyDescent="0.25" r="953" customHeight="1" ht="15.75">
      <c r="A953" s="1"/>
      <c r="B953" s="2"/>
      <c r="C953" s="3"/>
      <c r="D953" s="1"/>
      <c r="E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11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6"/>
      <c r="AK953" s="6"/>
      <c r="AL953" s="7"/>
      <c r="AM953" s="8"/>
      <c r="AN953" s="6"/>
      <c r="AO953" s="9"/>
      <c r="AP953" s="9"/>
      <c r="AQ953" s="8"/>
      <c r="AR953" s="6"/>
      <c r="AS953" s="8"/>
      <c r="AT953" s="9"/>
      <c r="AU953" s="6"/>
      <c r="AV953" s="9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6"/>
      <c r="BH953" s="6"/>
    </row>
    <row x14ac:dyDescent="0.25" r="954" customHeight="1" ht="15.75">
      <c r="A954" s="1"/>
      <c r="B954" s="2"/>
      <c r="C954" s="3"/>
      <c r="D954" s="1"/>
      <c r="E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11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6"/>
      <c r="AK954" s="6"/>
      <c r="AL954" s="7"/>
      <c r="AM954" s="8"/>
      <c r="AN954" s="6"/>
      <c r="AO954" s="9"/>
      <c r="AP954" s="9"/>
      <c r="AQ954" s="8"/>
      <c r="AR954" s="6"/>
      <c r="AS954" s="8"/>
      <c r="AT954" s="9"/>
      <c r="AU954" s="6"/>
      <c r="AV954" s="9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6"/>
      <c r="BH954" s="6"/>
    </row>
    <row x14ac:dyDescent="0.25" r="955" customHeight="1" ht="15.75">
      <c r="A955" s="1"/>
      <c r="B955" s="2"/>
      <c r="C955" s="3"/>
      <c r="D955" s="1"/>
      <c r="E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11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6"/>
      <c r="AK955" s="6"/>
      <c r="AL955" s="7"/>
      <c r="AM955" s="8"/>
      <c r="AN955" s="6"/>
      <c r="AO955" s="9"/>
      <c r="AP955" s="9"/>
      <c r="AQ955" s="8"/>
      <c r="AR955" s="6"/>
      <c r="AS955" s="8"/>
      <c r="AT955" s="9"/>
      <c r="AU955" s="6"/>
      <c r="AV955" s="9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6"/>
      <c r="BH955" s="6"/>
    </row>
    <row x14ac:dyDescent="0.25" r="956" customHeight="1" ht="15.75">
      <c r="A956" s="1"/>
      <c r="B956" s="2"/>
      <c r="C956" s="3"/>
      <c r="D956" s="1"/>
      <c r="E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11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6"/>
      <c r="AK956" s="6"/>
      <c r="AL956" s="7"/>
      <c r="AM956" s="8"/>
      <c r="AN956" s="6"/>
      <c r="AO956" s="9"/>
      <c r="AP956" s="9"/>
      <c r="AQ956" s="8"/>
      <c r="AR956" s="6"/>
      <c r="AS956" s="8"/>
      <c r="AT956" s="9"/>
      <c r="AU956" s="6"/>
      <c r="AV956" s="9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6"/>
      <c r="BH956" s="6"/>
    </row>
    <row x14ac:dyDescent="0.25" r="957" customHeight="1" ht="15.75">
      <c r="A957" s="1"/>
      <c r="B957" s="2"/>
      <c r="C957" s="3"/>
      <c r="D957" s="1"/>
      <c r="E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11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6"/>
      <c r="AK957" s="6"/>
      <c r="AL957" s="7"/>
      <c r="AM957" s="8"/>
      <c r="AN957" s="6"/>
      <c r="AO957" s="9"/>
      <c r="AP957" s="9"/>
      <c r="AQ957" s="8"/>
      <c r="AR957" s="6"/>
      <c r="AS957" s="8"/>
      <c r="AT957" s="9"/>
      <c r="AU957" s="6"/>
      <c r="AV957" s="9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6"/>
      <c r="BH957" s="6"/>
    </row>
    <row x14ac:dyDescent="0.25" r="958" customHeight="1" ht="15.75">
      <c r="A958" s="1"/>
      <c r="B958" s="2"/>
      <c r="C958" s="3"/>
      <c r="D958" s="1"/>
      <c r="E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11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6"/>
      <c r="AK958" s="6"/>
      <c r="AL958" s="7"/>
      <c r="AM958" s="8"/>
      <c r="AN958" s="6"/>
      <c r="AO958" s="9"/>
      <c r="AP958" s="9"/>
      <c r="AQ958" s="8"/>
      <c r="AR958" s="6"/>
      <c r="AS958" s="8"/>
      <c r="AT958" s="9"/>
      <c r="AU958" s="6"/>
      <c r="AV958" s="9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6"/>
      <c r="BH958" s="6"/>
    </row>
    <row x14ac:dyDescent="0.25" r="959" customHeight="1" ht="15.75">
      <c r="A959" s="1"/>
      <c r="B959" s="2"/>
      <c r="C959" s="3"/>
      <c r="D959" s="1"/>
      <c r="E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11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6"/>
      <c r="AK959" s="6"/>
      <c r="AL959" s="7"/>
      <c r="AM959" s="8"/>
      <c r="AN959" s="6"/>
      <c r="AO959" s="9"/>
      <c r="AP959" s="9"/>
      <c r="AQ959" s="8"/>
      <c r="AR959" s="6"/>
      <c r="AS959" s="8"/>
      <c r="AT959" s="9"/>
      <c r="AU959" s="6"/>
      <c r="AV959" s="9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6"/>
      <c r="BH959" s="6"/>
    </row>
    <row x14ac:dyDescent="0.25" r="960" customHeight="1" ht="15.75">
      <c r="A960" s="1"/>
      <c r="B960" s="2"/>
      <c r="C960" s="3"/>
      <c r="D960" s="1"/>
      <c r="E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11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6"/>
      <c r="AK960" s="6"/>
      <c r="AL960" s="7"/>
      <c r="AM960" s="8"/>
      <c r="AN960" s="6"/>
      <c r="AO960" s="9"/>
      <c r="AP960" s="9"/>
      <c r="AQ960" s="8"/>
      <c r="AR960" s="6"/>
      <c r="AS960" s="8"/>
      <c r="AT960" s="9"/>
      <c r="AU960" s="6"/>
      <c r="AV960" s="9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6"/>
      <c r="BH960" s="6"/>
    </row>
    <row x14ac:dyDescent="0.25" r="961" customHeight="1" ht="15.75">
      <c r="A961" s="1"/>
      <c r="B961" s="2"/>
      <c r="C961" s="3"/>
      <c r="D961" s="1"/>
      <c r="E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11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6"/>
      <c r="AK961" s="6"/>
      <c r="AL961" s="7"/>
      <c r="AM961" s="8"/>
      <c r="AN961" s="6"/>
      <c r="AO961" s="9"/>
      <c r="AP961" s="9"/>
      <c r="AQ961" s="8"/>
      <c r="AR961" s="6"/>
      <c r="AS961" s="8"/>
      <c r="AT961" s="9"/>
      <c r="AU961" s="6"/>
      <c r="AV961" s="9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6"/>
      <c r="BH961" s="6"/>
    </row>
    <row x14ac:dyDescent="0.25" r="962" customHeight="1" ht="15.75">
      <c r="A962" s="1"/>
      <c r="B962" s="2"/>
      <c r="C962" s="3"/>
      <c r="D962" s="1"/>
      <c r="E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11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6"/>
      <c r="AK962" s="6"/>
      <c r="AL962" s="7"/>
      <c r="AM962" s="8"/>
      <c r="AN962" s="6"/>
      <c r="AO962" s="9"/>
      <c r="AP962" s="9"/>
      <c r="AQ962" s="8"/>
      <c r="AR962" s="6"/>
      <c r="AS962" s="8"/>
      <c r="AT962" s="9"/>
      <c r="AU962" s="6"/>
      <c r="AV962" s="9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6"/>
      <c r="BH962" s="6"/>
    </row>
    <row x14ac:dyDescent="0.25" r="963" customHeight="1" ht="15.75">
      <c r="A963" s="1"/>
      <c r="B963" s="2"/>
      <c r="C963" s="3"/>
      <c r="D963" s="1"/>
      <c r="E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11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6"/>
      <c r="AK963" s="6"/>
      <c r="AL963" s="7"/>
      <c r="AM963" s="8"/>
      <c r="AN963" s="6"/>
      <c r="AO963" s="9"/>
      <c r="AP963" s="9"/>
      <c r="AQ963" s="8"/>
      <c r="AR963" s="6"/>
      <c r="AS963" s="8"/>
      <c r="AT963" s="9"/>
      <c r="AU963" s="6"/>
      <c r="AV963" s="9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6"/>
      <c r="BH963" s="6"/>
    </row>
    <row x14ac:dyDescent="0.25" r="964" customHeight="1" ht="15.75">
      <c r="A964" s="1"/>
      <c r="B964" s="2"/>
      <c r="C964" s="3"/>
      <c r="D964" s="1"/>
      <c r="E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11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6"/>
      <c r="AK964" s="6"/>
      <c r="AL964" s="7"/>
      <c r="AM964" s="8"/>
      <c r="AN964" s="6"/>
      <c r="AO964" s="9"/>
      <c r="AP964" s="9"/>
      <c r="AQ964" s="8"/>
      <c r="AR964" s="6"/>
      <c r="AS964" s="8"/>
      <c r="AT964" s="9"/>
      <c r="AU964" s="6"/>
      <c r="AV964" s="9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6"/>
      <c r="BH964" s="6"/>
    </row>
    <row x14ac:dyDescent="0.25" r="965" customHeight="1" ht="15.75">
      <c r="A965" s="1"/>
      <c r="B965" s="2"/>
      <c r="C965" s="3"/>
      <c r="D965" s="1"/>
      <c r="E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11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6"/>
      <c r="AK965" s="6"/>
      <c r="AL965" s="7"/>
      <c r="AM965" s="8"/>
      <c r="AN965" s="6"/>
      <c r="AO965" s="9"/>
      <c r="AP965" s="9"/>
      <c r="AQ965" s="8"/>
      <c r="AR965" s="6"/>
      <c r="AS965" s="8"/>
      <c r="AT965" s="9"/>
      <c r="AU965" s="6"/>
      <c r="AV965" s="9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6"/>
      <c r="BH965" s="6"/>
    </row>
    <row x14ac:dyDescent="0.25" r="966" customHeight="1" ht="15.75">
      <c r="A966" s="1"/>
      <c r="B966" s="2"/>
      <c r="C966" s="3"/>
      <c r="D966" s="1"/>
      <c r="E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11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6"/>
      <c r="AK966" s="6"/>
      <c r="AL966" s="7"/>
      <c r="AM966" s="8"/>
      <c r="AN966" s="6"/>
      <c r="AO966" s="9"/>
      <c r="AP966" s="9"/>
      <c r="AQ966" s="8"/>
      <c r="AR966" s="6"/>
      <c r="AS966" s="8"/>
      <c r="AT966" s="9"/>
      <c r="AU966" s="6"/>
      <c r="AV966" s="9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6"/>
      <c r="BH966" s="6"/>
    </row>
    <row x14ac:dyDescent="0.25" r="967" customHeight="1" ht="15.75">
      <c r="A967" s="1"/>
      <c r="B967" s="2"/>
      <c r="C967" s="3"/>
      <c r="D967" s="1"/>
      <c r="E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11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6"/>
      <c r="AK967" s="6"/>
      <c r="AL967" s="7"/>
      <c r="AM967" s="8"/>
      <c r="AN967" s="6"/>
      <c r="AO967" s="9"/>
      <c r="AP967" s="9"/>
      <c r="AQ967" s="8"/>
      <c r="AR967" s="6"/>
      <c r="AS967" s="8"/>
      <c r="AT967" s="9"/>
      <c r="AU967" s="6"/>
      <c r="AV967" s="9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6"/>
      <c r="BH967" s="6"/>
    </row>
    <row x14ac:dyDescent="0.25" r="968" customHeight="1" ht="15.75">
      <c r="A968" s="1"/>
      <c r="B968" s="2"/>
      <c r="C968" s="3"/>
      <c r="D968" s="1"/>
      <c r="E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11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6"/>
      <c r="AK968" s="6"/>
      <c r="AL968" s="7"/>
      <c r="AM968" s="8"/>
      <c r="AN968" s="6"/>
      <c r="AO968" s="9"/>
      <c r="AP968" s="9"/>
      <c r="AQ968" s="8"/>
      <c r="AR968" s="6"/>
      <c r="AS968" s="8"/>
      <c r="AT968" s="9"/>
      <c r="AU968" s="6"/>
      <c r="AV968" s="9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6"/>
      <c r="BH968" s="6"/>
    </row>
    <row x14ac:dyDescent="0.25" r="969" customHeight="1" ht="15.75">
      <c r="A969" s="1"/>
      <c r="B969" s="2"/>
      <c r="C969" s="3"/>
      <c r="D969" s="1"/>
      <c r="E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11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6"/>
      <c r="AK969" s="6"/>
      <c r="AL969" s="7"/>
      <c r="AM969" s="8"/>
      <c r="AN969" s="6"/>
      <c r="AO969" s="9"/>
      <c r="AP969" s="9"/>
      <c r="AQ969" s="8"/>
      <c r="AR969" s="6"/>
      <c r="AS969" s="8"/>
      <c r="AT969" s="9"/>
      <c r="AU969" s="6"/>
      <c r="AV969" s="9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6"/>
      <c r="BH969" s="6"/>
    </row>
    <row x14ac:dyDescent="0.25" r="970" customHeight="1" ht="15.75">
      <c r="A970" s="1"/>
      <c r="B970" s="2"/>
      <c r="C970" s="3"/>
      <c r="D970" s="1"/>
      <c r="E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11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6"/>
      <c r="AK970" s="6"/>
      <c r="AL970" s="7"/>
      <c r="AM970" s="8"/>
      <c r="AN970" s="6"/>
      <c r="AO970" s="9"/>
      <c r="AP970" s="9"/>
      <c r="AQ970" s="8"/>
      <c r="AR970" s="6"/>
      <c r="AS970" s="8"/>
      <c r="AT970" s="9"/>
      <c r="AU970" s="6"/>
      <c r="AV970" s="9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6"/>
      <c r="BH970" s="6"/>
    </row>
    <row x14ac:dyDescent="0.25" r="971" customHeight="1" ht="15.75">
      <c r="A971" s="1"/>
      <c r="B971" s="2"/>
      <c r="C971" s="3"/>
      <c r="D971" s="1"/>
      <c r="E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11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6"/>
      <c r="AK971" s="6"/>
      <c r="AL971" s="7"/>
      <c r="AM971" s="8"/>
      <c r="AN971" s="6"/>
      <c r="AO971" s="9"/>
      <c r="AP971" s="9"/>
      <c r="AQ971" s="8"/>
      <c r="AR971" s="6"/>
      <c r="AS971" s="8"/>
      <c r="AT971" s="9"/>
      <c r="AU971" s="6"/>
      <c r="AV971" s="9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6"/>
      <c r="BH971" s="6"/>
    </row>
    <row x14ac:dyDescent="0.25" r="972" customHeight="1" ht="15.75">
      <c r="A972" s="1"/>
      <c r="B972" s="2"/>
      <c r="C972" s="3"/>
      <c r="D972" s="1"/>
      <c r="E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11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6"/>
      <c r="AK972" s="6"/>
      <c r="AL972" s="7"/>
      <c r="AM972" s="8"/>
      <c r="AN972" s="6"/>
      <c r="AO972" s="9"/>
      <c r="AP972" s="9"/>
      <c r="AQ972" s="8"/>
      <c r="AR972" s="6"/>
      <c r="AS972" s="8"/>
      <c r="AT972" s="9"/>
      <c r="AU972" s="6"/>
      <c r="AV972" s="9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6"/>
      <c r="BH972" s="6"/>
    </row>
    <row x14ac:dyDescent="0.25" r="973" customHeight="1" ht="15.75">
      <c r="A973" s="1"/>
      <c r="B973" s="2"/>
      <c r="C973" s="3"/>
      <c r="D973" s="1"/>
      <c r="E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11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6"/>
      <c r="AK973" s="6"/>
      <c r="AL973" s="7"/>
      <c r="AM973" s="8"/>
      <c r="AN973" s="6"/>
      <c r="AO973" s="9"/>
      <c r="AP973" s="9"/>
      <c r="AQ973" s="8"/>
      <c r="AR973" s="6"/>
      <c r="AS973" s="8"/>
      <c r="AT973" s="9"/>
      <c r="AU973" s="6"/>
      <c r="AV973" s="9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6"/>
      <c r="BH973" s="6"/>
    </row>
    <row x14ac:dyDescent="0.25" r="974" customHeight="1" ht="15.75">
      <c r="A974" s="1"/>
      <c r="B974" s="2"/>
      <c r="C974" s="3"/>
      <c r="D974" s="1"/>
      <c r="E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11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6"/>
      <c r="AK974" s="6"/>
      <c r="AL974" s="7"/>
      <c r="AM974" s="8"/>
      <c r="AN974" s="6"/>
      <c r="AO974" s="9"/>
      <c r="AP974" s="9"/>
      <c r="AQ974" s="8"/>
      <c r="AR974" s="6"/>
      <c r="AS974" s="8"/>
      <c r="AT974" s="9"/>
      <c r="AU974" s="6"/>
      <c r="AV974" s="9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6"/>
      <c r="BH974" s="6"/>
    </row>
    <row x14ac:dyDescent="0.25" r="975" customHeight="1" ht="15.75">
      <c r="A975" s="1"/>
      <c r="B975" s="2"/>
      <c r="C975" s="3"/>
      <c r="D975" s="1"/>
      <c r="E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11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6"/>
      <c r="AK975" s="6"/>
      <c r="AL975" s="7"/>
      <c r="AM975" s="8"/>
      <c r="AN975" s="6"/>
      <c r="AO975" s="9"/>
      <c r="AP975" s="9"/>
      <c r="AQ975" s="8"/>
      <c r="AR975" s="6"/>
      <c r="AS975" s="8"/>
      <c r="AT975" s="9"/>
      <c r="AU975" s="6"/>
      <c r="AV975" s="9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6"/>
      <c r="BH975" s="6"/>
    </row>
    <row x14ac:dyDescent="0.25" r="976" customHeight="1" ht="15.75">
      <c r="A976" s="1"/>
      <c r="B976" s="2"/>
      <c r="C976" s="3"/>
      <c r="D976" s="1"/>
      <c r="E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11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6"/>
      <c r="AK976" s="6"/>
      <c r="AL976" s="7"/>
      <c r="AM976" s="8"/>
      <c r="AN976" s="6"/>
      <c r="AO976" s="9"/>
      <c r="AP976" s="9"/>
      <c r="AQ976" s="8"/>
      <c r="AR976" s="6"/>
      <c r="AS976" s="8"/>
      <c r="AT976" s="9"/>
      <c r="AU976" s="6"/>
      <c r="AV976" s="9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6"/>
      <c r="BH976" s="6"/>
    </row>
    <row x14ac:dyDescent="0.25" r="977" customHeight="1" ht="15.75">
      <c r="A977" s="1"/>
      <c r="B977" s="2"/>
      <c r="C977" s="3"/>
      <c r="D977" s="1"/>
      <c r="E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11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6"/>
      <c r="AK977" s="6"/>
      <c r="AL977" s="7"/>
      <c r="AM977" s="8"/>
      <c r="AN977" s="6"/>
      <c r="AO977" s="9"/>
      <c r="AP977" s="9"/>
      <c r="AQ977" s="8"/>
      <c r="AR977" s="6"/>
      <c r="AS977" s="8"/>
      <c r="AT977" s="9"/>
      <c r="AU977" s="6"/>
      <c r="AV977" s="9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6"/>
      <c r="BH977" s="6"/>
    </row>
    <row x14ac:dyDescent="0.25" r="978" customHeight="1" ht="15.75">
      <c r="A978" s="1"/>
      <c r="B978" s="2"/>
      <c r="C978" s="3"/>
      <c r="D978" s="1"/>
      <c r="E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11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6"/>
      <c r="AK978" s="6"/>
      <c r="AL978" s="7"/>
      <c r="AM978" s="8"/>
      <c r="AN978" s="6"/>
      <c r="AO978" s="9"/>
      <c r="AP978" s="9"/>
      <c r="AQ978" s="8"/>
      <c r="AR978" s="6"/>
      <c r="AS978" s="8"/>
      <c r="AT978" s="9"/>
      <c r="AU978" s="6"/>
      <c r="AV978" s="9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6"/>
      <c r="BH978" s="6"/>
    </row>
    <row x14ac:dyDescent="0.25" r="979" customHeight="1" ht="15.75">
      <c r="A979" s="1"/>
      <c r="B979" s="2"/>
      <c r="C979" s="3"/>
      <c r="D979" s="1"/>
      <c r="E979" s="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11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6"/>
      <c r="AK979" s="6"/>
      <c r="AL979" s="7"/>
      <c r="AM979" s="8"/>
      <c r="AN979" s="6"/>
      <c r="AO979" s="9"/>
      <c r="AP979" s="9"/>
      <c r="AQ979" s="8"/>
      <c r="AR979" s="6"/>
      <c r="AS979" s="8"/>
      <c r="AT979" s="9"/>
      <c r="AU979" s="6"/>
      <c r="AV979" s="9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6"/>
      <c r="BH979" s="6"/>
    </row>
    <row x14ac:dyDescent="0.25" r="980" customHeight="1" ht="15.75">
      <c r="A980" s="1"/>
      <c r="B980" s="2"/>
      <c r="C980" s="3"/>
      <c r="D980" s="1"/>
      <c r="E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11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6"/>
      <c r="AK980" s="6"/>
      <c r="AL980" s="7"/>
      <c r="AM980" s="8"/>
      <c r="AN980" s="6"/>
      <c r="AO980" s="9"/>
      <c r="AP980" s="9"/>
      <c r="AQ980" s="8"/>
      <c r="AR980" s="6"/>
      <c r="AS980" s="8"/>
      <c r="AT980" s="9"/>
      <c r="AU980" s="6"/>
      <c r="AV980" s="9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6"/>
      <c r="BH980" s="6"/>
    </row>
    <row x14ac:dyDescent="0.25" r="981" customHeight="1" ht="15.75">
      <c r="A981" s="1"/>
      <c r="B981" s="2"/>
      <c r="C981" s="3"/>
      <c r="D981" s="1"/>
      <c r="E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11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6"/>
      <c r="AK981" s="6"/>
      <c r="AL981" s="7"/>
      <c r="AM981" s="8"/>
      <c r="AN981" s="6"/>
      <c r="AO981" s="9"/>
      <c r="AP981" s="9"/>
      <c r="AQ981" s="8"/>
      <c r="AR981" s="6"/>
      <c r="AS981" s="8"/>
      <c r="AT981" s="9"/>
      <c r="AU981" s="6"/>
      <c r="AV981" s="9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6"/>
      <c r="BH981" s="6"/>
    </row>
    <row x14ac:dyDescent="0.25" r="982" customHeight="1" ht="15.75">
      <c r="A982" s="1"/>
      <c r="B982" s="2"/>
      <c r="C982" s="3"/>
      <c r="D982" s="1"/>
      <c r="E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11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6"/>
      <c r="AK982" s="6"/>
      <c r="AL982" s="7"/>
      <c r="AM982" s="8"/>
      <c r="AN982" s="6"/>
      <c r="AO982" s="9"/>
      <c r="AP982" s="9"/>
      <c r="AQ982" s="8"/>
      <c r="AR982" s="6"/>
      <c r="AS982" s="8"/>
      <c r="AT982" s="9"/>
      <c r="AU982" s="6"/>
      <c r="AV982" s="9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6"/>
      <c r="BH982" s="6"/>
    </row>
    <row x14ac:dyDescent="0.25" r="983" customHeight="1" ht="15.75">
      <c r="A983" s="1"/>
      <c r="B983" s="2"/>
      <c r="C983" s="3"/>
      <c r="D983" s="1"/>
      <c r="E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11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6"/>
      <c r="AK983" s="6"/>
      <c r="AL983" s="7"/>
      <c r="AM983" s="8"/>
      <c r="AN983" s="6"/>
      <c r="AO983" s="9"/>
      <c r="AP983" s="9"/>
      <c r="AQ983" s="8"/>
      <c r="AR983" s="6"/>
      <c r="AS983" s="8"/>
      <c r="AT983" s="9"/>
      <c r="AU983" s="6"/>
      <c r="AV983" s="9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6"/>
      <c r="BH983" s="6"/>
    </row>
    <row x14ac:dyDescent="0.25" r="984" customHeight="1" ht="15.75">
      <c r="A984" s="1"/>
      <c r="B984" s="2"/>
      <c r="C984" s="3"/>
      <c r="D984" s="1"/>
      <c r="E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11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6"/>
      <c r="AK984" s="6"/>
      <c r="AL984" s="7"/>
      <c r="AM984" s="8"/>
      <c r="AN984" s="6"/>
      <c r="AO984" s="9"/>
      <c r="AP984" s="9"/>
      <c r="AQ984" s="8"/>
      <c r="AR984" s="6"/>
      <c r="AS984" s="8"/>
      <c r="AT984" s="9"/>
      <c r="AU984" s="6"/>
      <c r="AV984" s="9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6"/>
      <c r="BH984" s="6"/>
    </row>
    <row x14ac:dyDescent="0.25" r="985" customHeight="1" ht="15.75">
      <c r="A985" s="1"/>
      <c r="B985" s="2"/>
      <c r="C985" s="3"/>
      <c r="D985" s="1"/>
      <c r="E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11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6"/>
      <c r="AK985" s="6"/>
      <c r="AL985" s="7"/>
      <c r="AM985" s="8"/>
      <c r="AN985" s="6"/>
      <c r="AO985" s="9"/>
      <c r="AP985" s="9"/>
      <c r="AQ985" s="8"/>
      <c r="AR985" s="6"/>
      <c r="AS985" s="8"/>
      <c r="AT985" s="9"/>
      <c r="AU985" s="6"/>
      <c r="AV985" s="9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6"/>
      <c r="BH985" s="6"/>
    </row>
    <row x14ac:dyDescent="0.25" r="986" customHeight="1" ht="15.75">
      <c r="A986" s="1"/>
      <c r="B986" s="2"/>
      <c r="C986" s="3"/>
      <c r="D986" s="1"/>
      <c r="E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11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6"/>
      <c r="AK986" s="6"/>
      <c r="AL986" s="7"/>
      <c r="AM986" s="8"/>
      <c r="AN986" s="6"/>
      <c r="AO986" s="9"/>
      <c r="AP986" s="9"/>
      <c r="AQ986" s="8"/>
      <c r="AR986" s="6"/>
      <c r="AS986" s="8"/>
      <c r="AT986" s="9"/>
      <c r="AU986" s="6"/>
      <c r="AV986" s="9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6"/>
      <c r="BH986" s="6"/>
    </row>
    <row x14ac:dyDescent="0.25" r="987" customHeight="1" ht="15.75">
      <c r="A987" s="1"/>
      <c r="B987" s="2"/>
      <c r="C987" s="3"/>
      <c r="D987" s="1"/>
      <c r="E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11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6"/>
      <c r="AK987" s="6"/>
      <c r="AL987" s="7"/>
      <c r="AM987" s="8"/>
      <c r="AN987" s="6"/>
      <c r="AO987" s="9"/>
      <c r="AP987" s="9"/>
      <c r="AQ987" s="8"/>
      <c r="AR987" s="6"/>
      <c r="AS987" s="8"/>
      <c r="AT987" s="9"/>
      <c r="AU987" s="6"/>
      <c r="AV987" s="9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6"/>
      <c r="BH987" s="6"/>
    </row>
    <row x14ac:dyDescent="0.25" r="988" customHeight="1" ht="15.75">
      <c r="A988" s="1"/>
      <c r="B988" s="2"/>
      <c r="C988" s="3"/>
      <c r="D988" s="1"/>
      <c r="E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11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6"/>
      <c r="AK988" s="6"/>
      <c r="AL988" s="7"/>
      <c r="AM988" s="8"/>
      <c r="AN988" s="6"/>
      <c r="AO988" s="9"/>
      <c r="AP988" s="9"/>
      <c r="AQ988" s="8"/>
      <c r="AR988" s="6"/>
      <c r="AS988" s="8"/>
      <c r="AT988" s="9"/>
      <c r="AU988" s="6"/>
      <c r="AV988" s="9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6"/>
      <c r="BH988" s="6"/>
    </row>
    <row x14ac:dyDescent="0.25" r="989" customHeight="1" ht="15.75">
      <c r="A989" s="1"/>
      <c r="B989" s="2"/>
      <c r="C989" s="3"/>
      <c r="D989" s="1"/>
      <c r="E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11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6"/>
      <c r="AK989" s="6"/>
      <c r="AL989" s="7"/>
      <c r="AM989" s="8"/>
      <c r="AN989" s="6"/>
      <c r="AO989" s="9"/>
      <c r="AP989" s="9"/>
      <c r="AQ989" s="8"/>
      <c r="AR989" s="6"/>
      <c r="AS989" s="8"/>
      <c r="AT989" s="9"/>
      <c r="AU989" s="6"/>
      <c r="AV989" s="9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6"/>
      <c r="BH989" s="6"/>
    </row>
    <row x14ac:dyDescent="0.25" r="990" customHeight="1" ht="15.75">
      <c r="A990" s="1"/>
      <c r="B990" s="2"/>
      <c r="C990" s="3"/>
      <c r="D990" s="1"/>
      <c r="E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11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6"/>
      <c r="AK990" s="6"/>
      <c r="AL990" s="7"/>
      <c r="AM990" s="8"/>
      <c r="AN990" s="6"/>
      <c r="AO990" s="9"/>
      <c r="AP990" s="9"/>
      <c r="AQ990" s="8"/>
      <c r="AR990" s="6"/>
      <c r="AS990" s="8"/>
      <c r="AT990" s="9"/>
      <c r="AU990" s="6"/>
      <c r="AV990" s="9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6"/>
      <c r="BH990" s="6"/>
    </row>
    <row x14ac:dyDescent="0.25" r="991" customHeight="1" ht="15.75">
      <c r="A991" s="1"/>
      <c r="B991" s="2"/>
      <c r="C991" s="3"/>
      <c r="D991" s="1"/>
      <c r="E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11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6"/>
      <c r="AK991" s="6"/>
      <c r="AL991" s="7"/>
      <c r="AM991" s="8"/>
      <c r="AN991" s="6"/>
      <c r="AO991" s="9"/>
      <c r="AP991" s="9"/>
      <c r="AQ991" s="8"/>
      <c r="AR991" s="6"/>
      <c r="AS991" s="8"/>
      <c r="AT991" s="9"/>
      <c r="AU991" s="6"/>
      <c r="AV991" s="9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6"/>
      <c r="BH991" s="6"/>
    </row>
    <row x14ac:dyDescent="0.25" r="992" customHeight="1" ht="15.75">
      <c r="A992" s="1"/>
      <c r="B992" s="2"/>
      <c r="C992" s="3"/>
      <c r="D992" s="1"/>
      <c r="E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11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6"/>
      <c r="AK992" s="6"/>
      <c r="AL992" s="7"/>
      <c r="AM992" s="8"/>
      <c r="AN992" s="6"/>
      <c r="AO992" s="9"/>
      <c r="AP992" s="9"/>
      <c r="AQ992" s="8"/>
      <c r="AR992" s="6"/>
      <c r="AS992" s="8"/>
      <c r="AT992" s="9"/>
      <c r="AU992" s="6"/>
      <c r="AV992" s="9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6"/>
      <c r="BH992" s="6"/>
    </row>
    <row x14ac:dyDescent="0.25" r="993" customHeight="1" ht="15.75">
      <c r="A993" s="1"/>
      <c r="B993" s="2"/>
      <c r="C993" s="3"/>
      <c r="D993" s="1"/>
      <c r="E993" s="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11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6"/>
      <c r="AK993" s="6"/>
      <c r="AL993" s="7"/>
      <c r="AM993" s="8"/>
      <c r="AN993" s="6"/>
      <c r="AO993" s="9"/>
      <c r="AP993" s="9"/>
      <c r="AQ993" s="8"/>
      <c r="AR993" s="6"/>
      <c r="AS993" s="8"/>
      <c r="AT993" s="9"/>
      <c r="AU993" s="6"/>
      <c r="AV993" s="9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6"/>
      <c r="BH993" s="6"/>
    </row>
    <row x14ac:dyDescent="0.25" r="994" customHeight="1" ht="15.75">
      <c r="A994" s="1"/>
      <c r="B994" s="2"/>
      <c r="C994" s="3"/>
      <c r="D994" s="1"/>
      <c r="E994" s="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11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6"/>
      <c r="AK994" s="6"/>
      <c r="AL994" s="7"/>
      <c r="AM994" s="8"/>
      <c r="AN994" s="6"/>
      <c r="AO994" s="9"/>
      <c r="AP994" s="9"/>
      <c r="AQ994" s="8"/>
      <c r="AR994" s="6"/>
      <c r="AS994" s="8"/>
      <c r="AT994" s="9"/>
      <c r="AU994" s="6"/>
      <c r="AV994" s="9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6"/>
      <c r="BH994" s="6"/>
    </row>
    <row x14ac:dyDescent="0.25" r="995" customHeight="1" ht="15.75">
      <c r="A995" s="1"/>
      <c r="B995" s="2"/>
      <c r="C995" s="3"/>
      <c r="D995" s="1"/>
      <c r="E995" s="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11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6"/>
      <c r="AK995" s="6"/>
      <c r="AL995" s="7"/>
      <c r="AM995" s="8"/>
      <c r="AN995" s="6"/>
      <c r="AO995" s="9"/>
      <c r="AP995" s="9"/>
      <c r="AQ995" s="8"/>
      <c r="AR995" s="6"/>
      <c r="AS995" s="8"/>
      <c r="AT995" s="9"/>
      <c r="AU995" s="6"/>
      <c r="AV995" s="9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6"/>
      <c r="BH995" s="6"/>
    </row>
    <row x14ac:dyDescent="0.25" r="996" customHeight="1" ht="15.75">
      <c r="A996" s="1"/>
      <c r="B996" s="2"/>
      <c r="C996" s="3"/>
      <c r="D996" s="1"/>
      <c r="E996" s="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11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6"/>
      <c r="AK996" s="6"/>
      <c r="AL996" s="7"/>
      <c r="AM996" s="8"/>
      <c r="AN996" s="6"/>
      <c r="AO996" s="9"/>
      <c r="AP996" s="9"/>
      <c r="AQ996" s="8"/>
      <c r="AR996" s="6"/>
      <c r="AS996" s="8"/>
      <c r="AT996" s="9"/>
      <c r="AU996" s="6"/>
      <c r="AV996" s="9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6"/>
      <c r="BH996" s="6"/>
    </row>
    <row x14ac:dyDescent="0.25" r="997" customHeight="1" ht="15.75">
      <c r="A997" s="1"/>
      <c r="B997" s="2"/>
      <c r="C997" s="3"/>
      <c r="D997" s="1"/>
      <c r="E997" s="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11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6"/>
      <c r="AK997" s="6"/>
      <c r="AL997" s="7"/>
      <c r="AM997" s="8"/>
      <c r="AN997" s="6"/>
      <c r="AO997" s="9"/>
      <c r="AP997" s="9"/>
      <c r="AQ997" s="8"/>
      <c r="AR997" s="6"/>
      <c r="AS997" s="8"/>
      <c r="AT997" s="9"/>
      <c r="AU997" s="6"/>
      <c r="AV997" s="9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6"/>
      <c r="BH997" s="6"/>
    </row>
    <row x14ac:dyDescent="0.25" r="998" customHeight="1" ht="15.75">
      <c r="A998" s="1"/>
      <c r="B998" s="2"/>
      <c r="C998" s="3"/>
      <c r="D998" s="1"/>
      <c r="E998" s="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11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6"/>
      <c r="AK998" s="6"/>
      <c r="AL998" s="7"/>
      <c r="AM998" s="8"/>
      <c r="AN998" s="6"/>
      <c r="AO998" s="9"/>
      <c r="AP998" s="9"/>
      <c r="AQ998" s="8"/>
      <c r="AR998" s="6"/>
      <c r="AS998" s="8"/>
      <c r="AT998" s="9"/>
      <c r="AU998" s="6"/>
      <c r="AV998" s="9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6"/>
      <c r="BH998" s="6"/>
    </row>
    <row x14ac:dyDescent="0.25" r="999" customHeight="1" ht="15.75">
      <c r="A999" s="1"/>
      <c r="B999" s="2"/>
      <c r="C999" s="3"/>
      <c r="D999" s="1"/>
      <c r="E999" s="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11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6"/>
      <c r="AK999" s="6"/>
      <c r="AL999" s="7"/>
      <c r="AM999" s="8"/>
      <c r="AN999" s="6"/>
      <c r="AO999" s="9"/>
      <c r="AP999" s="9"/>
      <c r="AQ999" s="8"/>
      <c r="AR999" s="6"/>
      <c r="AS999" s="8"/>
      <c r="AT999" s="9"/>
      <c r="AU999" s="6"/>
      <c r="AV999" s="9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6"/>
      <c r="BH999" s="6"/>
    </row>
    <row x14ac:dyDescent="0.25" r="1000" customHeight="1" ht="15.75">
      <c r="A1000" s="1"/>
      <c r="B1000" s="2"/>
      <c r="C1000" s="3"/>
      <c r="D1000" s="1"/>
      <c r="E1000" s="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11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6"/>
      <c r="AK1000" s="6"/>
      <c r="AL1000" s="7"/>
      <c r="AM1000" s="8"/>
      <c r="AN1000" s="6"/>
      <c r="AO1000" s="9"/>
      <c r="AP1000" s="9"/>
      <c r="AQ1000" s="8"/>
      <c r="AR1000" s="6"/>
      <c r="AS1000" s="8"/>
      <c r="AT1000" s="9"/>
      <c r="AU1000" s="6"/>
      <c r="AV1000" s="9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6"/>
      <c r="BH1000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izejas dati</vt:lpstr>
      <vt:lpstr>darījumi</vt:lpstr>
      <vt:lpstr>grafiki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2025-04-07T04:31:40.623Z</dcterms:created>
  <dcterms:modified xsi:type="dcterms:W3CDTF">2025-04-07T04:31:40.623Z</dcterms:modified>
</cp:coreProperties>
</file>