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ance Bucket" sheetId="1" r:id="rId4"/>
    <sheet state="visible" name="Ride Loss Calculation" sheetId="2" r:id="rId5"/>
    <sheet state="visible" name="Price Monitoring" sheetId="3" r:id="rId6"/>
    <sheet state="visible" name="Price Test" sheetId="4" r:id="rId7"/>
    <sheet state="hidden" name="Sheet1" sheetId="5" r:id="rId8"/>
    <sheet state="hidden" name="bike qom" sheetId="6" r:id="rId9"/>
    <sheet state="hidden" name="bike thr" sheetId="7" r:id="rId10"/>
    <sheet state="hidden" name="golestan" sheetId="8" r:id="rId11"/>
    <sheet state="hidden" name="Sheet13" sheetId="9" r:id="rId12"/>
  </sheets>
  <definedNames>
    <definedName hidden="1" localSheetId="6" name="_xlnm._FilterDatabase">'bike thr'!$A$1:$G$93</definedName>
  </definedNames>
  <calcPr/>
</workbook>
</file>

<file path=xl/sharedStrings.xml><?xml version="1.0" encoding="utf-8"?>
<sst xmlns="http://schemas.openxmlformats.org/spreadsheetml/2006/main" count="531" uniqueCount="244">
  <si>
    <t>City</t>
  </si>
  <si>
    <t>Service Type</t>
  </si>
  <si>
    <t>Created Date</t>
  </si>
  <si>
    <t>Distance Buckets(KM)</t>
  </si>
  <si>
    <t>Request</t>
  </si>
  <si>
    <t>Offered Requests</t>
  </si>
  <si>
    <t>Accepted Requests</t>
  </si>
  <si>
    <t>Ride</t>
  </si>
  <si>
    <t>Total Ride Fare(GMV)(IRR)</t>
  </si>
  <si>
    <t xml:space="preserve"> Offered-Order / Created-Order %</t>
  </si>
  <si>
    <t>Accepted-Order / Offered-Order%</t>
  </si>
  <si>
    <t>Fullfillment Rate%</t>
  </si>
  <si>
    <t>Average Ride Fare</t>
  </si>
  <si>
    <t>A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</si>
  <si>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</si>
  <si>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</si>
  <si>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</si>
  <si>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</si>
  <si>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</si>
  <si>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</si>
  <si>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</si>
  <si>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</si>
  <si>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</si>
  <si>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</si>
  <si>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</si>
  <si>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</si>
  <si>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</si>
  <si>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</si>
  <si>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</si>
  <si>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</si>
  <si>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</si>
  <si>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</si>
  <si>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</si>
  <si>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</si>
  <si>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</si>
  <si>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</si>
  <si>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</si>
  <si>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</si>
  <si>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</si>
  <si>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</si>
  <si>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</si>
  <si>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28-29</t>
  </si>
  <si>
    <t>30-31</t>
  </si>
  <si>
    <t>31-32</t>
  </si>
  <si>
    <t>32-33</t>
  </si>
  <si>
    <t>33-34</t>
  </si>
  <si>
    <t>34-35</t>
  </si>
  <si>
    <t>&gt;=35</t>
  </si>
  <si>
    <t>Grand Total</t>
  </si>
  <si>
    <t>Date</t>
  </si>
  <si>
    <t>Hour</t>
  </si>
  <si>
    <t xml:space="preserve">Requester </t>
  </si>
  <si>
    <t>6/6/2022</t>
  </si>
  <si>
    <t>6/7/2022</t>
  </si>
  <si>
    <t>6/8/2022</t>
  </si>
  <si>
    <t>Area Code</t>
  </si>
  <si>
    <t>-</t>
  </si>
  <si>
    <t>Total</t>
  </si>
  <si>
    <t>Price Conversion</t>
  </si>
  <si>
    <t>GMV</t>
  </si>
  <si>
    <t>Average Fare Per KM</t>
  </si>
  <si>
    <t>Ride Per Check</t>
  </si>
  <si>
    <t xml:space="preserve">City 1 </t>
  </si>
  <si>
    <t>Test Day 1</t>
  </si>
  <si>
    <t>Test Day 2</t>
  </si>
  <si>
    <t xml:space="preserve">City 2 </t>
  </si>
  <si>
    <t>City 3</t>
  </si>
  <si>
    <t>City 4</t>
  </si>
  <si>
    <t>City 5</t>
  </si>
  <si>
    <t>City 6</t>
  </si>
  <si>
    <t>company_name</t>
  </si>
  <si>
    <t>(Multiple Items)</t>
  </si>
  <si>
    <t>city</t>
  </si>
  <si>
    <t>qom</t>
  </si>
  <si>
    <t>delivery_category</t>
  </si>
  <si>
    <t>passenger</t>
  </si>
  <si>
    <t>GeorgianDate</t>
  </si>
  <si>
    <t>Row Labels</t>
  </si>
  <si>
    <t>Rides</t>
  </si>
  <si>
    <t>Total Basic Fare</t>
  </si>
  <si>
    <t>Average Rides Distance (km)</t>
  </si>
  <si>
    <t>&lt;N&gt;</t>
  </si>
  <si>
    <t>0.63</t>
  </si>
  <si>
    <t>10.51</t>
  </si>
  <si>
    <t>11.55</t>
  </si>
  <si>
    <t>1.55</t>
  </si>
  <si>
    <t>12.50</t>
  </si>
  <si>
    <t>13.44</t>
  </si>
  <si>
    <t>14.33</t>
  </si>
  <si>
    <t>15.54</t>
  </si>
  <si>
    <t>16.48</t>
  </si>
  <si>
    <t>17.62</t>
  </si>
  <si>
    <t>18.67</t>
  </si>
  <si>
    <t>19.76</t>
  </si>
  <si>
    <t>2.54</t>
  </si>
  <si>
    <t>23.90</t>
  </si>
  <si>
    <t>24.49</t>
  </si>
  <si>
    <t>25.86</t>
  </si>
  <si>
    <t>26.70</t>
  </si>
  <si>
    <t>27-28</t>
  </si>
  <si>
    <t>28.70</t>
  </si>
  <si>
    <t>29-30</t>
  </si>
  <si>
    <t>3.50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</si>
  <si>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</si>
  <si>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</si>
  <si>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</si>
  <si>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</si>
  <si>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</si>
  <si>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</si>
  <si>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</si>
  <si>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</si>
  <si>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</si>
  <si>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</si>
  <si>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4.47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</si>
  <si>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</si>
  <si>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</si>
  <si>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</si>
  <si>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</si>
  <si>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</si>
  <si>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</si>
  <si>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</si>
  <si>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</si>
  <si>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</si>
  <si>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</si>
  <si>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</si>
  <si>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5.47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</si>
  <si>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</si>
  <si>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</si>
  <si>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</si>
  <si>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</si>
  <si>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</si>
  <si>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</si>
  <si>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</si>
  <si>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</si>
  <si>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</si>
  <si>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</si>
  <si>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</si>
  <si>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6.44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</si>
  <si>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</si>
  <si>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</si>
  <si>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</si>
  <si>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</si>
  <si>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</si>
  <si>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</si>
  <si>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</si>
  <si>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</si>
  <si>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</si>
  <si>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</si>
  <si>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</si>
  <si>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7.47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</si>
  <si>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</si>
  <si>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</si>
  <si>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</si>
  <si>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</si>
  <si>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</si>
  <si>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</si>
  <si>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</si>
  <si>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</si>
  <si>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</si>
  <si>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</si>
  <si>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</si>
  <si>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8.43</t>
  </si>
  <si>
    <t>89-90</t>
  </si>
  <si>
    <t>90-91</t>
  </si>
  <si>
    <t>9.47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</si>
  <si>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</si>
  <si>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</si>
  <si>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</si>
  <si>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</si>
  <si>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</si>
  <si>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</si>
  <si>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</si>
  <si>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</si>
  <si>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</si>
  <si>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5.01</t>
  </si>
  <si>
    <t>bike-without-box</t>
  </si>
  <si>
    <t>Column Labels</t>
  </si>
  <si>
    <t>6/11/2022</t>
  </si>
  <si>
    <t>6/13/2022</t>
  </si>
  <si>
    <t>Total Request</t>
  </si>
  <si>
    <t>Total Rides</t>
  </si>
  <si>
    <t>Total Total Basic Fare</t>
  </si>
  <si>
    <t>Total Average Rides Distance (km)</t>
  </si>
  <si>
    <t>9</t>
  </si>
  <si>
    <t>7.44</t>
  </si>
  <si>
    <t>6.86</t>
  </si>
  <si>
    <t>7.15</t>
  </si>
  <si>
    <t>10</t>
  </si>
  <si>
    <t>6.36</t>
  </si>
  <si>
    <t>6.94</t>
  </si>
  <si>
    <t>6.65</t>
  </si>
  <si>
    <t>11</t>
  </si>
  <si>
    <t>6.40</t>
  </si>
  <si>
    <t>6.12</t>
  </si>
  <si>
    <t>6.25</t>
  </si>
  <si>
    <t>12</t>
  </si>
  <si>
    <t>6.31</t>
  </si>
  <si>
    <t>6.37</t>
  </si>
  <si>
    <t>6.34</t>
  </si>
  <si>
    <t>13</t>
  </si>
  <si>
    <t>5.94</t>
  </si>
  <si>
    <t>6.32</t>
  </si>
  <si>
    <t>6.14</t>
  </si>
  <si>
    <t>14</t>
  </si>
  <si>
    <t>5.79</t>
  </si>
  <si>
    <t>6.02</t>
  </si>
  <si>
    <t>5.90</t>
  </si>
  <si>
    <t>15</t>
  </si>
  <si>
    <t>5.32</t>
  </si>
  <si>
    <t>6.04</t>
  </si>
  <si>
    <t>5.68</t>
  </si>
  <si>
    <t>16</t>
  </si>
  <si>
    <t>5.98</t>
  </si>
  <si>
    <t>5.82</t>
  </si>
  <si>
    <t>17</t>
  </si>
  <si>
    <t>5.54</t>
  </si>
  <si>
    <t>6.18</t>
  </si>
  <si>
    <t>5.85</t>
  </si>
  <si>
    <t>18</t>
  </si>
  <si>
    <t>6.72</t>
  </si>
  <si>
    <t>6.57</t>
  </si>
  <si>
    <t>6.64</t>
  </si>
  <si>
    <t>19</t>
  </si>
  <si>
    <t>6.41</t>
  </si>
  <si>
    <t>6.54</t>
  </si>
  <si>
    <t>20</t>
  </si>
  <si>
    <t>6.76</t>
  </si>
  <si>
    <t>6.60</t>
  </si>
  <si>
    <t>6.68</t>
  </si>
  <si>
    <t>21</t>
  </si>
  <si>
    <t>5.71</t>
  </si>
  <si>
    <t>5.50</t>
  </si>
  <si>
    <t>5.60</t>
  </si>
  <si>
    <t>22</t>
  </si>
  <si>
    <t>5.46</t>
  </si>
  <si>
    <t>5.96</t>
  </si>
  <si>
    <t>5.69</t>
  </si>
  <si>
    <t>23</t>
  </si>
  <si>
    <t>5.29</t>
  </si>
  <si>
    <t>7.05</t>
  </si>
  <si>
    <t>6.09</t>
  </si>
  <si>
    <t>6.15</t>
  </si>
  <si>
    <t>6.33</t>
  </si>
  <si>
    <t>6.24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</si>
</sst>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%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A5A5A5"/>
        <bgColor rgb="FFA5A5A5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9CC2E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3" fontId="1" numFmtId="0" xfId="0" applyAlignment="1" applyBorder="1" applyFont="1">
      <alignment horizontal="center" vertical="center"/>
    </xf>
    <xf borderId="1" fillId="3" fontId="1" numFmtId="9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7" fillId="0" fontId="2" numFmtId="9" xfId="0" applyAlignment="1" applyBorder="1" applyFont="1" applyNumberFormat="1">
      <alignment horizontal="center" vertical="center"/>
    </xf>
    <xf borderId="8" fillId="0" fontId="2" numFmtId="164" xfId="0" applyAlignment="1" applyBorder="1" applyFont="1" applyNumberFormat="1">
      <alignment horizontal="center" vertical="center"/>
    </xf>
    <xf borderId="9" fillId="0" fontId="3" numFmtId="0" xfId="0" applyBorder="1" applyFont="1"/>
    <xf borderId="10" fillId="0" fontId="2" numFmtId="164" xfId="0" applyAlignment="1" applyBorder="1" applyFont="1" applyNumberFormat="1">
      <alignment horizontal="center" vertical="center"/>
    </xf>
    <xf borderId="11" fillId="0" fontId="3" numFmtId="0" xfId="0" applyBorder="1" applyFont="1"/>
    <xf borderId="12" fillId="2" fontId="1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0" fontId="2" numFmtId="9" xfId="0" applyAlignment="1" applyBorder="1" applyFont="1" applyNumberFormat="1">
      <alignment horizontal="center" vertical="center"/>
    </xf>
    <xf borderId="13" fillId="0" fontId="2" numFmtId="164" xfId="0" applyAlignment="1" applyBorder="1" applyFont="1" applyNumberFormat="1">
      <alignment horizontal="center" vertical="center"/>
    </xf>
    <xf borderId="1" fillId="4" fontId="4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5" fontId="1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9" xfId="0" applyAlignment="1" applyBorder="1" applyFont="1" applyNumberFormat="1">
      <alignment horizontal="center" vertical="center"/>
    </xf>
    <xf borderId="14" fillId="3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6" fillId="7" fontId="1" numFmtId="0" xfId="0" applyAlignment="1" applyBorder="1" applyFill="1" applyFont="1">
      <alignment horizontal="center" vertical="center"/>
    </xf>
    <xf borderId="7" fillId="3" fontId="5" numFmtId="0" xfId="0" applyAlignment="1" applyBorder="1" applyFont="1">
      <alignment horizontal="center" vertical="center"/>
    </xf>
    <xf borderId="7" fillId="8" fontId="2" numFmtId="9" xfId="0" applyAlignment="1" applyBorder="1" applyFill="1" applyFont="1" applyNumberFormat="1">
      <alignment horizontal="center" vertical="center"/>
    </xf>
    <xf borderId="8" fillId="8" fontId="2" numFmtId="9" xfId="0" applyAlignment="1" applyBorder="1" applyFont="1" applyNumberFormat="1">
      <alignment horizontal="center" vertical="center"/>
    </xf>
    <xf borderId="12" fillId="3" fontId="5" numFmtId="0" xfId="0" applyAlignment="1" applyBorder="1" applyFont="1">
      <alignment horizontal="center" vertical="center"/>
    </xf>
    <xf borderId="12" fillId="8" fontId="2" numFmtId="9" xfId="0" applyAlignment="1" applyBorder="1" applyFont="1" applyNumberFormat="1">
      <alignment horizontal="center" vertical="center"/>
    </xf>
    <xf borderId="13" fillId="8" fontId="2" numFmtId="9" xfId="0" applyAlignment="1" applyBorder="1" applyFont="1" applyNumberFormat="1">
      <alignment horizontal="center" vertical="center"/>
    </xf>
    <xf borderId="0" fillId="0" fontId="2" numFmtId="0" xfId="0" applyFont="1"/>
    <xf borderId="0" fillId="0" fontId="6" numFmtId="0" xfId="0" applyFont="1"/>
    <xf borderId="0" fillId="0" fontId="2" numFmtId="0" xfId="0" applyAlignment="1" applyFont="1">
      <alignment horizontal="left"/>
    </xf>
    <xf borderId="17" fillId="9" fontId="1" numFmtId="0" xfId="0" applyBorder="1" applyFill="1" applyFont="1"/>
    <xf borderId="0" fillId="0" fontId="2" numFmtId="9" xfId="0" applyFont="1" applyNumberFormat="1"/>
    <xf borderId="0" fillId="0" fontId="2" numFmtId="164" xfId="0" applyFont="1" applyNumberFormat="1"/>
    <xf borderId="18" fillId="9" fontId="1" numFmtId="0" xfId="0" applyAlignment="1" applyBorder="1" applyFont="1">
      <alignment horizontal="left"/>
    </xf>
    <xf borderId="18" fillId="9" fontId="1" numFmtId="0" xfId="0" applyBorder="1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9.71"/>
    <col customWidth="1" min="4" max="13" width="16.29"/>
    <col customWidth="1" min="14" max="26" width="8.71"/>
  </cols>
  <sheetData>
    <row r="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>
        <v>1.0</v>
      </c>
      <c r="C2" s="4">
        <v>44734.0</v>
      </c>
      <c r="D2" s="3" t="s">
        <v>14</v>
      </c>
      <c r="E2" s="5">
        <v>763.0</v>
      </c>
      <c r="F2" s="5">
        <v>737.0</v>
      </c>
      <c r="G2" s="5">
        <v>611.0</v>
      </c>
      <c r="H2" s="5">
        <v>507.0</v>
      </c>
      <c r="I2" s="5">
        <v>5.3485E7</v>
      </c>
      <c r="J2" s="6">
        <f t="shared" ref="J2:K2" si="1">F2/E2</f>
        <v>0.9659239843</v>
      </c>
      <c r="K2" s="6">
        <f t="shared" si="1"/>
        <v>0.829036635</v>
      </c>
      <c r="L2" s="6">
        <f t="shared" ref="L2:L36" si="3">H2/E2</f>
        <v>0.6644823067</v>
      </c>
      <c r="M2" s="7">
        <f t="shared" ref="M2:M36" si="4">I2/H2</f>
        <v>105493.0966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" t="s">
        <v>13</v>
      </c>
      <c r="B3" s="3">
        <v>1.0</v>
      </c>
      <c r="C3" s="4">
        <v>44734.0</v>
      </c>
      <c r="D3" s="3" t="s">
        <v>15</v>
      </c>
      <c r="E3" s="5">
        <v>1358.0</v>
      </c>
      <c r="F3" s="5">
        <v>1330.0</v>
      </c>
      <c r="G3" s="5">
        <v>1090.0</v>
      </c>
      <c r="H3" s="5">
        <v>933.0</v>
      </c>
      <c r="I3" s="5">
        <v>1.004E8</v>
      </c>
      <c r="J3" s="6">
        <f t="shared" ref="J3:K3" si="2">F3/E3</f>
        <v>0.9793814433</v>
      </c>
      <c r="K3" s="6">
        <f t="shared" si="2"/>
        <v>0.8195488722</v>
      </c>
      <c r="L3" s="6">
        <f t="shared" si="3"/>
        <v>0.6870397644</v>
      </c>
      <c r="M3" s="7">
        <f t="shared" si="4"/>
        <v>107609.8607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13</v>
      </c>
      <c r="B4" s="3">
        <v>1.0</v>
      </c>
      <c r="C4" s="4">
        <v>44734.0</v>
      </c>
      <c r="D4" s="3" t="s">
        <v>16</v>
      </c>
      <c r="E4" s="5">
        <v>1094.0</v>
      </c>
      <c r="F4" s="5">
        <v>1062.0</v>
      </c>
      <c r="G4" s="5">
        <v>883.0</v>
      </c>
      <c r="H4" s="5">
        <v>779.0</v>
      </c>
      <c r="I4" s="5">
        <v>1.0206E8</v>
      </c>
      <c r="J4" s="6">
        <f t="shared" ref="J4:K4" si="5">F4/E4</f>
        <v>0.970749543</v>
      </c>
      <c r="K4" s="6">
        <f t="shared" si="5"/>
        <v>0.8314500942</v>
      </c>
      <c r="L4" s="6">
        <f t="shared" si="3"/>
        <v>0.7120658135</v>
      </c>
      <c r="M4" s="7">
        <f t="shared" si="4"/>
        <v>131014.1207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>
        <v>1.0</v>
      </c>
      <c r="C5" s="4">
        <v>44734.0</v>
      </c>
      <c r="D5" s="3" t="s">
        <v>17</v>
      </c>
      <c r="E5" s="5">
        <v>938.0</v>
      </c>
      <c r="F5" s="5">
        <v>916.0</v>
      </c>
      <c r="G5" s="5">
        <v>737.0</v>
      </c>
      <c r="H5" s="5">
        <v>628.0</v>
      </c>
      <c r="I5" s="5">
        <v>8.961E7</v>
      </c>
      <c r="J5" s="6">
        <f t="shared" ref="J5:K5" si="6">F5/E5</f>
        <v>0.9765458422</v>
      </c>
      <c r="K5" s="6">
        <f t="shared" si="6"/>
        <v>0.8045851528</v>
      </c>
      <c r="L5" s="6">
        <f t="shared" si="3"/>
        <v>0.6695095949</v>
      </c>
      <c r="M5" s="7">
        <f t="shared" si="4"/>
        <v>142691.0828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>
        <v>1.0</v>
      </c>
      <c r="C6" s="4">
        <v>44734.0</v>
      </c>
      <c r="D6" s="3" t="s">
        <v>18</v>
      </c>
      <c r="E6" s="5">
        <v>1060.0</v>
      </c>
      <c r="F6" s="5">
        <v>1036.0</v>
      </c>
      <c r="G6" s="5">
        <v>713.0</v>
      </c>
      <c r="H6" s="5">
        <v>609.0</v>
      </c>
      <c r="I6" s="5">
        <v>9.5235E7</v>
      </c>
      <c r="J6" s="6">
        <f t="shared" ref="J6:K6" si="7">F6/E6</f>
        <v>0.9773584906</v>
      </c>
      <c r="K6" s="6">
        <f t="shared" si="7"/>
        <v>0.6882239382</v>
      </c>
      <c r="L6" s="6">
        <f t="shared" si="3"/>
        <v>0.5745283019</v>
      </c>
      <c r="M6" s="7">
        <f t="shared" si="4"/>
        <v>156379.3103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13</v>
      </c>
      <c r="B7" s="3">
        <v>1.0</v>
      </c>
      <c r="C7" s="4">
        <v>44734.0</v>
      </c>
      <c r="D7" s="3" t="s">
        <v>19</v>
      </c>
      <c r="E7" s="5">
        <v>1091.0</v>
      </c>
      <c r="F7" s="5">
        <v>1058.0</v>
      </c>
      <c r="G7" s="5">
        <v>716.0</v>
      </c>
      <c r="H7" s="5">
        <v>605.0</v>
      </c>
      <c r="I7" s="5">
        <v>1.0131E8</v>
      </c>
      <c r="J7" s="6">
        <f t="shared" ref="J7:K7" si="8">F7/E7</f>
        <v>0.9697525206</v>
      </c>
      <c r="K7" s="6">
        <f t="shared" si="8"/>
        <v>0.6767485822</v>
      </c>
      <c r="L7" s="6">
        <f t="shared" si="3"/>
        <v>0.5545371219</v>
      </c>
      <c r="M7" s="7">
        <f t="shared" si="4"/>
        <v>167454.5455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13</v>
      </c>
      <c r="B8" s="3">
        <v>1.0</v>
      </c>
      <c r="C8" s="4">
        <v>44734.0</v>
      </c>
      <c r="D8" s="3" t="s">
        <v>20</v>
      </c>
      <c r="E8" s="5">
        <v>1159.0</v>
      </c>
      <c r="F8" s="5">
        <v>1138.0</v>
      </c>
      <c r="G8" s="5">
        <v>750.0</v>
      </c>
      <c r="H8" s="5">
        <v>632.0</v>
      </c>
      <c r="I8" s="5">
        <v>1.1161E8</v>
      </c>
      <c r="J8" s="6">
        <f t="shared" ref="J8:K8" si="9">F8/E8</f>
        <v>0.9818809318</v>
      </c>
      <c r="K8" s="6">
        <f t="shared" si="9"/>
        <v>0.6590509666</v>
      </c>
      <c r="L8" s="6">
        <f t="shared" si="3"/>
        <v>0.5452976704</v>
      </c>
      <c r="M8" s="7">
        <f t="shared" si="4"/>
        <v>176598.1013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13</v>
      </c>
      <c r="B9" s="3">
        <v>1.0</v>
      </c>
      <c r="C9" s="4">
        <v>44734.0</v>
      </c>
      <c r="D9" s="3" t="s">
        <v>21</v>
      </c>
      <c r="E9" s="5">
        <v>1151.0</v>
      </c>
      <c r="F9" s="5">
        <v>1122.0</v>
      </c>
      <c r="G9" s="5">
        <v>718.0</v>
      </c>
      <c r="H9" s="5">
        <v>604.0</v>
      </c>
      <c r="I9" s="5">
        <v>1.12725E8</v>
      </c>
      <c r="J9" s="6">
        <f t="shared" ref="J9:K9" si="10">F9/E9</f>
        <v>0.9748045178</v>
      </c>
      <c r="K9" s="6">
        <f t="shared" si="10"/>
        <v>0.6399286988</v>
      </c>
      <c r="L9" s="6">
        <f t="shared" si="3"/>
        <v>0.5247610773</v>
      </c>
      <c r="M9" s="7">
        <f t="shared" si="4"/>
        <v>186630.7947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13</v>
      </c>
      <c r="B10" s="3">
        <v>1.0</v>
      </c>
      <c r="C10" s="4">
        <v>44734.0</v>
      </c>
      <c r="D10" s="3" t="s">
        <v>22</v>
      </c>
      <c r="E10" s="5">
        <v>1075.0</v>
      </c>
      <c r="F10" s="5">
        <v>1037.0</v>
      </c>
      <c r="G10" s="5">
        <v>613.0</v>
      </c>
      <c r="H10" s="5">
        <v>493.0</v>
      </c>
      <c r="I10" s="5">
        <v>9.6795E7</v>
      </c>
      <c r="J10" s="6">
        <f t="shared" ref="J10:K10" si="11">F10/E10</f>
        <v>0.9646511628</v>
      </c>
      <c r="K10" s="6">
        <f t="shared" si="11"/>
        <v>0.5911282546</v>
      </c>
      <c r="L10" s="6">
        <f t="shared" si="3"/>
        <v>0.4586046512</v>
      </c>
      <c r="M10" s="7">
        <f t="shared" si="4"/>
        <v>196338.7424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13</v>
      </c>
      <c r="B11" s="3">
        <v>1.0</v>
      </c>
      <c r="C11" s="4">
        <v>44734.0</v>
      </c>
      <c r="D11" s="3" t="s">
        <v>23</v>
      </c>
      <c r="E11" s="5">
        <v>940.0</v>
      </c>
      <c r="F11" s="5">
        <v>910.0</v>
      </c>
      <c r="G11" s="5">
        <v>523.0</v>
      </c>
      <c r="H11" s="5">
        <v>415.0</v>
      </c>
      <c r="I11" s="5">
        <v>8.65E7</v>
      </c>
      <c r="J11" s="6">
        <f t="shared" ref="J11:K11" si="12">F11/E11</f>
        <v>0.9680851064</v>
      </c>
      <c r="K11" s="6">
        <f t="shared" si="12"/>
        <v>0.5747252747</v>
      </c>
      <c r="L11" s="6">
        <f t="shared" si="3"/>
        <v>0.4414893617</v>
      </c>
      <c r="M11" s="7">
        <f t="shared" si="4"/>
        <v>208433.7349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13</v>
      </c>
      <c r="B12" s="3">
        <v>1.0</v>
      </c>
      <c r="C12" s="4">
        <v>44734.0</v>
      </c>
      <c r="D12" s="3" t="s">
        <v>24</v>
      </c>
      <c r="E12" s="5">
        <v>777.0</v>
      </c>
      <c r="F12" s="5">
        <v>752.0</v>
      </c>
      <c r="G12" s="5">
        <v>412.0</v>
      </c>
      <c r="H12" s="5">
        <v>316.0</v>
      </c>
      <c r="I12" s="5">
        <v>6.86E7</v>
      </c>
      <c r="J12" s="6">
        <f t="shared" ref="J12:K12" si="13">F12/E12</f>
        <v>0.9678249678</v>
      </c>
      <c r="K12" s="6">
        <f t="shared" si="13"/>
        <v>0.5478723404</v>
      </c>
      <c r="L12" s="6">
        <f t="shared" si="3"/>
        <v>0.4066924067</v>
      </c>
      <c r="M12" s="7">
        <f t="shared" si="4"/>
        <v>217088.6076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13</v>
      </c>
      <c r="B13" s="3">
        <v>1.0</v>
      </c>
      <c r="C13" s="4">
        <v>44734.0</v>
      </c>
      <c r="D13" s="3" t="s">
        <v>25</v>
      </c>
      <c r="E13" s="5">
        <v>705.0</v>
      </c>
      <c r="F13" s="5">
        <v>671.0</v>
      </c>
      <c r="G13" s="5">
        <v>369.0</v>
      </c>
      <c r="H13" s="5">
        <v>302.0</v>
      </c>
      <c r="I13" s="5">
        <v>6.9715E7</v>
      </c>
      <c r="J13" s="6">
        <f t="shared" ref="J13:K13" si="14">F13/E13</f>
        <v>0.9517730496</v>
      </c>
      <c r="K13" s="6">
        <f t="shared" si="14"/>
        <v>0.5499254844</v>
      </c>
      <c r="L13" s="6">
        <f t="shared" si="3"/>
        <v>0.4283687943</v>
      </c>
      <c r="M13" s="7">
        <f t="shared" si="4"/>
        <v>230844.3709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13</v>
      </c>
      <c r="B14" s="3">
        <v>1.0</v>
      </c>
      <c r="C14" s="4">
        <v>44734.0</v>
      </c>
      <c r="D14" s="3" t="s">
        <v>26</v>
      </c>
      <c r="E14" s="5">
        <v>488.0</v>
      </c>
      <c r="F14" s="5">
        <v>453.0</v>
      </c>
      <c r="G14" s="5">
        <v>241.0</v>
      </c>
      <c r="H14" s="5">
        <v>188.0</v>
      </c>
      <c r="I14" s="5">
        <v>4.4925E7</v>
      </c>
      <c r="J14" s="6">
        <f t="shared" ref="J14:K14" si="15">F14/E14</f>
        <v>0.9282786885</v>
      </c>
      <c r="K14" s="6">
        <f t="shared" si="15"/>
        <v>0.53200883</v>
      </c>
      <c r="L14" s="6">
        <f t="shared" si="3"/>
        <v>0.3852459016</v>
      </c>
      <c r="M14" s="7">
        <f t="shared" si="4"/>
        <v>238962.766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13</v>
      </c>
      <c r="B15" s="3">
        <v>1.0</v>
      </c>
      <c r="C15" s="4">
        <v>44734.0</v>
      </c>
      <c r="D15" s="3" t="s">
        <v>27</v>
      </c>
      <c r="E15" s="5">
        <v>459.0</v>
      </c>
      <c r="F15" s="5">
        <v>431.0</v>
      </c>
      <c r="G15" s="5">
        <v>222.0</v>
      </c>
      <c r="H15" s="5">
        <v>168.0</v>
      </c>
      <c r="I15" s="5">
        <v>4.2875E7</v>
      </c>
      <c r="J15" s="6">
        <f t="shared" ref="J15:K15" si="16">F15/E15</f>
        <v>0.9389978214</v>
      </c>
      <c r="K15" s="6">
        <f t="shared" si="16"/>
        <v>0.5150812065</v>
      </c>
      <c r="L15" s="6">
        <f t="shared" si="3"/>
        <v>0.3660130719</v>
      </c>
      <c r="M15" s="7">
        <f t="shared" si="4"/>
        <v>255208.3333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13</v>
      </c>
      <c r="B16" s="3">
        <v>1.0</v>
      </c>
      <c r="C16" s="4">
        <v>44734.0</v>
      </c>
      <c r="D16" s="3" t="s">
        <v>28</v>
      </c>
      <c r="E16" s="5">
        <v>361.0</v>
      </c>
      <c r="F16" s="5">
        <v>339.0</v>
      </c>
      <c r="G16" s="5">
        <v>162.0</v>
      </c>
      <c r="H16" s="5">
        <v>119.0</v>
      </c>
      <c r="I16" s="5">
        <v>3.013E7</v>
      </c>
      <c r="J16" s="6">
        <f t="shared" ref="J16:K16" si="17">F16/E16</f>
        <v>0.9390581717</v>
      </c>
      <c r="K16" s="6">
        <f t="shared" si="17"/>
        <v>0.4778761062</v>
      </c>
      <c r="L16" s="6">
        <f t="shared" si="3"/>
        <v>0.3296398892</v>
      </c>
      <c r="M16" s="7">
        <f t="shared" si="4"/>
        <v>253193.2773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13</v>
      </c>
      <c r="B17" s="3">
        <v>1.0</v>
      </c>
      <c r="C17" s="4">
        <v>44734.0</v>
      </c>
      <c r="D17" s="3" t="s">
        <v>29</v>
      </c>
      <c r="E17" s="5">
        <v>260.0</v>
      </c>
      <c r="F17" s="5">
        <v>244.0</v>
      </c>
      <c r="G17" s="5">
        <v>130.0</v>
      </c>
      <c r="H17" s="5">
        <v>99.0</v>
      </c>
      <c r="I17" s="5">
        <v>2.663E7</v>
      </c>
      <c r="J17" s="6">
        <f t="shared" ref="J17:K17" si="18">F17/E17</f>
        <v>0.9384615385</v>
      </c>
      <c r="K17" s="6">
        <f t="shared" si="18"/>
        <v>0.5327868852</v>
      </c>
      <c r="L17" s="6">
        <f t="shared" si="3"/>
        <v>0.3807692308</v>
      </c>
      <c r="M17" s="7">
        <f t="shared" si="4"/>
        <v>268989.899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13</v>
      </c>
      <c r="B18" s="3">
        <v>1.0</v>
      </c>
      <c r="C18" s="4">
        <v>44734.0</v>
      </c>
      <c r="D18" s="3" t="s">
        <v>30</v>
      </c>
      <c r="E18" s="5">
        <v>159.0</v>
      </c>
      <c r="F18" s="5">
        <v>151.0</v>
      </c>
      <c r="G18" s="5">
        <v>66.0</v>
      </c>
      <c r="H18" s="5">
        <v>52.0</v>
      </c>
      <c r="I18" s="5">
        <v>1.4575E7</v>
      </c>
      <c r="J18" s="6">
        <f t="shared" ref="J18:K18" si="19">F18/E18</f>
        <v>0.9496855346</v>
      </c>
      <c r="K18" s="6">
        <f t="shared" si="19"/>
        <v>0.4370860927</v>
      </c>
      <c r="L18" s="6">
        <f t="shared" si="3"/>
        <v>0.3270440252</v>
      </c>
      <c r="M18" s="7">
        <f t="shared" si="4"/>
        <v>280288.4615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13</v>
      </c>
      <c r="B19" s="3">
        <v>1.0</v>
      </c>
      <c r="C19" s="4">
        <v>44734.0</v>
      </c>
      <c r="D19" s="3" t="s">
        <v>31</v>
      </c>
      <c r="E19" s="5">
        <v>145.0</v>
      </c>
      <c r="F19" s="5">
        <v>134.0</v>
      </c>
      <c r="G19" s="5">
        <v>73.0</v>
      </c>
      <c r="H19" s="5">
        <v>54.0</v>
      </c>
      <c r="I19" s="5">
        <v>1.564E7</v>
      </c>
      <c r="J19" s="6">
        <f t="shared" ref="J19:K19" si="20">F19/E19</f>
        <v>0.924137931</v>
      </c>
      <c r="K19" s="6">
        <f t="shared" si="20"/>
        <v>0.5447761194</v>
      </c>
      <c r="L19" s="6">
        <f t="shared" si="3"/>
        <v>0.3724137931</v>
      </c>
      <c r="M19" s="7">
        <f t="shared" si="4"/>
        <v>289629.6296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13</v>
      </c>
      <c r="B20" s="3">
        <v>1.0</v>
      </c>
      <c r="C20" s="4">
        <v>44734.0</v>
      </c>
      <c r="D20" s="3" t="s">
        <v>32</v>
      </c>
      <c r="E20" s="5">
        <v>90.0</v>
      </c>
      <c r="F20" s="5">
        <v>79.0</v>
      </c>
      <c r="G20" s="5">
        <v>39.0</v>
      </c>
      <c r="H20" s="5">
        <v>25.0</v>
      </c>
      <c r="I20" s="5">
        <v>7550000.0</v>
      </c>
      <c r="J20" s="6">
        <f t="shared" ref="J20:K20" si="21">F20/E20</f>
        <v>0.8777777778</v>
      </c>
      <c r="K20" s="6">
        <f t="shared" si="21"/>
        <v>0.4936708861</v>
      </c>
      <c r="L20" s="6">
        <f t="shared" si="3"/>
        <v>0.2777777778</v>
      </c>
      <c r="M20" s="7">
        <f t="shared" si="4"/>
        <v>302000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13</v>
      </c>
      <c r="B21" s="3">
        <v>1.0</v>
      </c>
      <c r="C21" s="4">
        <v>44734.0</v>
      </c>
      <c r="D21" s="3" t="s">
        <v>33</v>
      </c>
      <c r="E21" s="5">
        <v>68.0</v>
      </c>
      <c r="F21" s="5">
        <v>61.0</v>
      </c>
      <c r="G21" s="5">
        <v>33.0</v>
      </c>
      <c r="H21" s="5">
        <v>24.0</v>
      </c>
      <c r="I21" s="5">
        <v>7600000.0</v>
      </c>
      <c r="J21" s="6">
        <f t="shared" ref="J21:K21" si="22">F21/E21</f>
        <v>0.8970588235</v>
      </c>
      <c r="K21" s="6">
        <f t="shared" si="22"/>
        <v>0.5409836066</v>
      </c>
      <c r="L21" s="6">
        <f t="shared" si="3"/>
        <v>0.3529411765</v>
      </c>
      <c r="M21" s="7">
        <f t="shared" si="4"/>
        <v>316666.6667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13</v>
      </c>
      <c r="B22" s="3">
        <v>1.0</v>
      </c>
      <c r="C22" s="4">
        <v>44734.0</v>
      </c>
      <c r="D22" s="3" t="s">
        <v>34</v>
      </c>
      <c r="E22" s="5">
        <v>44.0</v>
      </c>
      <c r="F22" s="5">
        <v>40.0</v>
      </c>
      <c r="G22" s="5">
        <v>23.0</v>
      </c>
      <c r="H22" s="5">
        <v>16.0</v>
      </c>
      <c r="I22" s="5">
        <v>5340000.0</v>
      </c>
      <c r="J22" s="6">
        <f t="shared" ref="J22:K22" si="23">F22/E22</f>
        <v>0.9090909091</v>
      </c>
      <c r="K22" s="6">
        <f t="shared" si="23"/>
        <v>0.575</v>
      </c>
      <c r="L22" s="6">
        <f t="shared" si="3"/>
        <v>0.3636363636</v>
      </c>
      <c r="M22" s="7">
        <f t="shared" si="4"/>
        <v>333750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13</v>
      </c>
      <c r="B23" s="3">
        <v>1.0</v>
      </c>
      <c r="C23" s="4">
        <v>44734.0</v>
      </c>
      <c r="D23" s="3" t="s">
        <v>35</v>
      </c>
      <c r="E23" s="5">
        <v>36.0</v>
      </c>
      <c r="F23" s="5">
        <v>36.0</v>
      </c>
      <c r="G23" s="5">
        <v>13.0</v>
      </c>
      <c r="H23" s="5">
        <v>10.0</v>
      </c>
      <c r="I23" s="5">
        <v>3755000.0</v>
      </c>
      <c r="J23" s="6">
        <f t="shared" ref="J23:K23" si="24">F23/E23</f>
        <v>1</v>
      </c>
      <c r="K23" s="6">
        <f t="shared" si="24"/>
        <v>0.3611111111</v>
      </c>
      <c r="L23" s="6">
        <f t="shared" si="3"/>
        <v>0.2777777778</v>
      </c>
      <c r="M23" s="7">
        <f t="shared" si="4"/>
        <v>375500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13</v>
      </c>
      <c r="B24" s="3">
        <v>1.0</v>
      </c>
      <c r="C24" s="4">
        <v>44734.0</v>
      </c>
      <c r="D24" s="3" t="s">
        <v>36</v>
      </c>
      <c r="E24" s="5">
        <v>15.0</v>
      </c>
      <c r="F24" s="5">
        <v>14.0</v>
      </c>
      <c r="G24" s="5">
        <v>6.0</v>
      </c>
      <c r="H24" s="5">
        <v>5.0</v>
      </c>
      <c r="I24" s="5">
        <v>2330000.0</v>
      </c>
      <c r="J24" s="6">
        <f t="shared" ref="J24:K24" si="25">F24/E24</f>
        <v>0.9333333333</v>
      </c>
      <c r="K24" s="6">
        <f t="shared" si="25"/>
        <v>0.4285714286</v>
      </c>
      <c r="L24" s="6">
        <f t="shared" si="3"/>
        <v>0.3333333333</v>
      </c>
      <c r="M24" s="7">
        <f t="shared" si="4"/>
        <v>466000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13</v>
      </c>
      <c r="B25" s="3">
        <v>1.0</v>
      </c>
      <c r="C25" s="4">
        <v>44734.0</v>
      </c>
      <c r="D25" s="3" t="s">
        <v>37</v>
      </c>
      <c r="E25" s="5">
        <v>14.0</v>
      </c>
      <c r="F25" s="5">
        <v>10.0</v>
      </c>
      <c r="G25" s="5">
        <v>7.0</v>
      </c>
      <c r="H25" s="5">
        <v>5.0</v>
      </c>
      <c r="I25" s="5">
        <v>1655000.0</v>
      </c>
      <c r="J25" s="6">
        <f t="shared" ref="J25:K25" si="26">F25/E25</f>
        <v>0.7142857143</v>
      </c>
      <c r="K25" s="6">
        <f t="shared" si="26"/>
        <v>0.7</v>
      </c>
      <c r="L25" s="6">
        <f t="shared" si="3"/>
        <v>0.3571428571</v>
      </c>
      <c r="M25" s="7">
        <f t="shared" si="4"/>
        <v>331000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13</v>
      </c>
      <c r="B26" s="3">
        <v>1.0</v>
      </c>
      <c r="C26" s="4">
        <v>44734.0</v>
      </c>
      <c r="D26" s="3" t="s">
        <v>38</v>
      </c>
      <c r="E26" s="5">
        <v>14.0</v>
      </c>
      <c r="F26" s="5">
        <v>14.0</v>
      </c>
      <c r="G26" s="5">
        <v>13.0</v>
      </c>
      <c r="H26" s="5">
        <v>8.0</v>
      </c>
      <c r="I26" s="5">
        <v>3135000.0</v>
      </c>
      <c r="J26" s="6">
        <f t="shared" ref="J26:K26" si="27">F26/E26</f>
        <v>1</v>
      </c>
      <c r="K26" s="6">
        <f t="shared" si="27"/>
        <v>0.9285714286</v>
      </c>
      <c r="L26" s="6">
        <f t="shared" si="3"/>
        <v>0.5714285714</v>
      </c>
      <c r="M26" s="7">
        <f t="shared" si="4"/>
        <v>391875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13</v>
      </c>
      <c r="B27" s="3">
        <v>1.0</v>
      </c>
      <c r="C27" s="4">
        <v>44734.0</v>
      </c>
      <c r="D27" s="3" t="s">
        <v>39</v>
      </c>
      <c r="E27" s="5">
        <v>10.0</v>
      </c>
      <c r="F27" s="5">
        <v>10.0</v>
      </c>
      <c r="G27" s="5">
        <v>5.0</v>
      </c>
      <c r="H27" s="5">
        <v>4.0</v>
      </c>
      <c r="I27" s="5">
        <v>1320000.0</v>
      </c>
      <c r="J27" s="6">
        <f t="shared" ref="J27:K27" si="28">F27/E27</f>
        <v>1</v>
      </c>
      <c r="K27" s="6">
        <f t="shared" si="28"/>
        <v>0.5</v>
      </c>
      <c r="L27" s="6">
        <f t="shared" si="3"/>
        <v>0.4</v>
      </c>
      <c r="M27" s="7">
        <f t="shared" si="4"/>
        <v>330000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13</v>
      </c>
      <c r="B28" s="3">
        <v>1.0</v>
      </c>
      <c r="C28" s="4">
        <v>44734.0</v>
      </c>
      <c r="D28" s="3" t="s">
        <v>40</v>
      </c>
      <c r="E28" s="5">
        <v>4.0</v>
      </c>
      <c r="F28" s="5">
        <v>3.0</v>
      </c>
      <c r="G28" s="5">
        <v>3.0</v>
      </c>
      <c r="H28" s="5">
        <v>2.0</v>
      </c>
      <c r="I28" s="5">
        <v>710000.0</v>
      </c>
      <c r="J28" s="6">
        <f t="shared" ref="J28:K28" si="29">F28/E28</f>
        <v>0.75</v>
      </c>
      <c r="K28" s="6">
        <f t="shared" si="29"/>
        <v>1</v>
      </c>
      <c r="L28" s="6">
        <f t="shared" si="3"/>
        <v>0.5</v>
      </c>
      <c r="M28" s="7">
        <f t="shared" si="4"/>
        <v>355000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13</v>
      </c>
      <c r="B29" s="3">
        <v>1.0</v>
      </c>
      <c r="C29" s="4">
        <v>44734.0</v>
      </c>
      <c r="D29" s="3" t="s">
        <v>41</v>
      </c>
      <c r="E29" s="5">
        <v>5.0</v>
      </c>
      <c r="F29" s="5">
        <v>5.0</v>
      </c>
      <c r="G29" s="5">
        <v>4.0</v>
      </c>
      <c r="H29" s="5">
        <v>2.0</v>
      </c>
      <c r="I29" s="5">
        <v>690000.0</v>
      </c>
      <c r="J29" s="6">
        <f t="shared" ref="J29:K29" si="30">F29/E29</f>
        <v>1</v>
      </c>
      <c r="K29" s="6">
        <f t="shared" si="30"/>
        <v>0.8</v>
      </c>
      <c r="L29" s="6">
        <f t="shared" si="3"/>
        <v>0.4</v>
      </c>
      <c r="M29" s="7">
        <f t="shared" si="4"/>
        <v>345000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13</v>
      </c>
      <c r="B30" s="3">
        <v>1.0</v>
      </c>
      <c r="C30" s="4">
        <v>44734.0</v>
      </c>
      <c r="D30" s="3" t="s">
        <v>42</v>
      </c>
      <c r="E30" s="5">
        <v>4.0</v>
      </c>
      <c r="F30" s="5">
        <v>3.0</v>
      </c>
      <c r="G30" s="5">
        <v>2.0</v>
      </c>
      <c r="H30" s="5">
        <v>2.0</v>
      </c>
      <c r="I30" s="5">
        <v>1295000.0</v>
      </c>
      <c r="J30" s="6">
        <f t="shared" ref="J30:K30" si="31">F30/E30</f>
        <v>0.75</v>
      </c>
      <c r="K30" s="6">
        <f t="shared" si="31"/>
        <v>0.6666666667</v>
      </c>
      <c r="L30" s="6">
        <f t="shared" si="3"/>
        <v>0.5</v>
      </c>
      <c r="M30" s="7">
        <f t="shared" si="4"/>
        <v>647500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13</v>
      </c>
      <c r="B31" s="3">
        <v>1.0</v>
      </c>
      <c r="C31" s="4">
        <v>44734.0</v>
      </c>
      <c r="D31" s="3" t="s">
        <v>43</v>
      </c>
      <c r="E31" s="5">
        <v>2.0</v>
      </c>
      <c r="F31" s="5">
        <v>2.0</v>
      </c>
      <c r="G31" s="5">
        <v>2.0</v>
      </c>
      <c r="H31" s="5">
        <v>1.0</v>
      </c>
      <c r="I31" s="5">
        <v>300000.0</v>
      </c>
      <c r="J31" s="6">
        <f t="shared" ref="J31:K31" si="32">F31/E31</f>
        <v>1</v>
      </c>
      <c r="K31" s="6">
        <f t="shared" si="32"/>
        <v>1</v>
      </c>
      <c r="L31" s="6">
        <f t="shared" si="3"/>
        <v>0.5</v>
      </c>
      <c r="M31" s="7">
        <f t="shared" si="4"/>
        <v>300000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13</v>
      </c>
      <c r="B32" s="3">
        <v>1.0</v>
      </c>
      <c r="C32" s="4">
        <v>44734.0</v>
      </c>
      <c r="D32" s="3" t="s">
        <v>44</v>
      </c>
      <c r="E32" s="5">
        <v>3.0</v>
      </c>
      <c r="F32" s="5">
        <v>3.0</v>
      </c>
      <c r="G32" s="5">
        <v>2.0</v>
      </c>
      <c r="H32" s="5">
        <v>2.0</v>
      </c>
      <c r="I32" s="5">
        <v>1255000.0</v>
      </c>
      <c r="J32" s="6">
        <f t="shared" ref="J32:K32" si="33">F32/E32</f>
        <v>1</v>
      </c>
      <c r="K32" s="6">
        <f t="shared" si="33"/>
        <v>0.6666666667</v>
      </c>
      <c r="L32" s="6">
        <f t="shared" si="3"/>
        <v>0.6666666667</v>
      </c>
      <c r="M32" s="7">
        <f t="shared" si="4"/>
        <v>627500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13</v>
      </c>
      <c r="B33" s="3">
        <v>1.0</v>
      </c>
      <c r="C33" s="4">
        <v>44734.0</v>
      </c>
      <c r="D33" s="3" t="s">
        <v>45</v>
      </c>
      <c r="E33" s="5">
        <v>4.0</v>
      </c>
      <c r="F33" s="5">
        <v>4.0</v>
      </c>
      <c r="G33" s="5">
        <v>4.0</v>
      </c>
      <c r="H33" s="5">
        <v>1.0</v>
      </c>
      <c r="I33" s="5">
        <v>565000.0</v>
      </c>
      <c r="J33" s="6">
        <f t="shared" ref="J33:K33" si="34">F33/E33</f>
        <v>1</v>
      </c>
      <c r="K33" s="6">
        <f t="shared" si="34"/>
        <v>1</v>
      </c>
      <c r="L33" s="6">
        <f t="shared" si="3"/>
        <v>0.25</v>
      </c>
      <c r="M33" s="7">
        <f t="shared" si="4"/>
        <v>565000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13</v>
      </c>
      <c r="B34" s="3">
        <v>1.0</v>
      </c>
      <c r="C34" s="4">
        <v>44734.0</v>
      </c>
      <c r="D34" s="3" t="s">
        <v>46</v>
      </c>
      <c r="E34" s="5">
        <v>3.0</v>
      </c>
      <c r="F34" s="5">
        <v>3.0</v>
      </c>
      <c r="G34" s="5">
        <v>2.0</v>
      </c>
      <c r="H34" s="5">
        <v>1.0</v>
      </c>
      <c r="I34" s="5">
        <v>445000.0</v>
      </c>
      <c r="J34" s="6">
        <f t="shared" ref="J34:K34" si="35">F34/E34</f>
        <v>1</v>
      </c>
      <c r="K34" s="6">
        <f t="shared" si="35"/>
        <v>0.6666666667</v>
      </c>
      <c r="L34" s="6">
        <f t="shared" si="3"/>
        <v>0.3333333333</v>
      </c>
      <c r="M34" s="7">
        <f t="shared" si="4"/>
        <v>445000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13</v>
      </c>
      <c r="B35" s="3">
        <v>1.0</v>
      </c>
      <c r="C35" s="4">
        <v>44734.0</v>
      </c>
      <c r="D35" s="3" t="s">
        <v>47</v>
      </c>
      <c r="E35" s="5">
        <v>6.0</v>
      </c>
      <c r="F35" s="5">
        <v>6.0</v>
      </c>
      <c r="G35" s="5">
        <v>5.0</v>
      </c>
      <c r="H35" s="5">
        <v>2.0</v>
      </c>
      <c r="I35" s="5">
        <v>945000.0</v>
      </c>
      <c r="J35" s="6">
        <f t="shared" ref="J35:K35" si="36">F35/E35</f>
        <v>1</v>
      </c>
      <c r="K35" s="6">
        <f t="shared" si="36"/>
        <v>0.8333333333</v>
      </c>
      <c r="L35" s="6">
        <f t="shared" si="3"/>
        <v>0.3333333333</v>
      </c>
      <c r="M35" s="7">
        <f t="shared" si="4"/>
        <v>472500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 t="s">
        <v>48</v>
      </c>
      <c r="B36" s="9"/>
      <c r="C36" s="9"/>
      <c r="D36" s="10"/>
      <c r="E36" s="11">
        <v>14307.0</v>
      </c>
      <c r="F36" s="11">
        <v>13816.0</v>
      </c>
      <c r="G36" s="11">
        <v>9192.0</v>
      </c>
      <c r="H36" s="11">
        <v>7613.0</v>
      </c>
      <c r="I36" s="11">
        <v>1.30171E9</v>
      </c>
      <c r="J36" s="12">
        <f t="shared" ref="J36:K36" si="37">F36/E36</f>
        <v>0.9656811351</v>
      </c>
      <c r="K36" s="12">
        <f t="shared" si="37"/>
        <v>0.6653155761</v>
      </c>
      <c r="L36" s="12">
        <f t="shared" si="3"/>
        <v>0.5321171455</v>
      </c>
      <c r="M36" s="13">
        <f t="shared" si="4"/>
        <v>170985.157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36:D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9" width="15.71"/>
    <col customWidth="1" min="10" max="26" width="8.71"/>
  </cols>
  <sheetData>
    <row r="1">
      <c r="A1" s="14" t="s">
        <v>49</v>
      </c>
      <c r="B1" s="14" t="s">
        <v>50</v>
      </c>
      <c r="C1" s="14" t="s">
        <v>51</v>
      </c>
      <c r="D1" s="14" t="s">
        <v>4</v>
      </c>
      <c r="E1" s="14" t="s">
        <v>7</v>
      </c>
      <c r="F1" s="14" t="s">
        <v>9</v>
      </c>
      <c r="G1" s="14" t="s">
        <v>10</v>
      </c>
      <c r="H1" s="1" t="s">
        <v>11</v>
      </c>
      <c r="I1" s="14" t="s">
        <v>12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16" t="s">
        <v>52</v>
      </c>
      <c r="B2" s="17">
        <v>19.0</v>
      </c>
      <c r="C2" s="18">
        <v>4738.0</v>
      </c>
      <c r="D2" s="18">
        <v>5826.0</v>
      </c>
      <c r="E2" s="18">
        <v>3982.0</v>
      </c>
      <c r="F2" s="19">
        <v>0.9914177823549605</v>
      </c>
      <c r="G2" s="19">
        <v>0.83</v>
      </c>
      <c r="H2" s="19">
        <v>0.6834878132509441</v>
      </c>
      <c r="I2" s="20">
        <v>250651.68257157208</v>
      </c>
    </row>
    <row r="3">
      <c r="A3" s="21"/>
      <c r="B3" s="3">
        <v>20.0</v>
      </c>
      <c r="C3" s="5">
        <v>4176.0</v>
      </c>
      <c r="D3" s="5">
        <v>5155.0</v>
      </c>
      <c r="E3" s="5">
        <v>3361.0</v>
      </c>
      <c r="F3" s="6">
        <v>0.9914645974781765</v>
      </c>
      <c r="G3" s="6">
        <v>0.8</v>
      </c>
      <c r="H3" s="6">
        <v>0.651988360814743</v>
      </c>
      <c r="I3" s="22">
        <v>234125.26033918478</v>
      </c>
    </row>
    <row r="4">
      <c r="A4" s="21"/>
      <c r="B4" s="3">
        <v>21.0</v>
      </c>
      <c r="C4" s="5">
        <v>3128.0</v>
      </c>
      <c r="D4" s="5">
        <v>3860.0</v>
      </c>
      <c r="E4" s="5">
        <v>2493.0</v>
      </c>
      <c r="F4" s="6">
        <v>0.9860103626943005</v>
      </c>
      <c r="G4" s="6">
        <v>0.79</v>
      </c>
      <c r="H4" s="6">
        <v>0.6458549222797928</v>
      </c>
      <c r="I4" s="22">
        <v>242015.64380264742</v>
      </c>
    </row>
    <row r="5">
      <c r="A5" s="21"/>
      <c r="B5" s="3">
        <v>22.0</v>
      </c>
      <c r="C5" s="5">
        <v>1829.0</v>
      </c>
      <c r="D5" s="5">
        <v>2272.0</v>
      </c>
      <c r="E5" s="5">
        <v>1418.0</v>
      </c>
      <c r="F5" s="6">
        <v>0.9841549295774648</v>
      </c>
      <c r="G5" s="6">
        <v>0.78</v>
      </c>
      <c r="H5" s="6">
        <v>0.6241197183098591</v>
      </c>
      <c r="I5" s="22">
        <v>243427.36248236953</v>
      </c>
    </row>
    <row r="6">
      <c r="A6" s="23"/>
      <c r="B6" s="24">
        <v>23.0</v>
      </c>
      <c r="C6" s="25">
        <v>897.0</v>
      </c>
      <c r="D6" s="25">
        <v>1125.0</v>
      </c>
      <c r="E6" s="25">
        <v>597.0</v>
      </c>
      <c r="F6" s="26">
        <v>0.9768888888888889</v>
      </c>
      <c r="G6" s="26">
        <v>0.7</v>
      </c>
      <c r="H6" s="26">
        <v>0.5306666666666666</v>
      </c>
      <c r="I6" s="27">
        <v>236649.9162479062</v>
      </c>
    </row>
    <row r="7">
      <c r="A7" s="16" t="s">
        <v>53</v>
      </c>
      <c r="B7" s="17">
        <v>19.0</v>
      </c>
      <c r="C7" s="18">
        <v>4679.0</v>
      </c>
      <c r="D7" s="18">
        <v>5676.0</v>
      </c>
      <c r="E7" s="18">
        <v>3944.0</v>
      </c>
      <c r="F7" s="19">
        <v>0.9899577167019028</v>
      </c>
      <c r="G7" s="19">
        <v>0.84</v>
      </c>
      <c r="H7" s="19">
        <v>0.6948555320648344</v>
      </c>
      <c r="I7" s="20">
        <v>251825.55780933064</v>
      </c>
    </row>
    <row r="8">
      <c r="A8" s="21"/>
      <c r="B8" s="3">
        <v>20.0</v>
      </c>
      <c r="C8" s="5">
        <v>4169.0</v>
      </c>
      <c r="D8" s="5">
        <v>5152.0</v>
      </c>
      <c r="E8" s="5">
        <v>3359.0</v>
      </c>
      <c r="F8" s="6">
        <v>0.9916537267080745</v>
      </c>
      <c r="G8" s="6">
        <v>0.8</v>
      </c>
      <c r="H8" s="6">
        <v>0.6519798136645962</v>
      </c>
      <c r="I8" s="22">
        <v>233678.17802917535</v>
      </c>
    </row>
    <row r="9">
      <c r="A9" s="21"/>
      <c r="B9" s="3">
        <v>21.0</v>
      </c>
      <c r="C9" s="5">
        <v>3322.0</v>
      </c>
      <c r="D9" s="5">
        <v>4189.0</v>
      </c>
      <c r="E9" s="5">
        <v>2632.0</v>
      </c>
      <c r="F9" s="6">
        <v>0.9914060634996419</v>
      </c>
      <c r="G9" s="6">
        <v>0.78</v>
      </c>
      <c r="H9" s="6">
        <v>0.628312246359513</v>
      </c>
      <c r="I9" s="22">
        <v>235927.05167173254</v>
      </c>
    </row>
    <row r="10">
      <c r="A10" s="21"/>
      <c r="B10" s="3">
        <v>22.0</v>
      </c>
      <c r="C10" s="5">
        <v>2072.0</v>
      </c>
      <c r="D10" s="5">
        <v>2664.0</v>
      </c>
      <c r="E10" s="5">
        <v>1518.0</v>
      </c>
      <c r="F10" s="6">
        <v>0.987987987987988</v>
      </c>
      <c r="G10" s="6">
        <v>0.73</v>
      </c>
      <c r="H10" s="6">
        <v>0.5698198198198198</v>
      </c>
      <c r="I10" s="22">
        <v>235839.9209486166</v>
      </c>
    </row>
    <row r="11">
      <c r="A11" s="23"/>
      <c r="B11" s="24">
        <v>23.0</v>
      </c>
      <c r="C11" s="25">
        <v>841.0</v>
      </c>
      <c r="D11" s="25">
        <v>1043.0</v>
      </c>
      <c r="E11" s="25">
        <v>531.0</v>
      </c>
      <c r="F11" s="26">
        <v>0.9645254074784276</v>
      </c>
      <c r="G11" s="26">
        <v>0.69</v>
      </c>
      <c r="H11" s="26">
        <v>0.5091083413231065</v>
      </c>
      <c r="I11" s="27">
        <v>237551.7890772128</v>
      </c>
    </row>
    <row r="12">
      <c r="A12" s="16" t="s">
        <v>54</v>
      </c>
      <c r="B12" s="17">
        <v>19.0</v>
      </c>
      <c r="C12" s="18">
        <v>4963.0</v>
      </c>
      <c r="D12" s="18">
        <v>6055.0</v>
      </c>
      <c r="E12" s="18">
        <v>4281.0</v>
      </c>
      <c r="F12" s="19">
        <v>0.9927332782824112</v>
      </c>
      <c r="G12" s="19">
        <v>0.85</v>
      </c>
      <c r="H12" s="19">
        <v>0.7070189925681255</v>
      </c>
      <c r="I12" s="20">
        <v>266712.2167717823</v>
      </c>
    </row>
    <row r="13">
      <c r="A13" s="21"/>
      <c r="B13" s="3">
        <v>20.0</v>
      </c>
      <c r="C13" s="5">
        <v>4246.0</v>
      </c>
      <c r="D13" s="5">
        <v>5211.0</v>
      </c>
      <c r="E13" s="5">
        <v>3510.0</v>
      </c>
      <c r="F13" s="6">
        <v>0.9907887161773172</v>
      </c>
      <c r="G13" s="6">
        <v>0.82</v>
      </c>
      <c r="H13" s="6">
        <v>0.6735751295336787</v>
      </c>
      <c r="I13" s="22">
        <v>252351.85185185185</v>
      </c>
    </row>
    <row r="14">
      <c r="A14" s="21"/>
      <c r="B14" s="3">
        <v>21.0</v>
      </c>
      <c r="C14" s="5">
        <v>3319.0</v>
      </c>
      <c r="D14" s="5">
        <v>4105.0</v>
      </c>
      <c r="E14" s="5">
        <v>2584.0</v>
      </c>
      <c r="F14" s="6">
        <v>0.9892813641900122</v>
      </c>
      <c r="G14" s="6">
        <v>0.78</v>
      </c>
      <c r="H14" s="6">
        <v>0.6294762484774665</v>
      </c>
      <c r="I14" s="22">
        <v>255681.1145510836</v>
      </c>
    </row>
    <row r="15">
      <c r="A15" s="21"/>
      <c r="B15" s="3">
        <v>22.0</v>
      </c>
      <c r="C15" s="5">
        <v>2123.0</v>
      </c>
      <c r="D15" s="5">
        <v>2974.0</v>
      </c>
      <c r="E15" s="5">
        <v>926.0</v>
      </c>
      <c r="F15" s="6">
        <v>0.9858776059179556</v>
      </c>
      <c r="G15" s="6">
        <v>0.41</v>
      </c>
      <c r="H15" s="6">
        <v>0.3113651647612643</v>
      </c>
      <c r="I15" s="22">
        <v>242413.60691144707</v>
      </c>
    </row>
    <row r="16">
      <c r="A16" s="23"/>
      <c r="B16" s="24">
        <v>23.0</v>
      </c>
      <c r="C16" s="25">
        <v>1158.0</v>
      </c>
      <c r="D16" s="25">
        <v>1850.0</v>
      </c>
      <c r="E16" s="25">
        <v>164.0</v>
      </c>
      <c r="F16" s="26">
        <v>0.98</v>
      </c>
      <c r="G16" s="26">
        <v>0.15</v>
      </c>
      <c r="H16" s="26">
        <v>0.08864864864864865</v>
      </c>
      <c r="I16" s="27">
        <v>304115.85365853657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</row>
  </sheetData>
  <mergeCells count="3">
    <mergeCell ref="A2:A6"/>
    <mergeCell ref="A7:A11"/>
    <mergeCell ref="A12:A1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8" width="8.86"/>
    <col customWidth="1" min="9" max="9" width="19.0"/>
    <col customWidth="1" min="10" max="16" width="8.86"/>
    <col customWidth="1" min="17" max="17" width="11.86"/>
    <col customWidth="1" min="18" max="23" width="8.86"/>
    <col customWidth="1" min="24" max="26" width="8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47.25" customHeight="1">
      <c r="A2" s="28" t="s">
        <v>4</v>
      </c>
      <c r="B2" s="29" t="s">
        <v>50</v>
      </c>
      <c r="C2" s="9"/>
      <c r="D2" s="9"/>
      <c r="E2" s="9"/>
      <c r="F2" s="9"/>
      <c r="G2" s="10"/>
      <c r="H2" s="30"/>
      <c r="I2" s="28" t="s">
        <v>10</v>
      </c>
      <c r="J2" s="29" t="s">
        <v>50</v>
      </c>
      <c r="K2" s="9"/>
      <c r="L2" s="9"/>
      <c r="M2" s="9"/>
      <c r="N2" s="9"/>
      <c r="O2" s="10"/>
      <c r="P2" s="30"/>
      <c r="Q2" s="28" t="s">
        <v>11</v>
      </c>
      <c r="R2" s="29" t="s">
        <v>50</v>
      </c>
      <c r="S2" s="9"/>
      <c r="T2" s="9"/>
      <c r="U2" s="9"/>
      <c r="V2" s="9"/>
      <c r="W2" s="10"/>
      <c r="X2" s="15"/>
      <c r="Y2" s="15"/>
      <c r="Z2" s="15"/>
    </row>
    <row r="3" ht="15.0" customHeight="1">
      <c r="A3" s="31" t="s">
        <v>55</v>
      </c>
      <c r="B3" s="31">
        <v>12.0</v>
      </c>
      <c r="C3" s="31">
        <v>13.0</v>
      </c>
      <c r="D3" s="31">
        <v>14.0</v>
      </c>
      <c r="E3" s="31">
        <v>15.0</v>
      </c>
      <c r="F3" s="31">
        <v>16.0</v>
      </c>
      <c r="G3" s="31">
        <v>17.0</v>
      </c>
      <c r="H3" s="2"/>
      <c r="I3" s="31" t="s">
        <v>55</v>
      </c>
      <c r="J3" s="31">
        <v>12.0</v>
      </c>
      <c r="K3" s="31">
        <v>13.0</v>
      </c>
      <c r="L3" s="31">
        <v>14.0</v>
      </c>
      <c r="M3" s="31">
        <v>15.0</v>
      </c>
      <c r="N3" s="31">
        <v>16.0</v>
      </c>
      <c r="O3" s="31">
        <v>17.0</v>
      </c>
      <c r="P3" s="2"/>
      <c r="Q3" s="31" t="s">
        <v>55</v>
      </c>
      <c r="R3" s="31">
        <v>12.0</v>
      </c>
      <c r="S3" s="31">
        <v>13.0</v>
      </c>
      <c r="T3" s="31">
        <v>14.0</v>
      </c>
      <c r="U3" s="31">
        <v>15.0</v>
      </c>
      <c r="V3" s="31">
        <v>16.0</v>
      </c>
      <c r="W3" s="31">
        <v>17.0</v>
      </c>
    </row>
    <row r="4">
      <c r="A4" s="31">
        <v>110.0</v>
      </c>
      <c r="B4" s="5">
        <v>25.0</v>
      </c>
      <c r="C4" s="5">
        <v>14.0</v>
      </c>
      <c r="D4" s="5">
        <v>12.0</v>
      </c>
      <c r="E4" s="5">
        <v>2.0</v>
      </c>
      <c r="F4" s="5">
        <v>10.0</v>
      </c>
      <c r="G4" s="5">
        <v>8.0</v>
      </c>
      <c r="H4" s="2"/>
      <c r="I4" s="31">
        <v>110.0</v>
      </c>
      <c r="J4" s="6">
        <v>0.6</v>
      </c>
      <c r="K4" s="6">
        <v>0.642857142857143</v>
      </c>
      <c r="L4" s="6">
        <v>0.75</v>
      </c>
      <c r="M4" s="6">
        <v>1.0</v>
      </c>
      <c r="N4" s="6">
        <v>0.8</v>
      </c>
      <c r="O4" s="6">
        <v>0.875</v>
      </c>
      <c r="P4" s="2"/>
      <c r="Q4" s="31">
        <v>110.0</v>
      </c>
      <c r="R4" s="6">
        <v>0.52</v>
      </c>
      <c r="S4" s="6">
        <v>0.5</v>
      </c>
      <c r="T4" s="6">
        <v>0.416666666666667</v>
      </c>
      <c r="U4" s="6">
        <v>1.0</v>
      </c>
      <c r="V4" s="6">
        <v>0.6</v>
      </c>
      <c r="W4" s="6">
        <v>0.875</v>
      </c>
    </row>
    <row r="5">
      <c r="A5" s="31">
        <v>111.0</v>
      </c>
      <c r="B5" s="5">
        <v>4.0</v>
      </c>
      <c r="C5" s="5">
        <v>11.0</v>
      </c>
      <c r="D5" s="5">
        <v>7.0</v>
      </c>
      <c r="E5" s="5">
        <v>2.0</v>
      </c>
      <c r="F5" s="5">
        <v>8.0</v>
      </c>
      <c r="G5" s="5">
        <v>3.0</v>
      </c>
      <c r="H5" s="2"/>
      <c r="I5" s="31">
        <v>111.0</v>
      </c>
      <c r="J5" s="6">
        <v>1.0</v>
      </c>
      <c r="K5" s="6">
        <v>0.272727272727273</v>
      </c>
      <c r="L5" s="6">
        <v>0.714285714285714</v>
      </c>
      <c r="M5" s="6">
        <v>0.5</v>
      </c>
      <c r="N5" s="6">
        <v>0.375</v>
      </c>
      <c r="O5" s="6">
        <v>0.666666666666667</v>
      </c>
      <c r="P5" s="2"/>
      <c r="Q5" s="31">
        <v>111.0</v>
      </c>
      <c r="R5" s="6">
        <v>1.0</v>
      </c>
      <c r="S5" s="6">
        <v>0.181818181818182</v>
      </c>
      <c r="T5" s="6">
        <v>0.428571428571429</v>
      </c>
      <c r="U5" s="6">
        <v>0.5</v>
      </c>
      <c r="V5" s="6">
        <v>0.25</v>
      </c>
      <c r="W5" s="6">
        <v>0.333333333333333</v>
      </c>
    </row>
    <row r="6">
      <c r="A6" s="31">
        <v>112.0</v>
      </c>
      <c r="B6" s="5">
        <v>71.0</v>
      </c>
      <c r="C6" s="5">
        <v>63.0</v>
      </c>
      <c r="D6" s="5">
        <v>37.0</v>
      </c>
      <c r="E6" s="5">
        <v>23.0</v>
      </c>
      <c r="F6" s="5">
        <v>27.0</v>
      </c>
      <c r="G6" s="5">
        <v>22.0</v>
      </c>
      <c r="H6" s="2"/>
      <c r="I6" s="31">
        <v>112.0</v>
      </c>
      <c r="J6" s="6">
        <v>0.76056338028169</v>
      </c>
      <c r="K6" s="6">
        <v>0.857142857142857</v>
      </c>
      <c r="L6" s="6">
        <v>0.837837837837838</v>
      </c>
      <c r="M6" s="6">
        <v>0.956521739130435</v>
      </c>
      <c r="N6" s="6">
        <v>0.888888888888889</v>
      </c>
      <c r="O6" s="6">
        <v>0.772727272727273</v>
      </c>
      <c r="P6" s="2"/>
      <c r="Q6" s="31">
        <v>112.0</v>
      </c>
      <c r="R6" s="6">
        <v>0.676056338028169</v>
      </c>
      <c r="S6" s="6">
        <v>0.793650793650794</v>
      </c>
      <c r="T6" s="6">
        <v>0.72972972972973</v>
      </c>
      <c r="U6" s="6">
        <v>0.782608695652174</v>
      </c>
      <c r="V6" s="6">
        <v>0.851851851851852</v>
      </c>
      <c r="W6" s="6">
        <v>0.681818181818182</v>
      </c>
    </row>
    <row r="7">
      <c r="A7" s="31">
        <v>113.0</v>
      </c>
      <c r="B7" s="5">
        <v>37.0</v>
      </c>
      <c r="C7" s="5">
        <v>46.0</v>
      </c>
      <c r="D7" s="5">
        <v>23.0</v>
      </c>
      <c r="E7" s="5">
        <v>21.0</v>
      </c>
      <c r="F7" s="5">
        <v>18.0</v>
      </c>
      <c r="G7" s="5">
        <v>14.0</v>
      </c>
      <c r="H7" s="2"/>
      <c r="I7" s="31">
        <v>113.0</v>
      </c>
      <c r="J7" s="6">
        <v>0.756756756756757</v>
      </c>
      <c r="K7" s="6">
        <v>0.804347826086957</v>
      </c>
      <c r="L7" s="6">
        <v>0.652173913043478</v>
      </c>
      <c r="M7" s="6">
        <v>0.666666666666667</v>
      </c>
      <c r="N7" s="6">
        <v>0.833333333333333</v>
      </c>
      <c r="O7" s="6">
        <v>0.857142857142857</v>
      </c>
      <c r="P7" s="2"/>
      <c r="Q7" s="31">
        <v>113.0</v>
      </c>
      <c r="R7" s="6">
        <v>0.675675675675676</v>
      </c>
      <c r="S7" s="6">
        <v>0.652173913043478</v>
      </c>
      <c r="T7" s="6">
        <v>0.608695652173913</v>
      </c>
      <c r="U7" s="6">
        <v>0.476190476190476</v>
      </c>
      <c r="V7" s="6">
        <v>0.611111111111111</v>
      </c>
      <c r="W7" s="6">
        <v>0.714285714285714</v>
      </c>
    </row>
    <row r="8">
      <c r="A8" s="31">
        <v>114.0</v>
      </c>
      <c r="B8" s="5">
        <v>28.0</v>
      </c>
      <c r="C8" s="5">
        <v>32.0</v>
      </c>
      <c r="D8" s="5">
        <v>25.0</v>
      </c>
      <c r="E8" s="5">
        <v>7.0</v>
      </c>
      <c r="F8" s="5">
        <v>9.0</v>
      </c>
      <c r="G8" s="5">
        <v>6.0</v>
      </c>
      <c r="H8" s="2"/>
      <c r="I8" s="31">
        <v>114.0</v>
      </c>
      <c r="J8" s="6">
        <v>0.535714285714286</v>
      </c>
      <c r="K8" s="6">
        <v>0.9375</v>
      </c>
      <c r="L8" s="6">
        <v>0.84</v>
      </c>
      <c r="M8" s="6">
        <v>0.857142857142857</v>
      </c>
      <c r="N8" s="6">
        <v>0.666666666666667</v>
      </c>
      <c r="O8" s="6">
        <v>1.0</v>
      </c>
      <c r="P8" s="2"/>
      <c r="Q8" s="31">
        <v>114.0</v>
      </c>
      <c r="R8" s="6">
        <v>0.392857142857143</v>
      </c>
      <c r="S8" s="6">
        <v>0.8125</v>
      </c>
      <c r="T8" s="6">
        <v>0.76</v>
      </c>
      <c r="U8" s="6">
        <v>0.714285714285714</v>
      </c>
      <c r="V8" s="6">
        <v>0.333333333333333</v>
      </c>
      <c r="W8" s="6">
        <v>1.0</v>
      </c>
    </row>
    <row r="9">
      <c r="A9" s="31">
        <v>115.0</v>
      </c>
      <c r="B9" s="5">
        <v>6.0</v>
      </c>
      <c r="C9" s="5">
        <v>4.0</v>
      </c>
      <c r="D9" s="5">
        <v>4.0</v>
      </c>
      <c r="E9" s="5">
        <v>7.0</v>
      </c>
      <c r="F9" s="5">
        <v>3.0</v>
      </c>
      <c r="G9" s="5">
        <v>4.0</v>
      </c>
      <c r="H9" s="2"/>
      <c r="I9" s="31">
        <v>115.0</v>
      </c>
      <c r="J9" s="6">
        <v>1.0</v>
      </c>
      <c r="K9" s="6">
        <v>0.75</v>
      </c>
      <c r="L9" s="6">
        <v>1.0</v>
      </c>
      <c r="M9" s="6">
        <v>1.0</v>
      </c>
      <c r="N9" s="6">
        <v>0.666666666666667</v>
      </c>
      <c r="O9" s="6">
        <v>0.25</v>
      </c>
      <c r="P9" s="2"/>
      <c r="Q9" s="31">
        <v>115.0</v>
      </c>
      <c r="R9" s="6">
        <v>0.833333333333333</v>
      </c>
      <c r="S9" s="6">
        <v>0.75</v>
      </c>
      <c r="T9" s="6">
        <v>0.75</v>
      </c>
      <c r="U9" s="6">
        <v>0.857142857142857</v>
      </c>
      <c r="V9" s="6">
        <v>0.333333333333333</v>
      </c>
      <c r="W9" s="6">
        <v>0.0</v>
      </c>
    </row>
    <row r="10">
      <c r="A10" s="31">
        <v>116.0</v>
      </c>
      <c r="B10" s="5">
        <v>3.0</v>
      </c>
      <c r="C10" s="5">
        <v>3.0</v>
      </c>
      <c r="D10" s="5">
        <v>9.0</v>
      </c>
      <c r="E10" s="5">
        <v>2.0</v>
      </c>
      <c r="F10" s="5">
        <v>6.0</v>
      </c>
      <c r="G10" s="5">
        <v>6.0</v>
      </c>
      <c r="H10" s="2"/>
      <c r="I10" s="31">
        <v>116.0</v>
      </c>
      <c r="J10" s="6">
        <v>0.333333333333333</v>
      </c>
      <c r="K10" s="6">
        <v>0.333333333333333</v>
      </c>
      <c r="L10" s="6">
        <v>0.333333333333333</v>
      </c>
      <c r="M10" s="6">
        <v>1.0</v>
      </c>
      <c r="N10" s="6">
        <v>0.833333333333333</v>
      </c>
      <c r="O10" s="6">
        <v>0.5</v>
      </c>
      <c r="P10" s="2"/>
      <c r="Q10" s="31">
        <v>116.0</v>
      </c>
      <c r="R10" s="6">
        <v>0.333333333333333</v>
      </c>
      <c r="S10" s="6">
        <v>0.333333333333333</v>
      </c>
      <c r="T10" s="6">
        <v>0.333333333333333</v>
      </c>
      <c r="U10" s="6">
        <v>1.0</v>
      </c>
      <c r="V10" s="6">
        <v>0.666666666666667</v>
      </c>
      <c r="W10" s="6">
        <v>0.333333333333333</v>
      </c>
    </row>
    <row r="11">
      <c r="A11" s="31">
        <v>117.0</v>
      </c>
      <c r="B11" s="5">
        <v>49.0</v>
      </c>
      <c r="C11" s="5">
        <v>39.0</v>
      </c>
      <c r="D11" s="5">
        <v>25.0</v>
      </c>
      <c r="E11" s="5">
        <v>16.0</v>
      </c>
      <c r="F11" s="5">
        <v>19.0</v>
      </c>
      <c r="G11" s="5">
        <v>13.0</v>
      </c>
      <c r="H11" s="2"/>
      <c r="I11" s="31">
        <v>117.0</v>
      </c>
      <c r="J11" s="6">
        <v>0.897959183673469</v>
      </c>
      <c r="K11" s="6">
        <v>0.794871794871795</v>
      </c>
      <c r="L11" s="6">
        <v>0.8</v>
      </c>
      <c r="M11" s="6">
        <v>0.8125</v>
      </c>
      <c r="N11" s="6">
        <v>0.842105263157895</v>
      </c>
      <c r="O11" s="6">
        <v>0.615384615384615</v>
      </c>
      <c r="P11" s="2"/>
      <c r="Q11" s="31">
        <v>117.0</v>
      </c>
      <c r="R11" s="6">
        <v>0.795918367346939</v>
      </c>
      <c r="S11" s="6">
        <v>0.641025641025641</v>
      </c>
      <c r="T11" s="6">
        <v>0.64</v>
      </c>
      <c r="U11" s="6">
        <v>0.6875</v>
      </c>
      <c r="V11" s="6">
        <v>0.736842105263158</v>
      </c>
      <c r="W11" s="6">
        <v>0.538461538461538</v>
      </c>
    </row>
    <row r="12">
      <c r="A12" s="31">
        <v>118.0</v>
      </c>
      <c r="B12" s="5">
        <v>13.0</v>
      </c>
      <c r="C12" s="5">
        <v>19.0</v>
      </c>
      <c r="D12" s="5">
        <v>14.0</v>
      </c>
      <c r="E12" s="5">
        <v>4.0</v>
      </c>
      <c r="F12" s="5">
        <v>7.0</v>
      </c>
      <c r="G12" s="5">
        <v>6.0</v>
      </c>
      <c r="H12" s="2"/>
      <c r="I12" s="31">
        <v>118.0</v>
      </c>
      <c r="J12" s="6">
        <v>0.769230769230769</v>
      </c>
      <c r="K12" s="6">
        <v>0.263157894736842</v>
      </c>
      <c r="L12" s="6">
        <v>0.571428571428571</v>
      </c>
      <c r="M12" s="6">
        <v>0.5</v>
      </c>
      <c r="N12" s="6">
        <v>0.857142857142857</v>
      </c>
      <c r="O12" s="6">
        <v>0.5</v>
      </c>
      <c r="P12" s="2"/>
      <c r="Q12" s="31">
        <v>118.0</v>
      </c>
      <c r="R12" s="6">
        <v>0.769230769230769</v>
      </c>
      <c r="S12" s="6">
        <v>0.210526315789474</v>
      </c>
      <c r="T12" s="6">
        <v>0.428571428571429</v>
      </c>
      <c r="U12" s="6">
        <v>0.5</v>
      </c>
      <c r="V12" s="6">
        <v>0.571428571428571</v>
      </c>
      <c r="W12" s="6">
        <v>0.5</v>
      </c>
    </row>
    <row r="13">
      <c r="A13" s="31">
        <v>119.0</v>
      </c>
      <c r="B13" s="5">
        <v>76.0</v>
      </c>
      <c r="C13" s="5">
        <v>53.0</v>
      </c>
      <c r="D13" s="5">
        <v>26.0</v>
      </c>
      <c r="E13" s="5">
        <v>17.0</v>
      </c>
      <c r="F13" s="5">
        <v>19.0</v>
      </c>
      <c r="G13" s="5">
        <v>15.0</v>
      </c>
      <c r="H13" s="2"/>
      <c r="I13" s="31">
        <v>119.0</v>
      </c>
      <c r="J13" s="6">
        <v>0.802631578947368</v>
      </c>
      <c r="K13" s="6">
        <v>0.69811320754717</v>
      </c>
      <c r="L13" s="6">
        <v>0.807692307692308</v>
      </c>
      <c r="M13" s="6">
        <v>0.823529411764706</v>
      </c>
      <c r="N13" s="6">
        <v>0.684210526315789</v>
      </c>
      <c r="O13" s="6">
        <v>0.666666666666667</v>
      </c>
      <c r="P13" s="2"/>
      <c r="Q13" s="31">
        <v>119.0</v>
      </c>
      <c r="R13" s="6">
        <v>0.592105263157895</v>
      </c>
      <c r="S13" s="6">
        <v>0.60377358490566</v>
      </c>
      <c r="T13" s="6">
        <v>0.692307692307692</v>
      </c>
      <c r="U13" s="6">
        <v>0.705882352941177</v>
      </c>
      <c r="V13" s="6">
        <v>0.578947368421053</v>
      </c>
      <c r="W13" s="6">
        <v>0.466666666666667</v>
      </c>
    </row>
    <row r="14">
      <c r="A14" s="31">
        <v>120.0</v>
      </c>
      <c r="B14" s="5">
        <v>33.0</v>
      </c>
      <c r="C14" s="5">
        <v>27.0</v>
      </c>
      <c r="D14" s="5">
        <v>21.0</v>
      </c>
      <c r="E14" s="5">
        <v>13.0</v>
      </c>
      <c r="F14" s="5">
        <v>14.0</v>
      </c>
      <c r="G14" s="5">
        <v>16.0</v>
      </c>
      <c r="H14" s="2"/>
      <c r="I14" s="31">
        <v>120.0</v>
      </c>
      <c r="J14" s="6">
        <v>0.757575757575758</v>
      </c>
      <c r="K14" s="6">
        <v>0.703703703703704</v>
      </c>
      <c r="L14" s="6">
        <v>0.428571428571429</v>
      </c>
      <c r="M14" s="6">
        <v>0.692307692307692</v>
      </c>
      <c r="N14" s="6">
        <v>0.714285714285714</v>
      </c>
      <c r="O14" s="6">
        <v>0.8125</v>
      </c>
      <c r="P14" s="2"/>
      <c r="Q14" s="31">
        <v>120.0</v>
      </c>
      <c r="R14" s="6">
        <v>0.575757575757576</v>
      </c>
      <c r="S14" s="6">
        <v>0.481481481481481</v>
      </c>
      <c r="T14" s="6">
        <v>0.380952380952381</v>
      </c>
      <c r="U14" s="6">
        <v>0.384615384615385</v>
      </c>
      <c r="V14" s="6">
        <v>0.571428571428571</v>
      </c>
      <c r="W14" s="6">
        <v>0.75</v>
      </c>
    </row>
    <row r="15">
      <c r="A15" s="31">
        <v>121.0</v>
      </c>
      <c r="B15" s="5">
        <v>6.0</v>
      </c>
      <c r="C15" s="5">
        <v>5.0</v>
      </c>
      <c r="D15" s="5">
        <v>7.0</v>
      </c>
      <c r="E15" s="5"/>
      <c r="F15" s="5">
        <v>1.0</v>
      </c>
      <c r="G15" s="5">
        <v>6.0</v>
      </c>
      <c r="H15" s="2"/>
      <c r="I15" s="31">
        <v>121.0</v>
      </c>
      <c r="J15" s="6">
        <v>0.666666666666667</v>
      </c>
      <c r="K15" s="6">
        <v>0.4</v>
      </c>
      <c r="L15" s="6">
        <v>0.714285714285714</v>
      </c>
      <c r="M15" s="6"/>
      <c r="N15" s="6">
        <v>1.0</v>
      </c>
      <c r="O15" s="6">
        <v>0.333333333333333</v>
      </c>
      <c r="P15" s="2"/>
      <c r="Q15" s="31">
        <v>121.0</v>
      </c>
      <c r="R15" s="6">
        <v>0.666666666666667</v>
      </c>
      <c r="S15" s="6">
        <v>0.4</v>
      </c>
      <c r="T15" s="6">
        <v>0.571428571428571</v>
      </c>
      <c r="U15" s="6" t="s">
        <v>56</v>
      </c>
      <c r="V15" s="6">
        <v>0.0</v>
      </c>
      <c r="W15" s="6">
        <v>0.333333333333333</v>
      </c>
    </row>
    <row r="16">
      <c r="A16" s="31">
        <v>122.0</v>
      </c>
      <c r="B16" s="5">
        <v>8.0</v>
      </c>
      <c r="C16" s="5">
        <v>5.0</v>
      </c>
      <c r="D16" s="5">
        <v>9.0</v>
      </c>
      <c r="E16" s="5">
        <v>1.0</v>
      </c>
      <c r="F16" s="5">
        <v>1.0</v>
      </c>
      <c r="G16" s="5">
        <v>2.0</v>
      </c>
      <c r="H16" s="2"/>
      <c r="I16" s="31">
        <v>122.0</v>
      </c>
      <c r="J16" s="6">
        <v>0.5</v>
      </c>
      <c r="K16" s="6">
        <v>0.6</v>
      </c>
      <c r="L16" s="6">
        <v>0.555555555555556</v>
      </c>
      <c r="M16" s="6"/>
      <c r="N16" s="6">
        <v>1.0</v>
      </c>
      <c r="O16" s="6"/>
      <c r="P16" s="2"/>
      <c r="Q16" s="31">
        <v>122.0</v>
      </c>
      <c r="R16" s="6">
        <v>0.25</v>
      </c>
      <c r="S16" s="6">
        <v>0.4</v>
      </c>
      <c r="T16" s="6">
        <v>0.444444444444444</v>
      </c>
      <c r="U16" s="6">
        <v>0.0</v>
      </c>
      <c r="V16" s="6">
        <v>1.0</v>
      </c>
      <c r="W16" s="6">
        <v>0.0</v>
      </c>
    </row>
    <row r="17">
      <c r="A17" s="31">
        <v>123.0</v>
      </c>
      <c r="B17" s="5">
        <v>3.0</v>
      </c>
      <c r="C17" s="5"/>
      <c r="D17" s="5">
        <v>3.0</v>
      </c>
      <c r="E17" s="5">
        <v>1.0</v>
      </c>
      <c r="F17" s="5">
        <v>4.0</v>
      </c>
      <c r="G17" s="5">
        <v>3.0</v>
      </c>
      <c r="H17" s="2"/>
      <c r="I17" s="31">
        <v>123.0</v>
      </c>
      <c r="J17" s="6">
        <v>0.333333333333333</v>
      </c>
      <c r="K17" s="6"/>
      <c r="L17" s="6"/>
      <c r="M17" s="6"/>
      <c r="N17" s="6"/>
      <c r="O17" s="6">
        <v>0.333333333333333</v>
      </c>
      <c r="P17" s="2"/>
      <c r="Q17" s="31">
        <v>123.0</v>
      </c>
      <c r="R17" s="6">
        <v>0.333333333333333</v>
      </c>
      <c r="S17" s="6" t="s">
        <v>56</v>
      </c>
      <c r="T17" s="6">
        <v>0.0</v>
      </c>
      <c r="U17" s="6">
        <v>0.0</v>
      </c>
      <c r="V17" s="6">
        <v>0.0</v>
      </c>
      <c r="W17" s="6">
        <v>0.333333333333333</v>
      </c>
    </row>
    <row r="18">
      <c r="A18" s="31">
        <v>124.0</v>
      </c>
      <c r="B18" s="5">
        <v>7.0</v>
      </c>
      <c r="C18" s="5">
        <v>15.0</v>
      </c>
      <c r="D18" s="5">
        <v>5.0</v>
      </c>
      <c r="E18" s="5">
        <v>5.0</v>
      </c>
      <c r="F18" s="5">
        <v>6.0</v>
      </c>
      <c r="G18" s="5">
        <v>5.0</v>
      </c>
      <c r="H18" s="2"/>
      <c r="I18" s="31">
        <v>124.0</v>
      </c>
      <c r="J18" s="6">
        <v>0.857142857142857</v>
      </c>
      <c r="K18" s="6">
        <v>0.333333333333333</v>
      </c>
      <c r="L18" s="6">
        <v>0.8</v>
      </c>
      <c r="M18" s="6">
        <v>1.0</v>
      </c>
      <c r="N18" s="6">
        <v>0.666666666666667</v>
      </c>
      <c r="O18" s="6">
        <v>0.8</v>
      </c>
      <c r="P18" s="2"/>
      <c r="Q18" s="31">
        <v>124.0</v>
      </c>
      <c r="R18" s="6">
        <v>0.857142857142857</v>
      </c>
      <c r="S18" s="6">
        <v>0.266666666666667</v>
      </c>
      <c r="T18" s="6">
        <v>0.8</v>
      </c>
      <c r="U18" s="6">
        <v>0.8</v>
      </c>
      <c r="V18" s="6">
        <v>0.5</v>
      </c>
      <c r="W18" s="6">
        <v>0.6</v>
      </c>
    </row>
    <row r="19">
      <c r="A19" s="31">
        <v>125.0</v>
      </c>
      <c r="B19" s="5">
        <v>46.0</v>
      </c>
      <c r="C19" s="5">
        <v>32.0</v>
      </c>
      <c r="D19" s="5">
        <v>29.0</v>
      </c>
      <c r="E19" s="5">
        <v>18.0</v>
      </c>
      <c r="F19" s="5">
        <v>14.0</v>
      </c>
      <c r="G19" s="5">
        <v>14.0</v>
      </c>
      <c r="H19" s="2"/>
      <c r="I19" s="31">
        <v>125.0</v>
      </c>
      <c r="J19" s="6">
        <v>0.608695652173913</v>
      </c>
      <c r="K19" s="6">
        <v>0.5625</v>
      </c>
      <c r="L19" s="6">
        <v>0.689655172413793</v>
      </c>
      <c r="M19" s="6">
        <v>0.777777777777778</v>
      </c>
      <c r="N19" s="6">
        <v>0.785714285714286</v>
      </c>
      <c r="O19" s="6">
        <v>0.714285714285714</v>
      </c>
      <c r="P19" s="2"/>
      <c r="Q19" s="31">
        <v>125.0</v>
      </c>
      <c r="R19" s="6">
        <v>0.521739130434783</v>
      </c>
      <c r="S19" s="6">
        <v>0.4375</v>
      </c>
      <c r="T19" s="6">
        <v>0.448275862068966</v>
      </c>
      <c r="U19" s="6">
        <v>0.722222222222222</v>
      </c>
      <c r="V19" s="6">
        <v>0.785714285714286</v>
      </c>
      <c r="W19" s="6">
        <v>0.5</v>
      </c>
    </row>
    <row r="20">
      <c r="A20" s="31">
        <v>126.0</v>
      </c>
      <c r="B20" s="5">
        <v>3.0</v>
      </c>
      <c r="C20" s="5">
        <v>5.0</v>
      </c>
      <c r="D20" s="5">
        <v>1.0</v>
      </c>
      <c r="E20" s="5">
        <v>2.0</v>
      </c>
      <c r="F20" s="5">
        <v>1.0</v>
      </c>
      <c r="G20" s="5">
        <v>4.0</v>
      </c>
      <c r="H20" s="2"/>
      <c r="I20" s="31">
        <v>126.0</v>
      </c>
      <c r="J20" s="6">
        <v>0.333333333333333</v>
      </c>
      <c r="K20" s="6">
        <v>0.4</v>
      </c>
      <c r="L20" s="6"/>
      <c r="M20" s="6">
        <v>0.5</v>
      </c>
      <c r="N20" s="6">
        <v>1.0</v>
      </c>
      <c r="O20" s="6">
        <v>0.5</v>
      </c>
      <c r="P20" s="2"/>
      <c r="Q20" s="31">
        <v>126.0</v>
      </c>
      <c r="R20" s="6">
        <v>0.333333333333333</v>
      </c>
      <c r="S20" s="6">
        <v>0.4</v>
      </c>
      <c r="T20" s="6">
        <v>0.0</v>
      </c>
      <c r="U20" s="6">
        <v>0.0</v>
      </c>
      <c r="V20" s="6">
        <v>1.0</v>
      </c>
      <c r="W20" s="6">
        <v>0.25</v>
      </c>
    </row>
    <row r="21" ht="15.75" customHeight="1">
      <c r="A21" s="31">
        <v>127.0</v>
      </c>
      <c r="B21" s="5">
        <v>57.0</v>
      </c>
      <c r="C21" s="5">
        <v>39.0</v>
      </c>
      <c r="D21" s="5">
        <v>30.0</v>
      </c>
      <c r="E21" s="5">
        <v>11.0</v>
      </c>
      <c r="F21" s="5">
        <v>18.0</v>
      </c>
      <c r="G21" s="5">
        <v>11.0</v>
      </c>
      <c r="H21" s="2"/>
      <c r="I21" s="31">
        <v>127.0</v>
      </c>
      <c r="J21" s="6">
        <v>0.719298245614035</v>
      </c>
      <c r="K21" s="6">
        <v>0.82051282051282</v>
      </c>
      <c r="L21" s="6">
        <v>0.833333333333333</v>
      </c>
      <c r="M21" s="6">
        <v>0.909090909090909</v>
      </c>
      <c r="N21" s="6">
        <v>0.833333333333333</v>
      </c>
      <c r="O21" s="6">
        <v>0.909090909090909</v>
      </c>
      <c r="P21" s="2"/>
      <c r="Q21" s="31">
        <v>127.0</v>
      </c>
      <c r="R21" s="6">
        <v>0.649122807017544</v>
      </c>
      <c r="S21" s="6">
        <v>0.717948717948718</v>
      </c>
      <c r="T21" s="6">
        <v>0.766666666666667</v>
      </c>
      <c r="U21" s="6">
        <v>0.818181818181818</v>
      </c>
      <c r="V21" s="6">
        <v>0.777777777777778</v>
      </c>
      <c r="W21" s="6">
        <v>0.909090909090909</v>
      </c>
    </row>
    <row r="22" ht="15.75" customHeight="1">
      <c r="A22" s="31">
        <v>128.0</v>
      </c>
      <c r="B22" s="5">
        <v>178.0</v>
      </c>
      <c r="C22" s="5">
        <v>153.0</v>
      </c>
      <c r="D22" s="5">
        <v>74.0</v>
      </c>
      <c r="E22" s="5">
        <v>46.0</v>
      </c>
      <c r="F22" s="5">
        <v>67.0</v>
      </c>
      <c r="G22" s="5">
        <v>72.0</v>
      </c>
      <c r="H22" s="2"/>
      <c r="I22" s="31">
        <v>128.0</v>
      </c>
      <c r="J22" s="6">
        <v>0.769662921348315</v>
      </c>
      <c r="K22" s="6">
        <v>0.73202614379085</v>
      </c>
      <c r="L22" s="6">
        <v>0.824324324324324</v>
      </c>
      <c r="M22" s="6">
        <v>0.739130434782609</v>
      </c>
      <c r="N22" s="6">
        <v>0.82089552238806</v>
      </c>
      <c r="O22" s="6">
        <v>0.722222222222222</v>
      </c>
      <c r="P22" s="2"/>
      <c r="Q22" s="31">
        <v>128.0</v>
      </c>
      <c r="R22" s="6">
        <v>0.657303370786517</v>
      </c>
      <c r="S22" s="6">
        <v>0.627450980392157</v>
      </c>
      <c r="T22" s="6">
        <v>0.702702702702703</v>
      </c>
      <c r="U22" s="6">
        <v>0.673913043478261</v>
      </c>
      <c r="V22" s="6">
        <v>0.73134328358209</v>
      </c>
      <c r="W22" s="6">
        <v>0.541666666666667</v>
      </c>
    </row>
    <row r="23" ht="15.75" customHeight="1">
      <c r="A23" s="31" t="s">
        <v>57</v>
      </c>
      <c r="B23" s="32">
        <v>653.0</v>
      </c>
      <c r="C23" s="32">
        <v>565.0</v>
      </c>
      <c r="D23" s="32">
        <v>361.0</v>
      </c>
      <c r="E23" s="32">
        <v>198.0</v>
      </c>
      <c r="F23" s="32">
        <v>252.0</v>
      </c>
      <c r="G23" s="32">
        <v>230.0</v>
      </c>
      <c r="H23" s="2"/>
      <c r="I23" s="31" t="s">
        <v>57</v>
      </c>
      <c r="J23" s="33">
        <v>0.6843104239539938</v>
      </c>
      <c r="K23" s="33">
        <v>0.6058959628135598</v>
      </c>
      <c r="L23" s="33">
        <v>0.7148516003591407</v>
      </c>
      <c r="M23" s="33">
        <v>0.7959167180414783</v>
      </c>
      <c r="N23" s="33">
        <v>0.7926801698829719</v>
      </c>
      <c r="O23" s="33">
        <v>0.6571307550474216</v>
      </c>
      <c r="P23" s="2"/>
      <c r="Q23" s="31" t="s">
        <v>57</v>
      </c>
      <c r="R23" s="33">
        <v>0.6017320682860983</v>
      </c>
      <c r="S23" s="33">
        <v>0.6017320682860983</v>
      </c>
      <c r="T23" s="33">
        <v>0.5901412535950047</v>
      </c>
      <c r="U23" s="33">
        <v>0.5901412535950047</v>
      </c>
      <c r="V23" s="33">
        <v>0.573672539995358</v>
      </c>
      <c r="W23" s="33">
        <v>0.5084380531748952</v>
      </c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3">
    <mergeCell ref="B2:G2"/>
    <mergeCell ref="J2:O2"/>
    <mergeCell ref="R2:W2"/>
  </mergeCells>
  <conditionalFormatting sqref="J4:O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W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29"/>
    <col customWidth="1" min="3" max="4" width="8.29"/>
    <col customWidth="1" min="5" max="5" width="5.0"/>
    <col customWidth="1" min="6" max="6" width="16.0"/>
    <col customWidth="1" min="7" max="7" width="32.0"/>
    <col customWidth="1" min="8" max="8" width="17.71"/>
    <col customWidth="1" min="9" max="9" width="5.57"/>
    <col customWidth="1" min="10" max="10" width="19.71"/>
    <col customWidth="1" min="11" max="11" width="14.29"/>
    <col customWidth="1" min="12" max="26" width="8.71"/>
  </cols>
  <sheetData>
    <row r="1"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B3" s="2"/>
      <c r="C3" s="2"/>
      <c r="D3" s="34" t="s">
        <v>4</v>
      </c>
      <c r="E3" s="35" t="s">
        <v>7</v>
      </c>
      <c r="F3" s="35" t="s">
        <v>58</v>
      </c>
      <c r="G3" s="35" t="s">
        <v>10</v>
      </c>
      <c r="H3" s="35" t="s">
        <v>11</v>
      </c>
      <c r="I3" s="35" t="s">
        <v>59</v>
      </c>
      <c r="J3" s="35" t="s">
        <v>60</v>
      </c>
      <c r="K3" s="36" t="s">
        <v>61</v>
      </c>
    </row>
    <row r="4">
      <c r="B4" s="37" t="s">
        <v>62</v>
      </c>
      <c r="C4" s="38" t="s">
        <v>63</v>
      </c>
      <c r="D4" s="39">
        <v>-0.06</v>
      </c>
      <c r="E4" s="39">
        <v>-0.01</v>
      </c>
      <c r="F4" s="39">
        <v>-0.01</v>
      </c>
      <c r="G4" s="39">
        <v>0.02</v>
      </c>
      <c r="H4" s="39">
        <v>0.03</v>
      </c>
      <c r="I4" s="39">
        <v>0.03</v>
      </c>
      <c r="J4" s="39">
        <v>0.06</v>
      </c>
      <c r="K4" s="40">
        <v>0.01</v>
      </c>
    </row>
    <row r="5">
      <c r="B5" s="23"/>
      <c r="C5" s="41" t="s">
        <v>64</v>
      </c>
      <c r="D5" s="42">
        <v>-0.02</v>
      </c>
      <c r="E5" s="42">
        <v>0.02</v>
      </c>
      <c r="F5" s="42">
        <v>-0.01</v>
      </c>
      <c r="G5" s="42">
        <v>0.01</v>
      </c>
      <c r="H5" s="42">
        <v>0.03</v>
      </c>
      <c r="I5" s="42">
        <v>0.04</v>
      </c>
      <c r="J5" s="42">
        <v>0.03</v>
      </c>
      <c r="K5" s="43">
        <v>0.01</v>
      </c>
    </row>
    <row r="6">
      <c r="B6" s="37" t="s">
        <v>65</v>
      </c>
      <c r="C6" s="38" t="s">
        <v>63</v>
      </c>
      <c r="D6" s="39">
        <v>-0.05</v>
      </c>
      <c r="E6" s="39">
        <v>-0.04</v>
      </c>
      <c r="F6" s="39">
        <v>-0.01</v>
      </c>
      <c r="G6" s="39">
        <v>0.0</v>
      </c>
      <c r="H6" s="39">
        <v>0.0</v>
      </c>
      <c r="I6" s="39">
        <v>-0.03</v>
      </c>
      <c r="J6" s="39">
        <v>0.01</v>
      </c>
      <c r="K6" s="40">
        <v>-0.01</v>
      </c>
    </row>
    <row r="7">
      <c r="B7" s="23"/>
      <c r="C7" s="41" t="s">
        <v>64</v>
      </c>
      <c r="D7" s="42">
        <v>-0.02</v>
      </c>
      <c r="E7" s="42">
        <v>-0.05</v>
      </c>
      <c r="F7" s="42">
        <v>-0.04</v>
      </c>
      <c r="G7" s="42">
        <v>-0.01</v>
      </c>
      <c r="H7" s="42">
        <v>-0.02</v>
      </c>
      <c r="I7" s="42">
        <v>0.09</v>
      </c>
      <c r="J7" s="42">
        <v>0.12</v>
      </c>
      <c r="K7" s="43">
        <v>-0.01</v>
      </c>
    </row>
    <row r="8">
      <c r="B8" s="37" t="s">
        <v>66</v>
      </c>
      <c r="C8" s="38" t="s">
        <v>63</v>
      </c>
      <c r="D8" s="39">
        <v>-0.04</v>
      </c>
      <c r="E8" s="39">
        <v>-0.05</v>
      </c>
      <c r="F8" s="39">
        <v>0.0</v>
      </c>
      <c r="G8" s="39">
        <v>-0.02</v>
      </c>
      <c r="H8" s="39">
        <v>-0.01</v>
      </c>
      <c r="I8" s="39">
        <f>-7%</f>
        <v>-0.07</v>
      </c>
      <c r="J8" s="39">
        <v>0.01</v>
      </c>
      <c r="K8" s="40">
        <v>-0.01</v>
      </c>
    </row>
    <row r="9">
      <c r="B9" s="23"/>
      <c r="C9" s="41" t="s">
        <v>64</v>
      </c>
      <c r="D9" s="42">
        <v>-0.03</v>
      </c>
      <c r="E9" s="42">
        <v>-0.03</v>
      </c>
      <c r="F9" s="42">
        <v>-0.02</v>
      </c>
      <c r="G9" s="42">
        <v>0.0</v>
      </c>
      <c r="H9" s="42">
        <v>0.0</v>
      </c>
      <c r="I9" s="42">
        <v>-0.02</v>
      </c>
      <c r="J9" s="42">
        <v>0.03</v>
      </c>
      <c r="K9" s="43">
        <v>0.0</v>
      </c>
    </row>
    <row r="10">
      <c r="B10" s="37" t="s">
        <v>67</v>
      </c>
      <c r="C10" s="38" t="s">
        <v>63</v>
      </c>
      <c r="D10" s="39">
        <v>-0.05</v>
      </c>
      <c r="E10" s="39">
        <v>0.03</v>
      </c>
      <c r="F10" s="39">
        <v>0.01</v>
      </c>
      <c r="G10" s="39">
        <v>0.05</v>
      </c>
      <c r="H10" s="39">
        <v>0.05</v>
      </c>
      <c r="I10" s="39">
        <v>0.01</v>
      </c>
      <c r="J10" s="39">
        <v>0.01</v>
      </c>
      <c r="K10" s="40">
        <v>0.01</v>
      </c>
    </row>
    <row r="11">
      <c r="B11" s="23"/>
      <c r="C11" s="41" t="s">
        <v>64</v>
      </c>
      <c r="D11" s="42">
        <v>-0.04</v>
      </c>
      <c r="E11" s="42">
        <v>-0.01</v>
      </c>
      <c r="F11" s="42">
        <v>-0.01</v>
      </c>
      <c r="G11" s="42">
        <v>0.02</v>
      </c>
      <c r="H11" s="42">
        <v>0.02</v>
      </c>
      <c r="I11" s="42">
        <v>-0.03</v>
      </c>
      <c r="J11" s="42">
        <v>0.01</v>
      </c>
      <c r="K11" s="43">
        <v>0.0</v>
      </c>
    </row>
    <row r="12">
      <c r="B12" s="37" t="s">
        <v>68</v>
      </c>
      <c r="C12" s="38" t="s">
        <v>63</v>
      </c>
      <c r="D12" s="39">
        <v>-0.08</v>
      </c>
      <c r="E12" s="39">
        <v>-0.04</v>
      </c>
      <c r="F12" s="39">
        <v>-0.01</v>
      </c>
      <c r="G12" s="39">
        <v>0.04</v>
      </c>
      <c r="H12" s="39">
        <v>0.02</v>
      </c>
      <c r="I12" s="39">
        <v>0.14</v>
      </c>
      <c r="J12" s="39">
        <v>0.2</v>
      </c>
      <c r="K12" s="40">
        <v>0.0</v>
      </c>
    </row>
    <row r="13">
      <c r="B13" s="23"/>
      <c r="C13" s="41" t="s">
        <v>64</v>
      </c>
      <c r="D13" s="42">
        <v>-0.09</v>
      </c>
      <c r="E13" s="42">
        <v>0.02</v>
      </c>
      <c r="F13" s="42">
        <v>-0.02</v>
      </c>
      <c r="G13" s="42">
        <v>0.07</v>
      </c>
      <c r="H13" s="42">
        <v>0.07</v>
      </c>
      <c r="I13" s="42">
        <v>0.05</v>
      </c>
      <c r="J13" s="42">
        <v>0.07</v>
      </c>
      <c r="K13" s="43">
        <v>0.01</v>
      </c>
    </row>
    <row r="14">
      <c r="B14" s="37" t="s">
        <v>69</v>
      </c>
      <c r="C14" s="38" t="s">
        <v>63</v>
      </c>
      <c r="D14" s="39">
        <v>-0.02</v>
      </c>
      <c r="E14" s="39">
        <v>-0.04</v>
      </c>
      <c r="F14" s="39">
        <v>-0.01</v>
      </c>
      <c r="G14" s="39">
        <v>-0.02</v>
      </c>
      <c r="H14" s="39">
        <v>-0.01</v>
      </c>
      <c r="I14" s="39">
        <v>-0.08</v>
      </c>
      <c r="J14" s="39">
        <v>-0.04</v>
      </c>
      <c r="K14" s="40">
        <v>0.0</v>
      </c>
    </row>
    <row r="15">
      <c r="B15" s="23"/>
      <c r="C15" s="41" t="s">
        <v>64</v>
      </c>
      <c r="D15" s="42">
        <v>-0.06</v>
      </c>
      <c r="E15" s="42">
        <v>-0.07</v>
      </c>
      <c r="F15" s="42">
        <v>-0.01</v>
      </c>
      <c r="G15" s="42">
        <v>-0.02</v>
      </c>
      <c r="H15" s="42">
        <v>-0.01</v>
      </c>
      <c r="I15" s="42">
        <v>-0.01</v>
      </c>
      <c r="J15" s="42">
        <v>-0.05</v>
      </c>
      <c r="K15" s="43">
        <v>-0.01</v>
      </c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ht="15.75" customHeight="1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ht="15.75" customHeight="1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ht="15.75" customHeight="1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ht="15.75" customHeight="1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ht="15.75" customHeight="1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ht="15.75" customHeight="1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ht="15.75" customHeight="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5.75" customHeight="1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ht="15.75" customHeight="1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ht="15.75" customHeight="1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15.75" customHeight="1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ht="15.75" customHeight="1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15.75" customHeight="1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ht="15.75" customHeight="1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15.75" customHeight="1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15.75" customHeight="1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15.75" customHeight="1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mergeCells count="6">
    <mergeCell ref="B4:B5"/>
    <mergeCell ref="B6:B7"/>
    <mergeCell ref="B8:B9"/>
    <mergeCell ref="B10:B11"/>
    <mergeCell ref="B12:B13"/>
    <mergeCell ref="B14:B1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86"/>
    <col customWidth="1" min="3" max="3" width="16.71"/>
    <col customWidth="1" min="4" max="4" width="18.14"/>
    <col customWidth="1" min="5" max="5" width="5.86"/>
    <col customWidth="1" min="6" max="6" width="14.71"/>
    <col customWidth="1" min="7" max="7" width="26.71"/>
    <col customWidth="1" min="8" max="26" width="8.71"/>
  </cols>
  <sheetData>
    <row r="2">
      <c r="A2" s="44" t="s">
        <v>70</v>
      </c>
      <c r="B2" s="45" t="s">
        <v>71</v>
      </c>
    </row>
    <row r="3">
      <c r="A3" s="44" t="s">
        <v>72</v>
      </c>
      <c r="B3" s="45" t="s">
        <v>73</v>
      </c>
    </row>
    <row r="4">
      <c r="A4" s="44" t="s">
        <v>74</v>
      </c>
      <c r="B4" s="45" t="s">
        <v>75</v>
      </c>
    </row>
    <row r="5">
      <c r="A5" s="44" t="s">
        <v>76</v>
      </c>
      <c r="B5" s="45" t="s">
        <v>71</v>
      </c>
    </row>
    <row r="7">
      <c r="A7" s="44" t="s">
        <v>77</v>
      </c>
      <c r="B7" s="45" t="s">
        <v>4</v>
      </c>
      <c r="C7" s="45" t="s">
        <v>5</v>
      </c>
      <c r="D7" s="45" t="s">
        <v>6</v>
      </c>
      <c r="E7" s="45" t="s">
        <v>78</v>
      </c>
      <c r="F7" s="45" t="s">
        <v>79</v>
      </c>
      <c r="G7" s="45" t="s">
        <v>80</v>
      </c>
    </row>
    <row r="8">
      <c r="A8" s="46" t="s">
        <v>81</v>
      </c>
      <c r="B8" s="44"/>
      <c r="C8" s="44"/>
      <c r="D8" s="44"/>
      <c r="E8" s="44"/>
      <c r="F8" s="44"/>
      <c r="G8" s="44"/>
    </row>
    <row r="9">
      <c r="A9" s="46" t="s">
        <v>14</v>
      </c>
      <c r="B9" s="44">
        <v>213.0</v>
      </c>
      <c r="C9" s="44">
        <v>150.0</v>
      </c>
      <c r="D9" s="44">
        <v>68.0</v>
      </c>
      <c r="E9" s="44">
        <v>47.0</v>
      </c>
      <c r="F9" s="44">
        <v>3605000.0</v>
      </c>
      <c r="G9" s="44" t="s">
        <v>82</v>
      </c>
    </row>
    <row r="10">
      <c r="A10" s="46" t="s">
        <v>24</v>
      </c>
      <c r="B10" s="44">
        <v>259.0</v>
      </c>
      <c r="C10" s="44">
        <v>185.0</v>
      </c>
      <c r="D10" s="44">
        <v>30.0</v>
      </c>
      <c r="E10" s="44">
        <v>21.0</v>
      </c>
      <c r="F10" s="44">
        <v>3105000.0</v>
      </c>
      <c r="G10" s="44" t="s">
        <v>83</v>
      </c>
    </row>
    <row r="11">
      <c r="A11" s="46" t="s">
        <v>25</v>
      </c>
      <c r="B11" s="44">
        <v>193.0</v>
      </c>
      <c r="C11" s="44">
        <v>124.0</v>
      </c>
      <c r="D11" s="44">
        <v>21.0</v>
      </c>
      <c r="E11" s="44">
        <v>12.0</v>
      </c>
      <c r="F11" s="44">
        <v>1805000.0</v>
      </c>
      <c r="G11" s="44" t="s">
        <v>84</v>
      </c>
    </row>
    <row r="12">
      <c r="A12" s="46" t="s">
        <v>15</v>
      </c>
      <c r="B12" s="44">
        <v>688.0</v>
      </c>
      <c r="C12" s="44">
        <v>521.0</v>
      </c>
      <c r="D12" s="44">
        <v>205.0</v>
      </c>
      <c r="E12" s="44">
        <v>157.0</v>
      </c>
      <c r="F12" s="44">
        <v>1.2655E7</v>
      </c>
      <c r="G12" s="44" t="s">
        <v>85</v>
      </c>
    </row>
    <row r="13">
      <c r="A13" s="46" t="s">
        <v>26</v>
      </c>
      <c r="B13" s="44">
        <v>158.0</v>
      </c>
      <c r="C13" s="44">
        <v>93.0</v>
      </c>
      <c r="D13" s="44">
        <v>18.0</v>
      </c>
      <c r="E13" s="44">
        <v>14.0</v>
      </c>
      <c r="F13" s="44">
        <v>2160000.0</v>
      </c>
      <c r="G13" s="44" t="s">
        <v>86</v>
      </c>
    </row>
    <row r="14">
      <c r="A14" s="46" t="s">
        <v>27</v>
      </c>
      <c r="B14" s="44">
        <v>144.0</v>
      </c>
      <c r="C14" s="44">
        <v>109.0</v>
      </c>
      <c r="D14" s="44">
        <v>15.0</v>
      </c>
      <c r="E14" s="44">
        <v>7.0</v>
      </c>
      <c r="F14" s="44">
        <v>1130000.0</v>
      </c>
      <c r="G14" s="44" t="s">
        <v>87</v>
      </c>
    </row>
    <row r="15">
      <c r="A15" s="46" t="s">
        <v>28</v>
      </c>
      <c r="B15" s="44">
        <v>153.0</v>
      </c>
      <c r="C15" s="44">
        <v>105.0</v>
      </c>
      <c r="D15" s="44">
        <v>13.0</v>
      </c>
      <c r="E15" s="44">
        <v>10.0</v>
      </c>
      <c r="F15" s="44">
        <v>1620000.0</v>
      </c>
      <c r="G15" s="44" t="s">
        <v>88</v>
      </c>
    </row>
    <row r="16">
      <c r="A16" s="46" t="s">
        <v>29</v>
      </c>
      <c r="B16" s="44">
        <v>120.0</v>
      </c>
      <c r="C16" s="44">
        <v>78.0</v>
      </c>
      <c r="D16" s="44">
        <v>13.0</v>
      </c>
      <c r="E16" s="44">
        <v>8.0</v>
      </c>
      <c r="F16" s="44">
        <v>1385000.0</v>
      </c>
      <c r="G16" s="44" t="s">
        <v>89</v>
      </c>
    </row>
    <row r="17">
      <c r="A17" s="46" t="s">
        <v>30</v>
      </c>
      <c r="B17" s="44">
        <v>109.0</v>
      </c>
      <c r="C17" s="44">
        <v>74.0</v>
      </c>
      <c r="D17" s="44">
        <v>13.0</v>
      </c>
      <c r="E17" s="44">
        <v>8.0</v>
      </c>
      <c r="F17" s="44">
        <v>1400000.0</v>
      </c>
      <c r="G17" s="44" t="s">
        <v>90</v>
      </c>
    </row>
    <row r="18">
      <c r="A18" s="46" t="s">
        <v>31</v>
      </c>
      <c r="B18" s="44">
        <v>86.0</v>
      </c>
      <c r="C18" s="44">
        <v>61.0</v>
      </c>
      <c r="D18" s="44">
        <v>8.0</v>
      </c>
      <c r="E18" s="44">
        <v>5.0</v>
      </c>
      <c r="F18" s="44">
        <v>905000.0</v>
      </c>
      <c r="G18" s="44" t="s">
        <v>91</v>
      </c>
    </row>
    <row r="19">
      <c r="A19" s="46" t="s">
        <v>32</v>
      </c>
      <c r="B19" s="44">
        <v>81.0</v>
      </c>
      <c r="C19" s="44">
        <v>57.0</v>
      </c>
      <c r="D19" s="44">
        <v>13.0</v>
      </c>
      <c r="E19" s="44">
        <v>9.0</v>
      </c>
      <c r="F19" s="44">
        <v>1750000.0</v>
      </c>
      <c r="G19" s="44" t="s">
        <v>92</v>
      </c>
    </row>
    <row r="20">
      <c r="A20" s="46" t="s">
        <v>33</v>
      </c>
      <c r="B20" s="44">
        <v>40.0</v>
      </c>
      <c r="C20" s="44">
        <v>31.0</v>
      </c>
      <c r="D20" s="44">
        <v>5.0</v>
      </c>
      <c r="E20" s="44">
        <v>2.0</v>
      </c>
      <c r="F20" s="44">
        <v>390000.0</v>
      </c>
      <c r="G20" s="44" t="s">
        <v>93</v>
      </c>
    </row>
    <row r="21" ht="15.75" customHeight="1">
      <c r="A21" s="46" t="s">
        <v>34</v>
      </c>
      <c r="B21" s="44">
        <v>13.0</v>
      </c>
      <c r="C21" s="44">
        <v>7.0</v>
      </c>
      <c r="D21" s="44"/>
      <c r="E21" s="44"/>
      <c r="F21" s="44"/>
      <c r="G21" s="44"/>
    </row>
    <row r="22" ht="15.75" customHeight="1">
      <c r="A22" s="46" t="s">
        <v>35</v>
      </c>
      <c r="B22" s="44">
        <v>19.0</v>
      </c>
      <c r="C22" s="44">
        <v>12.0</v>
      </c>
      <c r="D22" s="44">
        <v>2.0</v>
      </c>
      <c r="E22" s="44"/>
      <c r="F22" s="44"/>
      <c r="G22" s="44"/>
    </row>
    <row r="23" ht="15.75" customHeight="1">
      <c r="A23" s="46" t="s">
        <v>36</v>
      </c>
      <c r="B23" s="44">
        <v>15.0</v>
      </c>
      <c r="C23" s="44">
        <v>10.0</v>
      </c>
      <c r="D23" s="44"/>
      <c r="E23" s="44"/>
      <c r="F23" s="44"/>
      <c r="G23" s="44"/>
    </row>
    <row r="24" ht="15.75" customHeight="1">
      <c r="A24" s="46" t="s">
        <v>16</v>
      </c>
      <c r="B24" s="44">
        <v>1117.0</v>
      </c>
      <c r="C24" s="44">
        <v>873.0</v>
      </c>
      <c r="D24" s="44">
        <v>326.0</v>
      </c>
      <c r="E24" s="44">
        <v>247.0</v>
      </c>
      <c r="F24" s="44">
        <v>2.3395E7</v>
      </c>
      <c r="G24" s="44" t="s">
        <v>94</v>
      </c>
    </row>
    <row r="25" ht="15.75" customHeight="1">
      <c r="A25" s="46" t="s">
        <v>37</v>
      </c>
      <c r="B25" s="44">
        <v>17.0</v>
      </c>
      <c r="C25" s="44">
        <v>10.0</v>
      </c>
      <c r="D25" s="44">
        <v>2.0</v>
      </c>
      <c r="E25" s="44">
        <v>1.0</v>
      </c>
      <c r="F25" s="44">
        <v>220000.0</v>
      </c>
      <c r="G25" s="44" t="s">
        <v>95</v>
      </c>
    </row>
    <row r="26" ht="15.75" customHeight="1">
      <c r="A26" s="46" t="s">
        <v>38</v>
      </c>
      <c r="B26" s="44">
        <v>10.0</v>
      </c>
      <c r="C26" s="44">
        <v>5.0</v>
      </c>
      <c r="D26" s="44">
        <v>2.0</v>
      </c>
      <c r="E26" s="44">
        <v>2.0</v>
      </c>
      <c r="F26" s="44">
        <v>480000.0</v>
      </c>
      <c r="G26" s="44" t="s">
        <v>96</v>
      </c>
    </row>
    <row r="27" ht="15.75" customHeight="1">
      <c r="A27" s="46" t="s">
        <v>39</v>
      </c>
      <c r="B27" s="44">
        <v>8.0</v>
      </c>
      <c r="C27" s="44">
        <v>5.0</v>
      </c>
      <c r="D27" s="44">
        <v>2.0</v>
      </c>
      <c r="E27" s="44">
        <v>2.0</v>
      </c>
      <c r="F27" s="44">
        <v>535000.0</v>
      </c>
      <c r="G27" s="44" t="s">
        <v>97</v>
      </c>
    </row>
    <row r="28" ht="15.75" customHeight="1">
      <c r="A28" s="46" t="s">
        <v>40</v>
      </c>
      <c r="B28" s="44">
        <v>1.0</v>
      </c>
      <c r="C28" s="44">
        <v>1.0</v>
      </c>
      <c r="D28" s="44">
        <v>1.0</v>
      </c>
      <c r="E28" s="44">
        <v>1.0</v>
      </c>
      <c r="F28" s="44">
        <v>235000.0</v>
      </c>
      <c r="G28" s="44" t="s">
        <v>98</v>
      </c>
    </row>
    <row r="29" ht="15.75" customHeight="1">
      <c r="A29" s="46" t="s">
        <v>99</v>
      </c>
      <c r="B29" s="44"/>
      <c r="C29" s="44"/>
      <c r="D29" s="44"/>
      <c r="E29" s="44"/>
      <c r="F29" s="44"/>
      <c r="G29" s="44"/>
    </row>
    <row r="30" ht="15.75" customHeight="1">
      <c r="A30" s="46" t="s">
        <v>41</v>
      </c>
      <c r="B30" s="44">
        <v>3.0</v>
      </c>
      <c r="C30" s="44">
        <v>3.0</v>
      </c>
      <c r="D30" s="44">
        <v>1.0</v>
      </c>
      <c r="E30" s="44">
        <v>1.0</v>
      </c>
      <c r="F30" s="44">
        <v>285000.0</v>
      </c>
      <c r="G30" s="44" t="s">
        <v>100</v>
      </c>
    </row>
    <row r="31" ht="15.75" customHeight="1">
      <c r="A31" s="46" t="s">
        <v>101</v>
      </c>
      <c r="B31" s="44"/>
      <c r="C31" s="44"/>
      <c r="D31" s="44"/>
      <c r="E31" s="44"/>
      <c r="F31" s="44"/>
      <c r="G31" s="44"/>
    </row>
    <row r="32" ht="15.75" customHeight="1">
      <c r="A32" s="46" t="s">
        <v>42</v>
      </c>
      <c r="B32" s="44"/>
      <c r="C32" s="44"/>
      <c r="D32" s="44"/>
      <c r="E32" s="44"/>
      <c r="F32" s="44"/>
      <c r="G32" s="44"/>
    </row>
    <row r="33" ht="15.75" customHeight="1">
      <c r="A33" s="46" t="s">
        <v>43</v>
      </c>
      <c r="B33" s="44"/>
      <c r="C33" s="44"/>
      <c r="D33" s="44"/>
      <c r="E33" s="44"/>
      <c r="F33" s="44"/>
      <c r="G33" s="44"/>
    </row>
    <row r="34" ht="15.75" customHeight="1">
      <c r="A34" s="46" t="s">
        <v>44</v>
      </c>
      <c r="B34" s="44">
        <v>1.0</v>
      </c>
      <c r="C34" s="44"/>
      <c r="D34" s="44"/>
      <c r="E34" s="44"/>
      <c r="F34" s="44"/>
      <c r="G34" s="44"/>
    </row>
    <row r="35" ht="15.75" customHeight="1">
      <c r="A35" s="46" t="s">
        <v>45</v>
      </c>
      <c r="B35" s="44"/>
      <c r="C35" s="44"/>
      <c r="D35" s="44"/>
      <c r="E35" s="44"/>
      <c r="F35" s="44"/>
      <c r="G35" s="44"/>
    </row>
    <row r="36" ht="15.75" customHeight="1">
      <c r="A36" s="46" t="s">
        <v>17</v>
      </c>
      <c r="B36" s="44">
        <v>1394.0</v>
      </c>
      <c r="C36" s="44">
        <v>1103.0</v>
      </c>
      <c r="D36" s="44">
        <v>358.0</v>
      </c>
      <c r="E36" s="44">
        <v>275.0</v>
      </c>
      <c r="F36" s="44">
        <v>2.7795E7</v>
      </c>
      <c r="G36" s="44" t="s">
        <v>102</v>
      </c>
    </row>
    <row r="37" ht="15.75" customHeight="1">
      <c r="A37" s="46" t="s">
        <v>46</v>
      </c>
      <c r="B37" s="44">
        <v>1.0</v>
      </c>
      <c r="C37" s="44"/>
      <c r="D37" s="44"/>
      <c r="E37" s="44"/>
      <c r="F37" s="44"/>
      <c r="G37" s="44"/>
    </row>
    <row r="38" ht="15.75" customHeight="1">
      <c r="A38" s="46" t="s">
        <v>103</v>
      </c>
      <c r="B38" s="44"/>
      <c r="C38" s="44"/>
      <c r="D38" s="44"/>
      <c r="E38" s="44"/>
      <c r="F38" s="44"/>
      <c r="G38" s="44"/>
    </row>
    <row r="39" ht="15.75" customHeight="1">
      <c r="A39" s="46" t="s">
        <v>104</v>
      </c>
      <c r="B39" s="44"/>
      <c r="C39" s="44"/>
      <c r="D39" s="44"/>
      <c r="E39" s="44"/>
      <c r="F39" s="44"/>
      <c r="G39" s="44"/>
    </row>
    <row r="40" ht="15.75" customHeight="1">
      <c r="A40" s="46" t="s">
        <v>105</v>
      </c>
      <c r="B40" s="44">
        <v>1.0</v>
      </c>
      <c r="C40" s="44"/>
      <c r="D40" s="44"/>
      <c r="E40" s="44"/>
      <c r="F40" s="44"/>
      <c r="G40" s="44"/>
    </row>
    <row r="41" ht="15.75" customHeight="1">
      <c r="A41" s="46" t="s">
        <v>106</v>
      </c>
      <c r="B41" s="44"/>
      <c r="C41" s="44"/>
      <c r="D41" s="44"/>
      <c r="E41" s="44"/>
      <c r="F41" s="44"/>
      <c r="G41" s="44"/>
    </row>
    <row r="42" ht="15.75" customHeight="1">
      <c r="A42" s="46" t="s">
        <v>107</v>
      </c>
      <c r="B42" s="44"/>
      <c r="C42" s="44"/>
      <c r="D42" s="44"/>
      <c r="E42" s="44"/>
      <c r="F42" s="44"/>
      <c r="G42" s="44"/>
    </row>
    <row r="43" ht="15.75" customHeight="1">
      <c r="A43" s="46" t="s">
        <v>108</v>
      </c>
      <c r="B43" s="44"/>
      <c r="C43" s="44"/>
      <c r="D43" s="44"/>
      <c r="E43" s="44"/>
      <c r="F43" s="44"/>
      <c r="G43" s="44"/>
    </row>
    <row r="44" ht="15.75" customHeight="1">
      <c r="A44" s="46" t="s">
        <v>109</v>
      </c>
      <c r="B44" s="44"/>
      <c r="C44" s="44"/>
      <c r="D44" s="44"/>
      <c r="E44" s="44"/>
      <c r="F44" s="44"/>
      <c r="G44" s="44"/>
    </row>
    <row r="45" ht="15.75" customHeight="1">
      <c r="A45" s="46" t="s">
        <v>110</v>
      </c>
      <c r="B45" s="44"/>
      <c r="C45" s="44"/>
      <c r="D45" s="44"/>
      <c r="E45" s="44"/>
      <c r="F45" s="44"/>
      <c r="G45" s="44"/>
    </row>
    <row r="46" ht="15.75" customHeight="1">
      <c r="A46" s="46" t="s">
        <v>111</v>
      </c>
      <c r="B46" s="44"/>
      <c r="C46" s="44"/>
      <c r="D46" s="44"/>
      <c r="E46" s="44"/>
      <c r="F46" s="44"/>
      <c r="G46" s="44"/>
    </row>
    <row r="47" ht="15.75" customHeight="1">
      <c r="A47" s="46" t="s">
        <v>112</v>
      </c>
      <c r="B47" s="44">
        <v>1.0</v>
      </c>
      <c r="C47" s="44"/>
      <c r="D47" s="44"/>
      <c r="E47" s="44"/>
      <c r="F47" s="44"/>
      <c r="G47" s="44"/>
    </row>
    <row r="48" ht="15.75" customHeight="1">
      <c r="A48" s="46" t="s">
        <v>18</v>
      </c>
      <c r="B48" s="44">
        <v>1576.0</v>
      </c>
      <c r="C48" s="44">
        <v>1207.0</v>
      </c>
      <c r="D48" s="44">
        <v>382.0</v>
      </c>
      <c r="E48" s="44">
        <v>268.0</v>
      </c>
      <c r="F48" s="44">
        <v>2.8345E7</v>
      </c>
      <c r="G48" s="44" t="s">
        <v>113</v>
      </c>
    </row>
    <row r="49" ht="15.75" customHeight="1">
      <c r="A49" s="46" t="s">
        <v>114</v>
      </c>
      <c r="B49" s="44"/>
      <c r="C49" s="44"/>
      <c r="D49" s="44"/>
      <c r="E49" s="44"/>
      <c r="F49" s="44"/>
      <c r="G49" s="44"/>
    </row>
    <row r="50" ht="15.75" customHeight="1">
      <c r="A50" s="46" t="s">
        <v>115</v>
      </c>
      <c r="B50" s="44"/>
      <c r="C50" s="44"/>
      <c r="D50" s="44"/>
      <c r="E50" s="44"/>
      <c r="F50" s="44"/>
      <c r="G50" s="44"/>
    </row>
    <row r="51" ht="15.75" customHeight="1">
      <c r="A51" s="46" t="s">
        <v>116</v>
      </c>
      <c r="B51" s="44"/>
      <c r="C51" s="44"/>
      <c r="D51" s="44"/>
      <c r="E51" s="44"/>
      <c r="F51" s="44"/>
      <c r="G51" s="44"/>
    </row>
    <row r="52" ht="15.75" customHeight="1">
      <c r="A52" s="46" t="s">
        <v>117</v>
      </c>
      <c r="B52" s="44"/>
      <c r="C52" s="44"/>
      <c r="D52" s="44"/>
      <c r="E52" s="44"/>
      <c r="F52" s="44"/>
      <c r="G52" s="44"/>
    </row>
    <row r="53" ht="15.75" customHeight="1">
      <c r="A53" s="46" t="s">
        <v>118</v>
      </c>
      <c r="B53" s="44"/>
      <c r="C53" s="44"/>
      <c r="D53" s="44"/>
      <c r="E53" s="44"/>
      <c r="F53" s="44"/>
      <c r="G53" s="44"/>
    </row>
    <row r="54" ht="15.75" customHeight="1">
      <c r="A54" s="46" t="s">
        <v>119</v>
      </c>
      <c r="B54" s="44"/>
      <c r="C54" s="44"/>
      <c r="D54" s="44"/>
      <c r="E54" s="44"/>
      <c r="F54" s="44"/>
      <c r="G54" s="44"/>
    </row>
    <row r="55" ht="15.75" customHeight="1">
      <c r="A55" s="46" t="s">
        <v>120</v>
      </c>
      <c r="B55" s="44"/>
      <c r="C55" s="44"/>
      <c r="D55" s="44"/>
      <c r="E55" s="44"/>
      <c r="F55" s="44"/>
      <c r="G55" s="44"/>
    </row>
    <row r="56" ht="15.75" customHeight="1">
      <c r="A56" s="46" t="s">
        <v>121</v>
      </c>
      <c r="B56" s="44"/>
      <c r="C56" s="44"/>
      <c r="D56" s="44"/>
      <c r="E56" s="44"/>
      <c r="F56" s="44"/>
      <c r="G56" s="44"/>
    </row>
    <row r="57" ht="15.75" customHeight="1">
      <c r="A57" s="46" t="s">
        <v>122</v>
      </c>
      <c r="B57" s="44"/>
      <c r="C57" s="44"/>
      <c r="D57" s="44"/>
      <c r="E57" s="44"/>
      <c r="F57" s="44"/>
      <c r="G57" s="44"/>
    </row>
    <row r="58" ht="15.75" customHeight="1">
      <c r="A58" s="46" t="s">
        <v>123</v>
      </c>
      <c r="B58" s="44"/>
      <c r="C58" s="44"/>
      <c r="D58" s="44"/>
      <c r="E58" s="44"/>
      <c r="F58" s="44"/>
      <c r="G58" s="44"/>
    </row>
    <row r="59" ht="15.75" customHeight="1">
      <c r="A59" s="46" t="s">
        <v>124</v>
      </c>
      <c r="B59" s="44"/>
      <c r="C59" s="44"/>
      <c r="D59" s="44"/>
      <c r="E59" s="44"/>
      <c r="F59" s="44"/>
      <c r="G59" s="44"/>
    </row>
    <row r="60" ht="15.75" customHeight="1">
      <c r="A60" s="46" t="s">
        <v>19</v>
      </c>
      <c r="B60" s="44">
        <v>1233.0</v>
      </c>
      <c r="C60" s="44">
        <v>945.0</v>
      </c>
      <c r="D60" s="44">
        <v>239.0</v>
      </c>
      <c r="E60" s="44">
        <v>166.0</v>
      </c>
      <c r="F60" s="44">
        <v>1.876E7</v>
      </c>
      <c r="G60" s="44" t="s">
        <v>125</v>
      </c>
    </row>
    <row r="61" ht="15.75" customHeight="1">
      <c r="A61" s="46" t="s">
        <v>126</v>
      </c>
      <c r="B61" s="44"/>
      <c r="C61" s="44"/>
      <c r="D61" s="44"/>
      <c r="E61" s="44"/>
      <c r="F61" s="44"/>
      <c r="G61" s="44"/>
    </row>
    <row r="62" ht="15.75" customHeight="1">
      <c r="A62" s="46" t="s">
        <v>127</v>
      </c>
      <c r="B62" s="44"/>
      <c r="C62" s="44"/>
      <c r="D62" s="44"/>
      <c r="E62" s="44"/>
      <c r="F62" s="44"/>
      <c r="G62" s="44"/>
    </row>
    <row r="63" ht="15.75" customHeight="1">
      <c r="A63" s="46" t="s">
        <v>128</v>
      </c>
      <c r="B63" s="44"/>
      <c r="C63" s="44"/>
      <c r="D63" s="44"/>
      <c r="E63" s="44"/>
      <c r="F63" s="44"/>
      <c r="G63" s="44"/>
    </row>
    <row r="64" ht="15.75" customHeight="1">
      <c r="A64" s="46" t="s">
        <v>129</v>
      </c>
      <c r="B64" s="44"/>
      <c r="C64" s="44"/>
      <c r="D64" s="44"/>
      <c r="E64" s="44"/>
      <c r="F64" s="44"/>
      <c r="G64" s="44"/>
    </row>
    <row r="65" ht="15.75" customHeight="1">
      <c r="A65" s="46" t="s">
        <v>130</v>
      </c>
      <c r="B65" s="44"/>
      <c r="C65" s="44"/>
      <c r="D65" s="44"/>
      <c r="E65" s="44"/>
      <c r="F65" s="44"/>
      <c r="G65" s="44"/>
    </row>
    <row r="66" ht="15.75" customHeight="1">
      <c r="A66" s="46" t="s">
        <v>131</v>
      </c>
      <c r="B66" s="44"/>
      <c r="C66" s="44"/>
      <c r="D66" s="44"/>
      <c r="E66" s="44"/>
      <c r="F66" s="44"/>
      <c r="G66" s="44"/>
    </row>
    <row r="67" ht="15.75" customHeight="1">
      <c r="A67" s="46" t="s">
        <v>132</v>
      </c>
      <c r="B67" s="44"/>
      <c r="C67" s="44"/>
      <c r="D67" s="44"/>
      <c r="E67" s="44"/>
      <c r="F67" s="44"/>
      <c r="G67" s="44"/>
    </row>
    <row r="68" ht="15.75" customHeight="1">
      <c r="A68" s="46" t="s">
        <v>133</v>
      </c>
      <c r="B68" s="44"/>
      <c r="C68" s="44"/>
      <c r="D68" s="44"/>
      <c r="E68" s="44"/>
      <c r="F68" s="44"/>
      <c r="G68" s="44"/>
    </row>
    <row r="69" ht="15.75" customHeight="1">
      <c r="A69" s="46" t="s">
        <v>134</v>
      </c>
      <c r="B69" s="44"/>
      <c r="C69" s="44"/>
      <c r="D69" s="44"/>
      <c r="E69" s="44"/>
      <c r="F69" s="44"/>
      <c r="G69" s="44"/>
    </row>
    <row r="70" ht="15.75" customHeight="1">
      <c r="A70" s="46" t="s">
        <v>135</v>
      </c>
      <c r="B70" s="44"/>
      <c r="C70" s="44"/>
      <c r="D70" s="44"/>
      <c r="E70" s="44"/>
      <c r="F70" s="44"/>
      <c r="G70" s="44"/>
    </row>
    <row r="71" ht="15.75" customHeight="1">
      <c r="A71" s="46" t="s">
        <v>136</v>
      </c>
      <c r="B71" s="44"/>
      <c r="C71" s="44"/>
      <c r="D71" s="44"/>
      <c r="E71" s="44"/>
      <c r="F71" s="44"/>
      <c r="G71" s="44"/>
    </row>
    <row r="72" ht="15.75" customHeight="1">
      <c r="A72" s="46" t="s">
        <v>20</v>
      </c>
      <c r="B72" s="44">
        <v>998.0</v>
      </c>
      <c r="C72" s="44">
        <v>755.0</v>
      </c>
      <c r="D72" s="44">
        <v>195.0</v>
      </c>
      <c r="E72" s="44">
        <v>142.0</v>
      </c>
      <c r="F72" s="44">
        <v>1.69E7</v>
      </c>
      <c r="G72" s="44" t="s">
        <v>137</v>
      </c>
    </row>
    <row r="73" ht="15.75" customHeight="1">
      <c r="A73" s="46" t="s">
        <v>138</v>
      </c>
      <c r="B73" s="44"/>
      <c r="C73" s="44"/>
      <c r="D73" s="44"/>
      <c r="E73" s="44"/>
      <c r="F73" s="44"/>
      <c r="G73" s="44"/>
    </row>
    <row r="74" ht="15.75" customHeight="1">
      <c r="A74" s="46" t="s">
        <v>139</v>
      </c>
      <c r="B74" s="44"/>
      <c r="C74" s="44"/>
      <c r="D74" s="44"/>
      <c r="E74" s="44"/>
      <c r="F74" s="44"/>
      <c r="G74" s="44"/>
    </row>
    <row r="75" ht="15.75" customHeight="1">
      <c r="A75" s="46" t="s">
        <v>140</v>
      </c>
      <c r="B75" s="44"/>
      <c r="C75" s="44"/>
      <c r="D75" s="44"/>
      <c r="E75" s="44"/>
      <c r="F75" s="44"/>
      <c r="G75" s="44"/>
    </row>
    <row r="76" ht="15.75" customHeight="1">
      <c r="A76" s="46" t="s">
        <v>141</v>
      </c>
      <c r="B76" s="44"/>
      <c r="C76" s="44"/>
      <c r="D76" s="44"/>
      <c r="E76" s="44"/>
      <c r="F76" s="44"/>
      <c r="G76" s="44"/>
    </row>
    <row r="77" ht="15.75" customHeight="1">
      <c r="A77" s="46" t="s">
        <v>142</v>
      </c>
      <c r="B77" s="44"/>
      <c r="C77" s="44"/>
      <c r="D77" s="44"/>
      <c r="E77" s="44"/>
      <c r="F77" s="44"/>
      <c r="G77" s="44"/>
    </row>
    <row r="78" ht="15.75" customHeight="1">
      <c r="A78" s="46" t="s">
        <v>143</v>
      </c>
      <c r="B78" s="44"/>
      <c r="C78" s="44"/>
      <c r="D78" s="44"/>
      <c r="E78" s="44"/>
      <c r="F78" s="44"/>
      <c r="G78" s="44"/>
    </row>
    <row r="79" ht="15.75" customHeight="1">
      <c r="A79" s="46" t="s">
        <v>144</v>
      </c>
      <c r="B79" s="44"/>
      <c r="C79" s="44"/>
      <c r="D79" s="44"/>
      <c r="E79" s="44"/>
      <c r="F79" s="44"/>
      <c r="G79" s="44"/>
    </row>
    <row r="80" ht="15.75" customHeight="1">
      <c r="A80" s="46" t="s">
        <v>145</v>
      </c>
      <c r="B80" s="44"/>
      <c r="C80" s="44"/>
      <c r="D80" s="44"/>
      <c r="E80" s="44"/>
      <c r="F80" s="44"/>
      <c r="G80" s="44"/>
    </row>
    <row r="81" ht="15.75" customHeight="1">
      <c r="A81" s="46" t="s">
        <v>146</v>
      </c>
      <c r="B81" s="44"/>
      <c r="C81" s="44"/>
      <c r="D81" s="44"/>
      <c r="E81" s="44"/>
      <c r="F81" s="44"/>
      <c r="G81" s="44"/>
    </row>
    <row r="82" ht="15.75" customHeight="1">
      <c r="A82" s="46" t="s">
        <v>147</v>
      </c>
      <c r="B82" s="44"/>
      <c r="C82" s="44"/>
      <c r="D82" s="44"/>
      <c r="E82" s="44"/>
      <c r="F82" s="44"/>
      <c r="G82" s="44"/>
    </row>
    <row r="83" ht="15.75" customHeight="1">
      <c r="A83" s="46" t="s">
        <v>148</v>
      </c>
      <c r="B83" s="44"/>
      <c r="C83" s="44"/>
      <c r="D83" s="44"/>
      <c r="E83" s="44"/>
      <c r="F83" s="44"/>
      <c r="G83" s="44"/>
    </row>
    <row r="84" ht="15.75" customHeight="1">
      <c r="A84" s="46" t="s">
        <v>21</v>
      </c>
      <c r="B84" s="44">
        <v>738.0</v>
      </c>
      <c r="C84" s="44">
        <v>559.0</v>
      </c>
      <c r="D84" s="44">
        <v>122.0</v>
      </c>
      <c r="E84" s="44">
        <v>91.0</v>
      </c>
      <c r="F84" s="44">
        <v>1.194E7</v>
      </c>
      <c r="G84" s="44" t="s">
        <v>149</v>
      </c>
    </row>
    <row r="85" ht="15.75" customHeight="1">
      <c r="A85" s="46" t="s">
        <v>150</v>
      </c>
      <c r="B85" s="44"/>
      <c r="C85" s="44"/>
      <c r="D85" s="44"/>
      <c r="E85" s="44"/>
      <c r="F85" s="44"/>
      <c r="G85" s="44"/>
    </row>
    <row r="86" ht="15.75" customHeight="1">
      <c r="A86" s="46" t="s">
        <v>151</v>
      </c>
      <c r="B86" s="44"/>
      <c r="C86" s="44"/>
      <c r="D86" s="44"/>
      <c r="E86" s="44"/>
      <c r="F86" s="44"/>
      <c r="G86" s="44"/>
    </row>
    <row r="87" ht="15.75" customHeight="1">
      <c r="A87" s="46" t="s">
        <v>152</v>
      </c>
      <c r="B87" s="44"/>
      <c r="C87" s="44"/>
      <c r="D87" s="44"/>
      <c r="E87" s="44"/>
      <c r="F87" s="44"/>
      <c r="G87" s="44"/>
    </row>
    <row r="88" ht="15.75" customHeight="1">
      <c r="A88" s="46" t="s">
        <v>153</v>
      </c>
      <c r="B88" s="44"/>
      <c r="C88" s="44"/>
      <c r="D88" s="44"/>
      <c r="E88" s="44"/>
      <c r="F88" s="44"/>
      <c r="G88" s="44"/>
    </row>
    <row r="89" ht="15.75" customHeight="1">
      <c r="A89" s="46" t="s">
        <v>154</v>
      </c>
      <c r="B89" s="44"/>
      <c r="C89" s="44"/>
      <c r="D89" s="44"/>
      <c r="E89" s="44"/>
      <c r="F89" s="44"/>
      <c r="G89" s="44"/>
    </row>
    <row r="90" ht="15.75" customHeight="1">
      <c r="A90" s="46" t="s">
        <v>155</v>
      </c>
      <c r="B90" s="44"/>
      <c r="C90" s="44"/>
      <c r="D90" s="44"/>
      <c r="E90" s="44"/>
      <c r="F90" s="44"/>
      <c r="G90" s="44"/>
    </row>
    <row r="91" ht="15.75" customHeight="1">
      <c r="A91" s="46" t="s">
        <v>156</v>
      </c>
      <c r="B91" s="44"/>
      <c r="C91" s="44"/>
      <c r="D91" s="44"/>
      <c r="E91" s="44"/>
      <c r="F91" s="44"/>
      <c r="G91" s="44"/>
    </row>
    <row r="92" ht="15.75" customHeight="1">
      <c r="A92" s="46" t="s">
        <v>157</v>
      </c>
      <c r="B92" s="44"/>
      <c r="C92" s="44"/>
      <c r="D92" s="44"/>
      <c r="E92" s="44"/>
      <c r="F92" s="44"/>
      <c r="G92" s="44"/>
    </row>
    <row r="93" ht="15.75" customHeight="1">
      <c r="A93" s="46" t="s">
        <v>158</v>
      </c>
      <c r="B93" s="44"/>
      <c r="C93" s="44"/>
      <c r="D93" s="44"/>
      <c r="E93" s="44"/>
      <c r="F93" s="44"/>
      <c r="G93" s="44"/>
    </row>
    <row r="94" ht="15.75" customHeight="1">
      <c r="A94" s="46" t="s">
        <v>159</v>
      </c>
      <c r="B94" s="44"/>
      <c r="C94" s="44"/>
      <c r="D94" s="44"/>
      <c r="E94" s="44"/>
      <c r="F94" s="44"/>
      <c r="G94" s="44"/>
    </row>
    <row r="95" ht="15.75" customHeight="1">
      <c r="A95" s="46" t="s">
        <v>160</v>
      </c>
      <c r="B95" s="44"/>
      <c r="C95" s="44"/>
      <c r="D95" s="44"/>
      <c r="E95" s="44"/>
      <c r="F95" s="44"/>
      <c r="G95" s="44"/>
    </row>
    <row r="96" ht="15.75" customHeight="1">
      <c r="A96" s="46" t="s">
        <v>22</v>
      </c>
      <c r="B96" s="44">
        <v>579.0</v>
      </c>
      <c r="C96" s="44">
        <v>458.0</v>
      </c>
      <c r="D96" s="44">
        <v>92.0</v>
      </c>
      <c r="E96" s="44">
        <v>61.0</v>
      </c>
      <c r="F96" s="44">
        <v>8335000.0</v>
      </c>
      <c r="G96" s="44" t="s">
        <v>161</v>
      </c>
    </row>
    <row r="97" ht="15.75" customHeight="1">
      <c r="A97" s="46" t="s">
        <v>162</v>
      </c>
      <c r="B97" s="44"/>
      <c r="C97" s="44"/>
      <c r="D97" s="44"/>
      <c r="E97" s="44"/>
      <c r="F97" s="44"/>
      <c r="G97" s="44"/>
    </row>
    <row r="98" ht="15.75" customHeight="1">
      <c r="A98" s="46" t="s">
        <v>163</v>
      </c>
      <c r="B98" s="44"/>
      <c r="C98" s="44"/>
      <c r="D98" s="44"/>
      <c r="E98" s="44"/>
      <c r="F98" s="44"/>
      <c r="G98" s="44"/>
    </row>
    <row r="99" ht="15.75" customHeight="1">
      <c r="A99" s="46" t="s">
        <v>23</v>
      </c>
      <c r="B99" s="44">
        <v>434.0</v>
      </c>
      <c r="C99" s="44">
        <v>327.0</v>
      </c>
      <c r="D99" s="44">
        <v>65.0</v>
      </c>
      <c r="E99" s="44">
        <v>51.0</v>
      </c>
      <c r="F99" s="44">
        <v>7275000.0</v>
      </c>
      <c r="G99" s="44" t="s">
        <v>164</v>
      </c>
    </row>
    <row r="100" ht="15.75" customHeight="1">
      <c r="A100" s="46" t="s">
        <v>165</v>
      </c>
      <c r="B100" s="44"/>
      <c r="C100" s="44"/>
      <c r="D100" s="44"/>
      <c r="E100" s="44"/>
      <c r="F100" s="44"/>
      <c r="G100" s="44"/>
    </row>
    <row r="101" ht="15.75" customHeight="1">
      <c r="A101" s="46" t="s">
        <v>166</v>
      </c>
      <c r="B101" s="44"/>
      <c r="C101" s="44"/>
      <c r="D101" s="44"/>
      <c r="E101" s="44"/>
      <c r="F101" s="44"/>
      <c r="G101" s="44"/>
    </row>
    <row r="102" ht="15.75" customHeight="1">
      <c r="A102" s="46" t="s">
        <v>167</v>
      </c>
      <c r="B102" s="44"/>
      <c r="C102" s="44"/>
      <c r="D102" s="44"/>
      <c r="E102" s="44"/>
      <c r="F102" s="44"/>
      <c r="G102" s="44"/>
    </row>
    <row r="103" ht="15.75" customHeight="1">
      <c r="A103" s="46" t="s">
        <v>168</v>
      </c>
      <c r="B103" s="44"/>
      <c r="C103" s="44"/>
      <c r="D103" s="44"/>
      <c r="E103" s="44"/>
      <c r="F103" s="44"/>
      <c r="G103" s="44"/>
    </row>
    <row r="104" ht="15.75" customHeight="1">
      <c r="A104" s="46" t="s">
        <v>169</v>
      </c>
      <c r="B104" s="44"/>
      <c r="C104" s="44"/>
      <c r="D104" s="44"/>
      <c r="E104" s="44"/>
      <c r="F104" s="44"/>
      <c r="G104" s="44"/>
    </row>
    <row r="105" ht="15.75" customHeight="1">
      <c r="A105" s="46" t="s">
        <v>170</v>
      </c>
      <c r="B105" s="44"/>
      <c r="C105" s="44"/>
      <c r="D105" s="44"/>
      <c r="E105" s="44"/>
      <c r="F105" s="44"/>
      <c r="G105" s="44"/>
    </row>
    <row r="106" ht="15.75" customHeight="1">
      <c r="A106" s="46" t="s">
        <v>171</v>
      </c>
      <c r="B106" s="44"/>
      <c r="C106" s="44"/>
      <c r="D106" s="44"/>
      <c r="E106" s="44"/>
      <c r="F106" s="44"/>
      <c r="G106" s="44"/>
    </row>
    <row r="107" ht="15.75" customHeight="1">
      <c r="A107" s="46" t="s">
        <v>172</v>
      </c>
      <c r="B107" s="44"/>
      <c r="C107" s="44"/>
      <c r="D107" s="44"/>
      <c r="E107" s="44"/>
      <c r="F107" s="44"/>
      <c r="G107" s="44"/>
    </row>
    <row r="108" ht="15.75" customHeight="1">
      <c r="A108" s="46" t="s">
        <v>173</v>
      </c>
      <c r="B108" s="44"/>
      <c r="C108" s="44"/>
      <c r="D108" s="44"/>
      <c r="E108" s="44"/>
      <c r="F108" s="44"/>
      <c r="G108" s="44"/>
    </row>
    <row r="109" ht="15.75" customHeight="1">
      <c r="A109" s="46" t="s">
        <v>48</v>
      </c>
      <c r="B109" s="44">
        <v>10403.0</v>
      </c>
      <c r="C109" s="44">
        <v>7868.0</v>
      </c>
      <c r="D109" s="44">
        <v>2211.0</v>
      </c>
      <c r="E109" s="44">
        <v>1608.0</v>
      </c>
      <c r="F109" s="44">
        <v>1.7641E8</v>
      </c>
      <c r="G109" s="44" t="s">
        <v>174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7" t="s">
        <v>77</v>
      </c>
      <c r="B1" s="47" t="s">
        <v>4</v>
      </c>
      <c r="C1" s="47" t="s">
        <v>5</v>
      </c>
      <c r="D1" s="47" t="s">
        <v>6</v>
      </c>
      <c r="E1" s="47" t="s">
        <v>78</v>
      </c>
      <c r="F1" s="47" t="s">
        <v>79</v>
      </c>
      <c r="G1" s="47" t="s">
        <v>80</v>
      </c>
    </row>
    <row r="2">
      <c r="A2" s="46" t="s">
        <v>14</v>
      </c>
      <c r="B2" s="44">
        <v>213.0</v>
      </c>
      <c r="C2" s="44">
        <v>150.0</v>
      </c>
      <c r="D2" s="44">
        <v>68.0</v>
      </c>
      <c r="E2" s="44">
        <v>47.0</v>
      </c>
      <c r="F2" s="44">
        <v>3605000.0</v>
      </c>
      <c r="G2" s="44">
        <v>0.63</v>
      </c>
      <c r="H2" s="48">
        <f t="shared" ref="H2:I2" si="1">C2/B2</f>
        <v>0.7042253521</v>
      </c>
      <c r="I2" s="48">
        <f t="shared" si="1"/>
        <v>0.4533333333</v>
      </c>
      <c r="J2" s="48">
        <f t="shared" ref="J2:J33" si="3">E2/B2</f>
        <v>0.220657277</v>
      </c>
      <c r="K2" s="49">
        <f t="shared" ref="K2:K33" si="4">F2/E2</f>
        <v>76702.12766</v>
      </c>
      <c r="L2" s="48">
        <f t="shared" ref="L2:L33" si="5">B2/$B$34</f>
        <v>0.02047486302</v>
      </c>
    </row>
    <row r="3">
      <c r="A3" s="46" t="s">
        <v>15</v>
      </c>
      <c r="B3" s="44">
        <v>688.0</v>
      </c>
      <c r="C3" s="44">
        <v>521.0</v>
      </c>
      <c r="D3" s="44">
        <v>205.0</v>
      </c>
      <c r="E3" s="44">
        <v>157.0</v>
      </c>
      <c r="F3" s="44">
        <v>1.2655E7</v>
      </c>
      <c r="G3" s="44">
        <v>1.55</v>
      </c>
      <c r="H3" s="48">
        <f t="shared" ref="H3:I3" si="2">C3/B3</f>
        <v>0.7572674419</v>
      </c>
      <c r="I3" s="48">
        <f t="shared" si="2"/>
        <v>0.3934740883</v>
      </c>
      <c r="J3" s="48">
        <f t="shared" si="3"/>
        <v>0.2281976744</v>
      </c>
      <c r="K3" s="49">
        <f t="shared" si="4"/>
        <v>80605.09554</v>
      </c>
      <c r="L3" s="48">
        <f t="shared" si="5"/>
        <v>0.06613476882</v>
      </c>
    </row>
    <row r="4">
      <c r="A4" s="46" t="s">
        <v>16</v>
      </c>
      <c r="B4" s="44">
        <v>1117.0</v>
      </c>
      <c r="C4" s="44">
        <v>873.0</v>
      </c>
      <c r="D4" s="44">
        <v>326.0</v>
      </c>
      <c r="E4" s="44">
        <v>247.0</v>
      </c>
      <c r="F4" s="44">
        <v>2.3395E7</v>
      </c>
      <c r="G4" s="44">
        <v>2.54</v>
      </c>
      <c r="H4" s="48">
        <f t="shared" ref="H4:I4" si="6">C4/B4</f>
        <v>0.781557744</v>
      </c>
      <c r="I4" s="48">
        <f t="shared" si="6"/>
        <v>0.3734249714</v>
      </c>
      <c r="J4" s="48">
        <f t="shared" si="3"/>
        <v>0.2211280215</v>
      </c>
      <c r="K4" s="49">
        <f t="shared" si="4"/>
        <v>94716.59919</v>
      </c>
      <c r="L4" s="48">
        <f t="shared" si="5"/>
        <v>0.1073728732</v>
      </c>
    </row>
    <row r="5">
      <c r="A5" s="46" t="s">
        <v>17</v>
      </c>
      <c r="B5" s="44">
        <v>1394.0</v>
      </c>
      <c r="C5" s="44">
        <v>1103.0</v>
      </c>
      <c r="D5" s="44">
        <v>358.0</v>
      </c>
      <c r="E5" s="44">
        <v>275.0</v>
      </c>
      <c r="F5" s="44">
        <v>2.7795E7</v>
      </c>
      <c r="G5" s="44">
        <v>3.5</v>
      </c>
      <c r="H5" s="48">
        <f t="shared" ref="H5:I5" si="7">C5/B5</f>
        <v>0.7912482066</v>
      </c>
      <c r="I5" s="48">
        <f t="shared" si="7"/>
        <v>0.3245693563</v>
      </c>
      <c r="J5" s="48">
        <f t="shared" si="3"/>
        <v>0.1972740316</v>
      </c>
      <c r="K5" s="49">
        <f t="shared" si="4"/>
        <v>101072.7273</v>
      </c>
      <c r="L5" s="48">
        <f t="shared" si="5"/>
        <v>0.1339998077</v>
      </c>
    </row>
    <row r="6">
      <c r="A6" s="46" t="s">
        <v>18</v>
      </c>
      <c r="B6" s="44">
        <v>1576.0</v>
      </c>
      <c r="C6" s="44">
        <v>1207.0</v>
      </c>
      <c r="D6" s="44">
        <v>382.0</v>
      </c>
      <c r="E6" s="44">
        <v>268.0</v>
      </c>
      <c r="F6" s="44">
        <v>2.8345E7</v>
      </c>
      <c r="G6" s="44">
        <v>4.47</v>
      </c>
      <c r="H6" s="48">
        <f t="shared" ref="H6:I6" si="8">C6/B6</f>
        <v>0.7658629442</v>
      </c>
      <c r="I6" s="48">
        <f t="shared" si="8"/>
        <v>0.3164871582</v>
      </c>
      <c r="J6" s="48">
        <f t="shared" si="3"/>
        <v>0.1700507614</v>
      </c>
      <c r="K6" s="49">
        <f t="shared" si="4"/>
        <v>105764.9254</v>
      </c>
      <c r="L6" s="48">
        <f t="shared" si="5"/>
        <v>0.1514947611</v>
      </c>
    </row>
    <row r="7">
      <c r="A7" s="46" t="s">
        <v>19</v>
      </c>
      <c r="B7" s="44">
        <v>1233.0</v>
      </c>
      <c r="C7" s="44">
        <v>945.0</v>
      </c>
      <c r="D7" s="44">
        <v>239.0</v>
      </c>
      <c r="E7" s="44">
        <v>166.0</v>
      </c>
      <c r="F7" s="44">
        <v>1.876E7</v>
      </c>
      <c r="G7" s="44">
        <v>5.47</v>
      </c>
      <c r="H7" s="48">
        <f t="shared" ref="H7:I7" si="9">C7/B7</f>
        <v>0.7664233577</v>
      </c>
      <c r="I7" s="48">
        <f t="shared" si="9"/>
        <v>0.2529100529</v>
      </c>
      <c r="J7" s="48">
        <f t="shared" si="3"/>
        <v>0.1346309813</v>
      </c>
      <c r="K7" s="49">
        <f t="shared" si="4"/>
        <v>113012.0482</v>
      </c>
      <c r="L7" s="48">
        <f t="shared" si="5"/>
        <v>0.1185235028</v>
      </c>
    </row>
    <row r="8">
      <c r="A8" s="46" t="s">
        <v>20</v>
      </c>
      <c r="B8" s="44">
        <v>998.0</v>
      </c>
      <c r="C8" s="44">
        <v>755.0</v>
      </c>
      <c r="D8" s="44">
        <v>195.0</v>
      </c>
      <c r="E8" s="44">
        <v>142.0</v>
      </c>
      <c r="F8" s="44">
        <v>1.69E7</v>
      </c>
      <c r="G8" s="44">
        <v>6.44</v>
      </c>
      <c r="H8" s="48">
        <f t="shared" ref="H8:I8" si="10">C8/B8</f>
        <v>0.7565130261</v>
      </c>
      <c r="I8" s="48">
        <f t="shared" si="10"/>
        <v>0.2582781457</v>
      </c>
      <c r="J8" s="48">
        <f t="shared" si="3"/>
        <v>0.1422845691</v>
      </c>
      <c r="K8" s="49">
        <f t="shared" si="4"/>
        <v>119014.0845</v>
      </c>
      <c r="L8" s="48">
        <f t="shared" si="5"/>
        <v>0.09593386523</v>
      </c>
    </row>
    <row r="9">
      <c r="A9" s="46" t="s">
        <v>21</v>
      </c>
      <c r="B9" s="44">
        <v>738.0</v>
      </c>
      <c r="C9" s="44">
        <v>559.0</v>
      </c>
      <c r="D9" s="44">
        <v>122.0</v>
      </c>
      <c r="E9" s="44">
        <v>91.0</v>
      </c>
      <c r="F9" s="44">
        <v>1.194E7</v>
      </c>
      <c r="G9" s="44">
        <v>7.47</v>
      </c>
      <c r="H9" s="48">
        <f t="shared" ref="H9:I9" si="11">C9/B9</f>
        <v>0.7574525745</v>
      </c>
      <c r="I9" s="48">
        <f t="shared" si="11"/>
        <v>0.2182468694</v>
      </c>
      <c r="J9" s="48">
        <f t="shared" si="3"/>
        <v>0.1233062331</v>
      </c>
      <c r="K9" s="49">
        <f t="shared" si="4"/>
        <v>131208.7912</v>
      </c>
      <c r="L9" s="48">
        <f t="shared" si="5"/>
        <v>0.07094107469</v>
      </c>
    </row>
    <row r="10">
      <c r="A10" s="46" t="s">
        <v>22</v>
      </c>
      <c r="B10" s="44">
        <v>579.0</v>
      </c>
      <c r="C10" s="44">
        <v>458.0</v>
      </c>
      <c r="D10" s="44">
        <v>92.0</v>
      </c>
      <c r="E10" s="44">
        <v>61.0</v>
      </c>
      <c r="F10" s="44">
        <v>8335000.0</v>
      </c>
      <c r="G10" s="44">
        <v>8.43</v>
      </c>
      <c r="H10" s="48">
        <f t="shared" ref="H10:I10" si="12">C10/B10</f>
        <v>0.7910189983</v>
      </c>
      <c r="I10" s="48">
        <f t="shared" si="12"/>
        <v>0.2008733624</v>
      </c>
      <c r="J10" s="48">
        <f t="shared" si="3"/>
        <v>0.1053540587</v>
      </c>
      <c r="K10" s="49">
        <f t="shared" si="4"/>
        <v>136639.3443</v>
      </c>
      <c r="L10" s="48">
        <f t="shared" si="5"/>
        <v>0.05565702201</v>
      </c>
    </row>
    <row r="11">
      <c r="A11" s="46" t="s">
        <v>23</v>
      </c>
      <c r="B11" s="44">
        <v>434.0</v>
      </c>
      <c r="C11" s="44">
        <v>327.0</v>
      </c>
      <c r="D11" s="44">
        <v>65.0</v>
      </c>
      <c r="E11" s="44">
        <v>51.0</v>
      </c>
      <c r="F11" s="44">
        <v>7275000.0</v>
      </c>
      <c r="G11" s="44">
        <v>9.47</v>
      </c>
      <c r="H11" s="48">
        <f t="shared" ref="H11:I11" si="13">C11/B11</f>
        <v>0.7534562212</v>
      </c>
      <c r="I11" s="48">
        <f t="shared" si="13"/>
        <v>0.1987767584</v>
      </c>
      <c r="J11" s="48">
        <f t="shared" si="3"/>
        <v>0.1175115207</v>
      </c>
      <c r="K11" s="49">
        <f t="shared" si="4"/>
        <v>142647.0588</v>
      </c>
      <c r="L11" s="48">
        <f t="shared" si="5"/>
        <v>0.04171873498</v>
      </c>
    </row>
    <row r="12">
      <c r="A12" s="46" t="s">
        <v>24</v>
      </c>
      <c r="B12" s="44">
        <v>259.0</v>
      </c>
      <c r="C12" s="44">
        <v>185.0</v>
      </c>
      <c r="D12" s="44">
        <v>30.0</v>
      </c>
      <c r="E12" s="44">
        <v>21.0</v>
      </c>
      <c r="F12" s="44">
        <v>3105000.0</v>
      </c>
      <c r="G12" s="44">
        <v>10.51</v>
      </c>
      <c r="H12" s="48">
        <f t="shared" ref="H12:I12" si="14">C12/B12</f>
        <v>0.7142857143</v>
      </c>
      <c r="I12" s="48">
        <f t="shared" si="14"/>
        <v>0.1621621622</v>
      </c>
      <c r="J12" s="48">
        <f t="shared" si="3"/>
        <v>0.08108108108</v>
      </c>
      <c r="K12" s="49">
        <f t="shared" si="4"/>
        <v>147857.1429</v>
      </c>
      <c r="L12" s="48">
        <f t="shared" si="5"/>
        <v>0.02489666442</v>
      </c>
    </row>
    <row r="13">
      <c r="A13" s="46" t="s">
        <v>25</v>
      </c>
      <c r="B13" s="44">
        <v>193.0</v>
      </c>
      <c r="C13" s="44">
        <v>124.0</v>
      </c>
      <c r="D13" s="44">
        <v>21.0</v>
      </c>
      <c r="E13" s="44">
        <v>12.0</v>
      </c>
      <c r="F13" s="44">
        <v>1805000.0</v>
      </c>
      <c r="G13" s="44">
        <v>11.55</v>
      </c>
      <c r="H13" s="48">
        <f t="shared" ref="H13:I13" si="15">C13/B13</f>
        <v>0.6424870466</v>
      </c>
      <c r="I13" s="48">
        <f t="shared" si="15"/>
        <v>0.1693548387</v>
      </c>
      <c r="J13" s="48">
        <f t="shared" si="3"/>
        <v>0.0621761658</v>
      </c>
      <c r="K13" s="49">
        <f t="shared" si="4"/>
        <v>150416.6667</v>
      </c>
      <c r="L13" s="48">
        <f t="shared" si="5"/>
        <v>0.01855234067</v>
      </c>
    </row>
    <row r="14">
      <c r="A14" s="46" t="s">
        <v>26</v>
      </c>
      <c r="B14" s="44">
        <v>158.0</v>
      </c>
      <c r="C14" s="44">
        <v>93.0</v>
      </c>
      <c r="D14" s="44">
        <v>18.0</v>
      </c>
      <c r="E14" s="44">
        <v>14.0</v>
      </c>
      <c r="F14" s="44">
        <v>2160000.0</v>
      </c>
      <c r="G14" s="44">
        <v>12.5</v>
      </c>
      <c r="H14" s="48">
        <f t="shared" ref="H14:I14" si="16">C14/B14</f>
        <v>0.5886075949</v>
      </c>
      <c r="I14" s="48">
        <f t="shared" si="16"/>
        <v>0.1935483871</v>
      </c>
      <c r="J14" s="48">
        <f t="shared" si="3"/>
        <v>0.08860759494</v>
      </c>
      <c r="K14" s="49">
        <f t="shared" si="4"/>
        <v>154285.7143</v>
      </c>
      <c r="L14" s="48">
        <f t="shared" si="5"/>
        <v>0.01518792656</v>
      </c>
    </row>
    <row r="15">
      <c r="A15" s="46" t="s">
        <v>27</v>
      </c>
      <c r="B15" s="44">
        <v>144.0</v>
      </c>
      <c r="C15" s="44">
        <v>109.0</v>
      </c>
      <c r="D15" s="44">
        <v>15.0</v>
      </c>
      <c r="E15" s="44">
        <v>7.0</v>
      </c>
      <c r="F15" s="44">
        <v>1130000.0</v>
      </c>
      <c r="G15" s="44">
        <v>13.44</v>
      </c>
      <c r="H15" s="48">
        <f t="shared" ref="H15:I15" si="17">C15/B15</f>
        <v>0.7569444444</v>
      </c>
      <c r="I15" s="48">
        <f t="shared" si="17"/>
        <v>0.1376146789</v>
      </c>
      <c r="J15" s="48">
        <f t="shared" si="3"/>
        <v>0.04861111111</v>
      </c>
      <c r="K15" s="49">
        <f t="shared" si="4"/>
        <v>161428.5714</v>
      </c>
      <c r="L15" s="48">
        <f t="shared" si="5"/>
        <v>0.01384216092</v>
      </c>
    </row>
    <row r="16">
      <c r="A16" s="46" t="s">
        <v>28</v>
      </c>
      <c r="B16" s="44">
        <v>153.0</v>
      </c>
      <c r="C16" s="44">
        <v>105.0</v>
      </c>
      <c r="D16" s="44">
        <v>13.0</v>
      </c>
      <c r="E16" s="44">
        <v>10.0</v>
      </c>
      <c r="F16" s="44">
        <v>1620000.0</v>
      </c>
      <c r="G16" s="44">
        <v>14.33</v>
      </c>
      <c r="H16" s="48">
        <f t="shared" ref="H16:I16" si="18">C16/B16</f>
        <v>0.6862745098</v>
      </c>
      <c r="I16" s="48">
        <f t="shared" si="18"/>
        <v>0.1238095238</v>
      </c>
      <c r="J16" s="48">
        <f t="shared" si="3"/>
        <v>0.06535947712</v>
      </c>
      <c r="K16" s="49">
        <f t="shared" si="4"/>
        <v>162000</v>
      </c>
      <c r="L16" s="48">
        <f t="shared" si="5"/>
        <v>0.01470729597</v>
      </c>
    </row>
    <row r="17">
      <c r="A17" s="46" t="s">
        <v>29</v>
      </c>
      <c r="B17" s="44">
        <v>120.0</v>
      </c>
      <c r="C17" s="44">
        <v>78.0</v>
      </c>
      <c r="D17" s="44">
        <v>13.0</v>
      </c>
      <c r="E17" s="44">
        <v>8.0</v>
      </c>
      <c r="F17" s="44">
        <v>1385000.0</v>
      </c>
      <c r="G17" s="44">
        <v>15.54</v>
      </c>
      <c r="H17" s="48">
        <f t="shared" ref="H17:I17" si="19">C17/B17</f>
        <v>0.65</v>
      </c>
      <c r="I17" s="48">
        <f t="shared" si="19"/>
        <v>0.1666666667</v>
      </c>
      <c r="J17" s="48">
        <f t="shared" si="3"/>
        <v>0.06666666667</v>
      </c>
      <c r="K17" s="49">
        <f t="shared" si="4"/>
        <v>173125</v>
      </c>
      <c r="L17" s="48">
        <f t="shared" si="5"/>
        <v>0.0115351341</v>
      </c>
    </row>
    <row r="18">
      <c r="A18" s="46" t="s">
        <v>30</v>
      </c>
      <c r="B18" s="44">
        <v>109.0</v>
      </c>
      <c r="C18" s="44">
        <v>74.0</v>
      </c>
      <c r="D18" s="44">
        <v>13.0</v>
      </c>
      <c r="E18" s="44">
        <v>8.0</v>
      </c>
      <c r="F18" s="44">
        <v>1400000.0</v>
      </c>
      <c r="G18" s="44">
        <v>16.48</v>
      </c>
      <c r="H18" s="48">
        <f t="shared" ref="H18:I18" si="20">C18/B18</f>
        <v>0.6788990826</v>
      </c>
      <c r="I18" s="48">
        <f t="shared" si="20"/>
        <v>0.1756756757</v>
      </c>
      <c r="J18" s="48">
        <f t="shared" si="3"/>
        <v>0.07339449541</v>
      </c>
      <c r="K18" s="49">
        <f t="shared" si="4"/>
        <v>175000</v>
      </c>
      <c r="L18" s="48">
        <f t="shared" si="5"/>
        <v>0.0104777468</v>
      </c>
    </row>
    <row r="19">
      <c r="A19" s="46" t="s">
        <v>31</v>
      </c>
      <c r="B19" s="44">
        <v>86.0</v>
      </c>
      <c r="C19" s="44">
        <v>61.0</v>
      </c>
      <c r="D19" s="44">
        <v>8.0</v>
      </c>
      <c r="E19" s="44">
        <v>5.0</v>
      </c>
      <c r="F19" s="44">
        <v>905000.0</v>
      </c>
      <c r="G19" s="44">
        <v>17.62</v>
      </c>
      <c r="H19" s="48">
        <f t="shared" ref="H19:I19" si="21">C19/B19</f>
        <v>0.7093023256</v>
      </c>
      <c r="I19" s="48">
        <f t="shared" si="21"/>
        <v>0.131147541</v>
      </c>
      <c r="J19" s="48">
        <f t="shared" si="3"/>
        <v>0.05813953488</v>
      </c>
      <c r="K19" s="49">
        <f t="shared" si="4"/>
        <v>181000</v>
      </c>
      <c r="L19" s="48">
        <f t="shared" si="5"/>
        <v>0.008266846102</v>
      </c>
    </row>
    <row r="20">
      <c r="A20" s="46" t="s">
        <v>32</v>
      </c>
      <c r="B20" s="44">
        <v>81.0</v>
      </c>
      <c r="C20" s="44">
        <v>57.0</v>
      </c>
      <c r="D20" s="44">
        <v>13.0</v>
      </c>
      <c r="E20" s="44">
        <v>9.0</v>
      </c>
      <c r="F20" s="44">
        <v>1750000.0</v>
      </c>
      <c r="G20" s="44">
        <v>18.67</v>
      </c>
      <c r="H20" s="48">
        <f t="shared" ref="H20:I20" si="22">C20/B20</f>
        <v>0.7037037037</v>
      </c>
      <c r="I20" s="48">
        <f t="shared" si="22"/>
        <v>0.2280701754</v>
      </c>
      <c r="J20" s="48">
        <f t="shared" si="3"/>
        <v>0.1111111111</v>
      </c>
      <c r="K20" s="49">
        <f t="shared" si="4"/>
        <v>194444.4444</v>
      </c>
      <c r="L20" s="48">
        <f t="shared" si="5"/>
        <v>0.007786215515</v>
      </c>
    </row>
    <row r="21" ht="15.75" customHeight="1">
      <c r="A21" s="46" t="s">
        <v>33</v>
      </c>
      <c r="B21" s="44">
        <v>40.0</v>
      </c>
      <c r="C21" s="44">
        <v>31.0</v>
      </c>
      <c r="D21" s="44">
        <v>5.0</v>
      </c>
      <c r="E21" s="44">
        <v>2.0</v>
      </c>
      <c r="F21" s="44">
        <v>390000.0</v>
      </c>
      <c r="G21" s="44">
        <v>19.76</v>
      </c>
      <c r="H21" s="48">
        <f t="shared" ref="H21:I21" si="23">C21/B21</f>
        <v>0.775</v>
      </c>
      <c r="I21" s="48">
        <f t="shared" si="23"/>
        <v>0.1612903226</v>
      </c>
      <c r="J21" s="48">
        <f t="shared" si="3"/>
        <v>0.05</v>
      </c>
      <c r="K21" s="49">
        <f t="shared" si="4"/>
        <v>195000</v>
      </c>
      <c r="L21" s="48">
        <f t="shared" si="5"/>
        <v>0.003845044699</v>
      </c>
    </row>
    <row r="22" ht="15.75" customHeight="1">
      <c r="A22" s="46" t="s">
        <v>37</v>
      </c>
      <c r="B22" s="44">
        <v>17.0</v>
      </c>
      <c r="C22" s="44">
        <v>10.0</v>
      </c>
      <c r="D22" s="44">
        <v>2.0</v>
      </c>
      <c r="E22" s="44">
        <v>1.0</v>
      </c>
      <c r="F22" s="44">
        <v>220000.0</v>
      </c>
      <c r="G22" s="44">
        <v>23.9</v>
      </c>
      <c r="H22" s="48">
        <f t="shared" ref="H22:I22" si="24">C22/B22</f>
        <v>0.5882352941</v>
      </c>
      <c r="I22" s="48">
        <f t="shared" si="24"/>
        <v>0.2</v>
      </c>
      <c r="J22" s="48">
        <f t="shared" si="3"/>
        <v>0.05882352941</v>
      </c>
      <c r="K22" s="49">
        <f t="shared" si="4"/>
        <v>220000</v>
      </c>
      <c r="L22" s="48">
        <f t="shared" si="5"/>
        <v>0.001634143997</v>
      </c>
    </row>
    <row r="23" ht="15.75" customHeight="1">
      <c r="A23" s="46" t="s">
        <v>38</v>
      </c>
      <c r="B23" s="44">
        <v>10.0</v>
      </c>
      <c r="C23" s="44">
        <v>5.0</v>
      </c>
      <c r="D23" s="44">
        <v>2.0</v>
      </c>
      <c r="E23" s="44">
        <v>2.0</v>
      </c>
      <c r="F23" s="44">
        <v>480000.0</v>
      </c>
      <c r="G23" s="44">
        <v>24.49</v>
      </c>
      <c r="H23" s="48">
        <f t="shared" ref="H23:I23" si="25">C23/B23</f>
        <v>0.5</v>
      </c>
      <c r="I23" s="48">
        <f t="shared" si="25"/>
        <v>0.4</v>
      </c>
      <c r="J23" s="48">
        <f t="shared" si="3"/>
        <v>0.2</v>
      </c>
      <c r="K23" s="49">
        <f t="shared" si="4"/>
        <v>240000</v>
      </c>
      <c r="L23" s="48">
        <f t="shared" si="5"/>
        <v>0.0009612611747</v>
      </c>
    </row>
    <row r="24" ht="15.75" customHeight="1">
      <c r="A24" s="46" t="s">
        <v>39</v>
      </c>
      <c r="B24" s="44">
        <v>8.0</v>
      </c>
      <c r="C24" s="44">
        <v>5.0</v>
      </c>
      <c r="D24" s="44">
        <v>2.0</v>
      </c>
      <c r="E24" s="44">
        <v>2.0</v>
      </c>
      <c r="F24" s="44">
        <v>535000.0</v>
      </c>
      <c r="G24" s="44">
        <v>25.86</v>
      </c>
      <c r="H24" s="48">
        <f t="shared" ref="H24:I24" si="26">C24/B24</f>
        <v>0.625</v>
      </c>
      <c r="I24" s="48">
        <f t="shared" si="26"/>
        <v>0.4</v>
      </c>
      <c r="J24" s="48">
        <f t="shared" si="3"/>
        <v>0.25</v>
      </c>
      <c r="K24" s="49">
        <f t="shared" si="4"/>
        <v>267500</v>
      </c>
      <c r="L24" s="48">
        <f t="shared" si="5"/>
        <v>0.0007690089397</v>
      </c>
    </row>
    <row r="25" ht="15.75" customHeight="1">
      <c r="A25" s="46" t="s">
        <v>40</v>
      </c>
      <c r="B25" s="44">
        <v>1.0</v>
      </c>
      <c r="C25" s="44">
        <v>1.0</v>
      </c>
      <c r="D25" s="44">
        <v>1.0</v>
      </c>
      <c r="E25" s="44">
        <v>1.0</v>
      </c>
      <c r="F25" s="44">
        <v>235000.0</v>
      </c>
      <c r="G25" s="44">
        <v>26.7</v>
      </c>
      <c r="H25" s="48">
        <f t="shared" ref="H25:I25" si="27">C25/B25</f>
        <v>1</v>
      </c>
      <c r="I25" s="48">
        <f t="shared" si="27"/>
        <v>1</v>
      </c>
      <c r="J25" s="48">
        <f t="shared" si="3"/>
        <v>1</v>
      </c>
      <c r="K25" s="49">
        <f t="shared" si="4"/>
        <v>235000</v>
      </c>
      <c r="L25" s="48">
        <f t="shared" si="5"/>
        <v>0.00009612611747</v>
      </c>
    </row>
    <row r="26" ht="15.75" customHeight="1">
      <c r="A26" s="46" t="s">
        <v>41</v>
      </c>
      <c r="B26" s="44">
        <v>3.0</v>
      </c>
      <c r="C26" s="44">
        <v>3.0</v>
      </c>
      <c r="D26" s="44">
        <v>1.0</v>
      </c>
      <c r="E26" s="44">
        <v>1.0</v>
      </c>
      <c r="F26" s="44">
        <v>285000.0</v>
      </c>
      <c r="G26" s="44">
        <v>28.7</v>
      </c>
      <c r="H26" s="48">
        <f t="shared" ref="H26:I26" si="28">C26/B26</f>
        <v>1</v>
      </c>
      <c r="I26" s="48">
        <f t="shared" si="28"/>
        <v>0.3333333333</v>
      </c>
      <c r="J26" s="48">
        <f t="shared" si="3"/>
        <v>0.3333333333</v>
      </c>
      <c r="K26" s="49">
        <f t="shared" si="4"/>
        <v>285000</v>
      </c>
      <c r="L26" s="48">
        <f t="shared" si="5"/>
        <v>0.0002883783524</v>
      </c>
    </row>
    <row r="27" ht="15.75" customHeight="1">
      <c r="A27" s="46" t="s">
        <v>34</v>
      </c>
      <c r="B27" s="44">
        <v>13.0</v>
      </c>
      <c r="C27" s="44">
        <v>7.0</v>
      </c>
      <c r="D27" s="44"/>
      <c r="E27" s="44"/>
      <c r="F27" s="44"/>
      <c r="G27" s="44"/>
      <c r="H27" s="48">
        <f t="shared" ref="H27:I27" si="29">C27/B27</f>
        <v>0.5384615385</v>
      </c>
      <c r="I27" s="48">
        <f t="shared" si="29"/>
        <v>0</v>
      </c>
      <c r="J27" s="48">
        <f t="shared" si="3"/>
        <v>0</v>
      </c>
      <c r="K27" s="49" t="str">
        <f t="shared" si="4"/>
        <v>#DIV/0!</v>
      </c>
      <c r="L27" s="48">
        <f t="shared" si="5"/>
        <v>0.001249639527</v>
      </c>
    </row>
    <row r="28" ht="15.75" customHeight="1">
      <c r="A28" s="46" t="s">
        <v>35</v>
      </c>
      <c r="B28" s="44">
        <v>19.0</v>
      </c>
      <c r="C28" s="44">
        <v>12.0</v>
      </c>
      <c r="D28" s="44">
        <v>2.0</v>
      </c>
      <c r="E28" s="44"/>
      <c r="F28" s="44"/>
      <c r="G28" s="44"/>
      <c r="H28" s="48">
        <f t="shared" ref="H28:I28" si="30">C28/B28</f>
        <v>0.6315789474</v>
      </c>
      <c r="I28" s="48">
        <f t="shared" si="30"/>
        <v>0.1666666667</v>
      </c>
      <c r="J28" s="48">
        <f t="shared" si="3"/>
        <v>0</v>
      </c>
      <c r="K28" s="49" t="str">
        <f t="shared" si="4"/>
        <v>#DIV/0!</v>
      </c>
      <c r="L28" s="48">
        <f t="shared" si="5"/>
        <v>0.001826396232</v>
      </c>
    </row>
    <row r="29" ht="15.75" customHeight="1">
      <c r="A29" s="46" t="s">
        <v>36</v>
      </c>
      <c r="B29" s="44">
        <v>15.0</v>
      </c>
      <c r="C29" s="44">
        <v>10.0</v>
      </c>
      <c r="D29" s="44"/>
      <c r="E29" s="44"/>
      <c r="F29" s="44"/>
      <c r="G29" s="44"/>
      <c r="H29" s="48">
        <f t="shared" ref="H29:I29" si="31">C29/B29</f>
        <v>0.6666666667</v>
      </c>
      <c r="I29" s="48">
        <f t="shared" si="31"/>
        <v>0</v>
      </c>
      <c r="J29" s="48">
        <f t="shared" si="3"/>
        <v>0</v>
      </c>
      <c r="K29" s="49" t="str">
        <f t="shared" si="4"/>
        <v>#DIV/0!</v>
      </c>
      <c r="L29" s="48">
        <f t="shared" si="5"/>
        <v>0.001441891762</v>
      </c>
    </row>
    <row r="30" ht="15.75" customHeight="1">
      <c r="A30" s="46" t="s">
        <v>44</v>
      </c>
      <c r="B30" s="44">
        <v>1.0</v>
      </c>
      <c r="C30" s="44"/>
      <c r="D30" s="44"/>
      <c r="E30" s="44"/>
      <c r="F30" s="44"/>
      <c r="G30" s="44"/>
      <c r="H30" s="48">
        <f t="shared" ref="H30:I30" si="32">C30/B30</f>
        <v>0</v>
      </c>
      <c r="I30" s="48" t="str">
        <f t="shared" si="32"/>
        <v>#DIV/0!</v>
      </c>
      <c r="J30" s="48">
        <f t="shared" si="3"/>
        <v>0</v>
      </c>
      <c r="K30" s="49" t="str">
        <f t="shared" si="4"/>
        <v>#DIV/0!</v>
      </c>
      <c r="L30" s="48">
        <f t="shared" si="5"/>
        <v>0.00009612611747</v>
      </c>
    </row>
    <row r="31" ht="15.75" customHeight="1">
      <c r="A31" s="46" t="s">
        <v>46</v>
      </c>
      <c r="B31" s="44">
        <v>1.0</v>
      </c>
      <c r="C31" s="44"/>
      <c r="D31" s="44"/>
      <c r="E31" s="44"/>
      <c r="F31" s="44"/>
      <c r="G31" s="44"/>
      <c r="H31" s="48">
        <f t="shared" ref="H31:I31" si="33">C31/B31</f>
        <v>0</v>
      </c>
      <c r="I31" s="48" t="str">
        <f t="shared" si="33"/>
        <v>#DIV/0!</v>
      </c>
      <c r="J31" s="48">
        <f t="shared" si="3"/>
        <v>0</v>
      </c>
      <c r="K31" s="49" t="str">
        <f t="shared" si="4"/>
        <v>#DIV/0!</v>
      </c>
      <c r="L31" s="48">
        <f t="shared" si="5"/>
        <v>0.00009612611747</v>
      </c>
    </row>
    <row r="32" ht="15.75" customHeight="1">
      <c r="A32" s="46" t="s">
        <v>105</v>
      </c>
      <c r="B32" s="44">
        <v>1.0</v>
      </c>
      <c r="C32" s="44"/>
      <c r="D32" s="44"/>
      <c r="E32" s="44"/>
      <c r="F32" s="44"/>
      <c r="G32" s="44"/>
      <c r="H32" s="48">
        <f t="shared" ref="H32:I32" si="34">C32/B32</f>
        <v>0</v>
      </c>
      <c r="I32" s="48" t="str">
        <f t="shared" si="34"/>
        <v>#DIV/0!</v>
      </c>
      <c r="J32" s="48">
        <f t="shared" si="3"/>
        <v>0</v>
      </c>
      <c r="K32" s="49" t="str">
        <f t="shared" si="4"/>
        <v>#DIV/0!</v>
      </c>
      <c r="L32" s="48">
        <f t="shared" si="5"/>
        <v>0.00009612611747</v>
      </c>
    </row>
    <row r="33" ht="15.75" customHeight="1">
      <c r="A33" s="46" t="s">
        <v>112</v>
      </c>
      <c r="B33" s="44">
        <v>1.0</v>
      </c>
      <c r="C33" s="44"/>
      <c r="D33" s="44"/>
      <c r="E33" s="44"/>
      <c r="F33" s="44"/>
      <c r="G33" s="44"/>
      <c r="H33" s="48">
        <f t="shared" ref="H33:I33" si="35">C33/B33</f>
        <v>0</v>
      </c>
      <c r="I33" s="48" t="str">
        <f t="shared" si="35"/>
        <v>#DIV/0!</v>
      </c>
      <c r="J33" s="48">
        <f t="shared" si="3"/>
        <v>0</v>
      </c>
      <c r="K33" s="49" t="str">
        <f t="shared" si="4"/>
        <v>#DIV/0!</v>
      </c>
      <c r="L33" s="48">
        <f t="shared" si="5"/>
        <v>0.00009612611747</v>
      </c>
    </row>
    <row r="34" ht="15.75" customHeight="1">
      <c r="A34" s="50" t="s">
        <v>48</v>
      </c>
      <c r="B34" s="51">
        <v>10403.0</v>
      </c>
      <c r="C34" s="51">
        <v>7868.0</v>
      </c>
      <c r="D34" s="51">
        <v>2211.0</v>
      </c>
      <c r="E34" s="51">
        <v>1608.0</v>
      </c>
      <c r="F34" s="51">
        <v>1.7641E8</v>
      </c>
      <c r="G34" s="51">
        <v>5.01</v>
      </c>
      <c r="H34" s="48"/>
      <c r="I34" s="48"/>
      <c r="J34" s="48"/>
      <c r="K34" s="49"/>
      <c r="L34" s="4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57"/>
    <col customWidth="1" min="12" max="26" width="8.71"/>
  </cols>
  <sheetData>
    <row r="1">
      <c r="A1" s="47" t="s">
        <v>77</v>
      </c>
      <c r="B1" s="47" t="s">
        <v>4</v>
      </c>
      <c r="C1" s="47" t="s">
        <v>5</v>
      </c>
      <c r="D1" s="47" t="s">
        <v>6</v>
      </c>
      <c r="E1" s="47" t="s">
        <v>78</v>
      </c>
      <c r="F1" s="47" t="s">
        <v>79</v>
      </c>
      <c r="G1" s="47" t="s">
        <v>80</v>
      </c>
      <c r="L1" s="45">
        <f>SUM(B2:B93)</f>
        <v>152169</v>
      </c>
    </row>
    <row r="2">
      <c r="A2" s="46" t="s">
        <v>14</v>
      </c>
      <c r="B2" s="44">
        <v>910.0</v>
      </c>
      <c r="C2" s="44">
        <v>854.0</v>
      </c>
      <c r="D2" s="44">
        <v>469.0</v>
      </c>
      <c r="E2" s="44">
        <v>157.0</v>
      </c>
      <c r="F2" s="44">
        <v>4.6745E7</v>
      </c>
      <c r="G2" s="44">
        <v>0.74</v>
      </c>
      <c r="H2" s="48">
        <f t="shared" ref="H2:I2" si="1">C2/B2</f>
        <v>0.9384615385</v>
      </c>
      <c r="I2" s="48">
        <f t="shared" si="1"/>
        <v>0.5491803279</v>
      </c>
      <c r="J2" s="48">
        <f t="shared" ref="J2:J93" si="3">E2/B2</f>
        <v>0.1725274725</v>
      </c>
      <c r="K2" s="49">
        <f t="shared" ref="K2:K93" si="4">F2/E2</f>
        <v>297738.8535</v>
      </c>
      <c r="L2" s="48">
        <f t="shared" ref="L2:L93" si="5">B2/$L$1</f>
        <v>0.005980193075</v>
      </c>
    </row>
    <row r="3">
      <c r="A3" s="46" t="s">
        <v>15</v>
      </c>
      <c r="B3" s="44">
        <v>2177.0</v>
      </c>
      <c r="C3" s="44">
        <v>2121.0</v>
      </c>
      <c r="D3" s="44">
        <v>1513.0</v>
      </c>
      <c r="E3" s="44">
        <v>1032.0</v>
      </c>
      <c r="F3" s="44">
        <v>3.13365E8</v>
      </c>
      <c r="G3" s="44">
        <v>1.62</v>
      </c>
      <c r="H3" s="48">
        <f t="shared" ref="H3:I3" si="2">C3/B3</f>
        <v>0.9742765273</v>
      </c>
      <c r="I3" s="48">
        <f t="shared" si="2"/>
        <v>0.7133427628</v>
      </c>
      <c r="J3" s="48">
        <f t="shared" si="3"/>
        <v>0.4740468535</v>
      </c>
      <c r="K3" s="49">
        <f t="shared" si="4"/>
        <v>303648.2558</v>
      </c>
      <c r="L3" s="48">
        <f t="shared" si="5"/>
        <v>0.01430646189</v>
      </c>
    </row>
    <row r="4">
      <c r="A4" s="46" t="s">
        <v>16</v>
      </c>
      <c r="B4" s="44">
        <v>3931.0</v>
      </c>
      <c r="C4" s="44">
        <v>3861.0</v>
      </c>
      <c r="D4" s="44">
        <v>2956.0</v>
      </c>
      <c r="E4" s="44">
        <v>2232.0</v>
      </c>
      <c r="F4" s="44">
        <v>7.62985E8</v>
      </c>
      <c r="G4" s="44">
        <v>2.54</v>
      </c>
      <c r="H4" s="48">
        <f t="shared" ref="H4:I4" si="6">C4/B4</f>
        <v>0.9821928263</v>
      </c>
      <c r="I4" s="48">
        <f t="shared" si="6"/>
        <v>0.7656047656</v>
      </c>
      <c r="J4" s="48">
        <f t="shared" si="3"/>
        <v>0.5677944543</v>
      </c>
      <c r="K4" s="49">
        <f t="shared" si="4"/>
        <v>341839.1577</v>
      </c>
      <c r="L4" s="48">
        <f t="shared" si="5"/>
        <v>0.02583311976</v>
      </c>
    </row>
    <row r="5">
      <c r="A5" s="46" t="s">
        <v>17</v>
      </c>
      <c r="B5" s="44">
        <v>5832.0</v>
      </c>
      <c r="C5" s="44">
        <v>5750.0</v>
      </c>
      <c r="D5" s="44">
        <v>4485.0</v>
      </c>
      <c r="E5" s="44">
        <v>3421.0</v>
      </c>
      <c r="F5" s="44">
        <v>1.217195E9</v>
      </c>
      <c r="G5" s="44">
        <v>3.53</v>
      </c>
      <c r="H5" s="48">
        <f t="shared" ref="H5:I5" si="7">C5/B5</f>
        <v>0.9859396433</v>
      </c>
      <c r="I5" s="48">
        <f t="shared" si="7"/>
        <v>0.78</v>
      </c>
      <c r="J5" s="48">
        <f t="shared" si="3"/>
        <v>0.5865912209</v>
      </c>
      <c r="K5" s="49">
        <f t="shared" si="4"/>
        <v>355800.9354</v>
      </c>
      <c r="L5" s="48">
        <f t="shared" si="5"/>
        <v>0.0383258088</v>
      </c>
    </row>
    <row r="6">
      <c r="A6" s="46" t="s">
        <v>18</v>
      </c>
      <c r="B6" s="44">
        <v>7109.0</v>
      </c>
      <c r="C6" s="44">
        <v>7027.0</v>
      </c>
      <c r="D6" s="44">
        <v>5346.0</v>
      </c>
      <c r="E6" s="44">
        <v>4173.0</v>
      </c>
      <c r="F6" s="44">
        <v>1.553795E9</v>
      </c>
      <c r="G6" s="44">
        <v>4.51</v>
      </c>
      <c r="H6" s="48">
        <f t="shared" ref="H6:I6" si="8">C6/B6</f>
        <v>0.9884653256</v>
      </c>
      <c r="I6" s="48">
        <f t="shared" si="8"/>
        <v>0.7607798492</v>
      </c>
      <c r="J6" s="48">
        <f t="shared" si="3"/>
        <v>0.5870023913</v>
      </c>
      <c r="K6" s="49">
        <f t="shared" si="4"/>
        <v>372344.8358</v>
      </c>
      <c r="L6" s="48">
        <f t="shared" si="5"/>
        <v>0.04671779403</v>
      </c>
    </row>
    <row r="7">
      <c r="A7" s="46" t="s">
        <v>19</v>
      </c>
      <c r="B7" s="44">
        <v>8485.0</v>
      </c>
      <c r="C7" s="44">
        <v>8371.0</v>
      </c>
      <c r="D7" s="44">
        <v>6058.0</v>
      </c>
      <c r="E7" s="44">
        <v>4648.0</v>
      </c>
      <c r="F7" s="44">
        <v>1.79968E9</v>
      </c>
      <c r="G7" s="44">
        <v>5.5</v>
      </c>
      <c r="H7" s="48">
        <f t="shared" ref="H7:I7" si="9">C7/B7</f>
        <v>0.9865645256</v>
      </c>
      <c r="I7" s="48">
        <f t="shared" si="9"/>
        <v>0.7236889261</v>
      </c>
      <c r="J7" s="48">
        <f t="shared" si="3"/>
        <v>0.547790218</v>
      </c>
      <c r="K7" s="49">
        <f t="shared" si="4"/>
        <v>387194.4923</v>
      </c>
      <c r="L7" s="48">
        <f t="shared" si="5"/>
        <v>0.05576037169</v>
      </c>
    </row>
    <row r="8">
      <c r="A8" s="46" t="s">
        <v>20</v>
      </c>
      <c r="B8" s="44">
        <v>9207.0</v>
      </c>
      <c r="C8" s="44">
        <v>9089.0</v>
      </c>
      <c r="D8" s="44">
        <v>6380.0</v>
      </c>
      <c r="E8" s="44">
        <v>4851.0</v>
      </c>
      <c r="F8" s="44">
        <v>1.954225E9</v>
      </c>
      <c r="G8" s="44">
        <v>6.5</v>
      </c>
      <c r="H8" s="48">
        <f t="shared" ref="H8:I8" si="10">C8/B8</f>
        <v>0.9871836646</v>
      </c>
      <c r="I8" s="48">
        <f t="shared" si="10"/>
        <v>0.701947409</v>
      </c>
      <c r="J8" s="48">
        <f t="shared" si="3"/>
        <v>0.5268817204</v>
      </c>
      <c r="K8" s="49">
        <f t="shared" si="4"/>
        <v>402849.9278</v>
      </c>
      <c r="L8" s="48">
        <f t="shared" si="5"/>
        <v>0.06050509631</v>
      </c>
    </row>
    <row r="9">
      <c r="A9" s="46" t="s">
        <v>21</v>
      </c>
      <c r="B9" s="44">
        <v>9885.0</v>
      </c>
      <c r="C9" s="44">
        <v>9753.0</v>
      </c>
      <c r="D9" s="44">
        <v>6587.0</v>
      </c>
      <c r="E9" s="44">
        <v>4874.0</v>
      </c>
      <c r="F9" s="44">
        <v>2.037325E9</v>
      </c>
      <c r="G9" s="44">
        <v>7.5</v>
      </c>
      <c r="H9" s="48">
        <f t="shared" ref="H9:I9" si="11">C9/B9</f>
        <v>0.986646434</v>
      </c>
      <c r="I9" s="48">
        <f t="shared" si="11"/>
        <v>0.6753819338</v>
      </c>
      <c r="J9" s="48">
        <f t="shared" si="3"/>
        <v>0.4930703085</v>
      </c>
      <c r="K9" s="49">
        <f t="shared" si="4"/>
        <v>417998.5638</v>
      </c>
      <c r="L9" s="48">
        <f t="shared" si="5"/>
        <v>0.06496066873</v>
      </c>
    </row>
    <row r="10">
      <c r="A10" s="46" t="s">
        <v>22</v>
      </c>
      <c r="B10" s="44">
        <v>10006.0</v>
      </c>
      <c r="C10" s="44">
        <v>9815.0</v>
      </c>
      <c r="D10" s="44">
        <v>6465.0</v>
      </c>
      <c r="E10" s="44">
        <v>4707.0</v>
      </c>
      <c r="F10" s="44">
        <v>2.049525E9</v>
      </c>
      <c r="G10" s="44">
        <v>8.5</v>
      </c>
      <c r="H10" s="48">
        <f t="shared" ref="H10:I10" si="12">C10/B10</f>
        <v>0.9809114531</v>
      </c>
      <c r="I10" s="48">
        <f t="shared" si="12"/>
        <v>0.6586856852</v>
      </c>
      <c r="J10" s="48">
        <f t="shared" si="3"/>
        <v>0.4704177494</v>
      </c>
      <c r="K10" s="49">
        <f t="shared" si="4"/>
        <v>435420.6501</v>
      </c>
      <c r="L10" s="48">
        <f t="shared" si="5"/>
        <v>0.06575583726</v>
      </c>
    </row>
    <row r="11">
      <c r="A11" s="46" t="s">
        <v>23</v>
      </c>
      <c r="B11" s="44">
        <v>9963.0</v>
      </c>
      <c r="C11" s="44">
        <v>9748.0</v>
      </c>
      <c r="D11" s="44">
        <v>6209.0</v>
      </c>
      <c r="E11" s="44">
        <v>4591.0</v>
      </c>
      <c r="F11" s="44">
        <v>2.06015E9</v>
      </c>
      <c r="G11" s="44">
        <v>9.5</v>
      </c>
      <c r="H11" s="48">
        <f t="shared" ref="H11:I11" si="13">C11/B11</f>
        <v>0.9784201546</v>
      </c>
      <c r="I11" s="48">
        <f t="shared" si="13"/>
        <v>0.6369511695</v>
      </c>
      <c r="J11" s="48">
        <f t="shared" si="3"/>
        <v>0.4608049784</v>
      </c>
      <c r="K11" s="49">
        <f t="shared" si="4"/>
        <v>448736.6587</v>
      </c>
      <c r="L11" s="48">
        <f t="shared" si="5"/>
        <v>0.06547325671</v>
      </c>
    </row>
    <row r="12">
      <c r="A12" s="46" t="s">
        <v>24</v>
      </c>
      <c r="B12" s="44">
        <v>9664.0</v>
      </c>
      <c r="C12" s="44">
        <v>9450.0</v>
      </c>
      <c r="D12" s="44">
        <v>5840.0</v>
      </c>
      <c r="E12" s="44">
        <v>4219.0</v>
      </c>
      <c r="F12" s="44">
        <v>1.95392E9</v>
      </c>
      <c r="G12" s="44">
        <v>10.49</v>
      </c>
      <c r="H12" s="48">
        <f t="shared" ref="H12:I12" si="14">C12/B12</f>
        <v>0.9778559603</v>
      </c>
      <c r="I12" s="48">
        <f t="shared" si="14"/>
        <v>0.617989418</v>
      </c>
      <c r="J12" s="48">
        <f t="shared" si="3"/>
        <v>0.4365687086</v>
      </c>
      <c r="K12" s="49">
        <f t="shared" si="4"/>
        <v>463123.963</v>
      </c>
      <c r="L12" s="48">
        <f t="shared" si="5"/>
        <v>0.06350833613</v>
      </c>
    </row>
    <row r="13">
      <c r="A13" s="46" t="s">
        <v>25</v>
      </c>
      <c r="B13" s="44">
        <v>9359.0</v>
      </c>
      <c r="C13" s="44">
        <v>9161.0</v>
      </c>
      <c r="D13" s="44">
        <v>5575.0</v>
      </c>
      <c r="E13" s="44">
        <v>3935.0</v>
      </c>
      <c r="F13" s="44">
        <v>1.878365E9</v>
      </c>
      <c r="G13" s="44">
        <v>11.49</v>
      </c>
      <c r="H13" s="48">
        <f t="shared" ref="H13:I13" si="15">C13/B13</f>
        <v>0.9788438936</v>
      </c>
      <c r="I13" s="48">
        <f t="shared" si="15"/>
        <v>0.6085580177</v>
      </c>
      <c r="J13" s="48">
        <f t="shared" si="3"/>
        <v>0.4204509029</v>
      </c>
      <c r="K13" s="49">
        <f t="shared" si="4"/>
        <v>477348.1576</v>
      </c>
      <c r="L13" s="48">
        <f t="shared" si="5"/>
        <v>0.0615039857</v>
      </c>
    </row>
    <row r="14">
      <c r="A14" s="46" t="s">
        <v>26</v>
      </c>
      <c r="B14" s="44">
        <v>8925.0</v>
      </c>
      <c r="C14" s="44">
        <v>8700.0</v>
      </c>
      <c r="D14" s="44">
        <v>5100.0</v>
      </c>
      <c r="E14" s="44">
        <v>3608.0</v>
      </c>
      <c r="F14" s="44">
        <v>1.777585E9</v>
      </c>
      <c r="G14" s="44">
        <v>12.49</v>
      </c>
      <c r="H14" s="48">
        <f t="shared" ref="H14:I14" si="16">C14/B14</f>
        <v>0.974789916</v>
      </c>
      <c r="I14" s="48">
        <f t="shared" si="16"/>
        <v>0.5862068966</v>
      </c>
      <c r="J14" s="48">
        <f t="shared" si="3"/>
        <v>0.4042577031</v>
      </c>
      <c r="K14" s="49">
        <f t="shared" si="4"/>
        <v>492678.7694</v>
      </c>
      <c r="L14" s="48">
        <f t="shared" si="5"/>
        <v>0.05865189362</v>
      </c>
    </row>
    <row r="15">
      <c r="A15" s="46" t="s">
        <v>27</v>
      </c>
      <c r="B15" s="44">
        <v>8176.0</v>
      </c>
      <c r="C15" s="44">
        <v>7962.0</v>
      </c>
      <c r="D15" s="44">
        <v>4595.0</v>
      </c>
      <c r="E15" s="44">
        <v>3180.0</v>
      </c>
      <c r="F15" s="44">
        <v>1.606425E9</v>
      </c>
      <c r="G15" s="44">
        <v>13.49</v>
      </c>
      <c r="H15" s="48">
        <f t="shared" ref="H15:I15" si="17">C15/B15</f>
        <v>0.9738258317</v>
      </c>
      <c r="I15" s="48">
        <f t="shared" si="17"/>
        <v>0.5771163024</v>
      </c>
      <c r="J15" s="48">
        <f t="shared" si="3"/>
        <v>0.3889432485</v>
      </c>
      <c r="K15" s="49">
        <f t="shared" si="4"/>
        <v>505165.0943</v>
      </c>
      <c r="L15" s="48">
        <f t="shared" si="5"/>
        <v>0.0537297347</v>
      </c>
    </row>
    <row r="16">
      <c r="A16" s="46" t="s">
        <v>28</v>
      </c>
      <c r="B16" s="44">
        <v>7578.0</v>
      </c>
      <c r="C16" s="44">
        <v>7338.0</v>
      </c>
      <c r="D16" s="44">
        <v>4235.0</v>
      </c>
      <c r="E16" s="44">
        <v>2909.0</v>
      </c>
      <c r="F16" s="44">
        <v>1.520355E9</v>
      </c>
      <c r="G16" s="44">
        <v>14.49</v>
      </c>
      <c r="H16" s="48">
        <f t="shared" ref="H16:I16" si="18">C16/B16</f>
        <v>0.9683293745</v>
      </c>
      <c r="I16" s="48">
        <f t="shared" si="18"/>
        <v>0.5771327337</v>
      </c>
      <c r="J16" s="48">
        <f t="shared" si="3"/>
        <v>0.3838743732</v>
      </c>
      <c r="K16" s="49">
        <f t="shared" si="4"/>
        <v>522638.3637</v>
      </c>
      <c r="L16" s="48">
        <f t="shared" si="5"/>
        <v>0.04979989354</v>
      </c>
    </row>
    <row r="17">
      <c r="A17" s="46" t="s">
        <v>29</v>
      </c>
      <c r="B17" s="44">
        <v>6846.0</v>
      </c>
      <c r="C17" s="44">
        <v>6647.0</v>
      </c>
      <c r="D17" s="44">
        <v>3647.0</v>
      </c>
      <c r="E17" s="44">
        <v>2464.0</v>
      </c>
      <c r="F17" s="44">
        <v>1.327655E9</v>
      </c>
      <c r="G17" s="44">
        <v>15.48</v>
      </c>
      <c r="H17" s="48">
        <f t="shared" ref="H17:I17" si="19">C17/B17</f>
        <v>0.9709319311</v>
      </c>
      <c r="I17" s="48">
        <f t="shared" si="19"/>
        <v>0.5486685723</v>
      </c>
      <c r="J17" s="48">
        <f t="shared" si="3"/>
        <v>0.3599182004</v>
      </c>
      <c r="K17" s="49">
        <f t="shared" si="4"/>
        <v>538821.0227</v>
      </c>
      <c r="L17" s="48">
        <f t="shared" si="5"/>
        <v>0.04498945252</v>
      </c>
    </row>
    <row r="18">
      <c r="A18" s="46" t="s">
        <v>30</v>
      </c>
      <c r="B18" s="44">
        <v>5758.0</v>
      </c>
      <c r="C18" s="44">
        <v>5552.0</v>
      </c>
      <c r="D18" s="44">
        <v>3030.0</v>
      </c>
      <c r="E18" s="44">
        <v>2011.0</v>
      </c>
      <c r="F18" s="44">
        <v>1.11161E9</v>
      </c>
      <c r="G18" s="44">
        <v>16.49</v>
      </c>
      <c r="H18" s="48">
        <f t="shared" ref="H18:I18" si="20">C18/B18</f>
        <v>0.9642236888</v>
      </c>
      <c r="I18" s="48">
        <f t="shared" si="20"/>
        <v>0.5457492795</v>
      </c>
      <c r="J18" s="48">
        <f t="shared" si="3"/>
        <v>0.3492532129</v>
      </c>
      <c r="K18" s="49">
        <f t="shared" si="4"/>
        <v>552764.7936</v>
      </c>
      <c r="L18" s="48">
        <f t="shared" si="5"/>
        <v>0.03783950739</v>
      </c>
    </row>
    <row r="19">
      <c r="A19" s="46" t="s">
        <v>31</v>
      </c>
      <c r="B19" s="44">
        <v>5073.0</v>
      </c>
      <c r="C19" s="44">
        <v>4882.0</v>
      </c>
      <c r="D19" s="44">
        <v>2555.0</v>
      </c>
      <c r="E19" s="44">
        <v>1648.0</v>
      </c>
      <c r="F19" s="44">
        <v>9.3198E8</v>
      </c>
      <c r="G19" s="44">
        <v>17.48</v>
      </c>
      <c r="H19" s="48">
        <f t="shared" ref="H19:I19" si="21">C19/B19</f>
        <v>0.9623496945</v>
      </c>
      <c r="I19" s="48">
        <f t="shared" si="21"/>
        <v>0.5233510856</v>
      </c>
      <c r="J19" s="48">
        <f t="shared" si="3"/>
        <v>0.3248570865</v>
      </c>
      <c r="K19" s="49">
        <f t="shared" si="4"/>
        <v>565521.8447</v>
      </c>
      <c r="L19" s="48">
        <f t="shared" si="5"/>
        <v>0.03333793348</v>
      </c>
    </row>
    <row r="20">
      <c r="A20" s="46" t="s">
        <v>32</v>
      </c>
      <c r="B20" s="44">
        <v>4249.0</v>
      </c>
      <c r="C20" s="44">
        <v>4103.0</v>
      </c>
      <c r="D20" s="44">
        <v>2150.0</v>
      </c>
      <c r="E20" s="44">
        <v>1400.0</v>
      </c>
      <c r="F20" s="44">
        <v>8.09105E8</v>
      </c>
      <c r="G20" s="44">
        <v>18.5</v>
      </c>
      <c r="H20" s="48">
        <f t="shared" ref="H20:I20" si="22">C20/B20</f>
        <v>0.9656389739</v>
      </c>
      <c r="I20" s="48">
        <f t="shared" si="22"/>
        <v>0.5240068243</v>
      </c>
      <c r="J20" s="48">
        <f t="shared" si="3"/>
        <v>0.3294892916</v>
      </c>
      <c r="K20" s="49">
        <f t="shared" si="4"/>
        <v>577932.1429</v>
      </c>
      <c r="L20" s="48">
        <f t="shared" si="5"/>
        <v>0.02792290151</v>
      </c>
    </row>
    <row r="21" ht="15.75" customHeight="1">
      <c r="A21" s="46" t="s">
        <v>33</v>
      </c>
      <c r="B21" s="44">
        <v>3623.0</v>
      </c>
      <c r="C21" s="44">
        <v>3447.0</v>
      </c>
      <c r="D21" s="44">
        <v>1760.0</v>
      </c>
      <c r="E21" s="44">
        <v>1143.0</v>
      </c>
      <c r="F21" s="44">
        <v>6.82845E8</v>
      </c>
      <c r="G21" s="44">
        <v>19.48</v>
      </c>
      <c r="H21" s="48">
        <f t="shared" ref="H21:I21" si="23">C21/B21</f>
        <v>0.9514214739</v>
      </c>
      <c r="I21" s="48">
        <f t="shared" si="23"/>
        <v>0.5105889179</v>
      </c>
      <c r="J21" s="48">
        <f t="shared" si="3"/>
        <v>0.3154844052</v>
      </c>
      <c r="K21" s="49">
        <f t="shared" si="4"/>
        <v>597414.6982</v>
      </c>
      <c r="L21" s="48">
        <f t="shared" si="5"/>
        <v>0.02380905441</v>
      </c>
    </row>
    <row r="22" ht="15.75" customHeight="1">
      <c r="A22" s="46" t="s">
        <v>34</v>
      </c>
      <c r="B22" s="44">
        <v>2941.0</v>
      </c>
      <c r="C22" s="44">
        <v>2789.0</v>
      </c>
      <c r="D22" s="44">
        <v>1435.0</v>
      </c>
      <c r="E22" s="44">
        <v>896.0</v>
      </c>
      <c r="F22" s="44">
        <v>5.45845E8</v>
      </c>
      <c r="G22" s="44">
        <v>20.46</v>
      </c>
      <c r="H22" s="48">
        <f t="shared" ref="H22:I22" si="24">C22/B22</f>
        <v>0.948316899</v>
      </c>
      <c r="I22" s="48">
        <f t="shared" si="24"/>
        <v>0.5145213338</v>
      </c>
      <c r="J22" s="48">
        <f t="shared" si="3"/>
        <v>0.3046582795</v>
      </c>
      <c r="K22" s="49">
        <f t="shared" si="4"/>
        <v>609202.0089</v>
      </c>
      <c r="L22" s="48">
        <f t="shared" si="5"/>
        <v>0.01932719542</v>
      </c>
    </row>
    <row r="23" ht="15.75" customHeight="1">
      <c r="A23" s="46" t="s">
        <v>35</v>
      </c>
      <c r="B23" s="44">
        <v>2353.0</v>
      </c>
      <c r="C23" s="44">
        <v>2223.0</v>
      </c>
      <c r="D23" s="44">
        <v>1098.0</v>
      </c>
      <c r="E23" s="44">
        <v>672.0</v>
      </c>
      <c r="F23" s="44">
        <v>4.14385E8</v>
      </c>
      <c r="G23" s="44">
        <v>21.47</v>
      </c>
      <c r="H23" s="48">
        <f t="shared" ref="H23:I23" si="25">C23/B23</f>
        <v>0.9447513812</v>
      </c>
      <c r="I23" s="48">
        <f t="shared" si="25"/>
        <v>0.4939271255</v>
      </c>
      <c r="J23" s="48">
        <f t="shared" si="3"/>
        <v>0.2855928602</v>
      </c>
      <c r="K23" s="49">
        <f t="shared" si="4"/>
        <v>616644.3452</v>
      </c>
      <c r="L23" s="48">
        <f t="shared" si="5"/>
        <v>0.01546307066</v>
      </c>
    </row>
    <row r="24" ht="15.75" customHeight="1">
      <c r="A24" s="46" t="s">
        <v>36</v>
      </c>
      <c r="B24" s="44">
        <v>1870.0</v>
      </c>
      <c r="C24" s="44">
        <v>1771.0</v>
      </c>
      <c r="D24" s="44">
        <v>898.0</v>
      </c>
      <c r="E24" s="44">
        <v>553.0</v>
      </c>
      <c r="F24" s="44">
        <v>3.52755E8</v>
      </c>
      <c r="G24" s="44">
        <v>22.47</v>
      </c>
      <c r="H24" s="48">
        <f t="shared" ref="H24:I24" si="26">C24/B24</f>
        <v>0.9470588235</v>
      </c>
      <c r="I24" s="48">
        <f t="shared" si="26"/>
        <v>0.5070581592</v>
      </c>
      <c r="J24" s="48">
        <f t="shared" si="3"/>
        <v>0.2957219251</v>
      </c>
      <c r="K24" s="49">
        <f t="shared" si="4"/>
        <v>637893.3092</v>
      </c>
      <c r="L24" s="48">
        <f t="shared" si="5"/>
        <v>0.01228896819</v>
      </c>
    </row>
    <row r="25" ht="15.75" customHeight="1">
      <c r="A25" s="46" t="s">
        <v>37</v>
      </c>
      <c r="B25" s="44">
        <v>1420.0</v>
      </c>
      <c r="C25" s="44">
        <v>1345.0</v>
      </c>
      <c r="D25" s="44">
        <v>700.0</v>
      </c>
      <c r="E25" s="44">
        <v>434.0</v>
      </c>
      <c r="F25" s="44">
        <v>2.76655E8</v>
      </c>
      <c r="G25" s="44">
        <v>23.48</v>
      </c>
      <c r="H25" s="48">
        <f t="shared" ref="H25:I25" si="27">C25/B25</f>
        <v>0.9471830986</v>
      </c>
      <c r="I25" s="48">
        <f t="shared" si="27"/>
        <v>0.5204460967</v>
      </c>
      <c r="J25" s="48">
        <f t="shared" si="3"/>
        <v>0.3056338028</v>
      </c>
      <c r="K25" s="49">
        <f t="shared" si="4"/>
        <v>637453.9171</v>
      </c>
      <c r="L25" s="48">
        <f t="shared" si="5"/>
        <v>0.009331729853</v>
      </c>
    </row>
    <row r="26" ht="15.75" customHeight="1">
      <c r="A26" s="46" t="s">
        <v>38</v>
      </c>
      <c r="B26" s="44">
        <v>1127.0</v>
      </c>
      <c r="C26" s="44">
        <v>1080.0</v>
      </c>
      <c r="D26" s="44">
        <v>540.0</v>
      </c>
      <c r="E26" s="44">
        <v>327.0</v>
      </c>
      <c r="F26" s="44">
        <v>2.2017E8</v>
      </c>
      <c r="G26" s="44">
        <v>24.46</v>
      </c>
      <c r="H26" s="48">
        <f t="shared" ref="H26:I26" si="28">C26/B26</f>
        <v>0.958296362</v>
      </c>
      <c r="I26" s="48">
        <f t="shared" si="28"/>
        <v>0.5</v>
      </c>
      <c r="J26" s="48">
        <f t="shared" si="3"/>
        <v>0.2901508429</v>
      </c>
      <c r="K26" s="49">
        <f t="shared" si="4"/>
        <v>673302.7523</v>
      </c>
      <c r="L26" s="48">
        <f t="shared" si="5"/>
        <v>0.007406239116</v>
      </c>
    </row>
    <row r="27" ht="15.75" customHeight="1">
      <c r="A27" s="46" t="s">
        <v>39</v>
      </c>
      <c r="B27" s="44">
        <v>1001.0</v>
      </c>
      <c r="C27" s="44">
        <v>959.0</v>
      </c>
      <c r="D27" s="44">
        <v>429.0</v>
      </c>
      <c r="E27" s="44">
        <v>246.0</v>
      </c>
      <c r="F27" s="44">
        <v>1.65725E8</v>
      </c>
      <c r="G27" s="44">
        <v>25.46</v>
      </c>
      <c r="H27" s="48">
        <f t="shared" ref="H27:I27" si="29">C27/B27</f>
        <v>0.958041958</v>
      </c>
      <c r="I27" s="48">
        <f t="shared" si="29"/>
        <v>0.4473409802</v>
      </c>
      <c r="J27" s="48">
        <f t="shared" si="3"/>
        <v>0.2457542458</v>
      </c>
      <c r="K27" s="49">
        <f t="shared" si="4"/>
        <v>673678.8618</v>
      </c>
      <c r="L27" s="48">
        <f t="shared" si="5"/>
        <v>0.006578212382</v>
      </c>
    </row>
    <row r="28" ht="15.75" customHeight="1">
      <c r="A28" s="46" t="s">
        <v>40</v>
      </c>
      <c r="B28" s="44">
        <v>813.0</v>
      </c>
      <c r="C28" s="44">
        <v>748.0</v>
      </c>
      <c r="D28" s="44">
        <v>365.0</v>
      </c>
      <c r="E28" s="44">
        <v>224.0</v>
      </c>
      <c r="F28" s="44">
        <v>1.56835E8</v>
      </c>
      <c r="G28" s="44">
        <v>26.46</v>
      </c>
      <c r="H28" s="48">
        <f t="shared" ref="H28:I28" si="30">C28/B28</f>
        <v>0.9200492005</v>
      </c>
      <c r="I28" s="48">
        <f t="shared" si="30"/>
        <v>0.4879679144</v>
      </c>
      <c r="J28" s="48">
        <f t="shared" si="3"/>
        <v>0.2755227552</v>
      </c>
      <c r="K28" s="49">
        <f t="shared" si="4"/>
        <v>700156.25</v>
      </c>
      <c r="L28" s="48">
        <f t="shared" si="5"/>
        <v>0.005342743923</v>
      </c>
    </row>
    <row r="29" ht="15.75" customHeight="1">
      <c r="A29" s="46" t="s">
        <v>99</v>
      </c>
      <c r="B29" s="44">
        <v>598.0</v>
      </c>
      <c r="C29" s="44">
        <v>573.0</v>
      </c>
      <c r="D29" s="44">
        <v>259.0</v>
      </c>
      <c r="E29" s="44">
        <v>141.0</v>
      </c>
      <c r="F29" s="44">
        <v>1.00855E8</v>
      </c>
      <c r="G29" s="44">
        <v>27.49</v>
      </c>
      <c r="H29" s="48">
        <f t="shared" ref="H29:I29" si="31">C29/B29</f>
        <v>0.9581939799</v>
      </c>
      <c r="I29" s="48">
        <f t="shared" si="31"/>
        <v>0.4520069808</v>
      </c>
      <c r="J29" s="48">
        <f t="shared" si="3"/>
        <v>0.2357859532</v>
      </c>
      <c r="K29" s="49">
        <f t="shared" si="4"/>
        <v>715283.6879</v>
      </c>
      <c r="L29" s="48">
        <f t="shared" si="5"/>
        <v>0.003929841163</v>
      </c>
    </row>
    <row r="30" ht="15.75" customHeight="1">
      <c r="A30" s="46" t="s">
        <v>41</v>
      </c>
      <c r="B30" s="44">
        <v>474.0</v>
      </c>
      <c r="C30" s="44">
        <v>445.0</v>
      </c>
      <c r="D30" s="44">
        <v>189.0</v>
      </c>
      <c r="E30" s="44">
        <v>113.0</v>
      </c>
      <c r="F30" s="44">
        <v>8.465E7</v>
      </c>
      <c r="G30" s="44">
        <v>28.48</v>
      </c>
      <c r="H30" s="48">
        <f t="shared" ref="H30:I30" si="32">C30/B30</f>
        <v>0.9388185654</v>
      </c>
      <c r="I30" s="48">
        <f t="shared" si="32"/>
        <v>0.4247191011</v>
      </c>
      <c r="J30" s="48">
        <f t="shared" si="3"/>
        <v>0.2383966245</v>
      </c>
      <c r="K30" s="49">
        <f t="shared" si="4"/>
        <v>749115.0442</v>
      </c>
      <c r="L30" s="48">
        <f t="shared" si="5"/>
        <v>0.003114957711</v>
      </c>
    </row>
    <row r="31" ht="15.75" customHeight="1">
      <c r="A31" s="46" t="s">
        <v>101</v>
      </c>
      <c r="B31" s="44">
        <v>398.0</v>
      </c>
      <c r="C31" s="44">
        <v>378.0</v>
      </c>
      <c r="D31" s="44">
        <v>147.0</v>
      </c>
      <c r="E31" s="44">
        <v>73.0</v>
      </c>
      <c r="F31" s="44">
        <v>5.7125E7</v>
      </c>
      <c r="G31" s="44">
        <v>29.45</v>
      </c>
      <c r="H31" s="48">
        <f t="shared" ref="H31:I31" si="33">C31/B31</f>
        <v>0.9497487437</v>
      </c>
      <c r="I31" s="48">
        <f t="shared" si="33"/>
        <v>0.3888888889</v>
      </c>
      <c r="J31" s="48">
        <f t="shared" si="3"/>
        <v>0.1834170854</v>
      </c>
      <c r="K31" s="49">
        <f t="shared" si="4"/>
        <v>782534.2466</v>
      </c>
      <c r="L31" s="48">
        <f t="shared" si="5"/>
        <v>0.002615513015</v>
      </c>
    </row>
    <row r="32" ht="15.75" customHeight="1">
      <c r="A32" s="46" t="s">
        <v>42</v>
      </c>
      <c r="B32" s="44">
        <v>321.0</v>
      </c>
      <c r="C32" s="44">
        <v>284.0</v>
      </c>
      <c r="D32" s="44">
        <v>124.0</v>
      </c>
      <c r="E32" s="44">
        <v>70.0</v>
      </c>
      <c r="F32" s="44">
        <v>5.3895E7</v>
      </c>
      <c r="G32" s="44">
        <v>30.53</v>
      </c>
      <c r="H32" s="48">
        <f t="shared" ref="H32:I32" si="34">C32/B32</f>
        <v>0.8847352025</v>
      </c>
      <c r="I32" s="48">
        <f t="shared" si="34"/>
        <v>0.4366197183</v>
      </c>
      <c r="J32" s="48">
        <f t="shared" si="3"/>
        <v>0.2180685358</v>
      </c>
      <c r="K32" s="49">
        <f t="shared" si="4"/>
        <v>769928.5714</v>
      </c>
      <c r="L32" s="48">
        <f t="shared" si="5"/>
        <v>0.002109496678</v>
      </c>
    </row>
    <row r="33" ht="15.75" customHeight="1">
      <c r="A33" s="46" t="s">
        <v>43</v>
      </c>
      <c r="B33" s="44">
        <v>219.0</v>
      </c>
      <c r="C33" s="44">
        <v>209.0</v>
      </c>
      <c r="D33" s="44">
        <v>90.0</v>
      </c>
      <c r="E33" s="44">
        <v>50.0</v>
      </c>
      <c r="F33" s="44">
        <v>4.134E7</v>
      </c>
      <c r="G33" s="44">
        <v>31.42</v>
      </c>
      <c r="H33" s="48">
        <f t="shared" ref="H33:I33" si="35">C33/B33</f>
        <v>0.9543378995</v>
      </c>
      <c r="I33" s="48">
        <f t="shared" si="35"/>
        <v>0.4306220096</v>
      </c>
      <c r="J33" s="48">
        <f t="shared" si="3"/>
        <v>0.2283105023</v>
      </c>
      <c r="K33" s="49">
        <f t="shared" si="4"/>
        <v>826800</v>
      </c>
      <c r="L33" s="48">
        <f t="shared" si="5"/>
        <v>0.001439189322</v>
      </c>
    </row>
    <row r="34" ht="15.75" customHeight="1">
      <c r="A34" s="46" t="s">
        <v>44</v>
      </c>
      <c r="B34" s="44">
        <v>185.0</v>
      </c>
      <c r="C34" s="44">
        <v>169.0</v>
      </c>
      <c r="D34" s="44">
        <v>84.0</v>
      </c>
      <c r="E34" s="44">
        <v>42.0</v>
      </c>
      <c r="F34" s="44">
        <v>3.4905E7</v>
      </c>
      <c r="G34" s="44">
        <v>32.44</v>
      </c>
      <c r="H34" s="48">
        <f t="shared" ref="H34:I34" si="36">C34/B34</f>
        <v>0.9135135135</v>
      </c>
      <c r="I34" s="48">
        <f t="shared" si="36"/>
        <v>0.4970414201</v>
      </c>
      <c r="J34" s="48">
        <f t="shared" si="3"/>
        <v>0.227027027</v>
      </c>
      <c r="K34" s="49">
        <f t="shared" si="4"/>
        <v>831071.4286</v>
      </c>
      <c r="L34" s="48">
        <f t="shared" si="5"/>
        <v>0.001215753537</v>
      </c>
    </row>
    <row r="35" ht="15.75" customHeight="1">
      <c r="A35" s="46" t="s">
        <v>45</v>
      </c>
      <c r="B35" s="44">
        <v>161.0</v>
      </c>
      <c r="C35" s="44">
        <v>141.0</v>
      </c>
      <c r="D35" s="44">
        <v>54.0</v>
      </c>
      <c r="E35" s="44">
        <v>30.0</v>
      </c>
      <c r="F35" s="44">
        <v>2.546E7</v>
      </c>
      <c r="G35" s="44">
        <v>33.44</v>
      </c>
      <c r="H35" s="48">
        <f t="shared" ref="H35:I35" si="37">C35/B35</f>
        <v>0.8757763975</v>
      </c>
      <c r="I35" s="48">
        <f t="shared" si="37"/>
        <v>0.3829787234</v>
      </c>
      <c r="J35" s="48">
        <f t="shared" si="3"/>
        <v>0.1863354037</v>
      </c>
      <c r="K35" s="49">
        <f t="shared" si="4"/>
        <v>848666.6667</v>
      </c>
      <c r="L35" s="48">
        <f t="shared" si="5"/>
        <v>0.001058034159</v>
      </c>
    </row>
    <row r="36" ht="15.75" customHeight="1">
      <c r="A36" s="46" t="s">
        <v>46</v>
      </c>
      <c r="B36" s="44">
        <v>125.0</v>
      </c>
      <c r="C36" s="44">
        <v>114.0</v>
      </c>
      <c r="D36" s="44">
        <v>55.0</v>
      </c>
      <c r="E36" s="44">
        <v>25.0</v>
      </c>
      <c r="F36" s="44">
        <v>2.244E7</v>
      </c>
      <c r="G36" s="44">
        <v>34.47</v>
      </c>
      <c r="H36" s="48">
        <f t="shared" ref="H36:I36" si="38">C36/B36</f>
        <v>0.912</v>
      </c>
      <c r="I36" s="48">
        <f t="shared" si="38"/>
        <v>0.4824561404</v>
      </c>
      <c r="J36" s="48">
        <f t="shared" si="3"/>
        <v>0.2</v>
      </c>
      <c r="K36" s="49">
        <f t="shared" si="4"/>
        <v>897600</v>
      </c>
      <c r="L36" s="48">
        <f t="shared" si="5"/>
        <v>0.0008214550927</v>
      </c>
    </row>
    <row r="37" ht="15.75" customHeight="1">
      <c r="A37" s="46" t="s">
        <v>103</v>
      </c>
      <c r="B37" s="44">
        <v>119.0</v>
      </c>
      <c r="C37" s="44">
        <v>103.0</v>
      </c>
      <c r="D37" s="44">
        <v>35.0</v>
      </c>
      <c r="E37" s="44">
        <v>13.0</v>
      </c>
      <c r="F37" s="44">
        <v>1.32E7</v>
      </c>
      <c r="G37" s="44">
        <v>35.54</v>
      </c>
      <c r="H37" s="48">
        <f t="shared" ref="H37:I37" si="39">C37/B37</f>
        <v>0.8655462185</v>
      </c>
      <c r="I37" s="48">
        <f t="shared" si="39"/>
        <v>0.3398058252</v>
      </c>
      <c r="J37" s="48">
        <f t="shared" si="3"/>
        <v>0.1092436975</v>
      </c>
      <c r="K37" s="49">
        <f t="shared" si="4"/>
        <v>1015384.615</v>
      </c>
      <c r="L37" s="48">
        <f t="shared" si="5"/>
        <v>0.0007820252482</v>
      </c>
    </row>
    <row r="38" ht="15.75" customHeight="1">
      <c r="A38" s="46" t="s">
        <v>104</v>
      </c>
      <c r="B38" s="44">
        <v>99.0</v>
      </c>
      <c r="C38" s="44">
        <v>91.0</v>
      </c>
      <c r="D38" s="44">
        <v>37.0</v>
      </c>
      <c r="E38" s="44">
        <v>16.0</v>
      </c>
      <c r="F38" s="44">
        <v>1.5455E7</v>
      </c>
      <c r="G38" s="44">
        <v>36.41</v>
      </c>
      <c r="H38" s="48">
        <f t="shared" ref="H38:I38" si="40">C38/B38</f>
        <v>0.9191919192</v>
      </c>
      <c r="I38" s="48">
        <f t="shared" si="40"/>
        <v>0.4065934066</v>
      </c>
      <c r="J38" s="48">
        <f t="shared" si="3"/>
        <v>0.1616161616</v>
      </c>
      <c r="K38" s="49">
        <f t="shared" si="4"/>
        <v>965937.5</v>
      </c>
      <c r="L38" s="48">
        <f t="shared" si="5"/>
        <v>0.0006505924334</v>
      </c>
    </row>
    <row r="39" ht="15.75" customHeight="1">
      <c r="A39" s="46" t="s">
        <v>105</v>
      </c>
      <c r="B39" s="44">
        <v>66.0</v>
      </c>
      <c r="C39" s="44">
        <v>59.0</v>
      </c>
      <c r="D39" s="44">
        <v>21.0</v>
      </c>
      <c r="E39" s="44">
        <v>10.0</v>
      </c>
      <c r="F39" s="44">
        <v>1.0465E7</v>
      </c>
      <c r="G39" s="44">
        <v>37.39</v>
      </c>
      <c r="H39" s="48">
        <f t="shared" ref="H39:I39" si="41">C39/B39</f>
        <v>0.8939393939</v>
      </c>
      <c r="I39" s="48">
        <f t="shared" si="41"/>
        <v>0.3559322034</v>
      </c>
      <c r="J39" s="48">
        <f t="shared" si="3"/>
        <v>0.1515151515</v>
      </c>
      <c r="K39" s="49">
        <f t="shared" si="4"/>
        <v>1046500</v>
      </c>
      <c r="L39" s="48">
        <f t="shared" si="5"/>
        <v>0.0004337282889</v>
      </c>
    </row>
    <row r="40" ht="15.75" customHeight="1">
      <c r="A40" s="46" t="s">
        <v>106</v>
      </c>
      <c r="B40" s="44">
        <v>82.0</v>
      </c>
      <c r="C40" s="44">
        <v>71.0</v>
      </c>
      <c r="D40" s="44">
        <v>25.0</v>
      </c>
      <c r="E40" s="44">
        <v>14.0</v>
      </c>
      <c r="F40" s="44">
        <v>1.3135E7</v>
      </c>
      <c r="G40" s="44">
        <v>38.47</v>
      </c>
      <c r="H40" s="48">
        <f t="shared" ref="H40:I40" si="42">C40/B40</f>
        <v>0.8658536585</v>
      </c>
      <c r="I40" s="48">
        <f t="shared" si="42"/>
        <v>0.3521126761</v>
      </c>
      <c r="J40" s="48">
        <f t="shared" si="3"/>
        <v>0.1707317073</v>
      </c>
      <c r="K40" s="49">
        <f t="shared" si="4"/>
        <v>938214.2857</v>
      </c>
      <c r="L40" s="48">
        <f t="shared" si="5"/>
        <v>0.0005388745408</v>
      </c>
    </row>
    <row r="41" ht="15.75" customHeight="1">
      <c r="A41" s="46" t="s">
        <v>107</v>
      </c>
      <c r="B41" s="44">
        <v>60.0</v>
      </c>
      <c r="C41" s="44">
        <v>51.0</v>
      </c>
      <c r="D41" s="44">
        <v>14.0</v>
      </c>
      <c r="E41" s="44">
        <v>12.0</v>
      </c>
      <c r="F41" s="44">
        <v>1.083E7</v>
      </c>
      <c r="G41" s="44">
        <v>39.68</v>
      </c>
      <c r="H41" s="48">
        <f t="shared" ref="H41:I41" si="43">C41/B41</f>
        <v>0.85</v>
      </c>
      <c r="I41" s="48">
        <f t="shared" si="43"/>
        <v>0.2745098039</v>
      </c>
      <c r="J41" s="48">
        <f t="shared" si="3"/>
        <v>0.2</v>
      </c>
      <c r="K41" s="49">
        <f t="shared" si="4"/>
        <v>902500</v>
      </c>
      <c r="L41" s="48">
        <f t="shared" si="5"/>
        <v>0.0003942984445</v>
      </c>
    </row>
    <row r="42" ht="15.75" customHeight="1">
      <c r="A42" s="46" t="s">
        <v>108</v>
      </c>
      <c r="B42" s="44">
        <v>68.0</v>
      </c>
      <c r="C42" s="44">
        <v>58.0</v>
      </c>
      <c r="D42" s="44">
        <v>21.0</v>
      </c>
      <c r="E42" s="44">
        <v>7.0</v>
      </c>
      <c r="F42" s="44">
        <v>6660000.0</v>
      </c>
      <c r="G42" s="44">
        <v>40.42</v>
      </c>
      <c r="H42" s="48">
        <f t="shared" ref="H42:I42" si="44">C42/B42</f>
        <v>0.8529411765</v>
      </c>
      <c r="I42" s="48">
        <f t="shared" si="44"/>
        <v>0.3620689655</v>
      </c>
      <c r="J42" s="48">
        <f t="shared" si="3"/>
        <v>0.1029411765</v>
      </c>
      <c r="K42" s="49">
        <f t="shared" si="4"/>
        <v>951428.5714</v>
      </c>
      <c r="L42" s="48">
        <f t="shared" si="5"/>
        <v>0.0004468715704</v>
      </c>
    </row>
    <row r="43" ht="15.75" customHeight="1">
      <c r="A43" s="46" t="s">
        <v>109</v>
      </c>
      <c r="B43" s="44">
        <v>70.0</v>
      </c>
      <c r="C43" s="44">
        <v>65.0</v>
      </c>
      <c r="D43" s="44">
        <v>21.0</v>
      </c>
      <c r="E43" s="44">
        <v>9.0</v>
      </c>
      <c r="F43" s="44">
        <v>8425000.0</v>
      </c>
      <c r="G43" s="44">
        <v>41.56</v>
      </c>
      <c r="H43" s="48">
        <f t="shared" ref="H43:I43" si="45">C43/B43</f>
        <v>0.9285714286</v>
      </c>
      <c r="I43" s="48">
        <f t="shared" si="45"/>
        <v>0.3230769231</v>
      </c>
      <c r="J43" s="48">
        <f t="shared" si="3"/>
        <v>0.1285714286</v>
      </c>
      <c r="K43" s="49">
        <f t="shared" si="4"/>
        <v>936111.1111</v>
      </c>
      <c r="L43" s="48">
        <f t="shared" si="5"/>
        <v>0.0004600148519</v>
      </c>
    </row>
    <row r="44" ht="15.75" customHeight="1">
      <c r="A44" s="46" t="s">
        <v>110</v>
      </c>
      <c r="B44" s="44">
        <v>65.0</v>
      </c>
      <c r="C44" s="44">
        <v>54.0</v>
      </c>
      <c r="D44" s="44">
        <v>14.0</v>
      </c>
      <c r="E44" s="44">
        <v>6.0</v>
      </c>
      <c r="F44" s="44">
        <v>6460000.0</v>
      </c>
      <c r="G44" s="44">
        <v>42.64</v>
      </c>
      <c r="H44" s="48">
        <f t="shared" ref="H44:I44" si="46">C44/B44</f>
        <v>0.8307692308</v>
      </c>
      <c r="I44" s="48">
        <f t="shared" si="46"/>
        <v>0.2592592593</v>
      </c>
      <c r="J44" s="48">
        <f t="shared" si="3"/>
        <v>0.09230769231</v>
      </c>
      <c r="K44" s="49">
        <f t="shared" si="4"/>
        <v>1076666.667</v>
      </c>
      <c r="L44" s="48">
        <f t="shared" si="5"/>
        <v>0.0004271566482</v>
      </c>
    </row>
    <row r="45" ht="15.75" customHeight="1">
      <c r="A45" s="46" t="s">
        <v>111</v>
      </c>
      <c r="B45" s="44">
        <v>44.0</v>
      </c>
      <c r="C45" s="44">
        <v>38.0</v>
      </c>
      <c r="D45" s="44">
        <v>7.0</v>
      </c>
      <c r="E45" s="44">
        <v>3.0</v>
      </c>
      <c r="F45" s="44">
        <v>2900000.0</v>
      </c>
      <c r="G45" s="44">
        <v>43.55</v>
      </c>
      <c r="H45" s="48">
        <f t="shared" ref="H45:I45" si="47">C45/B45</f>
        <v>0.8636363636</v>
      </c>
      <c r="I45" s="48">
        <f t="shared" si="47"/>
        <v>0.1842105263</v>
      </c>
      <c r="J45" s="48">
        <f t="shared" si="3"/>
        <v>0.06818181818</v>
      </c>
      <c r="K45" s="49">
        <f t="shared" si="4"/>
        <v>966666.6667</v>
      </c>
      <c r="L45" s="48">
        <f t="shared" si="5"/>
        <v>0.0002891521926</v>
      </c>
    </row>
    <row r="46" ht="15.75" customHeight="1">
      <c r="A46" s="46" t="s">
        <v>112</v>
      </c>
      <c r="B46" s="44">
        <v>40.0</v>
      </c>
      <c r="C46" s="44">
        <v>40.0</v>
      </c>
      <c r="D46" s="44">
        <v>13.0</v>
      </c>
      <c r="E46" s="44">
        <v>4.0</v>
      </c>
      <c r="F46" s="44">
        <v>4055000.0</v>
      </c>
      <c r="G46" s="44">
        <v>44.51</v>
      </c>
      <c r="H46" s="48">
        <f t="shared" ref="H46:I46" si="48">C46/B46</f>
        <v>1</v>
      </c>
      <c r="I46" s="48">
        <f t="shared" si="48"/>
        <v>0.325</v>
      </c>
      <c r="J46" s="48">
        <f t="shared" si="3"/>
        <v>0.1</v>
      </c>
      <c r="K46" s="49">
        <f t="shared" si="4"/>
        <v>1013750</v>
      </c>
      <c r="L46" s="48">
        <f t="shared" si="5"/>
        <v>0.0002628656297</v>
      </c>
    </row>
    <row r="47" ht="15.75" customHeight="1">
      <c r="A47" s="46" t="s">
        <v>114</v>
      </c>
      <c r="B47" s="44">
        <v>40.0</v>
      </c>
      <c r="C47" s="44">
        <v>39.0</v>
      </c>
      <c r="D47" s="44">
        <v>13.0</v>
      </c>
      <c r="E47" s="44">
        <v>4.0</v>
      </c>
      <c r="F47" s="44">
        <v>4140000.0</v>
      </c>
      <c r="G47" s="44">
        <v>45.45</v>
      </c>
      <c r="H47" s="48">
        <f t="shared" ref="H47:I47" si="49">C47/B47</f>
        <v>0.975</v>
      </c>
      <c r="I47" s="48">
        <f t="shared" si="49"/>
        <v>0.3333333333</v>
      </c>
      <c r="J47" s="48">
        <f t="shared" si="3"/>
        <v>0.1</v>
      </c>
      <c r="K47" s="49">
        <f t="shared" si="4"/>
        <v>1035000</v>
      </c>
      <c r="L47" s="48">
        <f t="shared" si="5"/>
        <v>0.0002628656297</v>
      </c>
    </row>
    <row r="48" ht="15.75" customHeight="1">
      <c r="A48" s="46" t="s">
        <v>115</v>
      </c>
      <c r="B48" s="44">
        <v>44.0</v>
      </c>
      <c r="C48" s="44">
        <v>42.0</v>
      </c>
      <c r="D48" s="44">
        <v>8.0</v>
      </c>
      <c r="E48" s="44">
        <v>5.0</v>
      </c>
      <c r="F48" s="44">
        <v>4870000.0</v>
      </c>
      <c r="G48" s="44">
        <v>46.47</v>
      </c>
      <c r="H48" s="48">
        <f t="shared" ref="H48:I48" si="50">C48/B48</f>
        <v>0.9545454545</v>
      </c>
      <c r="I48" s="48">
        <f t="shared" si="50"/>
        <v>0.1904761905</v>
      </c>
      <c r="J48" s="48">
        <f t="shared" si="3"/>
        <v>0.1136363636</v>
      </c>
      <c r="K48" s="49">
        <f t="shared" si="4"/>
        <v>974000</v>
      </c>
      <c r="L48" s="48">
        <f t="shared" si="5"/>
        <v>0.0002891521926</v>
      </c>
    </row>
    <row r="49" ht="15.75" customHeight="1">
      <c r="A49" s="46" t="s">
        <v>116</v>
      </c>
      <c r="B49" s="44">
        <v>54.0</v>
      </c>
      <c r="C49" s="44">
        <v>50.0</v>
      </c>
      <c r="D49" s="44">
        <v>12.0</v>
      </c>
      <c r="E49" s="44">
        <v>5.0</v>
      </c>
      <c r="F49" s="44">
        <v>5235000.0</v>
      </c>
      <c r="G49" s="44">
        <v>47.65</v>
      </c>
      <c r="H49" s="48">
        <f t="shared" ref="H49:I49" si="51">C49/B49</f>
        <v>0.9259259259</v>
      </c>
      <c r="I49" s="48">
        <f t="shared" si="51"/>
        <v>0.24</v>
      </c>
      <c r="J49" s="48">
        <f t="shared" si="3"/>
        <v>0.09259259259</v>
      </c>
      <c r="K49" s="49">
        <f t="shared" si="4"/>
        <v>1047000</v>
      </c>
      <c r="L49" s="48">
        <f t="shared" si="5"/>
        <v>0.0003548686</v>
      </c>
    </row>
    <row r="50" ht="15.75" customHeight="1">
      <c r="A50" s="46" t="s">
        <v>117</v>
      </c>
      <c r="B50" s="44">
        <v>24.0</v>
      </c>
      <c r="C50" s="44">
        <v>23.0</v>
      </c>
      <c r="D50" s="44">
        <v>8.0</v>
      </c>
      <c r="E50" s="44">
        <v>4.0</v>
      </c>
      <c r="F50" s="44">
        <v>4455000.0</v>
      </c>
      <c r="G50" s="44">
        <v>48.43</v>
      </c>
      <c r="H50" s="48">
        <f t="shared" ref="H50:I50" si="52">C50/B50</f>
        <v>0.9583333333</v>
      </c>
      <c r="I50" s="48">
        <f t="shared" si="52"/>
        <v>0.347826087</v>
      </c>
      <c r="J50" s="48">
        <f t="shared" si="3"/>
        <v>0.1666666667</v>
      </c>
      <c r="K50" s="49">
        <f t="shared" si="4"/>
        <v>1113750</v>
      </c>
      <c r="L50" s="48">
        <f t="shared" si="5"/>
        <v>0.0001577193778</v>
      </c>
    </row>
    <row r="51" ht="15.75" customHeight="1">
      <c r="A51" s="46" t="s">
        <v>118</v>
      </c>
      <c r="B51" s="44">
        <v>44.0</v>
      </c>
      <c r="C51" s="44">
        <v>43.0</v>
      </c>
      <c r="D51" s="44">
        <v>8.0</v>
      </c>
      <c r="E51" s="44">
        <v>4.0</v>
      </c>
      <c r="F51" s="44">
        <v>4225000.0</v>
      </c>
      <c r="G51" s="44">
        <v>49.48</v>
      </c>
      <c r="H51" s="48">
        <f t="shared" ref="H51:I51" si="53">C51/B51</f>
        <v>0.9772727273</v>
      </c>
      <c r="I51" s="48">
        <f t="shared" si="53"/>
        <v>0.1860465116</v>
      </c>
      <c r="J51" s="48">
        <f t="shared" si="3"/>
        <v>0.09090909091</v>
      </c>
      <c r="K51" s="49">
        <f t="shared" si="4"/>
        <v>1056250</v>
      </c>
      <c r="L51" s="48">
        <f t="shared" si="5"/>
        <v>0.0002891521926</v>
      </c>
    </row>
    <row r="52" ht="15.75" customHeight="1">
      <c r="A52" s="46" t="s">
        <v>119</v>
      </c>
      <c r="B52" s="44">
        <v>40.0</v>
      </c>
      <c r="C52" s="44">
        <v>38.0</v>
      </c>
      <c r="D52" s="44">
        <v>13.0</v>
      </c>
      <c r="E52" s="44">
        <v>4.0</v>
      </c>
      <c r="F52" s="44">
        <v>3915000.0</v>
      </c>
      <c r="G52" s="44">
        <v>50.53</v>
      </c>
      <c r="H52" s="48">
        <f t="shared" ref="H52:I52" si="54">C52/B52</f>
        <v>0.95</v>
      </c>
      <c r="I52" s="48">
        <f t="shared" si="54"/>
        <v>0.3421052632</v>
      </c>
      <c r="J52" s="48">
        <f t="shared" si="3"/>
        <v>0.1</v>
      </c>
      <c r="K52" s="49">
        <f t="shared" si="4"/>
        <v>978750</v>
      </c>
      <c r="L52" s="48">
        <f t="shared" si="5"/>
        <v>0.0002628656297</v>
      </c>
    </row>
    <row r="53" ht="15.75" customHeight="1">
      <c r="A53" s="46" t="s">
        <v>120</v>
      </c>
      <c r="B53" s="44">
        <v>20.0</v>
      </c>
      <c r="C53" s="44">
        <v>19.0</v>
      </c>
      <c r="D53" s="44">
        <v>6.0</v>
      </c>
      <c r="E53" s="44">
        <v>3.0</v>
      </c>
      <c r="F53" s="44">
        <v>3305000.0</v>
      </c>
      <c r="G53" s="44">
        <v>51.51</v>
      </c>
      <c r="H53" s="48">
        <f t="shared" ref="H53:I53" si="55">C53/B53</f>
        <v>0.95</v>
      </c>
      <c r="I53" s="48">
        <f t="shared" si="55"/>
        <v>0.3157894737</v>
      </c>
      <c r="J53" s="48">
        <f t="shared" si="3"/>
        <v>0.15</v>
      </c>
      <c r="K53" s="49">
        <f t="shared" si="4"/>
        <v>1101666.667</v>
      </c>
      <c r="L53" s="48">
        <f t="shared" si="5"/>
        <v>0.0001314328148</v>
      </c>
    </row>
    <row r="54" ht="15.75" customHeight="1">
      <c r="A54" s="46" t="s">
        <v>121</v>
      </c>
      <c r="B54" s="44">
        <v>45.0</v>
      </c>
      <c r="C54" s="44">
        <v>42.0</v>
      </c>
      <c r="D54" s="44">
        <v>9.0</v>
      </c>
      <c r="E54" s="44">
        <v>2.0</v>
      </c>
      <c r="F54" s="44">
        <v>1925000.0</v>
      </c>
      <c r="G54" s="44">
        <v>52.34</v>
      </c>
      <c r="H54" s="48">
        <f t="shared" ref="H54:I54" si="56">C54/B54</f>
        <v>0.9333333333</v>
      </c>
      <c r="I54" s="48">
        <f t="shared" si="56"/>
        <v>0.2142857143</v>
      </c>
      <c r="J54" s="48">
        <f t="shared" si="3"/>
        <v>0.04444444444</v>
      </c>
      <c r="K54" s="49">
        <f t="shared" si="4"/>
        <v>962500</v>
      </c>
      <c r="L54" s="48">
        <f t="shared" si="5"/>
        <v>0.0002957238334</v>
      </c>
    </row>
    <row r="55" ht="15.75" customHeight="1">
      <c r="A55" s="46" t="s">
        <v>122</v>
      </c>
      <c r="B55" s="44">
        <v>29.0</v>
      </c>
      <c r="C55" s="44">
        <v>26.0</v>
      </c>
      <c r="D55" s="44">
        <v>4.0</v>
      </c>
      <c r="E55" s="44">
        <v>1.0</v>
      </c>
      <c r="F55" s="44">
        <v>945000.0</v>
      </c>
      <c r="G55" s="44">
        <v>53.91</v>
      </c>
      <c r="H55" s="48">
        <f t="shared" ref="H55:I55" si="57">C55/B55</f>
        <v>0.8965517241</v>
      </c>
      <c r="I55" s="48">
        <f t="shared" si="57"/>
        <v>0.1538461538</v>
      </c>
      <c r="J55" s="48">
        <f t="shared" si="3"/>
        <v>0.03448275862</v>
      </c>
      <c r="K55" s="49">
        <f t="shared" si="4"/>
        <v>945000</v>
      </c>
      <c r="L55" s="48">
        <f t="shared" si="5"/>
        <v>0.0001905775815</v>
      </c>
    </row>
    <row r="56" ht="15.75" customHeight="1">
      <c r="A56" s="46" t="s">
        <v>123</v>
      </c>
      <c r="B56" s="44">
        <v>27.0</v>
      </c>
      <c r="C56" s="44">
        <v>26.0</v>
      </c>
      <c r="D56" s="44">
        <v>4.0</v>
      </c>
      <c r="E56" s="44">
        <v>2.0</v>
      </c>
      <c r="F56" s="44">
        <v>2495000.0</v>
      </c>
      <c r="G56" s="44">
        <v>54.48</v>
      </c>
      <c r="H56" s="48">
        <f t="shared" ref="H56:I56" si="58">C56/B56</f>
        <v>0.962962963</v>
      </c>
      <c r="I56" s="48">
        <f t="shared" si="58"/>
        <v>0.1538461538</v>
      </c>
      <c r="J56" s="48">
        <f t="shared" si="3"/>
        <v>0.07407407407</v>
      </c>
      <c r="K56" s="49">
        <f t="shared" si="4"/>
        <v>1247500</v>
      </c>
      <c r="L56" s="48">
        <f t="shared" si="5"/>
        <v>0.0001774343</v>
      </c>
    </row>
    <row r="57" ht="15.75" customHeight="1">
      <c r="A57" s="46" t="s">
        <v>126</v>
      </c>
      <c r="B57" s="44">
        <v>44.0</v>
      </c>
      <c r="C57" s="44">
        <v>44.0</v>
      </c>
      <c r="D57" s="44">
        <v>10.0</v>
      </c>
      <c r="E57" s="44">
        <v>5.0</v>
      </c>
      <c r="F57" s="44">
        <v>6300000.0</v>
      </c>
      <c r="G57" s="44">
        <v>56.67</v>
      </c>
      <c r="H57" s="48">
        <f t="shared" ref="H57:I57" si="59">C57/B57</f>
        <v>1</v>
      </c>
      <c r="I57" s="48">
        <f t="shared" si="59"/>
        <v>0.2272727273</v>
      </c>
      <c r="J57" s="48">
        <f t="shared" si="3"/>
        <v>0.1136363636</v>
      </c>
      <c r="K57" s="49">
        <f t="shared" si="4"/>
        <v>1260000</v>
      </c>
      <c r="L57" s="48">
        <f t="shared" si="5"/>
        <v>0.0002891521926</v>
      </c>
    </row>
    <row r="58" ht="15.75" customHeight="1">
      <c r="A58" s="46" t="s">
        <v>127</v>
      </c>
      <c r="B58" s="44">
        <v>27.0</v>
      </c>
      <c r="C58" s="44">
        <v>25.0</v>
      </c>
      <c r="D58" s="44">
        <v>2.0</v>
      </c>
      <c r="E58" s="44">
        <v>1.0</v>
      </c>
      <c r="F58" s="44">
        <v>1365000.0</v>
      </c>
      <c r="G58" s="44">
        <v>57.7</v>
      </c>
      <c r="H58" s="48">
        <f t="shared" ref="H58:I58" si="60">C58/B58</f>
        <v>0.9259259259</v>
      </c>
      <c r="I58" s="48">
        <f t="shared" si="60"/>
        <v>0.08</v>
      </c>
      <c r="J58" s="48">
        <f t="shared" si="3"/>
        <v>0.03703703704</v>
      </c>
      <c r="K58" s="49">
        <f t="shared" si="4"/>
        <v>1365000</v>
      </c>
      <c r="L58" s="48">
        <f t="shared" si="5"/>
        <v>0.0001774343</v>
      </c>
    </row>
    <row r="59" ht="15.75" customHeight="1">
      <c r="A59" s="46" t="s">
        <v>129</v>
      </c>
      <c r="B59" s="44">
        <v>19.0</v>
      </c>
      <c r="C59" s="44">
        <v>18.0</v>
      </c>
      <c r="D59" s="44">
        <v>4.0</v>
      </c>
      <c r="E59" s="44">
        <v>1.0</v>
      </c>
      <c r="F59" s="44">
        <v>1390000.0</v>
      </c>
      <c r="G59" s="44">
        <v>59.28</v>
      </c>
      <c r="H59" s="48">
        <f t="shared" ref="H59:I59" si="61">C59/B59</f>
        <v>0.9473684211</v>
      </c>
      <c r="I59" s="48">
        <f t="shared" si="61"/>
        <v>0.2222222222</v>
      </c>
      <c r="J59" s="48">
        <f t="shared" si="3"/>
        <v>0.05263157895</v>
      </c>
      <c r="K59" s="49">
        <f t="shared" si="4"/>
        <v>1390000</v>
      </c>
      <c r="L59" s="48">
        <f t="shared" si="5"/>
        <v>0.0001248611741</v>
      </c>
    </row>
    <row r="60" ht="15.75" customHeight="1">
      <c r="A60" s="46" t="s">
        <v>130</v>
      </c>
      <c r="B60" s="44">
        <v>32.0</v>
      </c>
      <c r="C60" s="44">
        <v>32.0</v>
      </c>
      <c r="D60" s="44">
        <v>6.0</v>
      </c>
      <c r="E60" s="44">
        <v>3.0</v>
      </c>
      <c r="F60" s="44">
        <v>3015000.0</v>
      </c>
      <c r="G60" s="44">
        <v>60.5</v>
      </c>
      <c r="H60" s="48">
        <f t="shared" ref="H60:I60" si="62">C60/B60</f>
        <v>1</v>
      </c>
      <c r="I60" s="48">
        <f t="shared" si="62"/>
        <v>0.1875</v>
      </c>
      <c r="J60" s="48">
        <f t="shared" si="3"/>
        <v>0.09375</v>
      </c>
      <c r="K60" s="49">
        <f t="shared" si="4"/>
        <v>1005000</v>
      </c>
      <c r="L60" s="48">
        <f t="shared" si="5"/>
        <v>0.0002102925037</v>
      </c>
    </row>
    <row r="61" ht="15.75" customHeight="1">
      <c r="A61" s="46" t="s">
        <v>133</v>
      </c>
      <c r="B61" s="44">
        <v>13.0</v>
      </c>
      <c r="C61" s="44">
        <v>13.0</v>
      </c>
      <c r="D61" s="44">
        <v>2.0</v>
      </c>
      <c r="E61" s="44">
        <v>1.0</v>
      </c>
      <c r="F61" s="44">
        <v>1075000.0</v>
      </c>
      <c r="G61" s="44">
        <v>63.78</v>
      </c>
      <c r="H61" s="48">
        <f t="shared" ref="H61:I61" si="63">C61/B61</f>
        <v>1</v>
      </c>
      <c r="I61" s="48">
        <f t="shared" si="63"/>
        <v>0.1538461538</v>
      </c>
      <c r="J61" s="48">
        <f t="shared" si="3"/>
        <v>0.07692307692</v>
      </c>
      <c r="K61" s="49">
        <f t="shared" si="4"/>
        <v>1075000</v>
      </c>
      <c r="L61" s="48">
        <f t="shared" si="5"/>
        <v>0.00008543132964</v>
      </c>
    </row>
    <row r="62" ht="15.75" customHeight="1">
      <c r="A62" s="46" t="s">
        <v>135</v>
      </c>
      <c r="B62" s="44">
        <v>13.0</v>
      </c>
      <c r="C62" s="44">
        <v>12.0</v>
      </c>
      <c r="D62" s="44">
        <v>2.0</v>
      </c>
      <c r="E62" s="44">
        <v>2.0</v>
      </c>
      <c r="F62" s="44">
        <v>2645000.0</v>
      </c>
      <c r="G62" s="44">
        <v>65.65</v>
      </c>
      <c r="H62" s="48">
        <f t="shared" ref="H62:I62" si="64">C62/B62</f>
        <v>0.9230769231</v>
      </c>
      <c r="I62" s="48">
        <f t="shared" si="64"/>
        <v>0.1666666667</v>
      </c>
      <c r="J62" s="48">
        <f t="shared" si="3"/>
        <v>0.1538461538</v>
      </c>
      <c r="K62" s="49">
        <f t="shared" si="4"/>
        <v>1322500</v>
      </c>
      <c r="L62" s="48">
        <f t="shared" si="5"/>
        <v>0.00008543132964</v>
      </c>
    </row>
    <row r="63" ht="15.75" customHeight="1">
      <c r="A63" s="46" t="s">
        <v>136</v>
      </c>
      <c r="B63" s="44">
        <v>16.0</v>
      </c>
      <c r="C63" s="44">
        <v>16.0</v>
      </c>
      <c r="D63" s="44">
        <v>5.0</v>
      </c>
      <c r="E63" s="44">
        <v>2.0</v>
      </c>
      <c r="F63" s="44">
        <v>2780000.0</v>
      </c>
      <c r="G63" s="44">
        <v>66.74</v>
      </c>
      <c r="H63" s="48">
        <f t="shared" ref="H63:I63" si="65">C63/B63</f>
        <v>1</v>
      </c>
      <c r="I63" s="48">
        <f t="shared" si="65"/>
        <v>0.3125</v>
      </c>
      <c r="J63" s="48">
        <f t="shared" si="3"/>
        <v>0.125</v>
      </c>
      <c r="K63" s="49">
        <f t="shared" si="4"/>
        <v>1390000</v>
      </c>
      <c r="L63" s="48">
        <f t="shared" si="5"/>
        <v>0.0001051462519</v>
      </c>
    </row>
    <row r="64" ht="15.75" customHeight="1">
      <c r="A64" s="46" t="s">
        <v>145</v>
      </c>
      <c r="B64" s="44">
        <v>3.0</v>
      </c>
      <c r="C64" s="44">
        <v>3.0</v>
      </c>
      <c r="D64" s="44">
        <v>2.0</v>
      </c>
      <c r="E64" s="44">
        <v>1.0</v>
      </c>
      <c r="F64" s="44">
        <v>1220000.0</v>
      </c>
      <c r="G64" s="44">
        <v>74.54</v>
      </c>
      <c r="H64" s="48">
        <f t="shared" ref="H64:I64" si="66">C64/B64</f>
        <v>1</v>
      </c>
      <c r="I64" s="48">
        <f t="shared" si="66"/>
        <v>0.6666666667</v>
      </c>
      <c r="J64" s="48">
        <f t="shared" si="3"/>
        <v>0.3333333333</v>
      </c>
      <c r="K64" s="49">
        <f t="shared" si="4"/>
        <v>1220000</v>
      </c>
      <c r="L64" s="48">
        <f t="shared" si="5"/>
        <v>0.00001971492222</v>
      </c>
    </row>
    <row r="65" ht="15.75" customHeight="1">
      <c r="A65" s="46" t="s">
        <v>147</v>
      </c>
      <c r="B65" s="44">
        <v>5.0</v>
      </c>
      <c r="C65" s="44">
        <v>5.0</v>
      </c>
      <c r="D65" s="44">
        <v>1.0</v>
      </c>
      <c r="E65" s="44">
        <v>1.0</v>
      </c>
      <c r="F65" s="44">
        <v>1105000.0</v>
      </c>
      <c r="G65" s="44">
        <v>76.39</v>
      </c>
      <c r="H65" s="48">
        <f t="shared" ref="H65:I65" si="67">C65/B65</f>
        <v>1</v>
      </c>
      <c r="I65" s="48">
        <f t="shared" si="67"/>
        <v>0.2</v>
      </c>
      <c r="J65" s="48">
        <f t="shared" si="3"/>
        <v>0.2</v>
      </c>
      <c r="K65" s="49">
        <f t="shared" si="4"/>
        <v>1105000</v>
      </c>
      <c r="L65" s="48">
        <f t="shared" si="5"/>
        <v>0.00003285820371</v>
      </c>
    </row>
    <row r="66" ht="15.75" customHeight="1">
      <c r="A66" s="46" t="s">
        <v>81</v>
      </c>
      <c r="B66" s="44">
        <v>11.0</v>
      </c>
      <c r="C66" s="44">
        <v>7.0</v>
      </c>
      <c r="D66" s="44">
        <v>1.0</v>
      </c>
      <c r="E66" s="44"/>
      <c r="F66" s="44"/>
      <c r="G66" s="44"/>
      <c r="H66" s="48">
        <f t="shared" ref="H66:I66" si="68">C66/B66</f>
        <v>0.6363636364</v>
      </c>
      <c r="I66" s="48">
        <f t="shared" si="68"/>
        <v>0.1428571429</v>
      </c>
      <c r="J66" s="48">
        <f t="shared" si="3"/>
        <v>0</v>
      </c>
      <c r="K66" s="49" t="str">
        <f t="shared" si="4"/>
        <v>#DIV/0!</v>
      </c>
      <c r="L66" s="48">
        <f t="shared" si="5"/>
        <v>0.00007228804816</v>
      </c>
    </row>
    <row r="67" ht="15.75" customHeight="1">
      <c r="A67" s="46" t="s">
        <v>124</v>
      </c>
      <c r="B67" s="44">
        <v>26.0</v>
      </c>
      <c r="C67" s="44">
        <v>24.0</v>
      </c>
      <c r="D67" s="44">
        <v>7.0</v>
      </c>
      <c r="E67" s="44"/>
      <c r="F67" s="44"/>
      <c r="G67" s="44"/>
      <c r="H67" s="48">
        <f t="shared" ref="H67:I67" si="69">C67/B67</f>
        <v>0.9230769231</v>
      </c>
      <c r="I67" s="48">
        <f t="shared" si="69"/>
        <v>0.2916666667</v>
      </c>
      <c r="J67" s="48">
        <f t="shared" si="3"/>
        <v>0</v>
      </c>
      <c r="K67" s="49" t="str">
        <f t="shared" si="4"/>
        <v>#DIV/0!</v>
      </c>
      <c r="L67" s="48">
        <f t="shared" si="5"/>
        <v>0.0001708626593</v>
      </c>
    </row>
    <row r="68" ht="15.75" customHeight="1">
      <c r="A68" s="46" t="s">
        <v>128</v>
      </c>
      <c r="B68" s="44">
        <v>16.0</v>
      </c>
      <c r="C68" s="44">
        <v>14.0</v>
      </c>
      <c r="D68" s="44"/>
      <c r="E68" s="44"/>
      <c r="F68" s="44"/>
      <c r="G68" s="44"/>
      <c r="H68" s="48">
        <f t="shared" ref="H68:I68" si="70">C68/B68</f>
        <v>0.875</v>
      </c>
      <c r="I68" s="48">
        <f t="shared" si="70"/>
        <v>0</v>
      </c>
      <c r="J68" s="48">
        <f t="shared" si="3"/>
        <v>0</v>
      </c>
      <c r="K68" s="49" t="str">
        <f t="shared" si="4"/>
        <v>#DIV/0!</v>
      </c>
      <c r="L68" s="48">
        <f t="shared" si="5"/>
        <v>0.0001051462519</v>
      </c>
    </row>
    <row r="69" ht="15.75" customHeight="1">
      <c r="A69" s="46" t="s">
        <v>131</v>
      </c>
      <c r="B69" s="44">
        <v>17.0</v>
      </c>
      <c r="C69" s="44">
        <v>15.0</v>
      </c>
      <c r="D69" s="44">
        <v>2.0</v>
      </c>
      <c r="E69" s="44"/>
      <c r="F69" s="44"/>
      <c r="G69" s="44"/>
      <c r="H69" s="48">
        <f t="shared" ref="H69:I69" si="71">C69/B69</f>
        <v>0.8823529412</v>
      </c>
      <c r="I69" s="48">
        <f t="shared" si="71"/>
        <v>0.1333333333</v>
      </c>
      <c r="J69" s="48">
        <f t="shared" si="3"/>
        <v>0</v>
      </c>
      <c r="K69" s="49" t="str">
        <f t="shared" si="4"/>
        <v>#DIV/0!</v>
      </c>
      <c r="L69" s="48">
        <f t="shared" si="5"/>
        <v>0.0001117178926</v>
      </c>
    </row>
    <row r="70" ht="15.75" customHeight="1">
      <c r="A70" s="46" t="s">
        <v>132</v>
      </c>
      <c r="B70" s="44">
        <v>8.0</v>
      </c>
      <c r="C70" s="44">
        <v>8.0</v>
      </c>
      <c r="D70" s="44">
        <v>1.0</v>
      </c>
      <c r="E70" s="44"/>
      <c r="F70" s="44"/>
      <c r="G70" s="44"/>
      <c r="H70" s="48">
        <f t="shared" ref="H70:I70" si="72">C70/B70</f>
        <v>1</v>
      </c>
      <c r="I70" s="48">
        <f t="shared" si="72"/>
        <v>0.125</v>
      </c>
      <c r="J70" s="48">
        <f t="shared" si="3"/>
        <v>0</v>
      </c>
      <c r="K70" s="49" t="str">
        <f t="shared" si="4"/>
        <v>#DIV/0!</v>
      </c>
      <c r="L70" s="48">
        <f t="shared" si="5"/>
        <v>0.00005257312593</v>
      </c>
    </row>
    <row r="71" ht="15.75" customHeight="1">
      <c r="A71" s="46" t="s">
        <v>134</v>
      </c>
      <c r="B71" s="44">
        <v>12.0</v>
      </c>
      <c r="C71" s="44">
        <v>11.0</v>
      </c>
      <c r="D71" s="44">
        <v>3.0</v>
      </c>
      <c r="E71" s="44"/>
      <c r="F71" s="44"/>
      <c r="G71" s="44"/>
      <c r="H71" s="48">
        <f t="shared" ref="H71:I71" si="73">C71/B71</f>
        <v>0.9166666667</v>
      </c>
      <c r="I71" s="48">
        <f t="shared" si="73"/>
        <v>0.2727272727</v>
      </c>
      <c r="J71" s="48">
        <f t="shared" si="3"/>
        <v>0</v>
      </c>
      <c r="K71" s="49" t="str">
        <f t="shared" si="4"/>
        <v>#DIV/0!</v>
      </c>
      <c r="L71" s="48">
        <f t="shared" si="5"/>
        <v>0.0000788596889</v>
      </c>
    </row>
    <row r="72" ht="15.75" customHeight="1">
      <c r="A72" s="46" t="s">
        <v>138</v>
      </c>
      <c r="B72" s="44">
        <v>8.0</v>
      </c>
      <c r="C72" s="44">
        <v>7.0</v>
      </c>
      <c r="D72" s="44">
        <v>1.0</v>
      </c>
      <c r="E72" s="44"/>
      <c r="F72" s="44"/>
      <c r="G72" s="44"/>
      <c r="H72" s="48">
        <f t="shared" ref="H72:I72" si="74">C72/B72</f>
        <v>0.875</v>
      </c>
      <c r="I72" s="48">
        <f t="shared" si="74"/>
        <v>0.1428571429</v>
      </c>
      <c r="J72" s="48">
        <f t="shared" si="3"/>
        <v>0</v>
      </c>
      <c r="K72" s="49" t="str">
        <f t="shared" si="4"/>
        <v>#DIV/0!</v>
      </c>
      <c r="L72" s="48">
        <f t="shared" si="5"/>
        <v>0.00005257312593</v>
      </c>
    </row>
    <row r="73" ht="15.75" customHeight="1">
      <c r="A73" s="46" t="s">
        <v>139</v>
      </c>
      <c r="B73" s="44">
        <v>5.0</v>
      </c>
      <c r="C73" s="44">
        <v>5.0</v>
      </c>
      <c r="D73" s="44">
        <v>1.0</v>
      </c>
      <c r="E73" s="44"/>
      <c r="F73" s="44"/>
      <c r="G73" s="44"/>
      <c r="H73" s="48">
        <f t="shared" ref="H73:I73" si="75">C73/B73</f>
        <v>1</v>
      </c>
      <c r="I73" s="48">
        <f t="shared" si="75"/>
        <v>0.2</v>
      </c>
      <c r="J73" s="48">
        <f t="shared" si="3"/>
        <v>0</v>
      </c>
      <c r="K73" s="49" t="str">
        <f t="shared" si="4"/>
        <v>#DIV/0!</v>
      </c>
      <c r="L73" s="48">
        <f t="shared" si="5"/>
        <v>0.00003285820371</v>
      </c>
    </row>
    <row r="74" ht="15.75" customHeight="1">
      <c r="A74" s="46" t="s">
        <v>140</v>
      </c>
      <c r="B74" s="44">
        <v>6.0</v>
      </c>
      <c r="C74" s="44">
        <v>6.0</v>
      </c>
      <c r="D74" s="44"/>
      <c r="E74" s="44"/>
      <c r="F74" s="44"/>
      <c r="G74" s="44"/>
      <c r="H74" s="48">
        <f t="shared" ref="H74:I74" si="76">C74/B74</f>
        <v>1</v>
      </c>
      <c r="I74" s="48">
        <f t="shared" si="76"/>
        <v>0</v>
      </c>
      <c r="J74" s="48">
        <f t="shared" si="3"/>
        <v>0</v>
      </c>
      <c r="K74" s="49" t="str">
        <f t="shared" si="4"/>
        <v>#DIV/0!</v>
      </c>
      <c r="L74" s="48">
        <f t="shared" si="5"/>
        <v>0.00003942984445</v>
      </c>
    </row>
    <row r="75" ht="15.75" customHeight="1">
      <c r="A75" s="46" t="s">
        <v>141</v>
      </c>
      <c r="B75" s="44">
        <v>6.0</v>
      </c>
      <c r="C75" s="44">
        <v>6.0</v>
      </c>
      <c r="D75" s="44"/>
      <c r="E75" s="44"/>
      <c r="F75" s="44"/>
      <c r="G75" s="44"/>
      <c r="H75" s="48">
        <f t="shared" ref="H75:I75" si="77">C75/B75</f>
        <v>1</v>
      </c>
      <c r="I75" s="48">
        <f t="shared" si="77"/>
        <v>0</v>
      </c>
      <c r="J75" s="48">
        <f t="shared" si="3"/>
        <v>0</v>
      </c>
      <c r="K75" s="49" t="str">
        <f t="shared" si="4"/>
        <v>#DIV/0!</v>
      </c>
      <c r="L75" s="48">
        <f t="shared" si="5"/>
        <v>0.00003942984445</v>
      </c>
    </row>
    <row r="76" ht="15.75" customHeight="1">
      <c r="A76" s="46" t="s">
        <v>142</v>
      </c>
      <c r="B76" s="44">
        <v>4.0</v>
      </c>
      <c r="C76" s="44">
        <v>4.0</v>
      </c>
      <c r="D76" s="44">
        <v>1.0</v>
      </c>
      <c r="E76" s="44"/>
      <c r="F76" s="44"/>
      <c r="G76" s="44"/>
      <c r="H76" s="48">
        <f t="shared" ref="H76:I76" si="78">C76/B76</f>
        <v>1</v>
      </c>
      <c r="I76" s="48">
        <f t="shared" si="78"/>
        <v>0.25</v>
      </c>
      <c r="J76" s="48">
        <f t="shared" si="3"/>
        <v>0</v>
      </c>
      <c r="K76" s="49" t="str">
        <f t="shared" si="4"/>
        <v>#DIV/0!</v>
      </c>
      <c r="L76" s="48">
        <f t="shared" si="5"/>
        <v>0.00002628656297</v>
      </c>
    </row>
    <row r="77" ht="15.75" customHeight="1">
      <c r="A77" s="46" t="s">
        <v>143</v>
      </c>
      <c r="B77" s="44">
        <v>9.0</v>
      </c>
      <c r="C77" s="44">
        <v>2.0</v>
      </c>
      <c r="D77" s="44">
        <v>2.0</v>
      </c>
      <c r="E77" s="44"/>
      <c r="F77" s="44"/>
      <c r="G77" s="44"/>
      <c r="H77" s="48">
        <f t="shared" ref="H77:I77" si="79">C77/B77</f>
        <v>0.2222222222</v>
      </c>
      <c r="I77" s="48">
        <f t="shared" si="79"/>
        <v>1</v>
      </c>
      <c r="J77" s="48">
        <f t="shared" si="3"/>
        <v>0</v>
      </c>
      <c r="K77" s="49" t="str">
        <f t="shared" si="4"/>
        <v>#DIV/0!</v>
      </c>
      <c r="L77" s="48">
        <f t="shared" si="5"/>
        <v>0.00005914476667</v>
      </c>
    </row>
    <row r="78" ht="15.75" customHeight="1">
      <c r="A78" s="46" t="s">
        <v>144</v>
      </c>
      <c r="B78" s="44">
        <v>5.0</v>
      </c>
      <c r="C78" s="44">
        <v>5.0</v>
      </c>
      <c r="D78" s="44">
        <v>1.0</v>
      </c>
      <c r="E78" s="44"/>
      <c r="F78" s="44"/>
      <c r="G78" s="44"/>
      <c r="H78" s="48">
        <f t="shared" ref="H78:I78" si="80">C78/B78</f>
        <v>1</v>
      </c>
      <c r="I78" s="48">
        <f t="shared" si="80"/>
        <v>0.2</v>
      </c>
      <c r="J78" s="48">
        <f t="shared" si="3"/>
        <v>0</v>
      </c>
      <c r="K78" s="49" t="str">
        <f t="shared" si="4"/>
        <v>#DIV/0!</v>
      </c>
      <c r="L78" s="48">
        <f t="shared" si="5"/>
        <v>0.00003285820371</v>
      </c>
    </row>
    <row r="79" ht="15.75" customHeight="1">
      <c r="A79" s="46" t="s">
        <v>146</v>
      </c>
      <c r="B79" s="44">
        <v>2.0</v>
      </c>
      <c r="C79" s="44">
        <v>2.0</v>
      </c>
      <c r="D79" s="44">
        <v>1.0</v>
      </c>
      <c r="E79" s="44"/>
      <c r="F79" s="44"/>
      <c r="G79" s="44"/>
      <c r="H79" s="48">
        <f t="shared" ref="H79:I79" si="81">C79/B79</f>
        <v>1</v>
      </c>
      <c r="I79" s="48">
        <f t="shared" si="81"/>
        <v>0.5</v>
      </c>
      <c r="J79" s="48">
        <f t="shared" si="3"/>
        <v>0</v>
      </c>
      <c r="K79" s="49" t="str">
        <f t="shared" si="4"/>
        <v>#DIV/0!</v>
      </c>
      <c r="L79" s="48">
        <f t="shared" si="5"/>
        <v>0.00001314328148</v>
      </c>
    </row>
    <row r="80" ht="15.75" customHeight="1">
      <c r="A80" s="46" t="s">
        <v>151</v>
      </c>
      <c r="B80" s="44">
        <v>2.0</v>
      </c>
      <c r="C80" s="44">
        <v>1.0</v>
      </c>
      <c r="D80" s="44"/>
      <c r="E80" s="44"/>
      <c r="F80" s="44"/>
      <c r="G80" s="44"/>
      <c r="H80" s="48">
        <f t="shared" ref="H80:I80" si="82">C80/B80</f>
        <v>0.5</v>
      </c>
      <c r="I80" s="48">
        <f t="shared" si="82"/>
        <v>0</v>
      </c>
      <c r="J80" s="48">
        <f t="shared" si="3"/>
        <v>0</v>
      </c>
      <c r="K80" s="49" t="str">
        <f t="shared" si="4"/>
        <v>#DIV/0!</v>
      </c>
      <c r="L80" s="48">
        <f t="shared" si="5"/>
        <v>0.00001314328148</v>
      </c>
    </row>
    <row r="81" ht="15.75" customHeight="1">
      <c r="A81" s="46" t="s">
        <v>152</v>
      </c>
      <c r="B81" s="44">
        <v>1.0</v>
      </c>
      <c r="C81" s="44">
        <v>1.0</v>
      </c>
      <c r="D81" s="44"/>
      <c r="E81" s="44"/>
      <c r="F81" s="44"/>
      <c r="G81" s="44"/>
      <c r="H81" s="48">
        <f t="shared" ref="H81:I81" si="83">C81/B81</f>
        <v>1</v>
      </c>
      <c r="I81" s="48">
        <f t="shared" si="83"/>
        <v>0</v>
      </c>
      <c r="J81" s="48">
        <f t="shared" si="3"/>
        <v>0</v>
      </c>
      <c r="K81" s="49" t="str">
        <f t="shared" si="4"/>
        <v>#DIV/0!</v>
      </c>
      <c r="L81" s="48">
        <f t="shared" si="5"/>
        <v>0.000006571640742</v>
      </c>
    </row>
    <row r="82" ht="15.75" customHeight="1">
      <c r="A82" s="46" t="s">
        <v>153</v>
      </c>
      <c r="B82" s="44">
        <v>2.0</v>
      </c>
      <c r="C82" s="44">
        <v>2.0</v>
      </c>
      <c r="D82" s="44">
        <v>1.0</v>
      </c>
      <c r="E82" s="44"/>
      <c r="F82" s="44"/>
      <c r="G82" s="44"/>
      <c r="H82" s="48">
        <f t="shared" ref="H82:I82" si="84">C82/B82</f>
        <v>1</v>
      </c>
      <c r="I82" s="48">
        <f t="shared" si="84"/>
        <v>0.5</v>
      </c>
      <c r="J82" s="48">
        <f t="shared" si="3"/>
        <v>0</v>
      </c>
      <c r="K82" s="49" t="str">
        <f t="shared" si="4"/>
        <v>#DIV/0!</v>
      </c>
      <c r="L82" s="48">
        <f t="shared" si="5"/>
        <v>0.00001314328148</v>
      </c>
    </row>
    <row r="83" ht="15.75" customHeight="1">
      <c r="A83" s="46" t="s">
        <v>155</v>
      </c>
      <c r="B83" s="44">
        <v>1.0</v>
      </c>
      <c r="C83" s="44">
        <v>1.0</v>
      </c>
      <c r="D83" s="44"/>
      <c r="E83" s="44"/>
      <c r="F83" s="44"/>
      <c r="G83" s="44"/>
      <c r="H83" s="48">
        <f t="shared" ref="H83:I83" si="85">C83/B83</f>
        <v>1</v>
      </c>
      <c r="I83" s="48">
        <f t="shared" si="85"/>
        <v>0</v>
      </c>
      <c r="J83" s="48">
        <f t="shared" si="3"/>
        <v>0</v>
      </c>
      <c r="K83" s="49" t="str">
        <f t="shared" si="4"/>
        <v>#DIV/0!</v>
      </c>
      <c r="L83" s="48">
        <f t="shared" si="5"/>
        <v>0.000006571640742</v>
      </c>
    </row>
    <row r="84" ht="15.75" customHeight="1">
      <c r="A84" s="46" t="s">
        <v>156</v>
      </c>
      <c r="B84" s="44">
        <v>3.0</v>
      </c>
      <c r="C84" s="44">
        <v>3.0</v>
      </c>
      <c r="D84" s="44"/>
      <c r="E84" s="44"/>
      <c r="F84" s="44"/>
      <c r="G84" s="44"/>
      <c r="H84" s="48">
        <f t="shared" ref="H84:I84" si="86">C84/B84</f>
        <v>1</v>
      </c>
      <c r="I84" s="48">
        <f t="shared" si="86"/>
        <v>0</v>
      </c>
      <c r="J84" s="48">
        <f t="shared" si="3"/>
        <v>0</v>
      </c>
      <c r="K84" s="49" t="str">
        <f t="shared" si="4"/>
        <v>#DIV/0!</v>
      </c>
      <c r="L84" s="48">
        <f t="shared" si="5"/>
        <v>0.00001971492222</v>
      </c>
    </row>
    <row r="85" ht="15.75" customHeight="1">
      <c r="A85" s="46" t="s">
        <v>157</v>
      </c>
      <c r="B85" s="44">
        <v>2.0</v>
      </c>
      <c r="C85" s="44">
        <v>2.0</v>
      </c>
      <c r="D85" s="44"/>
      <c r="E85" s="44"/>
      <c r="F85" s="44"/>
      <c r="G85" s="44"/>
      <c r="H85" s="48">
        <f t="shared" ref="H85:I85" si="87">C85/B85</f>
        <v>1</v>
      </c>
      <c r="I85" s="48">
        <f t="shared" si="87"/>
        <v>0</v>
      </c>
      <c r="J85" s="48">
        <f t="shared" si="3"/>
        <v>0</v>
      </c>
      <c r="K85" s="49" t="str">
        <f t="shared" si="4"/>
        <v>#DIV/0!</v>
      </c>
      <c r="L85" s="48">
        <f t="shared" si="5"/>
        <v>0.00001314328148</v>
      </c>
    </row>
    <row r="86" ht="15.75" customHeight="1">
      <c r="A86" s="46" t="s">
        <v>158</v>
      </c>
      <c r="B86" s="44">
        <v>1.0</v>
      </c>
      <c r="C86" s="44">
        <v>1.0</v>
      </c>
      <c r="D86" s="44"/>
      <c r="E86" s="44"/>
      <c r="F86" s="44"/>
      <c r="G86" s="44"/>
      <c r="H86" s="48">
        <f t="shared" ref="H86:I86" si="88">C86/B86</f>
        <v>1</v>
      </c>
      <c r="I86" s="48">
        <f t="shared" si="88"/>
        <v>0</v>
      </c>
      <c r="J86" s="48">
        <f t="shared" si="3"/>
        <v>0</v>
      </c>
      <c r="K86" s="49" t="str">
        <f t="shared" si="4"/>
        <v>#DIV/0!</v>
      </c>
      <c r="L86" s="48">
        <f t="shared" si="5"/>
        <v>0.000006571640742</v>
      </c>
    </row>
    <row r="87" ht="15.75" customHeight="1">
      <c r="A87" s="46" t="s">
        <v>159</v>
      </c>
      <c r="B87" s="44">
        <v>1.0</v>
      </c>
      <c r="C87" s="44">
        <v>1.0</v>
      </c>
      <c r="D87" s="44">
        <v>1.0</v>
      </c>
      <c r="E87" s="44"/>
      <c r="F87" s="44"/>
      <c r="G87" s="44"/>
      <c r="H87" s="48">
        <f t="shared" ref="H87:I87" si="89">C87/B87</f>
        <v>1</v>
      </c>
      <c r="I87" s="48">
        <f t="shared" si="89"/>
        <v>1</v>
      </c>
      <c r="J87" s="48">
        <f t="shared" si="3"/>
        <v>0</v>
      </c>
      <c r="K87" s="49" t="str">
        <f t="shared" si="4"/>
        <v>#DIV/0!</v>
      </c>
      <c r="L87" s="48">
        <f t="shared" si="5"/>
        <v>0.000006571640742</v>
      </c>
    </row>
    <row r="88" ht="15.75" customHeight="1">
      <c r="A88" s="46" t="s">
        <v>165</v>
      </c>
      <c r="B88" s="44">
        <v>1.0</v>
      </c>
      <c r="C88" s="44">
        <v>1.0</v>
      </c>
      <c r="D88" s="44"/>
      <c r="E88" s="44"/>
      <c r="F88" s="44"/>
      <c r="G88" s="44"/>
      <c r="H88" s="48">
        <f t="shared" ref="H88:I88" si="90">C88/B88</f>
        <v>1</v>
      </c>
      <c r="I88" s="48">
        <f t="shared" si="90"/>
        <v>0</v>
      </c>
      <c r="J88" s="48">
        <f t="shared" si="3"/>
        <v>0</v>
      </c>
      <c r="K88" s="49" t="str">
        <f t="shared" si="4"/>
        <v>#DIV/0!</v>
      </c>
      <c r="L88" s="48">
        <f t="shared" si="5"/>
        <v>0.000006571640742</v>
      </c>
    </row>
    <row r="89" ht="15.75" customHeight="1">
      <c r="A89" s="46" t="s">
        <v>167</v>
      </c>
      <c r="B89" s="44">
        <v>1.0</v>
      </c>
      <c r="C89" s="44">
        <v>1.0</v>
      </c>
      <c r="D89" s="44"/>
      <c r="E89" s="44"/>
      <c r="F89" s="44"/>
      <c r="G89" s="44"/>
      <c r="H89" s="48">
        <f t="shared" ref="H89:I89" si="91">C89/B89</f>
        <v>1</v>
      </c>
      <c r="I89" s="48">
        <f t="shared" si="91"/>
        <v>0</v>
      </c>
      <c r="J89" s="48">
        <f t="shared" si="3"/>
        <v>0</v>
      </c>
      <c r="K89" s="49" t="str">
        <f t="shared" si="4"/>
        <v>#DIV/0!</v>
      </c>
      <c r="L89" s="48">
        <f t="shared" si="5"/>
        <v>0.000006571640742</v>
      </c>
    </row>
    <row r="90" ht="15.75" customHeight="1">
      <c r="A90" s="46" t="s">
        <v>168</v>
      </c>
      <c r="B90" s="44">
        <v>1.0</v>
      </c>
      <c r="C90" s="44">
        <v>1.0</v>
      </c>
      <c r="D90" s="44">
        <v>1.0</v>
      </c>
      <c r="E90" s="44"/>
      <c r="F90" s="44"/>
      <c r="G90" s="44"/>
      <c r="H90" s="48">
        <f t="shared" ref="H90:I90" si="92">C90/B90</f>
        <v>1</v>
      </c>
      <c r="I90" s="48">
        <f t="shared" si="92"/>
        <v>1</v>
      </c>
      <c r="J90" s="48">
        <f t="shared" si="3"/>
        <v>0</v>
      </c>
      <c r="K90" s="49" t="str">
        <f t="shared" si="4"/>
        <v>#DIV/0!</v>
      </c>
      <c r="L90" s="48">
        <f t="shared" si="5"/>
        <v>0.000006571640742</v>
      </c>
    </row>
    <row r="91" ht="15.75" customHeight="1">
      <c r="A91" s="46" t="s">
        <v>169</v>
      </c>
      <c r="B91" s="44">
        <v>1.0</v>
      </c>
      <c r="C91" s="44">
        <v>1.0</v>
      </c>
      <c r="D91" s="44"/>
      <c r="E91" s="44"/>
      <c r="F91" s="44"/>
      <c r="G91" s="44"/>
      <c r="H91" s="48">
        <f t="shared" ref="H91:I91" si="93">C91/B91</f>
        <v>1</v>
      </c>
      <c r="I91" s="48">
        <f t="shared" si="93"/>
        <v>0</v>
      </c>
      <c r="J91" s="48">
        <f t="shared" si="3"/>
        <v>0</v>
      </c>
      <c r="K91" s="49" t="str">
        <f t="shared" si="4"/>
        <v>#DIV/0!</v>
      </c>
      <c r="L91" s="48">
        <f t="shared" si="5"/>
        <v>0.000006571640742</v>
      </c>
    </row>
    <row r="92" ht="15.75" customHeight="1">
      <c r="A92" s="46" t="s">
        <v>171</v>
      </c>
      <c r="B92" s="44">
        <v>1.0</v>
      </c>
      <c r="C92" s="44">
        <v>1.0</v>
      </c>
      <c r="D92" s="44"/>
      <c r="E92" s="44"/>
      <c r="F92" s="44"/>
      <c r="G92" s="44"/>
      <c r="H92" s="48">
        <f t="shared" ref="H92:I92" si="94">C92/B92</f>
        <v>1</v>
      </c>
      <c r="I92" s="48">
        <f t="shared" si="94"/>
        <v>0</v>
      </c>
      <c r="J92" s="48">
        <f t="shared" si="3"/>
        <v>0</v>
      </c>
      <c r="K92" s="49" t="str">
        <f t="shared" si="4"/>
        <v>#DIV/0!</v>
      </c>
      <c r="L92" s="48">
        <f t="shared" si="5"/>
        <v>0.000006571640742</v>
      </c>
    </row>
    <row r="93" ht="15.75" customHeight="1">
      <c r="A93" s="46" t="s">
        <v>173</v>
      </c>
      <c r="B93" s="44">
        <v>2.0</v>
      </c>
      <c r="C93" s="44">
        <v>1.0</v>
      </c>
      <c r="D93" s="44"/>
      <c r="E93" s="44"/>
      <c r="F93" s="44"/>
      <c r="G93" s="44"/>
      <c r="H93" s="48">
        <f t="shared" ref="H93:I93" si="95">C93/B93</f>
        <v>0.5</v>
      </c>
      <c r="I93" s="48">
        <f t="shared" si="95"/>
        <v>0</v>
      </c>
      <c r="J93" s="48">
        <f t="shared" si="3"/>
        <v>0</v>
      </c>
      <c r="K93" s="49" t="str">
        <f t="shared" si="4"/>
        <v>#DIV/0!</v>
      </c>
      <c r="L93" s="48">
        <f t="shared" si="5"/>
        <v>0.00001314328148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93">
    <sortState ref="A1:G93">
      <sortCondition ref="G1:G93"/>
    </sortState>
  </autoFilter>
  <conditionalFormatting sqref="H2:H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57"/>
    <col customWidth="1" min="12" max="26" width="8.71"/>
  </cols>
  <sheetData>
    <row r="1">
      <c r="A1" s="47" t="s">
        <v>77</v>
      </c>
      <c r="B1" s="47" t="s">
        <v>4</v>
      </c>
      <c r="C1" s="47" t="s">
        <v>5</v>
      </c>
      <c r="D1" s="47" t="s">
        <v>6</v>
      </c>
      <c r="E1" s="47" t="s">
        <v>78</v>
      </c>
      <c r="F1" s="47" t="s">
        <v>79</v>
      </c>
      <c r="G1" s="47" t="s">
        <v>80</v>
      </c>
    </row>
    <row r="2">
      <c r="A2" s="46" t="s">
        <v>14</v>
      </c>
      <c r="B2" s="44">
        <v>537.0</v>
      </c>
      <c r="C2" s="44">
        <v>532.0</v>
      </c>
      <c r="D2" s="44">
        <v>469.0</v>
      </c>
      <c r="E2" s="44">
        <v>424.0</v>
      </c>
      <c r="F2" s="44">
        <v>2.6905E7</v>
      </c>
      <c r="G2" s="44">
        <v>0.62</v>
      </c>
      <c r="H2" s="48">
        <f t="shared" ref="H2:I2" si="1">C2/B2</f>
        <v>0.990689013</v>
      </c>
      <c r="I2" s="48">
        <f t="shared" si="1"/>
        <v>0.8815789474</v>
      </c>
      <c r="J2" s="48">
        <f t="shared" ref="J2:J23" si="3">E2/B2</f>
        <v>0.7895716946</v>
      </c>
      <c r="K2" s="49">
        <f t="shared" ref="K2:K23" si="4">F2/E2</f>
        <v>63455.18868</v>
      </c>
    </row>
    <row r="3">
      <c r="A3" s="46" t="s">
        <v>15</v>
      </c>
      <c r="B3" s="44">
        <v>800.0</v>
      </c>
      <c r="C3" s="44">
        <v>790.0</v>
      </c>
      <c r="D3" s="44">
        <v>682.0</v>
      </c>
      <c r="E3" s="44">
        <v>619.0</v>
      </c>
      <c r="F3" s="44">
        <v>3.911E7</v>
      </c>
      <c r="G3" s="44">
        <v>1.47</v>
      </c>
      <c r="H3" s="48">
        <f t="shared" ref="H3:I3" si="2">C3/B3</f>
        <v>0.9875</v>
      </c>
      <c r="I3" s="48">
        <f t="shared" si="2"/>
        <v>0.8632911392</v>
      </c>
      <c r="J3" s="48">
        <f t="shared" si="3"/>
        <v>0.77375</v>
      </c>
      <c r="K3" s="49">
        <f t="shared" si="4"/>
        <v>63182.5525</v>
      </c>
    </row>
    <row r="4">
      <c r="A4" s="46" t="s">
        <v>16</v>
      </c>
      <c r="B4" s="44">
        <v>799.0</v>
      </c>
      <c r="C4" s="44">
        <v>790.0</v>
      </c>
      <c r="D4" s="44">
        <v>669.0</v>
      </c>
      <c r="E4" s="44">
        <v>603.0</v>
      </c>
      <c r="F4" s="44">
        <v>4.669E7</v>
      </c>
      <c r="G4" s="44">
        <v>2.52</v>
      </c>
      <c r="H4" s="48">
        <f t="shared" ref="H4:I4" si="5">C4/B4</f>
        <v>0.9887359199</v>
      </c>
      <c r="I4" s="48">
        <f t="shared" si="5"/>
        <v>0.846835443</v>
      </c>
      <c r="J4" s="48">
        <f t="shared" si="3"/>
        <v>0.7546933667</v>
      </c>
      <c r="K4" s="49">
        <f t="shared" si="4"/>
        <v>77429.51907</v>
      </c>
    </row>
    <row r="5">
      <c r="A5" s="46" t="s">
        <v>17</v>
      </c>
      <c r="B5" s="44">
        <v>766.0</v>
      </c>
      <c r="C5" s="44">
        <v>756.0</v>
      </c>
      <c r="D5" s="44">
        <v>608.0</v>
      </c>
      <c r="E5" s="44">
        <v>539.0</v>
      </c>
      <c r="F5" s="44">
        <v>4.468E7</v>
      </c>
      <c r="G5" s="44">
        <v>3.48</v>
      </c>
      <c r="H5" s="48">
        <f t="shared" ref="H5:I5" si="6">C5/B5</f>
        <v>0.9869451697</v>
      </c>
      <c r="I5" s="48">
        <f t="shared" si="6"/>
        <v>0.8042328042</v>
      </c>
      <c r="J5" s="48">
        <f t="shared" si="3"/>
        <v>0.7036553525</v>
      </c>
      <c r="K5" s="49">
        <f t="shared" si="4"/>
        <v>82894.24861</v>
      </c>
    </row>
    <row r="6">
      <c r="A6" s="46" t="s">
        <v>18</v>
      </c>
      <c r="B6" s="44">
        <v>568.0</v>
      </c>
      <c r="C6" s="44">
        <v>561.0</v>
      </c>
      <c r="D6" s="44">
        <v>461.0</v>
      </c>
      <c r="E6" s="44">
        <v>408.0</v>
      </c>
      <c r="F6" s="44">
        <v>3.655E7</v>
      </c>
      <c r="G6" s="44">
        <v>4.42</v>
      </c>
      <c r="H6" s="48">
        <f t="shared" ref="H6:I6" si="7">C6/B6</f>
        <v>0.9876760563</v>
      </c>
      <c r="I6" s="48">
        <f t="shared" si="7"/>
        <v>0.8217468806</v>
      </c>
      <c r="J6" s="48">
        <f t="shared" si="3"/>
        <v>0.7183098592</v>
      </c>
      <c r="K6" s="49">
        <f t="shared" si="4"/>
        <v>89583.33333</v>
      </c>
    </row>
    <row r="7">
      <c r="A7" s="46" t="s">
        <v>19</v>
      </c>
      <c r="B7" s="44">
        <v>395.0</v>
      </c>
      <c r="C7" s="44">
        <v>384.0</v>
      </c>
      <c r="D7" s="44">
        <v>280.0</v>
      </c>
      <c r="E7" s="44">
        <v>247.0</v>
      </c>
      <c r="F7" s="44">
        <v>2.376E7</v>
      </c>
      <c r="G7" s="44">
        <v>5.48</v>
      </c>
      <c r="H7" s="48">
        <f t="shared" ref="H7:I7" si="8">C7/B7</f>
        <v>0.9721518987</v>
      </c>
      <c r="I7" s="48">
        <f t="shared" si="8"/>
        <v>0.7291666667</v>
      </c>
      <c r="J7" s="48">
        <f t="shared" si="3"/>
        <v>0.6253164557</v>
      </c>
      <c r="K7" s="49">
        <f t="shared" si="4"/>
        <v>96194.33198</v>
      </c>
    </row>
    <row r="8">
      <c r="A8" s="46" t="s">
        <v>20</v>
      </c>
      <c r="B8" s="44">
        <v>230.0</v>
      </c>
      <c r="C8" s="44">
        <v>224.0</v>
      </c>
      <c r="D8" s="44">
        <v>150.0</v>
      </c>
      <c r="E8" s="44">
        <v>130.0</v>
      </c>
      <c r="F8" s="44">
        <v>1.337E7</v>
      </c>
      <c r="G8" s="44">
        <v>6.44</v>
      </c>
      <c r="H8" s="48">
        <f t="shared" ref="H8:I8" si="9">C8/B8</f>
        <v>0.9739130435</v>
      </c>
      <c r="I8" s="48">
        <f t="shared" si="9"/>
        <v>0.6696428571</v>
      </c>
      <c r="J8" s="48">
        <f t="shared" si="3"/>
        <v>0.5652173913</v>
      </c>
      <c r="K8" s="49">
        <f t="shared" si="4"/>
        <v>102846.1538</v>
      </c>
    </row>
    <row r="9">
      <c r="A9" s="46" t="s">
        <v>21</v>
      </c>
      <c r="B9" s="44">
        <v>126.0</v>
      </c>
      <c r="C9" s="44">
        <v>115.0</v>
      </c>
      <c r="D9" s="44">
        <v>83.0</v>
      </c>
      <c r="E9" s="44">
        <v>74.0</v>
      </c>
      <c r="F9" s="44">
        <v>8080000.0</v>
      </c>
      <c r="G9" s="44">
        <v>7.39</v>
      </c>
      <c r="H9" s="48">
        <f t="shared" ref="H9:I9" si="10">C9/B9</f>
        <v>0.9126984127</v>
      </c>
      <c r="I9" s="48">
        <f t="shared" si="10"/>
        <v>0.7217391304</v>
      </c>
      <c r="J9" s="48">
        <f t="shared" si="3"/>
        <v>0.5873015873</v>
      </c>
      <c r="K9" s="49">
        <f t="shared" si="4"/>
        <v>109189.1892</v>
      </c>
    </row>
    <row r="10">
      <c r="A10" s="46" t="s">
        <v>22</v>
      </c>
      <c r="B10" s="44">
        <v>77.0</v>
      </c>
      <c r="C10" s="44">
        <v>74.0</v>
      </c>
      <c r="D10" s="44">
        <v>45.0</v>
      </c>
      <c r="E10" s="44">
        <v>38.0</v>
      </c>
      <c r="F10" s="44">
        <v>4245000.0</v>
      </c>
      <c r="G10" s="44">
        <v>8.47</v>
      </c>
      <c r="H10" s="48">
        <f t="shared" ref="H10:I10" si="11">C10/B10</f>
        <v>0.961038961</v>
      </c>
      <c r="I10" s="48">
        <f t="shared" si="11"/>
        <v>0.6081081081</v>
      </c>
      <c r="J10" s="48">
        <f t="shared" si="3"/>
        <v>0.4935064935</v>
      </c>
      <c r="K10" s="49">
        <f t="shared" si="4"/>
        <v>111710.5263</v>
      </c>
    </row>
    <row r="11">
      <c r="A11" s="46" t="s">
        <v>23</v>
      </c>
      <c r="B11" s="44">
        <v>55.0</v>
      </c>
      <c r="C11" s="44">
        <v>47.0</v>
      </c>
      <c r="D11" s="44">
        <v>23.0</v>
      </c>
      <c r="E11" s="44">
        <v>19.0</v>
      </c>
      <c r="F11" s="44">
        <v>2285000.0</v>
      </c>
      <c r="G11" s="44">
        <v>9.48</v>
      </c>
      <c r="H11" s="48">
        <f t="shared" ref="H11:I11" si="12">C11/B11</f>
        <v>0.8545454545</v>
      </c>
      <c r="I11" s="48">
        <f t="shared" si="12"/>
        <v>0.4893617021</v>
      </c>
      <c r="J11" s="48">
        <f t="shared" si="3"/>
        <v>0.3454545455</v>
      </c>
      <c r="K11" s="49">
        <f t="shared" si="4"/>
        <v>120263.1579</v>
      </c>
    </row>
    <row r="12">
      <c r="A12" s="46" t="s">
        <v>24</v>
      </c>
      <c r="B12" s="44">
        <v>33.0</v>
      </c>
      <c r="C12" s="44">
        <v>28.0</v>
      </c>
      <c r="D12" s="44">
        <v>13.0</v>
      </c>
      <c r="E12" s="44">
        <v>10.0</v>
      </c>
      <c r="F12" s="44">
        <v>1420000.0</v>
      </c>
      <c r="G12" s="44">
        <v>10.47</v>
      </c>
      <c r="H12" s="48">
        <f t="shared" ref="H12:I12" si="13">C12/B12</f>
        <v>0.8484848485</v>
      </c>
      <c r="I12" s="48">
        <f t="shared" si="13"/>
        <v>0.4642857143</v>
      </c>
      <c r="J12" s="48">
        <f t="shared" si="3"/>
        <v>0.303030303</v>
      </c>
      <c r="K12" s="49">
        <f t="shared" si="4"/>
        <v>142000</v>
      </c>
    </row>
    <row r="13">
      <c r="A13" s="46" t="s">
        <v>25</v>
      </c>
      <c r="B13" s="44">
        <v>9.0</v>
      </c>
      <c r="C13" s="44">
        <v>8.0</v>
      </c>
      <c r="D13" s="44">
        <v>4.0</v>
      </c>
      <c r="E13" s="44">
        <v>3.0</v>
      </c>
      <c r="F13" s="44">
        <v>525000.0</v>
      </c>
      <c r="G13" s="44">
        <v>11.52</v>
      </c>
      <c r="H13" s="48">
        <f t="shared" ref="H13:I13" si="14">C13/B13</f>
        <v>0.8888888889</v>
      </c>
      <c r="I13" s="48">
        <f t="shared" si="14"/>
        <v>0.5</v>
      </c>
      <c r="J13" s="48">
        <f t="shared" si="3"/>
        <v>0.3333333333</v>
      </c>
      <c r="K13" s="49">
        <f t="shared" si="4"/>
        <v>175000</v>
      </c>
    </row>
    <row r="14">
      <c r="A14" s="46" t="s">
        <v>26</v>
      </c>
      <c r="B14" s="44">
        <v>12.0</v>
      </c>
      <c r="C14" s="44">
        <v>9.0</v>
      </c>
      <c r="D14" s="44">
        <v>4.0</v>
      </c>
      <c r="E14" s="44">
        <v>4.0</v>
      </c>
      <c r="F14" s="44">
        <v>770000.0</v>
      </c>
      <c r="G14" s="44">
        <v>12.45</v>
      </c>
      <c r="H14" s="48">
        <f t="shared" ref="H14:I14" si="15">C14/B14</f>
        <v>0.75</v>
      </c>
      <c r="I14" s="48">
        <f t="shared" si="15"/>
        <v>0.4444444444</v>
      </c>
      <c r="J14" s="48">
        <f t="shared" si="3"/>
        <v>0.3333333333</v>
      </c>
      <c r="K14" s="49">
        <f t="shared" si="4"/>
        <v>192500</v>
      </c>
    </row>
    <row r="15">
      <c r="A15" s="46" t="s">
        <v>27</v>
      </c>
      <c r="B15" s="44">
        <v>4.0</v>
      </c>
      <c r="C15" s="44">
        <v>3.0</v>
      </c>
      <c r="D15" s="44">
        <v>1.0</v>
      </c>
      <c r="E15" s="44">
        <v>1.0</v>
      </c>
      <c r="F15" s="44">
        <v>135000.0</v>
      </c>
      <c r="G15" s="44">
        <v>13.58</v>
      </c>
      <c r="H15" s="48">
        <f t="shared" ref="H15:I15" si="16">C15/B15</f>
        <v>0.75</v>
      </c>
      <c r="I15" s="48">
        <f t="shared" si="16"/>
        <v>0.3333333333</v>
      </c>
      <c r="J15" s="48">
        <f t="shared" si="3"/>
        <v>0.25</v>
      </c>
      <c r="K15" s="49">
        <f t="shared" si="4"/>
        <v>135000</v>
      </c>
    </row>
    <row r="16">
      <c r="A16" s="46" t="s">
        <v>28</v>
      </c>
      <c r="B16" s="44">
        <v>4.0</v>
      </c>
      <c r="C16" s="44">
        <v>3.0</v>
      </c>
      <c r="D16" s="44">
        <v>2.0</v>
      </c>
      <c r="E16" s="44">
        <v>2.0</v>
      </c>
      <c r="F16" s="44">
        <v>385000.0</v>
      </c>
      <c r="G16" s="44">
        <v>14.5</v>
      </c>
      <c r="H16" s="48">
        <f t="shared" ref="H16:I16" si="17">C16/B16</f>
        <v>0.75</v>
      </c>
      <c r="I16" s="48">
        <f t="shared" si="17"/>
        <v>0.6666666667</v>
      </c>
      <c r="J16" s="48">
        <f t="shared" si="3"/>
        <v>0.5</v>
      </c>
      <c r="K16" s="49">
        <f t="shared" si="4"/>
        <v>192500</v>
      </c>
    </row>
    <row r="17">
      <c r="A17" s="46" t="s">
        <v>32</v>
      </c>
      <c r="B17" s="44">
        <v>1.0</v>
      </c>
      <c r="C17" s="44">
        <v>1.0</v>
      </c>
      <c r="D17" s="44">
        <v>1.0</v>
      </c>
      <c r="E17" s="44">
        <v>1.0</v>
      </c>
      <c r="F17" s="44">
        <v>190000.0</v>
      </c>
      <c r="G17" s="44">
        <v>18.99</v>
      </c>
      <c r="H17" s="48">
        <f t="shared" ref="H17:I17" si="18">C17/B17</f>
        <v>1</v>
      </c>
      <c r="I17" s="48">
        <f t="shared" si="18"/>
        <v>1</v>
      </c>
      <c r="J17" s="48">
        <f t="shared" si="3"/>
        <v>1</v>
      </c>
      <c r="K17" s="49">
        <f t="shared" si="4"/>
        <v>190000</v>
      </c>
    </row>
    <row r="18">
      <c r="A18" s="46" t="s">
        <v>34</v>
      </c>
      <c r="B18" s="44">
        <v>2.0</v>
      </c>
      <c r="C18" s="44">
        <v>2.0</v>
      </c>
      <c r="D18" s="44">
        <v>2.0</v>
      </c>
      <c r="E18" s="44">
        <v>1.0</v>
      </c>
      <c r="F18" s="44">
        <v>270000.0</v>
      </c>
      <c r="G18" s="44">
        <v>20.67</v>
      </c>
      <c r="H18" s="48">
        <f t="shared" ref="H18:I18" si="19">C18/B18</f>
        <v>1</v>
      </c>
      <c r="I18" s="48">
        <f t="shared" si="19"/>
        <v>1</v>
      </c>
      <c r="J18" s="48">
        <f t="shared" si="3"/>
        <v>0.5</v>
      </c>
      <c r="K18" s="49">
        <f t="shared" si="4"/>
        <v>270000</v>
      </c>
    </row>
    <row r="19">
      <c r="A19" s="46" t="s">
        <v>36</v>
      </c>
      <c r="B19" s="44">
        <v>1.0</v>
      </c>
      <c r="C19" s="44">
        <v>1.0</v>
      </c>
      <c r="D19" s="44">
        <v>1.0</v>
      </c>
      <c r="E19" s="44">
        <v>1.0</v>
      </c>
      <c r="F19" s="44">
        <v>345000.0</v>
      </c>
      <c r="G19" s="44">
        <v>22.88</v>
      </c>
      <c r="H19" s="48">
        <f t="shared" ref="H19:I19" si="20">C19/B19</f>
        <v>1</v>
      </c>
      <c r="I19" s="48">
        <f t="shared" si="20"/>
        <v>1</v>
      </c>
      <c r="J19" s="48">
        <f t="shared" si="3"/>
        <v>1</v>
      </c>
      <c r="K19" s="49">
        <f t="shared" si="4"/>
        <v>345000</v>
      </c>
    </row>
    <row r="20">
      <c r="A20" s="46" t="s">
        <v>38</v>
      </c>
      <c r="B20" s="44">
        <v>1.0</v>
      </c>
      <c r="C20" s="44">
        <v>1.0</v>
      </c>
      <c r="D20" s="44">
        <v>1.0</v>
      </c>
      <c r="E20" s="44">
        <v>1.0</v>
      </c>
      <c r="F20" s="44">
        <v>220000.0</v>
      </c>
      <c r="G20" s="44">
        <v>24.1</v>
      </c>
      <c r="H20" s="48">
        <f t="shared" ref="H20:I20" si="21">C20/B20</f>
        <v>1</v>
      </c>
      <c r="I20" s="48">
        <f t="shared" si="21"/>
        <v>1</v>
      </c>
      <c r="J20" s="48">
        <f t="shared" si="3"/>
        <v>1</v>
      </c>
      <c r="K20" s="49">
        <f t="shared" si="4"/>
        <v>220000</v>
      </c>
    </row>
    <row r="21" ht="15.75" customHeight="1">
      <c r="A21" s="46" t="s">
        <v>29</v>
      </c>
      <c r="B21" s="44">
        <v>1.0</v>
      </c>
      <c r="C21" s="44">
        <v>1.0</v>
      </c>
      <c r="D21" s="44"/>
      <c r="E21" s="44"/>
      <c r="F21" s="44"/>
      <c r="G21" s="44"/>
      <c r="H21" s="48">
        <f t="shared" ref="H21:I21" si="22">C21/B21</f>
        <v>1</v>
      </c>
      <c r="I21" s="48">
        <f t="shared" si="22"/>
        <v>0</v>
      </c>
      <c r="J21" s="48">
        <f t="shared" si="3"/>
        <v>0</v>
      </c>
      <c r="K21" s="49" t="str">
        <f t="shared" si="4"/>
        <v>#DIV/0!</v>
      </c>
    </row>
    <row r="22" ht="15.75" customHeight="1">
      <c r="A22" s="46" t="s">
        <v>30</v>
      </c>
      <c r="B22" s="44">
        <v>2.0</v>
      </c>
      <c r="C22" s="44"/>
      <c r="D22" s="44"/>
      <c r="E22" s="44"/>
      <c r="F22" s="44"/>
      <c r="G22" s="44"/>
      <c r="H22" s="48">
        <f t="shared" ref="H22:I22" si="23">C22/B22</f>
        <v>0</v>
      </c>
      <c r="I22" s="48" t="str">
        <f t="shared" si="23"/>
        <v>#DIV/0!</v>
      </c>
      <c r="J22" s="48">
        <f t="shared" si="3"/>
        <v>0</v>
      </c>
      <c r="K22" s="49" t="str">
        <f t="shared" si="4"/>
        <v>#DIV/0!</v>
      </c>
    </row>
    <row r="23" ht="15.75" customHeight="1">
      <c r="A23" s="46" t="s">
        <v>39</v>
      </c>
      <c r="B23" s="44">
        <v>1.0</v>
      </c>
      <c r="C23" s="44">
        <v>1.0</v>
      </c>
      <c r="D23" s="44">
        <v>1.0</v>
      </c>
      <c r="E23" s="44"/>
      <c r="F23" s="44"/>
      <c r="G23" s="44"/>
      <c r="H23" s="48">
        <f t="shared" ref="H23:I23" si="24">C23/B23</f>
        <v>1</v>
      </c>
      <c r="I23" s="48">
        <f t="shared" si="24"/>
        <v>1</v>
      </c>
      <c r="J23" s="48">
        <f t="shared" si="3"/>
        <v>0</v>
      </c>
      <c r="K23" s="49" t="str">
        <f t="shared" si="4"/>
        <v>#DIV/0!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9.0"/>
    <col customWidth="1" min="3" max="3" width="8.0"/>
    <col customWidth="1" min="4" max="4" width="14.71"/>
    <col customWidth="1" min="5" max="5" width="26.71"/>
    <col customWidth="1" min="6" max="6" width="9.71"/>
    <col customWidth="1" min="7" max="7" width="5.86"/>
    <col customWidth="1" min="8" max="8" width="14.71"/>
    <col customWidth="1" min="9" max="9" width="26.71"/>
    <col customWidth="1" min="10" max="10" width="13.29"/>
    <col customWidth="1" min="11" max="11" width="10.71"/>
    <col customWidth="1" min="12" max="12" width="19.71"/>
    <col customWidth="1" min="13" max="13" width="31.71"/>
    <col customWidth="1" min="14" max="26" width="8.71"/>
  </cols>
  <sheetData>
    <row r="3">
      <c r="A3" s="44" t="s">
        <v>70</v>
      </c>
      <c r="B3" s="45" t="s">
        <v>71</v>
      </c>
    </row>
    <row r="4">
      <c r="A4" s="44" t="s">
        <v>72</v>
      </c>
      <c r="B4" s="45" t="s">
        <v>73</v>
      </c>
    </row>
    <row r="5">
      <c r="A5" s="44" t="s">
        <v>74</v>
      </c>
      <c r="B5" s="45" t="s">
        <v>175</v>
      </c>
    </row>
    <row r="7">
      <c r="B7" s="44" t="s">
        <v>176</v>
      </c>
    </row>
    <row r="8">
      <c r="B8" s="45" t="s">
        <v>177</v>
      </c>
      <c r="F8" s="45" t="s">
        <v>178</v>
      </c>
      <c r="J8" s="45" t="s">
        <v>179</v>
      </c>
      <c r="K8" s="45" t="s">
        <v>180</v>
      </c>
      <c r="L8" s="45" t="s">
        <v>181</v>
      </c>
      <c r="M8" s="45" t="s">
        <v>182</v>
      </c>
    </row>
    <row r="9">
      <c r="A9" s="44" t="s">
        <v>77</v>
      </c>
      <c r="B9" s="45" t="s">
        <v>4</v>
      </c>
      <c r="C9" s="45" t="s">
        <v>78</v>
      </c>
      <c r="D9" s="45" t="s">
        <v>79</v>
      </c>
      <c r="E9" s="45" t="s">
        <v>80</v>
      </c>
      <c r="F9" s="45" t="s">
        <v>4</v>
      </c>
      <c r="G9" s="45" t="s">
        <v>78</v>
      </c>
      <c r="H9" s="45" t="s">
        <v>79</v>
      </c>
      <c r="I9" s="45" t="s">
        <v>80</v>
      </c>
    </row>
    <row r="10">
      <c r="A10" s="46" t="s">
        <v>183</v>
      </c>
      <c r="B10" s="44">
        <v>99.0</v>
      </c>
      <c r="C10" s="44">
        <v>76.0</v>
      </c>
      <c r="D10" s="44">
        <v>9610000.0</v>
      </c>
      <c r="E10" s="44" t="s">
        <v>184</v>
      </c>
      <c r="F10" s="44">
        <v>105.0</v>
      </c>
      <c r="G10" s="44">
        <v>77.0</v>
      </c>
      <c r="H10" s="44">
        <v>8640000.0</v>
      </c>
      <c r="I10" s="44" t="s">
        <v>185</v>
      </c>
      <c r="J10" s="44">
        <v>204.0</v>
      </c>
      <c r="K10" s="44">
        <v>153.0</v>
      </c>
      <c r="L10" s="44">
        <v>1.825E7</v>
      </c>
      <c r="M10" s="44" t="s">
        <v>186</v>
      </c>
    </row>
    <row r="11">
      <c r="A11" s="46" t="s">
        <v>187</v>
      </c>
      <c r="B11" s="44">
        <v>206.0</v>
      </c>
      <c r="C11" s="44">
        <v>151.0</v>
      </c>
      <c r="D11" s="44">
        <v>1.8835E7</v>
      </c>
      <c r="E11" s="44" t="s">
        <v>188</v>
      </c>
      <c r="F11" s="44">
        <v>229.0</v>
      </c>
      <c r="G11" s="44">
        <v>155.0</v>
      </c>
      <c r="H11" s="44">
        <v>1.975E7</v>
      </c>
      <c r="I11" s="44" t="s">
        <v>189</v>
      </c>
      <c r="J11" s="44">
        <v>435.0</v>
      </c>
      <c r="K11" s="44">
        <v>306.0</v>
      </c>
      <c r="L11" s="44">
        <v>3.8585E7</v>
      </c>
      <c r="M11" s="44" t="s">
        <v>190</v>
      </c>
    </row>
    <row r="12">
      <c r="A12" s="46" t="s">
        <v>191</v>
      </c>
      <c r="B12" s="44">
        <v>238.0</v>
      </c>
      <c r="C12" s="44">
        <v>196.0</v>
      </c>
      <c r="D12" s="44">
        <v>2.89E7</v>
      </c>
      <c r="E12" s="44" t="s">
        <v>192</v>
      </c>
      <c r="F12" s="44">
        <v>287.0</v>
      </c>
      <c r="G12" s="44">
        <v>225.0</v>
      </c>
      <c r="H12" s="44">
        <v>3.274E7</v>
      </c>
      <c r="I12" s="44" t="s">
        <v>193</v>
      </c>
      <c r="J12" s="44">
        <v>525.0</v>
      </c>
      <c r="K12" s="44">
        <v>421.0</v>
      </c>
      <c r="L12" s="44">
        <v>6.164E7</v>
      </c>
      <c r="M12" s="44" t="s">
        <v>194</v>
      </c>
    </row>
    <row r="13">
      <c r="A13" s="46" t="s">
        <v>195</v>
      </c>
      <c r="B13" s="44">
        <v>282.0</v>
      </c>
      <c r="C13" s="44">
        <v>225.0</v>
      </c>
      <c r="D13" s="44">
        <v>3.2975E7</v>
      </c>
      <c r="E13" s="44" t="s">
        <v>196</v>
      </c>
      <c r="F13" s="44">
        <v>315.0</v>
      </c>
      <c r="G13" s="44">
        <v>225.0</v>
      </c>
      <c r="H13" s="44">
        <v>3.3705E7</v>
      </c>
      <c r="I13" s="44" t="s">
        <v>197</v>
      </c>
      <c r="J13" s="44">
        <v>597.0</v>
      </c>
      <c r="K13" s="44">
        <v>450.0</v>
      </c>
      <c r="L13" s="44">
        <v>6.668E7</v>
      </c>
      <c r="M13" s="44" t="s">
        <v>198</v>
      </c>
    </row>
    <row r="14">
      <c r="A14" s="46" t="s">
        <v>199</v>
      </c>
      <c r="B14" s="44">
        <v>298.0</v>
      </c>
      <c r="C14" s="44">
        <v>199.0</v>
      </c>
      <c r="D14" s="44">
        <v>2.87E7</v>
      </c>
      <c r="E14" s="44" t="s">
        <v>200</v>
      </c>
      <c r="F14" s="44">
        <v>337.0</v>
      </c>
      <c r="G14" s="44">
        <v>225.0</v>
      </c>
      <c r="H14" s="44">
        <v>3.312E7</v>
      </c>
      <c r="I14" s="44" t="s">
        <v>201</v>
      </c>
      <c r="J14" s="44">
        <v>635.0</v>
      </c>
      <c r="K14" s="44">
        <v>424.0</v>
      </c>
      <c r="L14" s="44">
        <v>6.182E7</v>
      </c>
      <c r="M14" s="44" t="s">
        <v>202</v>
      </c>
    </row>
    <row r="15">
      <c r="A15" s="46" t="s">
        <v>203</v>
      </c>
      <c r="B15" s="44">
        <v>243.0</v>
      </c>
      <c r="C15" s="44">
        <v>141.0</v>
      </c>
      <c r="D15" s="44">
        <v>1.877E7</v>
      </c>
      <c r="E15" s="44" t="s">
        <v>204</v>
      </c>
      <c r="F15" s="44">
        <v>245.0</v>
      </c>
      <c r="G15" s="44">
        <v>142.0</v>
      </c>
      <c r="H15" s="44">
        <v>1.916E7</v>
      </c>
      <c r="I15" s="44" t="s">
        <v>205</v>
      </c>
      <c r="J15" s="44">
        <v>488.0</v>
      </c>
      <c r="K15" s="44">
        <v>283.0</v>
      </c>
      <c r="L15" s="44">
        <v>3.793E7</v>
      </c>
      <c r="M15" s="44" t="s">
        <v>206</v>
      </c>
    </row>
    <row r="16">
      <c r="A16" s="46" t="s">
        <v>207</v>
      </c>
      <c r="B16" s="44">
        <v>152.0</v>
      </c>
      <c r="C16" s="44">
        <v>105.0</v>
      </c>
      <c r="D16" s="44">
        <v>1.3285E7</v>
      </c>
      <c r="E16" s="44" t="s">
        <v>208</v>
      </c>
      <c r="F16" s="44">
        <v>171.0</v>
      </c>
      <c r="G16" s="44">
        <v>105.0</v>
      </c>
      <c r="H16" s="44">
        <v>1.328E7</v>
      </c>
      <c r="I16" s="44" t="s">
        <v>209</v>
      </c>
      <c r="J16" s="44">
        <v>323.0</v>
      </c>
      <c r="K16" s="44">
        <v>210.0</v>
      </c>
      <c r="L16" s="44">
        <v>2.6565E7</v>
      </c>
      <c r="M16" s="44" t="s">
        <v>210</v>
      </c>
    </row>
    <row r="17">
      <c r="A17" s="46" t="s">
        <v>211</v>
      </c>
      <c r="B17" s="44">
        <v>157.0</v>
      </c>
      <c r="C17" s="44">
        <v>101.0</v>
      </c>
      <c r="D17" s="44">
        <v>1.2555E7</v>
      </c>
      <c r="E17" s="44" t="s">
        <v>210</v>
      </c>
      <c r="F17" s="44">
        <v>131.0</v>
      </c>
      <c r="G17" s="44">
        <v>81.0</v>
      </c>
      <c r="H17" s="44">
        <v>1.0085E7</v>
      </c>
      <c r="I17" s="44" t="s">
        <v>212</v>
      </c>
      <c r="J17" s="44">
        <v>288.0</v>
      </c>
      <c r="K17" s="44">
        <v>182.0</v>
      </c>
      <c r="L17" s="44">
        <v>2.264E7</v>
      </c>
      <c r="M17" s="44" t="s">
        <v>213</v>
      </c>
    </row>
    <row r="18">
      <c r="A18" s="46" t="s">
        <v>214</v>
      </c>
      <c r="B18" s="44">
        <v>271.0</v>
      </c>
      <c r="C18" s="44">
        <v>183.0</v>
      </c>
      <c r="D18" s="44">
        <v>2.2775E7</v>
      </c>
      <c r="E18" s="44" t="s">
        <v>215</v>
      </c>
      <c r="F18" s="44">
        <v>268.0</v>
      </c>
      <c r="G18" s="44">
        <v>171.0</v>
      </c>
      <c r="H18" s="44">
        <v>2.0385E7</v>
      </c>
      <c r="I18" s="44" t="s">
        <v>216</v>
      </c>
      <c r="J18" s="44">
        <v>539.0</v>
      </c>
      <c r="K18" s="44">
        <v>354.0</v>
      </c>
      <c r="L18" s="44">
        <v>4.316E7</v>
      </c>
      <c r="M18" s="44" t="s">
        <v>217</v>
      </c>
    </row>
    <row r="19">
      <c r="A19" s="46" t="s">
        <v>218</v>
      </c>
      <c r="B19" s="44">
        <v>316.0</v>
      </c>
      <c r="C19" s="44">
        <v>225.0</v>
      </c>
      <c r="D19" s="44">
        <v>2.848E7</v>
      </c>
      <c r="E19" s="44" t="s">
        <v>219</v>
      </c>
      <c r="F19" s="44">
        <v>342.0</v>
      </c>
      <c r="G19" s="44">
        <v>247.0</v>
      </c>
      <c r="H19" s="44">
        <v>2.8805E7</v>
      </c>
      <c r="I19" s="44" t="s">
        <v>220</v>
      </c>
      <c r="J19" s="44">
        <v>658.0</v>
      </c>
      <c r="K19" s="44">
        <v>472.0</v>
      </c>
      <c r="L19" s="44">
        <v>5.7285E7</v>
      </c>
      <c r="M19" s="44" t="s">
        <v>221</v>
      </c>
    </row>
    <row r="20">
      <c r="A20" s="46" t="s">
        <v>222</v>
      </c>
      <c r="B20" s="44">
        <v>301.0</v>
      </c>
      <c r="C20" s="44">
        <v>236.0</v>
      </c>
      <c r="D20" s="44">
        <v>2.712E7</v>
      </c>
      <c r="E20" s="44" t="s">
        <v>223</v>
      </c>
      <c r="F20" s="44">
        <v>349.0</v>
      </c>
      <c r="G20" s="44">
        <v>267.0</v>
      </c>
      <c r="H20" s="44">
        <v>3.1225E7</v>
      </c>
      <c r="I20" s="44" t="s">
        <v>190</v>
      </c>
      <c r="J20" s="44">
        <v>650.0</v>
      </c>
      <c r="K20" s="44">
        <v>503.0</v>
      </c>
      <c r="L20" s="44">
        <v>5.8345E7</v>
      </c>
      <c r="M20" s="44" t="s">
        <v>224</v>
      </c>
    </row>
    <row r="21" ht="15.75" customHeight="1">
      <c r="A21" s="46" t="s">
        <v>225</v>
      </c>
      <c r="B21" s="44">
        <v>303.0</v>
      </c>
      <c r="C21" s="44">
        <v>218.0</v>
      </c>
      <c r="D21" s="44">
        <v>2.4995E7</v>
      </c>
      <c r="E21" s="44" t="s">
        <v>226</v>
      </c>
      <c r="F21" s="44">
        <v>351.0</v>
      </c>
      <c r="G21" s="44">
        <v>231.0</v>
      </c>
      <c r="H21" s="44">
        <v>2.642E7</v>
      </c>
      <c r="I21" s="44" t="s">
        <v>227</v>
      </c>
      <c r="J21" s="44">
        <v>654.0</v>
      </c>
      <c r="K21" s="44">
        <v>449.0</v>
      </c>
      <c r="L21" s="44">
        <v>5.1415E7</v>
      </c>
      <c r="M21" s="44" t="s">
        <v>228</v>
      </c>
    </row>
    <row r="22" ht="15.75" customHeight="1">
      <c r="A22" s="46" t="s">
        <v>229</v>
      </c>
      <c r="B22" s="44">
        <v>255.0</v>
      </c>
      <c r="C22" s="44">
        <v>174.0</v>
      </c>
      <c r="D22" s="44">
        <v>2.121E7</v>
      </c>
      <c r="E22" s="44" t="s">
        <v>230</v>
      </c>
      <c r="F22" s="44">
        <v>257.0</v>
      </c>
      <c r="G22" s="44">
        <v>192.0</v>
      </c>
      <c r="H22" s="44">
        <v>2.2805E7</v>
      </c>
      <c r="I22" s="44" t="s">
        <v>231</v>
      </c>
      <c r="J22" s="44">
        <v>512.0</v>
      </c>
      <c r="K22" s="44">
        <v>366.0</v>
      </c>
      <c r="L22" s="44">
        <v>4.4015E7</v>
      </c>
      <c r="M22" s="44" t="s">
        <v>232</v>
      </c>
    </row>
    <row r="23" ht="15.75" customHeight="1">
      <c r="A23" s="46" t="s">
        <v>233</v>
      </c>
      <c r="B23" s="44">
        <v>185.0</v>
      </c>
      <c r="C23" s="44">
        <v>127.0</v>
      </c>
      <c r="D23" s="44">
        <v>1.527E7</v>
      </c>
      <c r="E23" s="44" t="s">
        <v>234</v>
      </c>
      <c r="F23" s="44">
        <v>186.0</v>
      </c>
      <c r="G23" s="44">
        <v>107.0</v>
      </c>
      <c r="H23" s="44">
        <v>1.3235E7</v>
      </c>
      <c r="I23" s="44" t="s">
        <v>235</v>
      </c>
      <c r="J23" s="44">
        <v>371.0</v>
      </c>
      <c r="K23" s="44">
        <v>234.0</v>
      </c>
      <c r="L23" s="44">
        <v>2.8505E7</v>
      </c>
      <c r="M23" s="44" t="s">
        <v>236</v>
      </c>
    </row>
    <row r="24" ht="15.75" customHeight="1">
      <c r="A24" s="46" t="s">
        <v>237</v>
      </c>
      <c r="B24" s="44">
        <v>82.0</v>
      </c>
      <c r="C24" s="44">
        <v>43.0</v>
      </c>
      <c r="D24" s="44">
        <v>5320000.0</v>
      </c>
      <c r="E24" s="44" t="s">
        <v>238</v>
      </c>
      <c r="F24" s="44">
        <v>69.0</v>
      </c>
      <c r="G24" s="44">
        <v>36.0</v>
      </c>
      <c r="H24" s="44">
        <v>4905000.0</v>
      </c>
      <c r="I24" s="44" t="s">
        <v>239</v>
      </c>
      <c r="J24" s="44">
        <v>151.0</v>
      </c>
      <c r="K24" s="44">
        <v>79.0</v>
      </c>
      <c r="L24" s="44">
        <v>1.0225E7</v>
      </c>
      <c r="M24" s="44" t="s">
        <v>240</v>
      </c>
    </row>
    <row r="25" ht="15.75" customHeight="1">
      <c r="A25" s="46" t="s">
        <v>48</v>
      </c>
      <c r="B25" s="44">
        <v>3388.0</v>
      </c>
      <c r="C25" s="44">
        <v>2400.0</v>
      </c>
      <c r="D25" s="44">
        <v>3.088E8</v>
      </c>
      <c r="E25" s="44" t="s">
        <v>241</v>
      </c>
      <c r="F25" s="44">
        <v>3642.0</v>
      </c>
      <c r="G25" s="44">
        <v>2486.0</v>
      </c>
      <c r="H25" s="44">
        <v>3.1826E8</v>
      </c>
      <c r="I25" s="44" t="s">
        <v>242</v>
      </c>
      <c r="J25" s="44">
        <v>7030.0</v>
      </c>
      <c r="K25" s="44">
        <v>4886.0</v>
      </c>
      <c r="L25" s="44">
        <v>6.2706E8</v>
      </c>
      <c r="M25" s="44" t="s">
        <v>243</v>
      </c>
    </row>
    <row r="26" ht="15.75" customHeight="1"/>
    <row r="27" ht="15.75" customHeight="1">
      <c r="A27" s="46">
        <v>9.0</v>
      </c>
      <c r="B27" s="49">
        <f t="shared" ref="B27:B41" si="1">D10/C10</f>
        <v>126447.3684</v>
      </c>
      <c r="C27" s="49">
        <f t="shared" ref="C27:C41" si="2">B27/E10</f>
        <v>16995.61404</v>
      </c>
      <c r="D27" s="49">
        <f t="shared" ref="D27:D41" si="3">H10/G10</f>
        <v>112207.7922</v>
      </c>
      <c r="E27" s="49">
        <f t="shared" ref="E27:E41" si="4">D27/I10</f>
        <v>16356.82102</v>
      </c>
      <c r="F27" s="48">
        <f t="shared" ref="F27:F41" si="5">E27/C27-1</f>
        <v>-0.03758575667</v>
      </c>
      <c r="G27" s="48">
        <f t="shared" ref="G27:G41" si="6">C10/B10</f>
        <v>0.7676767677</v>
      </c>
      <c r="H27" s="48">
        <f t="shared" ref="H27:H41" si="7">G10/F10</f>
        <v>0.7333333333</v>
      </c>
      <c r="I27" s="52">
        <f t="shared" ref="I27:I41" si="8">H27-G27</f>
        <v>-0.03434343434</v>
      </c>
      <c r="K27" s="48">
        <f t="shared" ref="K27:K41" si="9">D27/B27-1</f>
        <v>-0.1126126735</v>
      </c>
    </row>
    <row r="28" ht="15.75" customHeight="1">
      <c r="A28" s="46">
        <v>10.0</v>
      </c>
      <c r="B28" s="49">
        <f t="shared" si="1"/>
        <v>124735.0993</v>
      </c>
      <c r="C28" s="49">
        <f t="shared" si="2"/>
        <v>19612.437</v>
      </c>
      <c r="D28" s="49">
        <f t="shared" si="3"/>
        <v>127419.3548</v>
      </c>
      <c r="E28" s="49">
        <f t="shared" si="4"/>
        <v>18360.13758</v>
      </c>
      <c r="F28" s="48">
        <f t="shared" si="5"/>
        <v>-0.06385231054</v>
      </c>
      <c r="G28" s="48">
        <f t="shared" si="6"/>
        <v>0.7330097087</v>
      </c>
      <c r="H28" s="48">
        <f t="shared" si="7"/>
        <v>0.6768558952</v>
      </c>
      <c r="I28" s="52">
        <f t="shared" si="8"/>
        <v>-0.05615381354</v>
      </c>
      <c r="K28" s="48">
        <f t="shared" si="9"/>
        <v>0.02151964856</v>
      </c>
    </row>
    <row r="29" ht="15.75" customHeight="1">
      <c r="A29" s="46">
        <v>11.0</v>
      </c>
      <c r="B29" s="49">
        <f t="shared" si="1"/>
        <v>147448.9796</v>
      </c>
      <c r="C29" s="49">
        <f t="shared" si="2"/>
        <v>23038.90306</v>
      </c>
      <c r="D29" s="49">
        <f t="shared" si="3"/>
        <v>145511.1111</v>
      </c>
      <c r="E29" s="49">
        <f t="shared" si="4"/>
        <v>23776.32534</v>
      </c>
      <c r="F29" s="48">
        <f t="shared" si="5"/>
        <v>0.0320076994</v>
      </c>
      <c r="G29" s="48">
        <f t="shared" si="6"/>
        <v>0.8235294118</v>
      </c>
      <c r="H29" s="48">
        <f t="shared" si="7"/>
        <v>0.7839721254</v>
      </c>
      <c r="I29" s="52">
        <f t="shared" si="8"/>
        <v>-0.03955728633</v>
      </c>
      <c r="K29" s="48">
        <f t="shared" si="9"/>
        <v>-0.01314263745</v>
      </c>
    </row>
    <row r="30" ht="15.75" customHeight="1">
      <c r="A30" s="46">
        <v>12.0</v>
      </c>
      <c r="B30" s="49">
        <f t="shared" si="1"/>
        <v>146555.5556</v>
      </c>
      <c r="C30" s="49">
        <f t="shared" si="2"/>
        <v>23225.92006</v>
      </c>
      <c r="D30" s="49">
        <f t="shared" si="3"/>
        <v>149800</v>
      </c>
      <c r="E30" s="49">
        <f t="shared" si="4"/>
        <v>23516.48352</v>
      </c>
      <c r="F30" s="48">
        <f t="shared" si="5"/>
        <v>0.01251031001</v>
      </c>
      <c r="G30" s="48">
        <f t="shared" si="6"/>
        <v>0.7978723404</v>
      </c>
      <c r="H30" s="48">
        <f t="shared" si="7"/>
        <v>0.7142857143</v>
      </c>
      <c r="I30" s="52">
        <f t="shared" si="8"/>
        <v>-0.08358662614</v>
      </c>
      <c r="K30" s="48">
        <f t="shared" si="9"/>
        <v>0.02213798332</v>
      </c>
    </row>
    <row r="31" ht="15.75" customHeight="1">
      <c r="A31" s="46">
        <v>13.0</v>
      </c>
      <c r="B31" s="49">
        <f t="shared" si="1"/>
        <v>144221.1055</v>
      </c>
      <c r="C31" s="49">
        <f t="shared" si="2"/>
        <v>24279.6474</v>
      </c>
      <c r="D31" s="49">
        <f t="shared" si="3"/>
        <v>147200</v>
      </c>
      <c r="E31" s="49">
        <f t="shared" si="4"/>
        <v>23291.13924</v>
      </c>
      <c r="F31" s="48">
        <f t="shared" si="5"/>
        <v>-0.04071344771</v>
      </c>
      <c r="G31" s="48">
        <f t="shared" si="6"/>
        <v>0.6677852349</v>
      </c>
      <c r="H31" s="48">
        <f t="shared" si="7"/>
        <v>0.6676557864</v>
      </c>
      <c r="I31" s="52">
        <f t="shared" si="8"/>
        <v>-0.0001294485492</v>
      </c>
      <c r="K31" s="48">
        <f t="shared" si="9"/>
        <v>0.02065505226</v>
      </c>
    </row>
    <row r="32" ht="15.75" customHeight="1">
      <c r="A32" s="46">
        <v>14.0</v>
      </c>
      <c r="B32" s="49">
        <f t="shared" si="1"/>
        <v>133120.5674</v>
      </c>
      <c r="C32" s="49">
        <f t="shared" si="2"/>
        <v>22991.46241</v>
      </c>
      <c r="D32" s="49">
        <f t="shared" si="3"/>
        <v>134929.5775</v>
      </c>
      <c r="E32" s="49">
        <f t="shared" si="4"/>
        <v>22413.55107</v>
      </c>
      <c r="F32" s="48">
        <f t="shared" si="5"/>
        <v>-0.02513591043</v>
      </c>
      <c r="G32" s="48">
        <f t="shared" si="6"/>
        <v>0.5802469136</v>
      </c>
      <c r="H32" s="48">
        <f t="shared" si="7"/>
        <v>0.5795918367</v>
      </c>
      <c r="I32" s="52">
        <f t="shared" si="8"/>
        <v>-0.0006550768456</v>
      </c>
      <c r="K32" s="48">
        <f t="shared" si="9"/>
        <v>0.01358926066</v>
      </c>
    </row>
    <row r="33" ht="15.75" customHeight="1">
      <c r="A33" s="46">
        <v>15.0</v>
      </c>
      <c r="B33" s="49">
        <f t="shared" si="1"/>
        <v>126523.8095</v>
      </c>
      <c r="C33" s="49">
        <f t="shared" si="2"/>
        <v>23782.67096</v>
      </c>
      <c r="D33" s="49">
        <f t="shared" si="3"/>
        <v>126476.1905</v>
      </c>
      <c r="E33" s="49">
        <f t="shared" si="4"/>
        <v>20939.76664</v>
      </c>
      <c r="F33" s="48">
        <f t="shared" si="5"/>
        <v>-0.1195367977</v>
      </c>
      <c r="G33" s="48">
        <f t="shared" si="6"/>
        <v>0.6907894737</v>
      </c>
      <c r="H33" s="48">
        <f t="shared" si="7"/>
        <v>0.6140350877</v>
      </c>
      <c r="I33" s="52">
        <f t="shared" si="8"/>
        <v>-0.07675438596</v>
      </c>
      <c r="K33" s="48">
        <f t="shared" si="9"/>
        <v>-0.0003763643207</v>
      </c>
    </row>
    <row r="34" ht="15.75" customHeight="1">
      <c r="A34" s="46">
        <v>16.0</v>
      </c>
      <c r="B34" s="49">
        <f t="shared" si="1"/>
        <v>124306.9307</v>
      </c>
      <c r="C34" s="49">
        <f t="shared" si="2"/>
        <v>21885.02301</v>
      </c>
      <c r="D34" s="49">
        <f t="shared" si="3"/>
        <v>124506.1728</v>
      </c>
      <c r="E34" s="49">
        <f t="shared" si="4"/>
        <v>20820.43024</v>
      </c>
      <c r="F34" s="48">
        <f t="shared" si="5"/>
        <v>-0.0486448092</v>
      </c>
      <c r="G34" s="48">
        <f t="shared" si="6"/>
        <v>0.6433121019</v>
      </c>
      <c r="H34" s="48">
        <f t="shared" si="7"/>
        <v>0.6183206107</v>
      </c>
      <c r="I34" s="52">
        <f t="shared" si="8"/>
        <v>-0.02499149122</v>
      </c>
      <c r="K34" s="48">
        <f t="shared" si="9"/>
        <v>0.001602824117</v>
      </c>
    </row>
    <row r="35" ht="15.75" customHeight="1">
      <c r="A35" s="46">
        <v>17.0</v>
      </c>
      <c r="B35" s="49">
        <f t="shared" si="1"/>
        <v>124453.5519</v>
      </c>
      <c r="C35" s="49">
        <f t="shared" si="2"/>
        <v>22464.54006</v>
      </c>
      <c r="D35" s="49">
        <f t="shared" si="3"/>
        <v>119210.5263</v>
      </c>
      <c r="E35" s="49">
        <f t="shared" si="4"/>
        <v>19289.72918</v>
      </c>
      <c r="F35" s="48">
        <f t="shared" si="5"/>
        <v>-0.1413254343</v>
      </c>
      <c r="G35" s="48">
        <f t="shared" si="6"/>
        <v>0.6752767528</v>
      </c>
      <c r="H35" s="48">
        <f t="shared" si="7"/>
        <v>0.6380597015</v>
      </c>
      <c r="I35" s="52">
        <f t="shared" si="8"/>
        <v>-0.03721705127</v>
      </c>
      <c r="K35" s="48">
        <f t="shared" si="9"/>
        <v>-0.04212837252</v>
      </c>
    </row>
    <row r="36" ht="15.75" customHeight="1">
      <c r="A36" s="46">
        <v>18.0</v>
      </c>
      <c r="B36" s="49">
        <f t="shared" si="1"/>
        <v>126577.7778</v>
      </c>
      <c r="C36" s="49">
        <f t="shared" si="2"/>
        <v>18835.97884</v>
      </c>
      <c r="D36" s="49">
        <f t="shared" si="3"/>
        <v>116619.4332</v>
      </c>
      <c r="E36" s="49">
        <f t="shared" si="4"/>
        <v>17750.29425</v>
      </c>
      <c r="F36" s="48">
        <f t="shared" si="5"/>
        <v>-0.05763887288</v>
      </c>
      <c r="G36" s="48">
        <f t="shared" si="6"/>
        <v>0.7120253165</v>
      </c>
      <c r="H36" s="48">
        <f t="shared" si="7"/>
        <v>0.7222222222</v>
      </c>
      <c r="I36" s="52">
        <f t="shared" si="8"/>
        <v>0.01019690577</v>
      </c>
      <c r="K36" s="48">
        <f t="shared" si="9"/>
        <v>-0.07867371947</v>
      </c>
    </row>
    <row r="37" ht="15.75" customHeight="1">
      <c r="A37" s="46">
        <v>19.0</v>
      </c>
      <c r="B37" s="49">
        <f t="shared" si="1"/>
        <v>114915.2542</v>
      </c>
      <c r="C37" s="49">
        <f t="shared" si="2"/>
        <v>17927.49676</v>
      </c>
      <c r="D37" s="49">
        <f t="shared" si="3"/>
        <v>116947.5655</v>
      </c>
      <c r="E37" s="49">
        <f t="shared" si="4"/>
        <v>17586.10008</v>
      </c>
      <c r="F37" s="48">
        <f t="shared" si="5"/>
        <v>-0.01904318733</v>
      </c>
      <c r="G37" s="48">
        <f t="shared" si="6"/>
        <v>0.7840531561</v>
      </c>
      <c r="H37" s="48">
        <f t="shared" si="7"/>
        <v>0.7650429799</v>
      </c>
      <c r="I37" s="52">
        <f t="shared" si="8"/>
        <v>-0.0190101762</v>
      </c>
      <c r="K37" s="48">
        <f t="shared" si="9"/>
        <v>0.01768530487</v>
      </c>
    </row>
    <row r="38" ht="15.75" customHeight="1">
      <c r="A38" s="46">
        <v>20.0</v>
      </c>
      <c r="B38" s="49">
        <f t="shared" si="1"/>
        <v>114655.9633</v>
      </c>
      <c r="C38" s="49">
        <f t="shared" si="2"/>
        <v>16960.94132</v>
      </c>
      <c r="D38" s="49">
        <f t="shared" si="3"/>
        <v>114372.2944</v>
      </c>
      <c r="E38" s="49">
        <f t="shared" si="4"/>
        <v>17329.13551</v>
      </c>
      <c r="F38" s="48">
        <f t="shared" si="5"/>
        <v>0.02170835846</v>
      </c>
      <c r="G38" s="48">
        <f t="shared" si="6"/>
        <v>0.7194719472</v>
      </c>
      <c r="H38" s="48">
        <f t="shared" si="7"/>
        <v>0.6581196581</v>
      </c>
      <c r="I38" s="52">
        <f t="shared" si="8"/>
        <v>-0.06135228908</v>
      </c>
      <c r="K38" s="48">
        <f t="shared" si="9"/>
        <v>-0.002474087891</v>
      </c>
    </row>
    <row r="39" ht="15.75" customHeight="1">
      <c r="A39" s="46">
        <v>21.0</v>
      </c>
      <c r="B39" s="49">
        <f t="shared" si="1"/>
        <v>121896.5517</v>
      </c>
      <c r="C39" s="49">
        <f t="shared" si="2"/>
        <v>21347.90748</v>
      </c>
      <c r="D39" s="49">
        <f t="shared" si="3"/>
        <v>118776.0417</v>
      </c>
      <c r="E39" s="49">
        <f t="shared" si="4"/>
        <v>21595.64394</v>
      </c>
      <c r="F39" s="48">
        <f t="shared" si="5"/>
        <v>0.01160471851</v>
      </c>
      <c r="G39" s="48">
        <f t="shared" si="6"/>
        <v>0.6823529412</v>
      </c>
      <c r="H39" s="48">
        <f t="shared" si="7"/>
        <v>0.7470817121</v>
      </c>
      <c r="I39" s="52">
        <f t="shared" si="8"/>
        <v>0.06472877089</v>
      </c>
      <c r="K39" s="48">
        <f t="shared" si="9"/>
        <v>-0.02559965818</v>
      </c>
    </row>
    <row r="40" ht="15.75" customHeight="1">
      <c r="A40" s="46">
        <v>22.0</v>
      </c>
      <c r="B40" s="49">
        <f t="shared" si="1"/>
        <v>120236.2205</v>
      </c>
      <c r="C40" s="49">
        <f t="shared" si="2"/>
        <v>22021.2858</v>
      </c>
      <c r="D40" s="49">
        <f t="shared" si="3"/>
        <v>123691.5888</v>
      </c>
      <c r="E40" s="49">
        <f t="shared" si="4"/>
        <v>20753.62228</v>
      </c>
      <c r="F40" s="48">
        <f t="shared" si="5"/>
        <v>-0.05756537256</v>
      </c>
      <c r="G40" s="48">
        <f t="shared" si="6"/>
        <v>0.6864864865</v>
      </c>
      <c r="H40" s="48">
        <f t="shared" si="7"/>
        <v>0.5752688172</v>
      </c>
      <c r="I40" s="52">
        <f t="shared" si="8"/>
        <v>-0.1112176693</v>
      </c>
      <c r="K40" s="48">
        <f t="shared" si="9"/>
        <v>0.02873816475</v>
      </c>
    </row>
    <row r="41" ht="15.75" customHeight="1">
      <c r="A41" s="46">
        <v>23.0</v>
      </c>
      <c r="B41" s="49">
        <f t="shared" si="1"/>
        <v>123720.9302</v>
      </c>
      <c r="C41" s="49">
        <f t="shared" si="2"/>
        <v>23387.69948</v>
      </c>
      <c r="D41" s="49">
        <f t="shared" si="3"/>
        <v>136250</v>
      </c>
      <c r="E41" s="49">
        <f t="shared" si="4"/>
        <v>19326.24113</v>
      </c>
      <c r="F41" s="48">
        <f t="shared" si="5"/>
        <v>-0.1736578814</v>
      </c>
      <c r="G41" s="48">
        <f t="shared" si="6"/>
        <v>0.5243902439</v>
      </c>
      <c r="H41" s="48">
        <f t="shared" si="7"/>
        <v>0.5217391304</v>
      </c>
      <c r="I41" s="52">
        <f t="shared" si="8"/>
        <v>-0.002651113468</v>
      </c>
      <c r="K41" s="48">
        <f t="shared" si="9"/>
        <v>0.101268797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7:C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