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  <sheet state="visible" name="summary" sheetId="2" r:id="rId5"/>
    <sheet state="visible" name="pay-rate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<sst xmlns="http://schemas.openxmlformats.org/spreadsheetml/2006/main" count="41" uniqueCount="26">
  <si>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</si>
  <si>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</si>
  <si>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</si>
  <si>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</si>
  <si>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</si>
  <si>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</si>
  <si>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</si>
  <si>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</si>
  <si>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</si>
  <si>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</si>
  <si>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</si>
  <si>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</si>
  <si>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</si>
  <si>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Names</t>
  </si>
  <si>
    <t>Hours</t>
  </si>
  <si>
    <t>Pay Rate</t>
  </si>
  <si>
    <t>SUM of Pay Rate</t>
  </si>
  <si>
    <t>SUM of Total Pay</t>
  </si>
  <si>
    <t>Chan, Daniel</t>
  </si>
  <si>
    <t>Sanchez, Alexis</t>
  </si>
  <si>
    <t>Grand Total</t>
  </si>
  <si>
    <t>DOH</t>
  </si>
  <si>
    <t>Status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</si>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</sst>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ay-rat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4:K19" sheet="timesheet"/>
  </cacheSource>
  <cacheFields>
    <cacheField name="Names" numFmtId="0">
      <sharedItems>
        <s v="Chan, Daniel"/>
        <s v="Ali, Dana"/>
        <s v="Sanchez, Alexis"/>
        <s v="Fischer, Wolfgang"/>
        <s v="Patel, Anika"/>
      </sharedItems>
    </cacheField>
    <cacheField name="1/1/2020" numFmtId="0">
      <sharedItems containsSemiMixedTypes="0" containsString="0" containsNumber="1">
        <n v="8.0"/>
        <n v="8.5"/>
        <n v="7.5"/>
        <n v="6.0"/>
      </sharedItems>
    </cacheField>
    <cacheField name="1/2/2020" numFmtId="0">
      <sharedItems containsSemiMixedTypes="0" containsString="0" containsNumber="1">
        <n v="8.0"/>
        <n v="7.0"/>
        <n v="6.5"/>
        <n v="5.0"/>
      </sharedItems>
    </cacheField>
    <cacheField name="1/3/2020" numFmtId="0">
      <sharedItems containsSemiMixedTypes="0" containsString="0" containsNumber="1">
        <n v="8.5"/>
        <n v="8.0"/>
        <n v="10.0"/>
        <n v="5.0"/>
      </sharedItems>
    </cacheField>
    <cacheField name="1/4/2020" numFmtId="0">
      <sharedItems containsSemiMixedTypes="0" containsString="0" containsNumber="1">
        <n v="7.0"/>
        <n v="8.0"/>
        <n v="5.5"/>
      </sharedItems>
    </cacheField>
    <cacheField name="1/5/2020" numFmtId="0">
      <sharedItems containsSemiMixedTypes="0" containsString="0" containsNumber="1" containsInteger="1">
        <n v="5.0"/>
        <n v="9.0"/>
        <n v="7.0"/>
        <n v="6.0"/>
      </sharedItems>
    </cacheField>
    <cacheField name="1/6/2020" numFmtId="0">
      <sharedItems containsSemiMixedTypes="0" containsString="0" containsNumber="1">
        <n v="2.5"/>
        <n v="5.5"/>
        <n v="5.0"/>
        <n v="4.0"/>
        <n v="2.0"/>
      </sharedItems>
    </cacheField>
    <cacheField name="Hours" numFmtId="0">
      <sharedItems containsSemiMixedTypes="0" containsString="0" containsNumber="1">
        <n v="39.0"/>
        <n v="46.0"/>
        <n v="44.0"/>
        <n v="42.0"/>
        <n v="29.5"/>
      </sharedItems>
    </cacheField>
    <cacheField name="Pay Rate" numFmtId="0">
      <sharedItems containsSemiMixedTypes="0" containsString="0" containsNumber="1">
        <n v="100.5"/>
        <n v="75.0"/>
        <n v="150.0"/>
        <n v="65.0"/>
        <n v="3000.0"/>
      </sharedItems>
    </cacheField>
    <cacheField name="Total Pay" numFmtId="0">
      <sharedItems containsSemiMixedTypes="0" containsString="0" containsNumber="1">
        <n v="3919.5"/>
        <n v="3450.0"/>
        <n v="6600.0"/>
        <n v="2730.0"/>
        <n v="88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compact="0" compactData="0">
  <location ref="A1:C7" firstHeaderRow="0" firstDataRow="2" firstDataCol="0"/>
  <pivotFields>
    <pivotField name="Names" axis="axisRow" compact="0" outline="0" multipleItemSelectionAllowed="1" showAll="0" sortType="ascending">
      <items>
        <item x="1"/>
        <item x="0"/>
        <item x="3"/>
        <item x="4"/>
        <item x="2"/>
        <item t="default"/>
      </items>
    </pivotField>
    <pivotField name="1/1/2020" compact="0" outline="0" multipleItemSelectionAllowed="1" showAll="0">
      <items>
        <item x="0"/>
        <item x="1"/>
        <item x="2"/>
        <item x="3"/>
        <item t="default"/>
      </items>
    </pivotField>
    <pivotField name="1/2/2020" compact="0" outline="0" multipleItemSelectionAllowed="1" showAll="0">
      <items>
        <item x="0"/>
        <item x="1"/>
        <item x="2"/>
        <item x="3"/>
        <item t="default"/>
      </items>
    </pivotField>
    <pivotField name="1/3/2020" compact="0" outline="0" multipleItemSelectionAllowed="1" showAll="0">
      <items>
        <item x="0"/>
        <item x="1"/>
        <item x="2"/>
        <item x="3"/>
        <item t="default"/>
      </items>
    </pivotField>
    <pivotField name="1/4/2020" compact="0" outline="0" multipleItemSelectionAllowed="1" showAll="0">
      <items>
        <item x="0"/>
        <item x="1"/>
        <item x="2"/>
        <item t="default"/>
      </items>
    </pivotField>
    <pivotField name="1/5/2020" compact="0" outline="0" multipleItemSelectionAllowed="1" showAll="0">
      <items>
        <item x="0"/>
        <item x="1"/>
        <item x="2"/>
        <item x="3"/>
        <item t="default"/>
      </items>
    </pivotField>
    <pivotField name="1/6/2020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 Rat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Pa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Pay Rate" fld="8" baseField="0"/>
    <dataField name="SUM of Total Pay" fld="9" baseField="0"/>
  </dataFields>
</pivotTableDefinition>
</file>

<file path=xl/tables/table1.xml><?xml version="1.0" encoding="utf-8"?>
<table xmlns="http://schemas.openxmlformats.org/spreadsheetml/2006/main" ref="A1:D6" displayName="payrate" name="payrate" id="1">
  <tableColumns count="4">
    <tableColumn name="ID" id="1"/>
    <tableColumn name="DOH" id="2"/>
    <tableColumn name="Status" id="3"/>
    <tableColumn name="Pay Rate" id="4"/>
  </tableColumns>
  <tableStyleInfo name="pay-r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5.0"/>
    <col customWidth="1" min="3" max="11" width="10.13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11">
      <c r="B11" s="1"/>
    </row>
    <row r="14">
      <c r="A14" s="3" t="s">
        <v>0</v>
      </c>
      <c r="B14" s="3" t="s">
        <v>13</v>
      </c>
      <c r="C14" s="4">
        <v>43831.0</v>
      </c>
      <c r="D14" s="4">
        <v>43832.0</v>
      </c>
      <c r="E14" s="4">
        <v>43833.0</v>
      </c>
      <c r="F14" s="4">
        <v>43834.0</v>
      </c>
      <c r="G14" s="4">
        <v>43835.0</v>
      </c>
      <c r="H14" s="4">
        <v>43836.0</v>
      </c>
      <c r="I14" s="3" t="s">
        <v>14</v>
      </c>
      <c r="J14" s="3" t="s">
        <v>15</v>
      </c>
      <c r="K14" s="3" t="s">
        <v>2</v>
      </c>
    </row>
    <row r="15">
      <c r="A15" s="1" t="str">
        <f t="shared" ref="A15:B15" si="1">TRIM(A2)</f>
        <v>G001</v>
      </c>
      <c r="B15" s="5" t="str">
        <f t="shared" si="1"/>
        <v>Chan, Daniel</v>
      </c>
      <c r="C15" s="5">
        <f t="shared" ref="C15:H15" si="2">VALUE(C2)</f>
        <v>8</v>
      </c>
      <c r="D15" s="5">
        <f t="shared" si="2"/>
        <v>8</v>
      </c>
      <c r="E15" s="5">
        <f t="shared" si="2"/>
        <v>8.5</v>
      </c>
      <c r="F15" s="5">
        <f t="shared" si="2"/>
        <v>7</v>
      </c>
      <c r="G15" s="5">
        <f t="shared" si="2"/>
        <v>5</v>
      </c>
      <c r="H15" s="5">
        <f t="shared" si="2"/>
        <v>2.5</v>
      </c>
      <c r="I15" s="5">
        <f t="shared" ref="I15:I19" si="5">SUM(C15:H15)</f>
        <v>39</v>
      </c>
      <c r="J15" s="5">
        <f>VLOOKUP(A15,payrate[],4,FALSE)</f>
        <v>100.5</v>
      </c>
      <c r="K15" s="5">
        <f t="shared" ref="K15:K19" si="6">PRODUCT(I15,J15)</f>
        <v>3919.5</v>
      </c>
    </row>
    <row r="16">
      <c r="A16" s="1" t="str">
        <f t="shared" ref="A16:B16" si="3">TRIM(A3)</f>
        <v>G002</v>
      </c>
      <c r="B16" s="5" t="str">
        <f t="shared" si="3"/>
        <v>Ali, Dana</v>
      </c>
      <c r="C16" s="5">
        <f t="shared" ref="C16:H16" si="4">VALUE(C3)</f>
        <v>8.5</v>
      </c>
      <c r="D16" s="5">
        <f t="shared" si="4"/>
        <v>7</v>
      </c>
      <c r="E16" s="5">
        <f t="shared" si="4"/>
        <v>8</v>
      </c>
      <c r="F16" s="5">
        <f t="shared" si="4"/>
        <v>8</v>
      </c>
      <c r="G16" s="5">
        <f t="shared" si="4"/>
        <v>9</v>
      </c>
      <c r="H16" s="5">
        <f t="shared" si="4"/>
        <v>5.5</v>
      </c>
      <c r="I16" s="5">
        <f t="shared" si="5"/>
        <v>46</v>
      </c>
      <c r="J16" s="5">
        <f>VLOOKUP(A16,payrate[],4,FALSE)</f>
        <v>75</v>
      </c>
      <c r="K16" s="5">
        <f t="shared" si="6"/>
        <v>3450</v>
      </c>
    </row>
    <row r="17">
      <c r="A17" s="1" t="str">
        <f t="shared" ref="A17:B17" si="7">TRIM(A4)</f>
        <v>G003</v>
      </c>
      <c r="B17" s="5" t="str">
        <f t="shared" si="7"/>
        <v>Sanchez, Alexis</v>
      </c>
      <c r="C17" s="5">
        <f t="shared" ref="C17:H17" si="8">VALUE(C4)</f>
        <v>7.5</v>
      </c>
      <c r="D17" s="5">
        <f t="shared" si="8"/>
        <v>6.5</v>
      </c>
      <c r="E17" s="5">
        <f t="shared" si="8"/>
        <v>10</v>
      </c>
      <c r="F17" s="5">
        <f t="shared" si="8"/>
        <v>8</v>
      </c>
      <c r="G17" s="5">
        <f t="shared" si="8"/>
        <v>7</v>
      </c>
      <c r="H17" s="5">
        <f t="shared" si="8"/>
        <v>5</v>
      </c>
      <c r="I17" s="5">
        <f t="shared" si="5"/>
        <v>44</v>
      </c>
      <c r="J17" s="5">
        <f>VLOOKUP(A17,payrate[],4,FALSE)</f>
        <v>150</v>
      </c>
      <c r="K17" s="5">
        <f t="shared" si="6"/>
        <v>6600</v>
      </c>
    </row>
    <row r="18">
      <c r="A18" s="1" t="str">
        <f t="shared" ref="A18:B18" si="9">TRIM(A5)</f>
        <v>G004</v>
      </c>
      <c r="B18" s="5" t="str">
        <f t="shared" si="9"/>
        <v>Fischer, Wolfgang</v>
      </c>
      <c r="C18" s="5">
        <f t="shared" ref="C18:H18" si="10">VALUE(C5)</f>
        <v>8</v>
      </c>
      <c r="D18" s="5">
        <f t="shared" si="10"/>
        <v>8</v>
      </c>
      <c r="E18" s="5">
        <f t="shared" si="10"/>
        <v>8</v>
      </c>
      <c r="F18" s="5">
        <f t="shared" si="10"/>
        <v>7</v>
      </c>
      <c r="G18" s="5">
        <f t="shared" si="10"/>
        <v>7</v>
      </c>
      <c r="H18" s="5">
        <f t="shared" si="10"/>
        <v>4</v>
      </c>
      <c r="I18" s="5">
        <f t="shared" si="5"/>
        <v>42</v>
      </c>
      <c r="J18" s="5">
        <f>VLOOKUP(A18,payrate[],4,FALSE)</f>
        <v>65</v>
      </c>
      <c r="K18" s="5">
        <f t="shared" si="6"/>
        <v>2730</v>
      </c>
    </row>
    <row r="19">
      <c r="A19" s="1" t="str">
        <f t="shared" ref="A19:B19" si="11">TRIM(A6)</f>
        <v>G005</v>
      </c>
      <c r="B19" s="5" t="str">
        <f t="shared" si="11"/>
        <v>Patel, Anika</v>
      </c>
      <c r="C19" s="5">
        <f t="shared" ref="C19:H19" si="12">VALUE(C6)</f>
        <v>6</v>
      </c>
      <c r="D19" s="5">
        <f t="shared" si="12"/>
        <v>5</v>
      </c>
      <c r="E19" s="5">
        <f t="shared" si="12"/>
        <v>5</v>
      </c>
      <c r="F19" s="5">
        <f t="shared" si="12"/>
        <v>5.5</v>
      </c>
      <c r="G19" s="5">
        <f t="shared" si="12"/>
        <v>6</v>
      </c>
      <c r="H19" s="5">
        <f t="shared" si="12"/>
        <v>2</v>
      </c>
      <c r="I19" s="5">
        <f t="shared" si="5"/>
        <v>29.5</v>
      </c>
      <c r="J19" s="5">
        <f>VLOOKUP(A19,payrate[],4,FALSE)</f>
        <v>3000</v>
      </c>
      <c r="K19" s="5">
        <f t="shared" si="6"/>
        <v>88500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38"/>
    <col customWidth="1" min="2" max="3" width="13.88"/>
  </cols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" t="s">
        <v>0</v>
      </c>
      <c r="B1" s="8" t="s">
        <v>21</v>
      </c>
      <c r="C1" s="8" t="s">
        <v>22</v>
      </c>
      <c r="D1" s="9" t="s">
        <v>15</v>
      </c>
    </row>
    <row r="2">
      <c r="A2" s="10" t="s">
        <v>3</v>
      </c>
      <c r="B2" s="11">
        <v>40532.0</v>
      </c>
      <c r="C2" s="12" t="s">
        <v>23</v>
      </c>
      <c r="D2" s="13">
        <v>100.5</v>
      </c>
    </row>
    <row r="3">
      <c r="A3" s="14" t="s">
        <v>5</v>
      </c>
      <c r="B3" s="15">
        <v>40183.0</v>
      </c>
      <c r="C3" s="16" t="s">
        <v>24</v>
      </c>
      <c r="D3" s="17">
        <v>75.0</v>
      </c>
    </row>
    <row r="4">
      <c r="A4" s="10" t="s">
        <v>7</v>
      </c>
      <c r="B4" s="11">
        <v>40858.0</v>
      </c>
      <c r="C4" s="12" t="s">
        <v>25</v>
      </c>
      <c r="D4" s="13">
        <v>150.0</v>
      </c>
    </row>
    <row r="5">
      <c r="A5" s="14" t="s">
        <v>9</v>
      </c>
      <c r="B5" s="15">
        <v>43232.0</v>
      </c>
      <c r="C5" s="16" t="s">
        <v>24</v>
      </c>
      <c r="D5" s="17">
        <v>65.0</v>
      </c>
    </row>
    <row r="6">
      <c r="A6" s="18" t="s">
        <v>11</v>
      </c>
      <c r="B6" s="19">
        <v>43832.0</v>
      </c>
      <c r="C6" s="20" t="s">
        <v>25</v>
      </c>
      <c r="D6" s="21">
        <v>3000.0</v>
      </c>
    </row>
    <row r="7">
      <c r="B7" s="2"/>
    </row>
  </sheetData>
  <dataValidations>
    <dataValidation type="custom" allowBlank="1" showDropDown="1" sqref="B2:B6">
      <formula1>OR(NOT(ISERROR(DATEVALUE(B2))), AND(ISNUMBER(B2), LEFT(CELL("format", B2))="D"))</formula1>
    </dataValidation>
  </dataValidations>
  <drawing r:id="rId1"/>
  <tableParts count="1">
    <tablePart r:id="rId3"/>
  </tableParts>
</worksheet>
</file>