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artate-sensor/"/>
    </mc:Choice>
  </mc:AlternateContent>
  <xr:revisionPtr revIDLastSave="0" documentId="13_ncr:1_{1F3BC291-FDEF-A641-AB04-74524F195745}" xr6:coauthVersionLast="47" xr6:coauthVersionMax="47" xr10:uidLastSave="{00000000-0000-0000-0000-000000000000}"/>
  <bookViews>
    <workbookView xWindow="3420" yWindow="1540" windowWidth="24980" windowHeight="16460" xr2:uid="{6312973D-7F17-714D-B76D-99B77399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" i="1" l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6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58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76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94" i="1"/>
</calcChain>
</file>

<file path=xl/sharedStrings.xml><?xml version="1.0" encoding="utf-8"?>
<sst xmlns="http://schemas.openxmlformats.org/spreadsheetml/2006/main" count="560" uniqueCount="150">
  <si>
    <t>Filename</t>
  </si>
  <si>
    <t>KD030323_030323_A01</t>
  </si>
  <si>
    <t>KD030323_030323_A02</t>
  </si>
  <si>
    <t>KD030323_030323_A03</t>
  </si>
  <si>
    <t>KD030323_030323_A04</t>
  </si>
  <si>
    <t>KD030323_030323_A05</t>
  </si>
  <si>
    <t>KD030323_030323_A06</t>
  </si>
  <si>
    <t>KD030323_030323_A07</t>
  </si>
  <si>
    <t>KD030323_030323_A08</t>
  </si>
  <si>
    <t>KD030323_030323_A09</t>
  </si>
  <si>
    <t>KD030323_030323_A10</t>
  </si>
  <si>
    <t>KD030323_030323_A11</t>
  </si>
  <si>
    <t>KD030323_030323_A12</t>
  </si>
  <si>
    <t>KD030323_030323_A13</t>
  </si>
  <si>
    <t>KD030323_030323_A14</t>
  </si>
  <si>
    <t>KD030323_030323_A15</t>
  </si>
  <si>
    <t>KD030323_030323_A16</t>
  </si>
  <si>
    <t>KD030323_030323_A17</t>
  </si>
  <si>
    <t>KD030323_030323_A18</t>
  </si>
  <si>
    <t>KD030323_030323_B01</t>
  </si>
  <si>
    <t>KD030323_030323_B02</t>
  </si>
  <si>
    <t>KD030323_030323_B03</t>
  </si>
  <si>
    <t>KD030323_030323_B04</t>
  </si>
  <si>
    <t>KD030323_030323_B05</t>
  </si>
  <si>
    <t>KD030323_030323_B06</t>
  </si>
  <si>
    <t>KD030323_030323_C01</t>
  </si>
  <si>
    <t>KD030323_030323_C02</t>
  </si>
  <si>
    <t>KD030323_030323_C04</t>
  </si>
  <si>
    <t>KD030323_030323_C05</t>
  </si>
  <si>
    <t>KD030323_030323_C06</t>
  </si>
  <si>
    <t>KD030323_030323_C07</t>
  </si>
  <si>
    <t>KD030323_030323_C08</t>
  </si>
  <si>
    <t>KD030323_030323_C09</t>
  </si>
  <si>
    <t>KD030323_030323_C10</t>
  </si>
  <si>
    <t>KD030323_030323_C11</t>
  </si>
  <si>
    <t>KD030323_030323_C12</t>
  </si>
  <si>
    <t>KD030323_030323_C13</t>
  </si>
  <si>
    <t>KD030323_030323_C14</t>
  </si>
  <si>
    <t>KD030323_030323_C15</t>
  </si>
  <si>
    <t>KD030323_030323_C16</t>
  </si>
  <si>
    <t>KD030323_030323_C17</t>
  </si>
  <si>
    <t>KD030323_030323_C18</t>
  </si>
  <si>
    <t>KD030323_030323_D01</t>
  </si>
  <si>
    <t>KD030323_030323_D02</t>
  </si>
  <si>
    <t>KD030323_030323_D03</t>
  </si>
  <si>
    <t>KD030323_030323_D04</t>
  </si>
  <si>
    <t>KD030323_030323_D05</t>
  </si>
  <si>
    <t>KD030323_030323_D06</t>
  </si>
  <si>
    <t>KD030323_030323_D07</t>
  </si>
  <si>
    <t>KD030323_030323_D08</t>
  </si>
  <si>
    <t>KD030323_030323_D09</t>
  </si>
  <si>
    <t>KD030323_030323_D10</t>
  </si>
  <si>
    <t>KD030323_030323_D11</t>
  </si>
  <si>
    <t>KD030323_030323_D12</t>
  </si>
  <si>
    <t>KD030323_030323_D13</t>
  </si>
  <si>
    <t>KD030323_030323_D14</t>
  </si>
  <si>
    <t>KD030323_030323_D15</t>
  </si>
  <si>
    <t>KD030323_030323_E01</t>
  </si>
  <si>
    <t>KD030323_030323_E02</t>
  </si>
  <si>
    <t>KD030323_030323_E03</t>
  </si>
  <si>
    <t>KD030323_030323_E04</t>
  </si>
  <si>
    <t>KD030323_030323_E05</t>
  </si>
  <si>
    <t>KD030323_030323_E06</t>
  </si>
  <si>
    <t>KD030323_030323_E07</t>
  </si>
  <si>
    <t>KD030323_030323_E08</t>
  </si>
  <si>
    <t>KD030323_030323_E09</t>
  </si>
  <si>
    <t>KD030323_030323_E10</t>
  </si>
  <si>
    <t>KD030323_030323_E11</t>
  </si>
  <si>
    <t>KD030323_030323_E12</t>
  </si>
  <si>
    <t>KD030323_030323_E13</t>
  </si>
  <si>
    <t>KD030323_030323_E14</t>
  </si>
  <si>
    <t>KD030323_030323_E15</t>
  </si>
  <si>
    <t>KD030323_030323_E16</t>
  </si>
  <si>
    <t>KD030323_030323_E17</t>
  </si>
  <si>
    <t>KD030323_030323_E18</t>
  </si>
  <si>
    <t>KD030323_030323_F01</t>
  </si>
  <si>
    <t>KD030323_030323_F02</t>
  </si>
  <si>
    <t>KD030323_030323_F03</t>
  </si>
  <si>
    <t>KD030323_030323_F04</t>
  </si>
  <si>
    <t>KD030323_030323_F05</t>
  </si>
  <si>
    <t>KD030323_030323_F06</t>
  </si>
  <si>
    <t>KD030323_030323_F07</t>
  </si>
  <si>
    <t>KD030323_030323_F08</t>
  </si>
  <si>
    <t>KD030323_030323_F09</t>
  </si>
  <si>
    <t>KD030323_030323_F10</t>
  </si>
  <si>
    <t>KD030323_030323_F11</t>
  </si>
  <si>
    <t>KD030323_030323_F12</t>
  </si>
  <si>
    <t>KD030323_030323_F13</t>
  </si>
  <si>
    <t>KD030323_030323_F14</t>
  </si>
  <si>
    <t>KD030323_030323_F15</t>
  </si>
  <si>
    <t>KD030323_030323_F16</t>
  </si>
  <si>
    <t>KD030323_030323_F17</t>
  </si>
  <si>
    <t>KD030323_030323_F18</t>
  </si>
  <si>
    <t>KD030323_030323_G01</t>
  </si>
  <si>
    <t>KD030323_030323_G02</t>
  </si>
  <si>
    <t>KD030323_030323_G03</t>
  </si>
  <si>
    <t>KD030323_030323_G04</t>
  </si>
  <si>
    <t>KD030323_030323_G05</t>
  </si>
  <si>
    <t>KD030323_030323_G06</t>
  </si>
  <si>
    <t>KD030323_030323_G07</t>
  </si>
  <si>
    <t>KD030323_030323_G08</t>
  </si>
  <si>
    <t>KD030323_030323_G09</t>
  </si>
  <si>
    <t>KD030323_030323_G10</t>
  </si>
  <si>
    <t>KD030323_030323_G11</t>
  </si>
  <si>
    <t>KD030323_030323_G12</t>
  </si>
  <si>
    <t>KD030323_030323_G13</t>
  </si>
  <si>
    <t>KD030323_030323_G14</t>
  </si>
  <si>
    <t>KD030323_030323_G15</t>
  </si>
  <si>
    <t>KD030323_030323_G16</t>
  </si>
  <si>
    <t>KD030323_030323_G17</t>
  </si>
  <si>
    <t>KD030323_030323_G18</t>
  </si>
  <si>
    <t>dilution</t>
  </si>
  <si>
    <t>Drug</t>
  </si>
  <si>
    <t>Rescue</t>
  </si>
  <si>
    <t>Conc (nM)</t>
  </si>
  <si>
    <t>AOA</t>
  </si>
  <si>
    <t>Rotenone</t>
  </si>
  <si>
    <t>Antimycin A</t>
  </si>
  <si>
    <t>None</t>
  </si>
  <si>
    <t>2 mM Pyr</t>
  </si>
  <si>
    <t>Cell line</t>
  </si>
  <si>
    <t>H1299 Nuc-RFP Asp-sens</t>
  </si>
  <si>
    <t>HT1080 Nuc-RFP Asp-sens</t>
  </si>
  <si>
    <t>Metformin</t>
  </si>
  <si>
    <t>293t Asp-sens-RFP</t>
  </si>
  <si>
    <t>H1299 GOT-DKO Nuc-RFP Asp-sens</t>
  </si>
  <si>
    <t>Aspartate</t>
  </si>
  <si>
    <t>IC_well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</si>
  <si>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</si>
  <si>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</si>
  <si>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</si>
  <si>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</si>
  <si>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</si>
  <si>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</si>
  <si>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</si>
  <si>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</si>
  <si>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</si>
  <si>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</si>
  <si>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</si>
  <si>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</si>
  <si>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</si>
  <si>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</si>
  <si>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</si>
  <si>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</si>
  <si>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</si>
  <si>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</si>
  <si>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</si>
  <si>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GFP</t>
  </si>
  <si>
    <t>RFP</t>
  </si>
  <si>
    <t>GFP/RFP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</si>
</sst>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1F1F1F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D835-3FD1-C242-BDE7-5D224CD72CD4}">
  <dimension ref="A1:J111"/>
  <sheetViews>
    <sheetView tabSelected="1" zoomScale="85" workbookViewId="0">
      <pane ySplit="1" topLeftCell="A5" activePane="bottomLeft" state="frozen"/>
      <selection pane="bottomLeft" activeCell="C34" sqref="C34"/>
    </sheetView>
  </sheetViews>
  <sheetFormatPr baseColWidth="10" defaultRowHeight="16" x14ac:dyDescent="0.2"/>
  <cols>
    <col min="1" max="1" width="24.6640625" customWidth="1"/>
    <col min="3" max="3" width="38.33203125" customWidth="1"/>
    <col min="4" max="4" width="13.33203125" customWidth="1"/>
    <col min="8" max="8" width="10.1640625" bestFit="1" customWidth="1"/>
    <col min="9" max="9" width="9.1640625" bestFit="1" customWidth="1"/>
  </cols>
  <sheetData>
    <row r="1" spans="1:10" x14ac:dyDescent="0.2">
      <c r="A1" s="1" t="s">
        <v>0</v>
      </c>
      <c r="B1" t="s">
        <v>111</v>
      </c>
      <c r="C1" t="s">
        <v>120</v>
      </c>
      <c r="D1" t="s">
        <v>112</v>
      </c>
      <c r="E1" t="s">
        <v>114</v>
      </c>
      <c r="F1" t="s">
        <v>113</v>
      </c>
      <c r="G1" t="s">
        <v>127</v>
      </c>
      <c r="H1" t="s">
        <v>147</v>
      </c>
      <c r="I1" t="s">
        <v>148</v>
      </c>
      <c r="J1" t="s">
        <v>149</v>
      </c>
    </row>
    <row r="2" spans="1:10" x14ac:dyDescent="0.2">
      <c r="A2" t="s">
        <v>1</v>
      </c>
      <c r="B2">
        <f>0.6/40</f>
        <v>1.4999999999999999E-2</v>
      </c>
      <c r="C2" s="3" t="s">
        <v>121</v>
      </c>
      <c r="D2" t="s">
        <v>116</v>
      </c>
      <c r="E2" s="2">
        <v>0</v>
      </c>
      <c r="F2" t="s">
        <v>118</v>
      </c>
      <c r="G2" t="s">
        <v>128</v>
      </c>
      <c r="H2">
        <v>216221700</v>
      </c>
      <c r="I2">
        <v>34970610</v>
      </c>
      <c r="J2">
        <f>H2/I2</f>
        <v>6.1829547725933294</v>
      </c>
    </row>
    <row r="3" spans="1:10" x14ac:dyDescent="0.2">
      <c r="A3" t="s">
        <v>2</v>
      </c>
      <c r="B3">
        <f t="shared" ref="B3:B25" si="0">0.6/40</f>
        <v>1.4999999999999999E-2</v>
      </c>
      <c r="C3" s="3" t="s">
        <v>121</v>
      </c>
      <c r="D3" t="s">
        <v>116</v>
      </c>
      <c r="E3" s="2">
        <v>3.75</v>
      </c>
      <c r="F3" t="s">
        <v>118</v>
      </c>
      <c r="G3" t="s">
        <v>129</v>
      </c>
      <c r="H3">
        <v>164887300</v>
      </c>
      <c r="I3">
        <v>30991590</v>
      </c>
      <c r="J3">
        <f t="shared" ref="J3:J65" si="1">H3/I3</f>
        <v>5.3203885312112096</v>
      </c>
    </row>
    <row r="4" spans="1:10" x14ac:dyDescent="0.2">
      <c r="A4" t="s">
        <v>3</v>
      </c>
      <c r="B4">
        <f t="shared" si="0"/>
        <v>1.4999999999999999E-2</v>
      </c>
      <c r="C4" s="3" t="s">
        <v>121</v>
      </c>
      <c r="D4" t="s">
        <v>116</v>
      </c>
      <c r="E4" s="2">
        <v>7.5</v>
      </c>
      <c r="F4" t="s">
        <v>118</v>
      </c>
      <c r="G4" t="s">
        <v>130</v>
      </c>
      <c r="H4">
        <v>153202900</v>
      </c>
      <c r="I4">
        <v>28589150</v>
      </c>
      <c r="J4">
        <f t="shared" si="1"/>
        <v>5.3587777181203355</v>
      </c>
    </row>
    <row r="5" spans="1:10" x14ac:dyDescent="0.2">
      <c r="A5" t="s">
        <v>4</v>
      </c>
      <c r="B5">
        <f t="shared" si="0"/>
        <v>1.4999999999999999E-2</v>
      </c>
      <c r="C5" s="3" t="s">
        <v>121</v>
      </c>
      <c r="D5" t="s">
        <v>116</v>
      </c>
      <c r="E5" s="2">
        <v>15</v>
      </c>
      <c r="F5" t="s">
        <v>118</v>
      </c>
      <c r="G5" t="s">
        <v>131</v>
      </c>
      <c r="H5">
        <v>121363600</v>
      </c>
      <c r="I5">
        <v>28267820</v>
      </c>
      <c r="J5">
        <f t="shared" si="1"/>
        <v>4.2933484081899485</v>
      </c>
    </row>
    <row r="6" spans="1:10" x14ac:dyDescent="0.2">
      <c r="A6" t="s">
        <v>5</v>
      </c>
      <c r="B6">
        <f t="shared" si="0"/>
        <v>1.4999999999999999E-2</v>
      </c>
      <c r="C6" s="3" t="s">
        <v>121</v>
      </c>
      <c r="D6" t="s">
        <v>116</v>
      </c>
      <c r="E6" s="2">
        <v>30</v>
      </c>
      <c r="F6" t="s">
        <v>118</v>
      </c>
      <c r="G6" t="s">
        <v>132</v>
      </c>
      <c r="H6">
        <v>108236000</v>
      </c>
      <c r="I6">
        <v>36156890</v>
      </c>
      <c r="J6">
        <f t="shared" si="1"/>
        <v>2.9935096740897791</v>
      </c>
    </row>
    <row r="7" spans="1:10" x14ac:dyDescent="0.2">
      <c r="A7" t="s">
        <v>6</v>
      </c>
      <c r="B7">
        <f t="shared" si="0"/>
        <v>1.4999999999999999E-2</v>
      </c>
      <c r="C7" s="3" t="s">
        <v>121</v>
      </c>
      <c r="D7" t="s">
        <v>116</v>
      </c>
      <c r="E7" s="2">
        <v>60</v>
      </c>
      <c r="F7" t="s">
        <v>118</v>
      </c>
      <c r="G7" t="s">
        <v>133</v>
      </c>
      <c r="H7">
        <v>91766180</v>
      </c>
      <c r="I7">
        <v>36683370</v>
      </c>
      <c r="J7">
        <f t="shared" si="1"/>
        <v>2.5015744191441516</v>
      </c>
    </row>
    <row r="8" spans="1:10" x14ac:dyDescent="0.2">
      <c r="A8" t="s">
        <v>7</v>
      </c>
      <c r="B8">
        <f t="shared" si="0"/>
        <v>1.4999999999999999E-2</v>
      </c>
      <c r="C8" s="3" t="s">
        <v>121</v>
      </c>
      <c r="D8" t="s">
        <v>116</v>
      </c>
      <c r="E8" s="2">
        <v>0</v>
      </c>
      <c r="F8" t="s">
        <v>118</v>
      </c>
      <c r="G8" t="s">
        <v>134</v>
      </c>
      <c r="H8">
        <v>186263800</v>
      </c>
      <c r="I8">
        <v>30212070</v>
      </c>
      <c r="J8">
        <f t="shared" si="1"/>
        <v>6.1652114535680607</v>
      </c>
    </row>
    <row r="9" spans="1:10" x14ac:dyDescent="0.2">
      <c r="A9" t="s">
        <v>8</v>
      </c>
      <c r="B9">
        <f t="shared" si="0"/>
        <v>1.4999999999999999E-2</v>
      </c>
      <c r="C9" s="3" t="s">
        <v>121</v>
      </c>
      <c r="D9" t="s">
        <v>116</v>
      </c>
      <c r="E9" s="2">
        <v>3.75</v>
      </c>
      <c r="F9" t="s">
        <v>118</v>
      </c>
      <c r="G9" t="s">
        <v>135</v>
      </c>
      <c r="H9">
        <v>155691900</v>
      </c>
      <c r="I9">
        <v>28991010</v>
      </c>
      <c r="J9">
        <f t="shared" si="1"/>
        <v>5.3703510157114227</v>
      </c>
    </row>
    <row r="10" spans="1:10" x14ac:dyDescent="0.2">
      <c r="A10" t="s">
        <v>9</v>
      </c>
      <c r="B10">
        <f t="shared" si="0"/>
        <v>1.4999999999999999E-2</v>
      </c>
      <c r="C10" s="3" t="s">
        <v>121</v>
      </c>
      <c r="D10" t="s">
        <v>116</v>
      </c>
      <c r="E10" s="2">
        <v>7.5</v>
      </c>
      <c r="F10" t="s">
        <v>118</v>
      </c>
      <c r="G10" t="s">
        <v>136</v>
      </c>
      <c r="H10">
        <v>137510400</v>
      </c>
      <c r="I10">
        <v>27800220</v>
      </c>
      <c r="J10">
        <f t="shared" si="1"/>
        <v>4.9463781221875225</v>
      </c>
    </row>
    <row r="11" spans="1:10" x14ac:dyDescent="0.2">
      <c r="A11" t="s">
        <v>10</v>
      </c>
      <c r="B11">
        <f t="shared" si="0"/>
        <v>1.4999999999999999E-2</v>
      </c>
      <c r="C11" s="3" t="s">
        <v>121</v>
      </c>
      <c r="D11" t="s">
        <v>116</v>
      </c>
      <c r="E11" s="2">
        <v>15</v>
      </c>
      <c r="F11" t="s">
        <v>118</v>
      </c>
      <c r="G11" t="s">
        <v>137</v>
      </c>
      <c r="H11">
        <v>118252500</v>
      </c>
      <c r="I11">
        <v>29668440</v>
      </c>
      <c r="J11">
        <f t="shared" si="1"/>
        <v>3.9858010734639233</v>
      </c>
    </row>
    <row r="12" spans="1:10" x14ac:dyDescent="0.2">
      <c r="A12" t="s">
        <v>11</v>
      </c>
      <c r="B12">
        <f t="shared" si="0"/>
        <v>1.4999999999999999E-2</v>
      </c>
      <c r="C12" s="3" t="s">
        <v>121</v>
      </c>
      <c r="D12" t="s">
        <v>116</v>
      </c>
      <c r="E12" s="2">
        <v>30</v>
      </c>
      <c r="F12" t="s">
        <v>118</v>
      </c>
      <c r="G12" t="s">
        <v>138</v>
      </c>
      <c r="H12">
        <v>114551800</v>
      </c>
      <c r="I12">
        <v>34874290</v>
      </c>
      <c r="J12">
        <f t="shared" si="1"/>
        <v>3.2847062979633419</v>
      </c>
    </row>
    <row r="13" spans="1:10" x14ac:dyDescent="0.2">
      <c r="A13" t="s">
        <v>12</v>
      </c>
      <c r="B13">
        <f t="shared" si="0"/>
        <v>1.4999999999999999E-2</v>
      </c>
      <c r="C13" s="3" t="s">
        <v>121</v>
      </c>
      <c r="D13" t="s">
        <v>116</v>
      </c>
      <c r="E13" s="2">
        <v>60</v>
      </c>
      <c r="F13" t="s">
        <v>118</v>
      </c>
      <c r="G13" t="s">
        <v>139</v>
      </c>
      <c r="H13">
        <v>83217960</v>
      </c>
      <c r="I13">
        <v>35193450</v>
      </c>
      <c r="J13">
        <f t="shared" si="1"/>
        <v>2.3645865921073383</v>
      </c>
    </row>
    <row r="14" spans="1:10" x14ac:dyDescent="0.2">
      <c r="A14" t="s">
        <v>13</v>
      </c>
      <c r="B14">
        <f t="shared" si="0"/>
        <v>1.4999999999999999E-2</v>
      </c>
      <c r="C14" s="3" t="s">
        <v>121</v>
      </c>
      <c r="D14" t="s">
        <v>116</v>
      </c>
      <c r="E14" s="2">
        <v>0</v>
      </c>
      <c r="F14" t="s">
        <v>118</v>
      </c>
      <c r="G14" t="s">
        <v>140</v>
      </c>
      <c r="H14">
        <v>203411600</v>
      </c>
      <c r="I14">
        <v>33767230</v>
      </c>
      <c r="J14">
        <f t="shared" si="1"/>
        <v>6.0239350399781086</v>
      </c>
    </row>
    <row r="15" spans="1:10" x14ac:dyDescent="0.2">
      <c r="A15" t="s">
        <v>14</v>
      </c>
      <c r="B15">
        <f t="shared" si="0"/>
        <v>1.4999999999999999E-2</v>
      </c>
      <c r="C15" s="3" t="s">
        <v>121</v>
      </c>
      <c r="D15" t="s">
        <v>116</v>
      </c>
      <c r="E15" s="2">
        <v>3.75</v>
      </c>
      <c r="F15" t="s">
        <v>118</v>
      </c>
      <c r="G15" t="s">
        <v>141</v>
      </c>
      <c r="H15">
        <v>171060800</v>
      </c>
      <c r="I15">
        <v>31574180</v>
      </c>
      <c r="J15">
        <f t="shared" si="1"/>
        <v>5.4177432319699195</v>
      </c>
    </row>
    <row r="16" spans="1:10" x14ac:dyDescent="0.2">
      <c r="A16" t="s">
        <v>15</v>
      </c>
      <c r="B16">
        <f t="shared" si="0"/>
        <v>1.4999999999999999E-2</v>
      </c>
      <c r="C16" s="3" t="s">
        <v>121</v>
      </c>
      <c r="D16" t="s">
        <v>116</v>
      </c>
      <c r="E16" s="2">
        <v>7.5</v>
      </c>
      <c r="F16" t="s">
        <v>118</v>
      </c>
      <c r="G16" t="s">
        <v>142</v>
      </c>
      <c r="H16">
        <v>144107600</v>
      </c>
      <c r="I16">
        <v>29307850</v>
      </c>
      <c r="J16">
        <f t="shared" si="1"/>
        <v>4.9170307613830424</v>
      </c>
    </row>
    <row r="17" spans="1:10" x14ac:dyDescent="0.2">
      <c r="A17" t="s">
        <v>16</v>
      </c>
      <c r="B17">
        <f t="shared" si="0"/>
        <v>1.4999999999999999E-2</v>
      </c>
      <c r="C17" s="3" t="s">
        <v>121</v>
      </c>
      <c r="D17" t="s">
        <v>116</v>
      </c>
      <c r="E17" s="2">
        <v>15</v>
      </c>
      <c r="F17" t="s">
        <v>118</v>
      </c>
      <c r="G17" t="s">
        <v>143</v>
      </c>
      <c r="H17">
        <v>132862300</v>
      </c>
      <c r="I17">
        <v>32813140</v>
      </c>
      <c r="J17">
        <f t="shared" si="1"/>
        <v>4.0490577859967072</v>
      </c>
    </row>
    <row r="18" spans="1:10" x14ac:dyDescent="0.2">
      <c r="A18" t="s">
        <v>17</v>
      </c>
      <c r="B18">
        <f t="shared" si="0"/>
        <v>1.4999999999999999E-2</v>
      </c>
      <c r="C18" s="3" t="s">
        <v>121</v>
      </c>
      <c r="D18" t="s">
        <v>116</v>
      </c>
      <c r="E18" s="2">
        <v>30</v>
      </c>
      <c r="F18" t="s">
        <v>118</v>
      </c>
      <c r="G18" t="s">
        <v>144</v>
      </c>
      <c r="H18">
        <v>96343980</v>
      </c>
      <c r="I18">
        <v>31013890</v>
      </c>
      <c r="J18">
        <f t="shared" si="1"/>
        <v>3.1064784198305984</v>
      </c>
    </row>
    <row r="19" spans="1:10" x14ac:dyDescent="0.2">
      <c r="A19" t="s">
        <v>18</v>
      </c>
      <c r="B19">
        <f t="shared" si="0"/>
        <v>1.4999999999999999E-2</v>
      </c>
      <c r="C19" s="3" t="s">
        <v>121</v>
      </c>
      <c r="D19" t="s">
        <v>116</v>
      </c>
      <c r="E19" s="2">
        <v>60</v>
      </c>
      <c r="F19" t="s">
        <v>118</v>
      </c>
      <c r="G19" t="s">
        <v>145</v>
      </c>
      <c r="H19">
        <v>88741120</v>
      </c>
      <c r="I19">
        <v>37379120</v>
      </c>
      <c r="J19">
        <f t="shared" si="1"/>
        <v>2.3740826429300634</v>
      </c>
    </row>
    <row r="20" spans="1:10" x14ac:dyDescent="0.2">
      <c r="A20" t="s">
        <v>19</v>
      </c>
      <c r="B20">
        <f t="shared" si="0"/>
        <v>1.4999999999999999E-2</v>
      </c>
      <c r="C20" s="3" t="s">
        <v>121</v>
      </c>
      <c r="D20" t="s">
        <v>117</v>
      </c>
      <c r="E20" s="2">
        <v>5000</v>
      </c>
      <c r="F20" t="s">
        <v>118</v>
      </c>
      <c r="G20" t="s">
        <v>131</v>
      </c>
      <c r="H20">
        <v>37635000</v>
      </c>
      <c r="I20">
        <v>50095740</v>
      </c>
      <c r="J20">
        <f t="shared" si="1"/>
        <v>0.75126148450946129</v>
      </c>
    </row>
    <row r="21" spans="1:10" x14ac:dyDescent="0.2">
      <c r="A21" t="s">
        <v>20</v>
      </c>
      <c r="B21">
        <f t="shared" si="0"/>
        <v>1.4999999999999999E-2</v>
      </c>
      <c r="C21" s="3" t="s">
        <v>121</v>
      </c>
      <c r="D21" t="s">
        <v>116</v>
      </c>
      <c r="E21" s="2">
        <v>60</v>
      </c>
      <c r="F21" t="s">
        <v>119</v>
      </c>
      <c r="G21" t="s">
        <v>132</v>
      </c>
      <c r="H21">
        <v>220268000</v>
      </c>
      <c r="I21">
        <v>44050190</v>
      </c>
      <c r="J21">
        <f t="shared" si="1"/>
        <v>5.0003870584894186</v>
      </c>
    </row>
    <row r="22" spans="1:10" x14ac:dyDescent="0.2">
      <c r="A22" t="s">
        <v>21</v>
      </c>
      <c r="B22">
        <f t="shared" si="0"/>
        <v>1.4999999999999999E-2</v>
      </c>
      <c r="C22" s="3" t="s">
        <v>121</v>
      </c>
      <c r="D22" t="s">
        <v>117</v>
      </c>
      <c r="E22" s="2">
        <v>5000</v>
      </c>
      <c r="F22" t="s">
        <v>118</v>
      </c>
      <c r="G22" t="s">
        <v>137</v>
      </c>
      <c r="H22">
        <v>37802700</v>
      </c>
      <c r="I22">
        <v>52492670</v>
      </c>
      <c r="J22">
        <f t="shared" si="1"/>
        <v>0.72015197550438947</v>
      </c>
    </row>
    <row r="23" spans="1:10" x14ac:dyDescent="0.2">
      <c r="A23" t="s">
        <v>22</v>
      </c>
      <c r="B23">
        <f t="shared" si="0"/>
        <v>1.4999999999999999E-2</v>
      </c>
      <c r="C23" s="3" t="s">
        <v>121</v>
      </c>
      <c r="D23" t="s">
        <v>116</v>
      </c>
      <c r="E23" s="2">
        <v>60</v>
      </c>
      <c r="F23" t="s">
        <v>119</v>
      </c>
      <c r="G23" t="s">
        <v>138</v>
      </c>
      <c r="H23">
        <v>214590200</v>
      </c>
      <c r="I23">
        <v>46323200</v>
      </c>
      <c r="J23">
        <f t="shared" si="1"/>
        <v>4.6324563069908811</v>
      </c>
    </row>
    <row r="24" spans="1:10" x14ac:dyDescent="0.2">
      <c r="A24" t="s">
        <v>23</v>
      </c>
      <c r="B24">
        <f t="shared" si="0"/>
        <v>1.4999999999999999E-2</v>
      </c>
      <c r="C24" s="3" t="s">
        <v>121</v>
      </c>
      <c r="D24" t="s">
        <v>117</v>
      </c>
      <c r="E24" s="2">
        <v>5000</v>
      </c>
      <c r="F24" t="s">
        <v>118</v>
      </c>
      <c r="G24" t="s">
        <v>143</v>
      </c>
      <c r="H24">
        <v>35727660</v>
      </c>
      <c r="I24">
        <v>51084530</v>
      </c>
      <c r="J24">
        <f t="shared" si="1"/>
        <v>0.69938315963756548</v>
      </c>
    </row>
    <row r="25" spans="1:10" x14ac:dyDescent="0.2">
      <c r="A25" t="s">
        <v>24</v>
      </c>
      <c r="B25">
        <f t="shared" si="0"/>
        <v>1.4999999999999999E-2</v>
      </c>
      <c r="C25" s="3" t="s">
        <v>121</v>
      </c>
      <c r="D25" t="s">
        <v>116</v>
      </c>
      <c r="E25">
        <v>60</v>
      </c>
      <c r="F25" t="s">
        <v>119</v>
      </c>
      <c r="G25" t="s">
        <v>144</v>
      </c>
      <c r="H25">
        <v>210063900</v>
      </c>
      <c r="I25">
        <v>45947900</v>
      </c>
      <c r="J25">
        <f t="shared" si="1"/>
        <v>4.5717845646917485</v>
      </c>
    </row>
    <row r="26" spans="1:10" x14ac:dyDescent="0.2">
      <c r="A26" t="s">
        <v>25</v>
      </c>
      <c r="B26">
        <f>0.3/40</f>
        <v>7.4999999999999997E-3</v>
      </c>
      <c r="C26" s="4" t="s">
        <v>122</v>
      </c>
      <c r="D26" t="s">
        <v>116</v>
      </c>
      <c r="E26" s="2">
        <v>0</v>
      </c>
      <c r="F26" t="s">
        <v>118</v>
      </c>
      <c r="G26" t="s">
        <v>146</v>
      </c>
      <c r="H26">
        <v>46679570</v>
      </c>
      <c r="I26">
        <v>1647384</v>
      </c>
      <c r="J26">
        <f t="shared" si="1"/>
        <v>28.335573248252988</v>
      </c>
    </row>
    <row r="27" spans="1:10" x14ac:dyDescent="0.2">
      <c r="A27" t="s">
        <v>26</v>
      </c>
      <c r="B27">
        <f t="shared" ref="B27:B57" si="2">0.3/40</f>
        <v>7.4999999999999997E-3</v>
      </c>
      <c r="C27" s="4" t="s">
        <v>122</v>
      </c>
      <c r="D27" t="s">
        <v>116</v>
      </c>
      <c r="E27" s="2">
        <v>12.5</v>
      </c>
      <c r="F27" t="s">
        <v>118</v>
      </c>
      <c r="G27" t="s">
        <v>129</v>
      </c>
      <c r="H27">
        <v>23647610</v>
      </c>
      <c r="I27">
        <v>1678485</v>
      </c>
      <c r="J27">
        <f t="shared" si="1"/>
        <v>14.088663288620392</v>
      </c>
    </row>
    <row r="28" spans="1:10" x14ac:dyDescent="0.2">
      <c r="A28" t="s">
        <v>27</v>
      </c>
      <c r="B28">
        <f t="shared" si="2"/>
        <v>7.4999999999999997E-3</v>
      </c>
      <c r="C28" s="4" t="s">
        <v>122</v>
      </c>
      <c r="D28" t="s">
        <v>116</v>
      </c>
      <c r="E28" s="2">
        <v>50</v>
      </c>
      <c r="F28" t="s">
        <v>118</v>
      </c>
      <c r="G28" t="s">
        <v>131</v>
      </c>
      <c r="H28">
        <v>9762032</v>
      </c>
      <c r="I28">
        <v>1285069</v>
      </c>
      <c r="J28">
        <f t="shared" si="1"/>
        <v>7.5965041565861444</v>
      </c>
    </row>
    <row r="29" spans="1:10" x14ac:dyDescent="0.2">
      <c r="A29" t="s">
        <v>28</v>
      </c>
      <c r="B29">
        <f t="shared" si="2"/>
        <v>7.4999999999999997E-3</v>
      </c>
      <c r="C29" s="4" t="s">
        <v>122</v>
      </c>
      <c r="D29" t="s">
        <v>116</v>
      </c>
      <c r="E29" s="2">
        <v>100</v>
      </c>
      <c r="F29" t="s">
        <v>118</v>
      </c>
      <c r="G29" t="s">
        <v>132</v>
      </c>
      <c r="H29">
        <v>9767179</v>
      </c>
      <c r="I29">
        <v>1313983</v>
      </c>
      <c r="J29">
        <f t="shared" si="1"/>
        <v>7.4332613131220118</v>
      </c>
    </row>
    <row r="30" spans="1:10" x14ac:dyDescent="0.2">
      <c r="A30" t="s">
        <v>29</v>
      </c>
      <c r="B30">
        <f t="shared" si="2"/>
        <v>7.4999999999999997E-3</v>
      </c>
      <c r="C30" s="4" t="s">
        <v>122</v>
      </c>
      <c r="D30" t="s">
        <v>116</v>
      </c>
      <c r="E30" s="2">
        <v>200</v>
      </c>
      <c r="F30" t="s">
        <v>118</v>
      </c>
      <c r="G30" t="s">
        <v>133</v>
      </c>
      <c r="H30">
        <v>10034110</v>
      </c>
      <c r="I30">
        <v>1403958</v>
      </c>
      <c r="J30">
        <f t="shared" si="1"/>
        <v>7.1470157939197607</v>
      </c>
    </row>
    <row r="31" spans="1:10" x14ac:dyDescent="0.2">
      <c r="A31" t="s">
        <v>30</v>
      </c>
      <c r="B31">
        <f t="shared" si="2"/>
        <v>7.4999999999999997E-3</v>
      </c>
      <c r="C31" s="4" t="s">
        <v>122</v>
      </c>
      <c r="D31" t="s">
        <v>116</v>
      </c>
      <c r="E31" s="2">
        <v>0</v>
      </c>
      <c r="F31" t="s">
        <v>118</v>
      </c>
      <c r="G31" t="s">
        <v>134</v>
      </c>
      <c r="H31">
        <v>48198660</v>
      </c>
      <c r="I31">
        <v>1667158</v>
      </c>
      <c r="J31">
        <f t="shared" si="1"/>
        <v>28.910673133560227</v>
      </c>
    </row>
    <row r="32" spans="1:10" x14ac:dyDescent="0.2">
      <c r="A32" t="s">
        <v>31</v>
      </c>
      <c r="B32">
        <f t="shared" si="2"/>
        <v>7.4999999999999997E-3</v>
      </c>
      <c r="C32" s="4" t="s">
        <v>122</v>
      </c>
      <c r="D32" t="s">
        <v>116</v>
      </c>
      <c r="E32" s="2">
        <v>12.5</v>
      </c>
      <c r="F32" t="s">
        <v>118</v>
      </c>
      <c r="G32" t="s">
        <v>135</v>
      </c>
      <c r="H32">
        <v>22950390</v>
      </c>
      <c r="I32">
        <v>1781237</v>
      </c>
      <c r="J32">
        <f t="shared" si="1"/>
        <v>12.884523508101392</v>
      </c>
    </row>
    <row r="33" spans="1:10" x14ac:dyDescent="0.2">
      <c r="A33" t="s">
        <v>32</v>
      </c>
      <c r="B33">
        <f t="shared" si="2"/>
        <v>7.4999999999999997E-3</v>
      </c>
      <c r="C33" s="4" t="s">
        <v>122</v>
      </c>
      <c r="D33" t="s">
        <v>116</v>
      </c>
      <c r="E33" s="2">
        <v>25</v>
      </c>
      <c r="F33" t="s">
        <v>118</v>
      </c>
      <c r="G33" t="s">
        <v>136</v>
      </c>
      <c r="H33">
        <v>13455450</v>
      </c>
      <c r="I33">
        <v>1514979</v>
      </c>
      <c r="J33">
        <f t="shared" si="1"/>
        <v>8.8816082599164741</v>
      </c>
    </row>
    <row r="34" spans="1:10" x14ac:dyDescent="0.2">
      <c r="A34" t="s">
        <v>33</v>
      </c>
      <c r="B34">
        <f t="shared" si="2"/>
        <v>7.4999999999999997E-3</v>
      </c>
      <c r="C34" s="4" t="s">
        <v>122</v>
      </c>
      <c r="D34" t="s">
        <v>116</v>
      </c>
      <c r="E34" s="2">
        <v>50</v>
      </c>
      <c r="F34" t="s">
        <v>118</v>
      </c>
      <c r="G34" t="s">
        <v>137</v>
      </c>
      <c r="H34">
        <v>9039276</v>
      </c>
      <c r="I34">
        <v>1286037</v>
      </c>
      <c r="J34">
        <f t="shared" si="1"/>
        <v>7.0287837752724069</v>
      </c>
    </row>
    <row r="35" spans="1:10" x14ac:dyDescent="0.2">
      <c r="A35" t="s">
        <v>34</v>
      </c>
      <c r="B35">
        <f t="shared" si="2"/>
        <v>7.4999999999999997E-3</v>
      </c>
      <c r="C35" s="4" t="s">
        <v>122</v>
      </c>
      <c r="D35" t="s">
        <v>116</v>
      </c>
      <c r="E35" s="2">
        <v>100</v>
      </c>
      <c r="F35" t="s">
        <v>118</v>
      </c>
      <c r="G35" t="s">
        <v>138</v>
      </c>
      <c r="H35">
        <v>9394878</v>
      </c>
      <c r="I35">
        <v>1396718</v>
      </c>
      <c r="J35">
        <f t="shared" si="1"/>
        <v>6.7263957362903604</v>
      </c>
    </row>
    <row r="36" spans="1:10" x14ac:dyDescent="0.2">
      <c r="A36" t="s">
        <v>35</v>
      </c>
      <c r="B36">
        <f t="shared" si="2"/>
        <v>7.4999999999999997E-3</v>
      </c>
      <c r="C36" s="4" t="s">
        <v>122</v>
      </c>
      <c r="D36" t="s">
        <v>116</v>
      </c>
      <c r="E36" s="2">
        <v>200</v>
      </c>
      <c r="F36" t="s">
        <v>118</v>
      </c>
      <c r="G36" t="s">
        <v>139</v>
      </c>
      <c r="H36">
        <v>10488250</v>
      </c>
      <c r="I36">
        <v>1415745</v>
      </c>
      <c r="J36">
        <f t="shared" si="1"/>
        <v>7.4082903347707392</v>
      </c>
    </row>
    <row r="37" spans="1:10" x14ac:dyDescent="0.2">
      <c r="A37" t="s">
        <v>36</v>
      </c>
      <c r="B37">
        <f t="shared" si="2"/>
        <v>7.4999999999999997E-3</v>
      </c>
      <c r="C37" s="4" t="s">
        <v>122</v>
      </c>
      <c r="D37" t="s">
        <v>116</v>
      </c>
      <c r="E37" s="2">
        <v>0</v>
      </c>
      <c r="F37" t="s">
        <v>118</v>
      </c>
      <c r="G37" t="s">
        <v>140</v>
      </c>
      <c r="H37">
        <v>50619280</v>
      </c>
      <c r="I37">
        <v>1809537</v>
      </c>
      <c r="J37">
        <f t="shared" si="1"/>
        <v>27.97360871869434</v>
      </c>
    </row>
    <row r="38" spans="1:10" x14ac:dyDescent="0.2">
      <c r="A38" t="s">
        <v>37</v>
      </c>
      <c r="B38">
        <f t="shared" si="2"/>
        <v>7.4999999999999997E-3</v>
      </c>
      <c r="C38" s="4" t="s">
        <v>122</v>
      </c>
      <c r="D38" t="s">
        <v>116</v>
      </c>
      <c r="E38" s="2">
        <v>12.5</v>
      </c>
      <c r="F38" t="s">
        <v>118</v>
      </c>
      <c r="G38" t="s">
        <v>141</v>
      </c>
      <c r="H38">
        <v>20374630</v>
      </c>
      <c r="I38">
        <v>1703420</v>
      </c>
      <c r="J38">
        <f t="shared" si="1"/>
        <v>11.961013725329044</v>
      </c>
    </row>
    <row r="39" spans="1:10" x14ac:dyDescent="0.2">
      <c r="A39" t="s">
        <v>38</v>
      </c>
      <c r="B39">
        <f t="shared" si="2"/>
        <v>7.4999999999999997E-3</v>
      </c>
      <c r="C39" s="4" t="s">
        <v>122</v>
      </c>
      <c r="D39" t="s">
        <v>116</v>
      </c>
      <c r="E39" s="2">
        <v>25</v>
      </c>
      <c r="F39" t="s">
        <v>118</v>
      </c>
      <c r="G39" t="s">
        <v>142</v>
      </c>
      <c r="H39">
        <v>13002580</v>
      </c>
      <c r="I39">
        <v>1522800</v>
      </c>
      <c r="J39">
        <f t="shared" si="1"/>
        <v>8.5385999474651957</v>
      </c>
    </row>
    <row r="40" spans="1:10" x14ac:dyDescent="0.2">
      <c r="A40" t="s">
        <v>39</v>
      </c>
      <c r="B40">
        <f t="shared" si="2"/>
        <v>7.4999999999999997E-3</v>
      </c>
      <c r="C40" s="4" t="s">
        <v>122</v>
      </c>
      <c r="D40" t="s">
        <v>116</v>
      </c>
      <c r="E40" s="2">
        <v>50</v>
      </c>
      <c r="F40" t="s">
        <v>118</v>
      </c>
      <c r="G40" t="s">
        <v>143</v>
      </c>
      <c r="H40">
        <v>9437515</v>
      </c>
      <c r="I40">
        <v>1242085</v>
      </c>
      <c r="J40">
        <f t="shared" si="1"/>
        <v>7.5981233168422451</v>
      </c>
    </row>
    <row r="41" spans="1:10" x14ac:dyDescent="0.2">
      <c r="A41" t="s">
        <v>40</v>
      </c>
      <c r="B41">
        <f t="shared" si="2"/>
        <v>7.4999999999999997E-3</v>
      </c>
      <c r="C41" s="4" t="s">
        <v>122</v>
      </c>
      <c r="D41" t="s">
        <v>116</v>
      </c>
      <c r="E41" s="2">
        <v>100</v>
      </c>
      <c r="F41" t="s">
        <v>118</v>
      </c>
      <c r="G41" t="s">
        <v>144</v>
      </c>
      <c r="H41">
        <v>8291821</v>
      </c>
      <c r="I41">
        <v>1186799</v>
      </c>
      <c r="J41">
        <f t="shared" si="1"/>
        <v>6.986710470770535</v>
      </c>
    </row>
    <row r="42" spans="1:10" x14ac:dyDescent="0.2">
      <c r="A42" t="s">
        <v>41</v>
      </c>
      <c r="B42">
        <f t="shared" si="2"/>
        <v>7.4999999999999997E-3</v>
      </c>
      <c r="C42" s="4" t="s">
        <v>122</v>
      </c>
      <c r="D42" t="s">
        <v>116</v>
      </c>
      <c r="E42" s="2">
        <v>200</v>
      </c>
      <c r="F42" t="s">
        <v>118</v>
      </c>
      <c r="G42" t="s">
        <v>145</v>
      </c>
      <c r="H42">
        <v>10633850</v>
      </c>
      <c r="I42">
        <v>1483082</v>
      </c>
      <c r="J42">
        <f t="shared" si="1"/>
        <v>7.170102529732004</v>
      </c>
    </row>
    <row r="43" spans="1:10" x14ac:dyDescent="0.2">
      <c r="A43" t="s">
        <v>42</v>
      </c>
      <c r="B43">
        <f>0.3/40</f>
        <v>7.4999999999999997E-3</v>
      </c>
      <c r="C43" s="4" t="s">
        <v>122</v>
      </c>
      <c r="D43" t="s">
        <v>123</v>
      </c>
      <c r="E43">
        <v>500000</v>
      </c>
      <c r="F43" t="s">
        <v>118</v>
      </c>
      <c r="G43" t="s">
        <v>128</v>
      </c>
      <c r="H43">
        <v>38330300</v>
      </c>
      <c r="I43">
        <v>1240045</v>
      </c>
      <c r="J43">
        <f t="shared" si="1"/>
        <v>30.910410509296035</v>
      </c>
    </row>
    <row r="44" spans="1:10" x14ac:dyDescent="0.2">
      <c r="A44" t="s">
        <v>43</v>
      </c>
      <c r="B44">
        <f t="shared" si="2"/>
        <v>7.4999999999999997E-3</v>
      </c>
      <c r="C44" s="4" t="s">
        <v>122</v>
      </c>
      <c r="D44" t="s">
        <v>123</v>
      </c>
      <c r="E44">
        <v>1000000</v>
      </c>
      <c r="F44" t="s">
        <v>118</v>
      </c>
      <c r="G44" t="s">
        <v>129</v>
      </c>
      <c r="H44">
        <v>22518110</v>
      </c>
      <c r="I44">
        <v>1133226</v>
      </c>
      <c r="J44">
        <f t="shared" si="1"/>
        <v>19.870802470116288</v>
      </c>
    </row>
    <row r="45" spans="1:10" x14ac:dyDescent="0.2">
      <c r="A45" t="s">
        <v>44</v>
      </c>
      <c r="B45">
        <f t="shared" si="2"/>
        <v>7.4999999999999997E-3</v>
      </c>
      <c r="C45" s="4" t="s">
        <v>122</v>
      </c>
      <c r="D45" t="s">
        <v>123</v>
      </c>
      <c r="E45">
        <v>2000000</v>
      </c>
      <c r="F45" t="s">
        <v>118</v>
      </c>
      <c r="G45" t="s">
        <v>130</v>
      </c>
      <c r="H45">
        <v>10761880</v>
      </c>
      <c r="I45">
        <v>893047.8</v>
      </c>
      <c r="J45">
        <f t="shared" si="1"/>
        <v>12.050732334820152</v>
      </c>
    </row>
    <row r="46" spans="1:10" x14ac:dyDescent="0.2">
      <c r="A46" t="s">
        <v>45</v>
      </c>
      <c r="B46">
        <f t="shared" si="2"/>
        <v>7.4999999999999997E-3</v>
      </c>
      <c r="C46" s="4" t="s">
        <v>122</v>
      </c>
      <c r="D46" t="s">
        <v>123</v>
      </c>
      <c r="E46">
        <v>4000000</v>
      </c>
      <c r="F46" t="s">
        <v>118</v>
      </c>
      <c r="G46" t="s">
        <v>131</v>
      </c>
      <c r="H46">
        <v>8161861</v>
      </c>
      <c r="I46">
        <v>988017.9</v>
      </c>
      <c r="J46">
        <f t="shared" si="1"/>
        <v>8.2608432499046831</v>
      </c>
    </row>
    <row r="47" spans="1:10" x14ac:dyDescent="0.2">
      <c r="A47" t="s">
        <v>46</v>
      </c>
      <c r="B47">
        <f t="shared" si="2"/>
        <v>7.4999999999999997E-3</v>
      </c>
      <c r="C47" s="4" t="s">
        <v>122</v>
      </c>
      <c r="D47" t="s">
        <v>116</v>
      </c>
      <c r="E47">
        <v>200</v>
      </c>
      <c r="F47" t="s">
        <v>119</v>
      </c>
      <c r="G47" t="s">
        <v>132</v>
      </c>
      <c r="H47">
        <v>45242860</v>
      </c>
      <c r="I47">
        <v>1337233</v>
      </c>
      <c r="J47">
        <f t="shared" si="1"/>
        <v>33.833191373530269</v>
      </c>
    </row>
    <row r="48" spans="1:10" x14ac:dyDescent="0.2">
      <c r="A48" t="s">
        <v>47</v>
      </c>
      <c r="B48">
        <f t="shared" si="2"/>
        <v>7.4999999999999997E-3</v>
      </c>
      <c r="C48" s="4" t="s">
        <v>122</v>
      </c>
      <c r="D48" t="s">
        <v>123</v>
      </c>
      <c r="E48">
        <v>500000</v>
      </c>
      <c r="F48" t="s">
        <v>118</v>
      </c>
      <c r="G48" t="s">
        <v>134</v>
      </c>
      <c r="H48">
        <v>31935040</v>
      </c>
      <c r="I48">
        <v>1102771</v>
      </c>
      <c r="J48">
        <f t="shared" si="1"/>
        <v>28.958904432561248</v>
      </c>
    </row>
    <row r="49" spans="1:10" x14ac:dyDescent="0.2">
      <c r="A49" t="s">
        <v>48</v>
      </c>
      <c r="B49">
        <f t="shared" si="2"/>
        <v>7.4999999999999997E-3</v>
      </c>
      <c r="C49" s="4" t="s">
        <v>122</v>
      </c>
      <c r="D49" t="s">
        <v>123</v>
      </c>
      <c r="E49">
        <v>1000000</v>
      </c>
      <c r="F49" t="s">
        <v>118</v>
      </c>
      <c r="G49" t="s">
        <v>135</v>
      </c>
      <c r="H49">
        <v>20001780</v>
      </c>
      <c r="I49">
        <v>963173.3</v>
      </c>
      <c r="J49">
        <f t="shared" si="1"/>
        <v>20.766543258622306</v>
      </c>
    </row>
    <row r="50" spans="1:10" x14ac:dyDescent="0.2">
      <c r="A50" t="s">
        <v>49</v>
      </c>
      <c r="B50">
        <f t="shared" si="2"/>
        <v>7.4999999999999997E-3</v>
      </c>
      <c r="C50" s="4" t="s">
        <v>122</v>
      </c>
      <c r="D50" t="s">
        <v>123</v>
      </c>
      <c r="E50">
        <v>2000000</v>
      </c>
      <c r="F50" t="s">
        <v>118</v>
      </c>
      <c r="G50" t="s">
        <v>136</v>
      </c>
      <c r="H50">
        <v>9356105</v>
      </c>
      <c r="I50">
        <v>841416.2</v>
      </c>
      <c r="J50">
        <f t="shared" si="1"/>
        <v>11.11947333555023</v>
      </c>
    </row>
    <row r="51" spans="1:10" x14ac:dyDescent="0.2">
      <c r="A51" t="s">
        <v>50</v>
      </c>
      <c r="B51">
        <f t="shared" si="2"/>
        <v>7.4999999999999997E-3</v>
      </c>
      <c r="C51" s="4" t="s">
        <v>122</v>
      </c>
      <c r="D51" t="s">
        <v>123</v>
      </c>
      <c r="E51">
        <v>4000000</v>
      </c>
      <c r="F51" t="s">
        <v>118</v>
      </c>
      <c r="G51" t="s">
        <v>137</v>
      </c>
      <c r="H51">
        <v>7405948</v>
      </c>
      <c r="I51">
        <v>880083.8</v>
      </c>
      <c r="J51">
        <f t="shared" si="1"/>
        <v>8.4150486578664445</v>
      </c>
    </row>
    <row r="52" spans="1:10" x14ac:dyDescent="0.2">
      <c r="A52" t="s">
        <v>51</v>
      </c>
      <c r="B52">
        <f t="shared" si="2"/>
        <v>7.4999999999999997E-3</v>
      </c>
      <c r="C52" s="4" t="s">
        <v>122</v>
      </c>
      <c r="D52" t="s">
        <v>116</v>
      </c>
      <c r="E52">
        <v>200</v>
      </c>
      <c r="F52" t="s">
        <v>119</v>
      </c>
      <c r="G52" t="s">
        <v>138</v>
      </c>
      <c r="H52">
        <v>41819350</v>
      </c>
      <c r="I52">
        <v>1229913</v>
      </c>
      <c r="J52">
        <f t="shared" si="1"/>
        <v>34.001876555496203</v>
      </c>
    </row>
    <row r="53" spans="1:10" x14ac:dyDescent="0.2">
      <c r="A53" t="s">
        <v>52</v>
      </c>
      <c r="B53">
        <f t="shared" si="2"/>
        <v>7.4999999999999997E-3</v>
      </c>
      <c r="C53" s="4" t="s">
        <v>122</v>
      </c>
      <c r="D53" t="s">
        <v>123</v>
      </c>
      <c r="E53">
        <v>500000</v>
      </c>
      <c r="F53" t="s">
        <v>118</v>
      </c>
      <c r="G53" t="s">
        <v>140</v>
      </c>
      <c r="H53">
        <v>30643050</v>
      </c>
      <c r="I53">
        <v>997709.7</v>
      </c>
      <c r="J53">
        <f t="shared" si="1"/>
        <v>30.713392883721589</v>
      </c>
    </row>
    <row r="54" spans="1:10" x14ac:dyDescent="0.2">
      <c r="A54" t="s">
        <v>53</v>
      </c>
      <c r="B54">
        <f t="shared" si="2"/>
        <v>7.4999999999999997E-3</v>
      </c>
      <c r="C54" s="4" t="s">
        <v>122</v>
      </c>
      <c r="D54" t="s">
        <v>123</v>
      </c>
      <c r="E54">
        <v>1000000</v>
      </c>
      <c r="F54" t="s">
        <v>118</v>
      </c>
      <c r="G54" t="s">
        <v>141</v>
      </c>
      <c r="H54">
        <v>19231920</v>
      </c>
      <c r="I54">
        <v>865569.1</v>
      </c>
      <c r="J54">
        <f t="shared" si="1"/>
        <v>22.218815343569911</v>
      </c>
    </row>
    <row r="55" spans="1:10" x14ac:dyDescent="0.2">
      <c r="A55" t="s">
        <v>54</v>
      </c>
      <c r="B55">
        <f t="shared" si="2"/>
        <v>7.4999999999999997E-3</v>
      </c>
      <c r="C55" s="4" t="s">
        <v>122</v>
      </c>
      <c r="D55" t="s">
        <v>123</v>
      </c>
      <c r="E55">
        <v>2000000</v>
      </c>
      <c r="F55" t="s">
        <v>118</v>
      </c>
      <c r="G55" t="s">
        <v>142</v>
      </c>
      <c r="H55">
        <v>8644826</v>
      </c>
      <c r="I55">
        <v>751710.1</v>
      </c>
      <c r="J55">
        <f t="shared" si="1"/>
        <v>11.500212648466476</v>
      </c>
    </row>
    <row r="56" spans="1:10" x14ac:dyDescent="0.2">
      <c r="A56" t="s">
        <v>55</v>
      </c>
      <c r="B56">
        <f t="shared" si="2"/>
        <v>7.4999999999999997E-3</v>
      </c>
      <c r="C56" s="4" t="s">
        <v>122</v>
      </c>
      <c r="D56" t="s">
        <v>123</v>
      </c>
      <c r="E56">
        <v>4000000</v>
      </c>
      <c r="F56" t="s">
        <v>118</v>
      </c>
      <c r="G56" t="s">
        <v>143</v>
      </c>
      <c r="H56">
        <v>7155665</v>
      </c>
      <c r="I56">
        <v>822718.1</v>
      </c>
      <c r="J56">
        <f t="shared" si="1"/>
        <v>8.6975903410901019</v>
      </c>
    </row>
    <row r="57" spans="1:10" x14ac:dyDescent="0.2">
      <c r="A57" t="s">
        <v>56</v>
      </c>
      <c r="B57">
        <f t="shared" si="2"/>
        <v>7.4999999999999997E-3</v>
      </c>
      <c r="C57" s="4" t="s">
        <v>122</v>
      </c>
      <c r="D57" t="s">
        <v>116</v>
      </c>
      <c r="E57">
        <v>200</v>
      </c>
      <c r="F57" t="s">
        <v>119</v>
      </c>
      <c r="G57" t="s">
        <v>144</v>
      </c>
      <c r="H57">
        <v>36699050</v>
      </c>
      <c r="I57">
        <v>1071545</v>
      </c>
      <c r="J57">
        <f t="shared" si="1"/>
        <v>34.248724971886389</v>
      </c>
    </row>
    <row r="58" spans="1:10" x14ac:dyDescent="0.2">
      <c r="A58" t="s">
        <v>57</v>
      </c>
      <c r="B58">
        <f>0.6/40</f>
        <v>1.4999999999999999E-2</v>
      </c>
      <c r="C58" s="3" t="s">
        <v>121</v>
      </c>
      <c r="D58" t="s">
        <v>123</v>
      </c>
      <c r="E58">
        <v>0</v>
      </c>
      <c r="F58" s="2" t="s">
        <v>118</v>
      </c>
      <c r="G58" t="s">
        <v>128</v>
      </c>
      <c r="H58">
        <v>245202900</v>
      </c>
      <c r="I58">
        <v>34590160</v>
      </c>
      <c r="J58">
        <f t="shared" si="1"/>
        <v>7.088805024319055</v>
      </c>
    </row>
    <row r="59" spans="1:10" x14ac:dyDescent="0.2">
      <c r="A59" t="s">
        <v>58</v>
      </c>
      <c r="B59">
        <f t="shared" ref="B59:B75" si="3">0.6/40</f>
        <v>1.4999999999999999E-2</v>
      </c>
      <c r="C59" s="3" t="s">
        <v>121</v>
      </c>
      <c r="D59" t="s">
        <v>123</v>
      </c>
      <c r="E59">
        <v>250000</v>
      </c>
      <c r="F59" s="2" t="s">
        <v>118</v>
      </c>
      <c r="G59" t="s">
        <v>129</v>
      </c>
      <c r="H59">
        <v>209202900</v>
      </c>
      <c r="I59">
        <v>28731260</v>
      </c>
      <c r="J59">
        <f t="shared" si="1"/>
        <v>7.2813687948248704</v>
      </c>
    </row>
    <row r="60" spans="1:10" x14ac:dyDescent="0.2">
      <c r="A60" t="s">
        <v>59</v>
      </c>
      <c r="B60">
        <f t="shared" si="3"/>
        <v>1.4999999999999999E-2</v>
      </c>
      <c r="C60" s="3" t="s">
        <v>121</v>
      </c>
      <c r="D60" t="s">
        <v>123</v>
      </c>
      <c r="E60">
        <v>500000</v>
      </c>
      <c r="F60" s="2" t="s">
        <v>118</v>
      </c>
      <c r="G60" t="s">
        <v>130</v>
      </c>
      <c r="H60">
        <v>192587400</v>
      </c>
      <c r="I60">
        <v>28504320</v>
      </c>
      <c r="J60">
        <f t="shared" si="1"/>
        <v>6.7564284992590595</v>
      </c>
    </row>
    <row r="61" spans="1:10" x14ac:dyDescent="0.2">
      <c r="A61" t="s">
        <v>60</v>
      </c>
      <c r="B61">
        <f t="shared" si="3"/>
        <v>1.4999999999999999E-2</v>
      </c>
      <c r="C61" s="3" t="s">
        <v>121</v>
      </c>
      <c r="D61" t="s">
        <v>123</v>
      </c>
      <c r="E61">
        <v>1000000</v>
      </c>
      <c r="F61" s="2" t="s">
        <v>118</v>
      </c>
      <c r="G61" t="s">
        <v>131</v>
      </c>
      <c r="H61">
        <v>166598500</v>
      </c>
      <c r="I61">
        <v>28339320</v>
      </c>
      <c r="J61">
        <f t="shared" si="1"/>
        <v>5.8787049230539052</v>
      </c>
    </row>
    <row r="62" spans="1:10" x14ac:dyDescent="0.2">
      <c r="A62" t="s">
        <v>61</v>
      </c>
      <c r="B62">
        <f t="shared" si="3"/>
        <v>1.4999999999999999E-2</v>
      </c>
      <c r="C62" s="3" t="s">
        <v>121</v>
      </c>
      <c r="D62" t="s">
        <v>123</v>
      </c>
      <c r="E62">
        <v>2000000</v>
      </c>
      <c r="F62" s="2" t="s">
        <v>118</v>
      </c>
      <c r="G62" t="s">
        <v>132</v>
      </c>
      <c r="H62">
        <v>131570700</v>
      </c>
      <c r="I62">
        <v>30658500</v>
      </c>
      <c r="J62">
        <f t="shared" si="1"/>
        <v>4.2914917559567494</v>
      </c>
    </row>
    <row r="63" spans="1:10" x14ac:dyDescent="0.2">
      <c r="A63" t="s">
        <v>62</v>
      </c>
      <c r="B63">
        <f t="shared" si="3"/>
        <v>1.4999999999999999E-2</v>
      </c>
      <c r="C63" s="3" t="s">
        <v>121</v>
      </c>
      <c r="D63" t="s">
        <v>115</v>
      </c>
      <c r="E63">
        <v>1000000</v>
      </c>
      <c r="F63" s="2" t="s">
        <v>118</v>
      </c>
      <c r="G63" t="s">
        <v>133</v>
      </c>
      <c r="H63">
        <v>160350400</v>
      </c>
      <c r="I63">
        <v>32782080</v>
      </c>
      <c r="J63">
        <f t="shared" si="1"/>
        <v>4.8914040841825779</v>
      </c>
    </row>
    <row r="64" spans="1:10" x14ac:dyDescent="0.2">
      <c r="A64" t="s">
        <v>63</v>
      </c>
      <c r="B64">
        <f t="shared" si="3"/>
        <v>1.4999999999999999E-2</v>
      </c>
      <c r="C64" s="3" t="s">
        <v>121</v>
      </c>
      <c r="D64" t="s">
        <v>123</v>
      </c>
      <c r="E64">
        <v>0</v>
      </c>
      <c r="F64" s="2" t="s">
        <v>118</v>
      </c>
      <c r="G64" t="s">
        <v>134</v>
      </c>
      <c r="H64">
        <v>232751600</v>
      </c>
      <c r="I64">
        <v>31946100</v>
      </c>
      <c r="J64">
        <f t="shared" si="1"/>
        <v>7.2857594510754051</v>
      </c>
    </row>
    <row r="65" spans="1:10" x14ac:dyDescent="0.2">
      <c r="A65" t="s">
        <v>64</v>
      </c>
      <c r="B65">
        <f t="shared" si="3"/>
        <v>1.4999999999999999E-2</v>
      </c>
      <c r="C65" s="3" t="s">
        <v>121</v>
      </c>
      <c r="D65" t="s">
        <v>123</v>
      </c>
      <c r="E65">
        <v>250000</v>
      </c>
      <c r="F65" s="2" t="s">
        <v>118</v>
      </c>
      <c r="G65" t="s">
        <v>135</v>
      </c>
      <c r="H65">
        <v>182644400</v>
      </c>
      <c r="I65">
        <v>27403150</v>
      </c>
      <c r="J65">
        <f t="shared" si="1"/>
        <v>6.6650877727560518</v>
      </c>
    </row>
    <row r="66" spans="1:10" x14ac:dyDescent="0.2">
      <c r="A66" t="s">
        <v>65</v>
      </c>
      <c r="B66">
        <f t="shared" si="3"/>
        <v>1.4999999999999999E-2</v>
      </c>
      <c r="C66" s="3" t="s">
        <v>121</v>
      </c>
      <c r="D66" t="s">
        <v>123</v>
      </c>
      <c r="E66">
        <v>500000</v>
      </c>
      <c r="F66" s="2" t="s">
        <v>118</v>
      </c>
      <c r="G66" t="s">
        <v>136</v>
      </c>
      <c r="H66">
        <v>178522000</v>
      </c>
      <c r="I66">
        <v>26774470</v>
      </c>
      <c r="J66">
        <f t="shared" ref="J66:J111" si="4">H66/I66</f>
        <v>6.6676203114384709</v>
      </c>
    </row>
    <row r="67" spans="1:10" x14ac:dyDescent="0.2">
      <c r="A67" t="s">
        <v>66</v>
      </c>
      <c r="B67">
        <f t="shared" si="3"/>
        <v>1.4999999999999999E-2</v>
      </c>
      <c r="C67" s="3" t="s">
        <v>121</v>
      </c>
      <c r="D67" t="s">
        <v>123</v>
      </c>
      <c r="E67">
        <v>1000000</v>
      </c>
      <c r="F67" s="2" t="s">
        <v>118</v>
      </c>
      <c r="G67" t="s">
        <v>137</v>
      </c>
      <c r="H67">
        <v>157618000</v>
      </c>
      <c r="I67">
        <v>27763560</v>
      </c>
      <c r="J67">
        <f t="shared" si="4"/>
        <v>5.6771537943981247</v>
      </c>
    </row>
    <row r="68" spans="1:10" x14ac:dyDescent="0.2">
      <c r="A68" t="s">
        <v>67</v>
      </c>
      <c r="B68">
        <f t="shared" si="3"/>
        <v>1.4999999999999999E-2</v>
      </c>
      <c r="C68" s="3" t="s">
        <v>121</v>
      </c>
      <c r="D68" t="s">
        <v>123</v>
      </c>
      <c r="E68">
        <v>2000000</v>
      </c>
      <c r="F68" s="2" t="s">
        <v>118</v>
      </c>
      <c r="G68" t="s">
        <v>138</v>
      </c>
      <c r="H68">
        <v>122791900</v>
      </c>
      <c r="I68">
        <v>28898350</v>
      </c>
      <c r="J68">
        <f t="shared" si="4"/>
        <v>4.2490972667989695</v>
      </c>
    </row>
    <row r="69" spans="1:10" x14ac:dyDescent="0.2">
      <c r="A69" t="s">
        <v>68</v>
      </c>
      <c r="B69">
        <f t="shared" si="3"/>
        <v>1.4999999999999999E-2</v>
      </c>
      <c r="C69" s="3" t="s">
        <v>121</v>
      </c>
      <c r="D69" t="s">
        <v>115</v>
      </c>
      <c r="E69">
        <v>1000000</v>
      </c>
      <c r="F69" s="2" t="s">
        <v>118</v>
      </c>
      <c r="G69" t="s">
        <v>139</v>
      </c>
      <c r="H69">
        <v>163290900</v>
      </c>
      <c r="I69">
        <v>32367220</v>
      </c>
      <c r="J69">
        <f t="shared" si="4"/>
        <v>5.0449467084290838</v>
      </c>
    </row>
    <row r="70" spans="1:10" x14ac:dyDescent="0.2">
      <c r="A70" t="s">
        <v>69</v>
      </c>
      <c r="B70">
        <f t="shared" si="3"/>
        <v>1.4999999999999999E-2</v>
      </c>
      <c r="C70" s="3" t="s">
        <v>121</v>
      </c>
      <c r="D70" t="s">
        <v>123</v>
      </c>
      <c r="E70">
        <v>0</v>
      </c>
      <c r="F70" s="2" t="s">
        <v>118</v>
      </c>
      <c r="G70" t="s">
        <v>140</v>
      </c>
      <c r="H70">
        <v>220201100</v>
      </c>
      <c r="I70">
        <v>31494090</v>
      </c>
      <c r="J70">
        <f t="shared" si="4"/>
        <v>6.9918229102666567</v>
      </c>
    </row>
    <row r="71" spans="1:10" x14ac:dyDescent="0.2">
      <c r="A71" t="s">
        <v>70</v>
      </c>
      <c r="B71">
        <f t="shared" si="3"/>
        <v>1.4999999999999999E-2</v>
      </c>
      <c r="C71" s="3" t="s">
        <v>121</v>
      </c>
      <c r="D71" t="s">
        <v>123</v>
      </c>
      <c r="E71">
        <v>250000</v>
      </c>
      <c r="F71" s="2" t="s">
        <v>118</v>
      </c>
      <c r="G71" t="s">
        <v>141</v>
      </c>
      <c r="H71">
        <v>189603900</v>
      </c>
      <c r="I71">
        <v>26777150</v>
      </c>
      <c r="J71">
        <f t="shared" si="4"/>
        <v>7.0808095708467853</v>
      </c>
    </row>
    <row r="72" spans="1:10" x14ac:dyDescent="0.2">
      <c r="A72" t="s">
        <v>71</v>
      </c>
      <c r="B72">
        <f t="shared" si="3"/>
        <v>1.4999999999999999E-2</v>
      </c>
      <c r="C72" s="3" t="s">
        <v>121</v>
      </c>
      <c r="D72" t="s">
        <v>123</v>
      </c>
      <c r="E72">
        <v>500000</v>
      </c>
      <c r="F72" s="2" t="s">
        <v>118</v>
      </c>
      <c r="G72" t="s">
        <v>142</v>
      </c>
      <c r="H72">
        <v>169952000</v>
      </c>
      <c r="I72">
        <v>25650590</v>
      </c>
      <c r="J72">
        <f t="shared" si="4"/>
        <v>6.6256565638451201</v>
      </c>
    </row>
    <row r="73" spans="1:10" x14ac:dyDescent="0.2">
      <c r="A73" t="s">
        <v>72</v>
      </c>
      <c r="B73">
        <f t="shared" si="3"/>
        <v>1.4999999999999999E-2</v>
      </c>
      <c r="C73" s="3" t="s">
        <v>121</v>
      </c>
      <c r="D73" t="s">
        <v>123</v>
      </c>
      <c r="E73">
        <v>1000000</v>
      </c>
      <c r="F73" s="2" t="s">
        <v>118</v>
      </c>
      <c r="G73" t="s">
        <v>143</v>
      </c>
      <c r="H73">
        <v>152284800</v>
      </c>
      <c r="I73">
        <v>28058190</v>
      </c>
      <c r="J73">
        <f t="shared" si="4"/>
        <v>5.4274634251175859</v>
      </c>
    </row>
    <row r="74" spans="1:10" x14ac:dyDescent="0.2">
      <c r="A74" t="s">
        <v>73</v>
      </c>
      <c r="B74">
        <f t="shared" si="3"/>
        <v>1.4999999999999999E-2</v>
      </c>
      <c r="C74" s="3" t="s">
        <v>121</v>
      </c>
      <c r="D74" t="s">
        <v>123</v>
      </c>
      <c r="E74">
        <v>2000000</v>
      </c>
      <c r="F74" s="2" t="s">
        <v>118</v>
      </c>
      <c r="G74" t="s">
        <v>144</v>
      </c>
      <c r="H74">
        <v>111707700</v>
      </c>
      <c r="I74">
        <v>25755880</v>
      </c>
      <c r="J74">
        <f t="shared" si="4"/>
        <v>4.3371727155119526</v>
      </c>
    </row>
    <row r="75" spans="1:10" x14ac:dyDescent="0.2">
      <c r="A75" t="s">
        <v>74</v>
      </c>
      <c r="B75">
        <f t="shared" si="3"/>
        <v>1.4999999999999999E-2</v>
      </c>
      <c r="C75" s="3" t="s">
        <v>121</v>
      </c>
      <c r="D75" t="s">
        <v>115</v>
      </c>
      <c r="E75">
        <v>1000000</v>
      </c>
      <c r="F75" s="2" t="s">
        <v>118</v>
      </c>
      <c r="G75" t="s">
        <v>145</v>
      </c>
      <c r="H75">
        <v>154147600</v>
      </c>
      <c r="I75">
        <v>33661360</v>
      </c>
      <c r="J75">
        <f t="shared" si="4"/>
        <v>4.5793634006469137</v>
      </c>
    </row>
    <row r="76" spans="1:10" x14ac:dyDescent="0.2">
      <c r="A76" t="s">
        <v>75</v>
      </c>
      <c r="B76">
        <f>0.5/40</f>
        <v>1.2500000000000001E-2</v>
      </c>
      <c r="C76" s="4" t="s">
        <v>124</v>
      </c>
      <c r="D76" t="s">
        <v>116</v>
      </c>
      <c r="E76" s="2">
        <v>0</v>
      </c>
      <c r="F76" s="2" t="s">
        <v>118</v>
      </c>
      <c r="G76" t="s">
        <v>128</v>
      </c>
      <c r="H76">
        <v>36232600</v>
      </c>
      <c r="I76">
        <v>3642304</v>
      </c>
      <c r="J76">
        <f t="shared" si="4"/>
        <v>9.9477144137337241</v>
      </c>
    </row>
    <row r="77" spans="1:10" x14ac:dyDescent="0.2">
      <c r="A77" t="s">
        <v>76</v>
      </c>
      <c r="B77">
        <f t="shared" ref="B77:B93" si="5">0.5/40</f>
        <v>1.2500000000000001E-2</v>
      </c>
      <c r="C77" s="4" t="s">
        <v>124</v>
      </c>
      <c r="D77" t="s">
        <v>116</v>
      </c>
      <c r="E77" s="2">
        <v>12.5</v>
      </c>
      <c r="F77" s="2" t="s">
        <v>118</v>
      </c>
      <c r="G77" t="s">
        <v>129</v>
      </c>
      <c r="H77">
        <v>16137430</v>
      </c>
      <c r="I77">
        <v>2358013</v>
      </c>
      <c r="J77">
        <f t="shared" si="4"/>
        <v>6.8436560782319686</v>
      </c>
    </row>
    <row r="78" spans="1:10" x14ac:dyDescent="0.2">
      <c r="A78" t="s">
        <v>77</v>
      </c>
      <c r="B78">
        <f t="shared" si="5"/>
        <v>1.2500000000000001E-2</v>
      </c>
      <c r="C78" s="4" t="s">
        <v>124</v>
      </c>
      <c r="D78" t="s">
        <v>116</v>
      </c>
      <c r="E78" s="2">
        <v>25</v>
      </c>
      <c r="F78" s="2" t="s">
        <v>118</v>
      </c>
      <c r="G78" t="s">
        <v>130</v>
      </c>
      <c r="H78">
        <v>12546850</v>
      </c>
      <c r="I78">
        <v>2244082</v>
      </c>
      <c r="J78">
        <f t="shared" si="4"/>
        <v>5.5910835700299719</v>
      </c>
    </row>
    <row r="79" spans="1:10" x14ac:dyDescent="0.2">
      <c r="A79" t="s">
        <v>78</v>
      </c>
      <c r="B79">
        <f t="shared" si="5"/>
        <v>1.2500000000000001E-2</v>
      </c>
      <c r="C79" s="4" t="s">
        <v>124</v>
      </c>
      <c r="D79" t="s">
        <v>116</v>
      </c>
      <c r="E79" s="2">
        <v>50</v>
      </c>
      <c r="F79" s="2" t="s">
        <v>118</v>
      </c>
      <c r="G79" t="s">
        <v>131</v>
      </c>
      <c r="H79">
        <v>6188168</v>
      </c>
      <c r="I79">
        <v>1715451</v>
      </c>
      <c r="J79">
        <f t="shared" si="4"/>
        <v>3.6073125959295838</v>
      </c>
    </row>
    <row r="80" spans="1:10" x14ac:dyDescent="0.2">
      <c r="A80" t="s">
        <v>79</v>
      </c>
      <c r="B80">
        <f t="shared" si="5"/>
        <v>1.2500000000000001E-2</v>
      </c>
      <c r="C80" s="4" t="s">
        <v>124</v>
      </c>
      <c r="D80" t="s">
        <v>116</v>
      </c>
      <c r="E80" s="2">
        <v>100</v>
      </c>
      <c r="F80" s="2" t="s">
        <v>118</v>
      </c>
      <c r="G80" t="s">
        <v>132</v>
      </c>
      <c r="H80">
        <v>6283837</v>
      </c>
      <c r="I80">
        <v>2117585</v>
      </c>
      <c r="J80">
        <f t="shared" si="4"/>
        <v>2.9674544351230292</v>
      </c>
    </row>
    <row r="81" spans="1:10" x14ac:dyDescent="0.2">
      <c r="A81" t="s">
        <v>80</v>
      </c>
      <c r="B81">
        <f t="shared" si="5"/>
        <v>1.2500000000000001E-2</v>
      </c>
      <c r="C81" s="4" t="s">
        <v>124</v>
      </c>
      <c r="D81" t="s">
        <v>116</v>
      </c>
      <c r="E81" s="2">
        <v>100</v>
      </c>
      <c r="F81" t="s">
        <v>119</v>
      </c>
      <c r="G81" t="s">
        <v>133</v>
      </c>
      <c r="H81">
        <v>8202752</v>
      </c>
      <c r="I81">
        <v>1806175</v>
      </c>
      <c r="J81">
        <f t="shared" si="4"/>
        <v>4.5415045607430065</v>
      </c>
    </row>
    <row r="82" spans="1:10" x14ac:dyDescent="0.2">
      <c r="A82" t="s">
        <v>81</v>
      </c>
      <c r="B82">
        <f t="shared" si="5"/>
        <v>1.2500000000000001E-2</v>
      </c>
      <c r="C82" s="4" t="s">
        <v>124</v>
      </c>
      <c r="D82" t="s">
        <v>116</v>
      </c>
      <c r="E82" s="2">
        <v>0</v>
      </c>
      <c r="F82" s="2" t="s">
        <v>118</v>
      </c>
      <c r="G82" t="s">
        <v>134</v>
      </c>
      <c r="H82">
        <v>27714910</v>
      </c>
      <c r="I82">
        <v>3296857</v>
      </c>
      <c r="J82">
        <f t="shared" si="4"/>
        <v>8.4064640959556325</v>
      </c>
    </row>
    <row r="83" spans="1:10" x14ac:dyDescent="0.2">
      <c r="A83" t="s">
        <v>82</v>
      </c>
      <c r="B83">
        <f t="shared" si="5"/>
        <v>1.2500000000000001E-2</v>
      </c>
      <c r="C83" s="4" t="s">
        <v>124</v>
      </c>
      <c r="D83" t="s">
        <v>116</v>
      </c>
      <c r="E83" s="2">
        <v>12.5</v>
      </c>
      <c r="F83" s="2" t="s">
        <v>118</v>
      </c>
      <c r="G83" t="s">
        <v>135</v>
      </c>
      <c r="H83">
        <v>11950570</v>
      </c>
      <c r="I83">
        <v>1974944</v>
      </c>
      <c r="J83">
        <f t="shared" si="4"/>
        <v>6.0510930942852053</v>
      </c>
    </row>
    <row r="84" spans="1:10" x14ac:dyDescent="0.2">
      <c r="A84" t="s">
        <v>83</v>
      </c>
      <c r="B84">
        <f t="shared" si="5"/>
        <v>1.2500000000000001E-2</v>
      </c>
      <c r="C84" s="4" t="s">
        <v>124</v>
      </c>
      <c r="D84" t="s">
        <v>116</v>
      </c>
      <c r="E84" s="2">
        <v>25</v>
      </c>
      <c r="F84" s="2" t="s">
        <v>118</v>
      </c>
      <c r="G84" t="s">
        <v>136</v>
      </c>
      <c r="H84">
        <v>9665950</v>
      </c>
      <c r="I84">
        <v>2055741</v>
      </c>
      <c r="J84">
        <f t="shared" si="4"/>
        <v>4.7019298637328344</v>
      </c>
    </row>
    <row r="85" spans="1:10" x14ac:dyDescent="0.2">
      <c r="A85" t="s">
        <v>84</v>
      </c>
      <c r="B85">
        <f t="shared" si="5"/>
        <v>1.2500000000000001E-2</v>
      </c>
      <c r="C85" s="4" t="s">
        <v>124</v>
      </c>
      <c r="D85" t="s">
        <v>116</v>
      </c>
      <c r="E85" s="2">
        <v>50</v>
      </c>
      <c r="F85" s="2" t="s">
        <v>118</v>
      </c>
      <c r="G85" t="s">
        <v>137</v>
      </c>
      <c r="H85">
        <v>6073440</v>
      </c>
      <c r="I85">
        <v>1717482</v>
      </c>
      <c r="J85">
        <f t="shared" si="4"/>
        <v>3.536246668087351</v>
      </c>
    </row>
    <row r="86" spans="1:10" x14ac:dyDescent="0.2">
      <c r="A86" t="s">
        <v>85</v>
      </c>
      <c r="B86">
        <f t="shared" si="5"/>
        <v>1.2500000000000001E-2</v>
      </c>
      <c r="C86" s="4" t="s">
        <v>124</v>
      </c>
      <c r="D86" t="s">
        <v>116</v>
      </c>
      <c r="E86" s="2">
        <v>100</v>
      </c>
      <c r="F86" s="2" t="s">
        <v>118</v>
      </c>
      <c r="G86" t="s">
        <v>138</v>
      </c>
      <c r="H86">
        <v>6103358</v>
      </c>
      <c r="I86">
        <v>2119250</v>
      </c>
      <c r="J86">
        <f t="shared" si="4"/>
        <v>2.8799613070661789</v>
      </c>
    </row>
    <row r="87" spans="1:10" x14ac:dyDescent="0.2">
      <c r="A87" t="s">
        <v>86</v>
      </c>
      <c r="B87">
        <f t="shared" si="5"/>
        <v>1.2500000000000001E-2</v>
      </c>
      <c r="C87" s="4" t="s">
        <v>124</v>
      </c>
      <c r="D87" t="s">
        <v>116</v>
      </c>
      <c r="E87" s="2">
        <v>100</v>
      </c>
      <c r="F87" t="s">
        <v>119</v>
      </c>
      <c r="G87" t="s">
        <v>139</v>
      </c>
      <c r="H87">
        <v>9121704</v>
      </c>
      <c r="I87">
        <v>2248861</v>
      </c>
      <c r="J87">
        <f t="shared" si="4"/>
        <v>4.0561439768842984</v>
      </c>
    </row>
    <row r="88" spans="1:10" x14ac:dyDescent="0.2">
      <c r="A88" t="s">
        <v>87</v>
      </c>
      <c r="B88">
        <f t="shared" si="5"/>
        <v>1.2500000000000001E-2</v>
      </c>
      <c r="C88" s="4" t="s">
        <v>124</v>
      </c>
      <c r="D88" t="s">
        <v>116</v>
      </c>
      <c r="E88" s="2">
        <v>0</v>
      </c>
      <c r="F88" s="2" t="s">
        <v>118</v>
      </c>
      <c r="G88" t="s">
        <v>140</v>
      </c>
      <c r="H88">
        <v>27044200</v>
      </c>
      <c r="I88">
        <v>3180847</v>
      </c>
      <c r="J88">
        <f t="shared" si="4"/>
        <v>8.502200828898717</v>
      </c>
    </row>
    <row r="89" spans="1:10" x14ac:dyDescent="0.2">
      <c r="A89" t="s">
        <v>88</v>
      </c>
      <c r="B89">
        <f t="shared" si="5"/>
        <v>1.2500000000000001E-2</v>
      </c>
      <c r="C89" s="4" t="s">
        <v>124</v>
      </c>
      <c r="D89" t="s">
        <v>116</v>
      </c>
      <c r="E89" s="2">
        <v>12.5</v>
      </c>
      <c r="F89" s="2" t="s">
        <v>118</v>
      </c>
      <c r="G89" t="s">
        <v>141</v>
      </c>
      <c r="H89">
        <v>12890850</v>
      </c>
      <c r="I89">
        <v>2023341</v>
      </c>
      <c r="J89">
        <f t="shared" si="4"/>
        <v>6.3710714110967945</v>
      </c>
    </row>
    <row r="90" spans="1:10" x14ac:dyDescent="0.2">
      <c r="A90" t="s">
        <v>89</v>
      </c>
      <c r="B90">
        <f t="shared" si="5"/>
        <v>1.2500000000000001E-2</v>
      </c>
      <c r="C90" s="4" t="s">
        <v>124</v>
      </c>
      <c r="D90" t="s">
        <v>116</v>
      </c>
      <c r="E90" s="2">
        <v>25</v>
      </c>
      <c r="F90" s="2" t="s">
        <v>118</v>
      </c>
      <c r="G90" t="s">
        <v>142</v>
      </c>
      <c r="H90">
        <v>9736676</v>
      </c>
      <c r="I90">
        <v>1964359</v>
      </c>
      <c r="J90">
        <f t="shared" si="4"/>
        <v>4.9566683075751428</v>
      </c>
    </row>
    <row r="91" spans="1:10" x14ac:dyDescent="0.2">
      <c r="A91" t="s">
        <v>90</v>
      </c>
      <c r="B91">
        <f t="shared" si="5"/>
        <v>1.2500000000000001E-2</v>
      </c>
      <c r="C91" s="4" t="s">
        <v>124</v>
      </c>
      <c r="D91" t="s">
        <v>116</v>
      </c>
      <c r="E91" s="2">
        <v>50</v>
      </c>
      <c r="F91" s="2" t="s">
        <v>118</v>
      </c>
      <c r="G91" t="s">
        <v>143</v>
      </c>
      <c r="H91">
        <v>6290020</v>
      </c>
      <c r="I91">
        <v>1850731</v>
      </c>
      <c r="J91">
        <f t="shared" si="4"/>
        <v>3.3986678777196686</v>
      </c>
    </row>
    <row r="92" spans="1:10" x14ac:dyDescent="0.2">
      <c r="A92" t="s">
        <v>91</v>
      </c>
      <c r="B92">
        <f t="shared" si="5"/>
        <v>1.2500000000000001E-2</v>
      </c>
      <c r="C92" s="4" t="s">
        <v>124</v>
      </c>
      <c r="D92" t="s">
        <v>116</v>
      </c>
      <c r="E92" s="2">
        <v>100</v>
      </c>
      <c r="F92" s="2" t="s">
        <v>118</v>
      </c>
      <c r="G92" t="s">
        <v>144</v>
      </c>
      <c r="H92">
        <v>4899753</v>
      </c>
      <c r="I92">
        <v>1775680</v>
      </c>
      <c r="J92">
        <f t="shared" si="4"/>
        <v>2.7593671156965218</v>
      </c>
    </row>
    <row r="93" spans="1:10" x14ac:dyDescent="0.2">
      <c r="A93" t="s">
        <v>92</v>
      </c>
      <c r="B93">
        <f t="shared" si="5"/>
        <v>1.2500000000000001E-2</v>
      </c>
      <c r="C93" s="4" t="s">
        <v>124</v>
      </c>
      <c r="D93" t="s">
        <v>116</v>
      </c>
      <c r="E93" s="2">
        <v>100</v>
      </c>
      <c r="F93" t="s">
        <v>119</v>
      </c>
      <c r="G93" t="s">
        <v>145</v>
      </c>
      <c r="H93">
        <v>9858799</v>
      </c>
      <c r="I93">
        <v>2316256</v>
      </c>
      <c r="J93">
        <f t="shared" si="4"/>
        <v>4.2563511977950625</v>
      </c>
    </row>
    <row r="94" spans="1:10" x14ac:dyDescent="0.2">
      <c r="A94" t="s">
        <v>93</v>
      </c>
      <c r="B94">
        <f>1/40</f>
        <v>2.5000000000000001E-2</v>
      </c>
      <c r="C94" s="4" t="s">
        <v>125</v>
      </c>
      <c r="D94" t="s">
        <v>126</v>
      </c>
      <c r="E94">
        <v>40000000</v>
      </c>
      <c r="F94" s="2" t="s">
        <v>118</v>
      </c>
      <c r="G94" t="s">
        <v>128</v>
      </c>
      <c r="H94">
        <v>258064000</v>
      </c>
      <c r="I94">
        <v>12200010</v>
      </c>
      <c r="J94">
        <f t="shared" si="4"/>
        <v>21.152769546910207</v>
      </c>
    </row>
    <row r="95" spans="1:10" x14ac:dyDescent="0.2">
      <c r="A95" t="s">
        <v>94</v>
      </c>
      <c r="B95">
        <f t="shared" ref="B95:B111" si="6">1/40</f>
        <v>2.5000000000000001E-2</v>
      </c>
      <c r="C95" s="4" t="s">
        <v>125</v>
      </c>
      <c r="D95" t="s">
        <v>126</v>
      </c>
      <c r="E95">
        <v>35000000</v>
      </c>
      <c r="F95" s="2" t="s">
        <v>118</v>
      </c>
      <c r="G95" t="s">
        <v>129</v>
      </c>
      <c r="H95">
        <v>160981200</v>
      </c>
      <c r="I95">
        <v>9805853</v>
      </c>
      <c r="J95">
        <f t="shared" si="4"/>
        <v>16.416848182406977</v>
      </c>
    </row>
    <row r="96" spans="1:10" x14ac:dyDescent="0.2">
      <c r="A96" t="s">
        <v>95</v>
      </c>
      <c r="B96">
        <f t="shared" si="6"/>
        <v>2.5000000000000001E-2</v>
      </c>
      <c r="C96" s="4" t="s">
        <v>125</v>
      </c>
      <c r="D96" t="s">
        <v>126</v>
      </c>
      <c r="E96">
        <v>30000000</v>
      </c>
      <c r="F96" s="2" t="s">
        <v>118</v>
      </c>
      <c r="G96" t="s">
        <v>130</v>
      </c>
      <c r="H96">
        <v>117259400</v>
      </c>
      <c r="I96">
        <v>8716574</v>
      </c>
      <c r="J96">
        <f t="shared" si="4"/>
        <v>13.452464236522285</v>
      </c>
    </row>
    <row r="97" spans="1:10" x14ac:dyDescent="0.2">
      <c r="A97" t="s">
        <v>96</v>
      </c>
      <c r="B97">
        <f t="shared" si="6"/>
        <v>2.5000000000000001E-2</v>
      </c>
      <c r="C97" s="4" t="s">
        <v>125</v>
      </c>
      <c r="D97" t="s">
        <v>126</v>
      </c>
      <c r="E97">
        <v>20000000</v>
      </c>
      <c r="F97" s="2" t="s">
        <v>118</v>
      </c>
      <c r="G97" t="s">
        <v>131</v>
      </c>
      <c r="H97">
        <v>75495990</v>
      </c>
      <c r="I97">
        <v>7930828</v>
      </c>
      <c r="J97">
        <f t="shared" si="4"/>
        <v>9.519307441795485</v>
      </c>
    </row>
    <row r="98" spans="1:10" x14ac:dyDescent="0.2">
      <c r="A98" t="s">
        <v>97</v>
      </c>
      <c r="B98">
        <f t="shared" si="6"/>
        <v>2.5000000000000001E-2</v>
      </c>
      <c r="C98" s="4" t="s">
        <v>125</v>
      </c>
      <c r="D98" t="s">
        <v>126</v>
      </c>
      <c r="E98">
        <v>10000000</v>
      </c>
      <c r="F98" s="2" t="s">
        <v>118</v>
      </c>
      <c r="G98" t="s">
        <v>132</v>
      </c>
      <c r="H98">
        <v>44351200</v>
      </c>
      <c r="I98">
        <v>7311289</v>
      </c>
      <c r="J98">
        <f t="shared" si="4"/>
        <v>6.0661259594580379</v>
      </c>
    </row>
    <row r="99" spans="1:10" x14ac:dyDescent="0.2">
      <c r="A99" t="s">
        <v>98</v>
      </c>
      <c r="B99">
        <f t="shared" si="6"/>
        <v>2.5000000000000001E-2</v>
      </c>
      <c r="C99" s="4" t="s">
        <v>125</v>
      </c>
      <c r="D99" t="s">
        <v>126</v>
      </c>
      <c r="E99">
        <v>0</v>
      </c>
      <c r="F99" s="2" t="s">
        <v>118</v>
      </c>
      <c r="G99" t="s">
        <v>133</v>
      </c>
      <c r="H99">
        <v>36328480</v>
      </c>
      <c r="I99">
        <v>5965870</v>
      </c>
      <c r="J99">
        <f t="shared" si="4"/>
        <v>6.0893851190186847</v>
      </c>
    </row>
    <row r="100" spans="1:10" x14ac:dyDescent="0.2">
      <c r="A100" t="s">
        <v>99</v>
      </c>
      <c r="B100">
        <f t="shared" si="6"/>
        <v>2.5000000000000001E-2</v>
      </c>
      <c r="C100" s="4" t="s">
        <v>125</v>
      </c>
      <c r="D100" t="s">
        <v>126</v>
      </c>
      <c r="E100">
        <v>40000000</v>
      </c>
      <c r="F100" s="2" t="s">
        <v>118</v>
      </c>
      <c r="G100" t="s">
        <v>134</v>
      </c>
      <c r="H100">
        <v>225092000</v>
      </c>
      <c r="I100">
        <v>11938610</v>
      </c>
      <c r="J100">
        <f t="shared" si="4"/>
        <v>18.854121208415386</v>
      </c>
    </row>
    <row r="101" spans="1:10" x14ac:dyDescent="0.2">
      <c r="A101" t="s">
        <v>100</v>
      </c>
      <c r="B101">
        <f t="shared" si="6"/>
        <v>2.5000000000000001E-2</v>
      </c>
      <c r="C101" s="4" t="s">
        <v>125</v>
      </c>
      <c r="D101" t="s">
        <v>126</v>
      </c>
      <c r="E101">
        <v>35000000</v>
      </c>
      <c r="F101" s="2" t="s">
        <v>118</v>
      </c>
      <c r="G101" t="s">
        <v>135</v>
      </c>
      <c r="H101">
        <v>167577600</v>
      </c>
      <c r="I101">
        <v>10113750</v>
      </c>
      <c r="J101">
        <f t="shared" si="4"/>
        <v>16.569284390063032</v>
      </c>
    </row>
    <row r="102" spans="1:10" x14ac:dyDescent="0.2">
      <c r="A102" t="s">
        <v>101</v>
      </c>
      <c r="B102">
        <f t="shared" si="6"/>
        <v>2.5000000000000001E-2</v>
      </c>
      <c r="C102" s="4" t="s">
        <v>125</v>
      </c>
      <c r="D102" t="s">
        <v>126</v>
      </c>
      <c r="E102">
        <v>30000000</v>
      </c>
      <c r="F102" s="2" t="s">
        <v>118</v>
      </c>
      <c r="G102" t="s">
        <v>136</v>
      </c>
      <c r="H102">
        <v>128672900</v>
      </c>
      <c r="I102">
        <v>9473434</v>
      </c>
      <c r="J102">
        <f t="shared" si="4"/>
        <v>13.582498173312866</v>
      </c>
    </row>
    <row r="103" spans="1:10" x14ac:dyDescent="0.2">
      <c r="A103" t="s">
        <v>102</v>
      </c>
      <c r="B103">
        <f t="shared" si="6"/>
        <v>2.5000000000000001E-2</v>
      </c>
      <c r="C103" s="4" t="s">
        <v>125</v>
      </c>
      <c r="D103" t="s">
        <v>126</v>
      </c>
      <c r="E103">
        <v>20000000</v>
      </c>
      <c r="F103" s="2" t="s">
        <v>118</v>
      </c>
      <c r="G103" t="s">
        <v>137</v>
      </c>
      <c r="H103">
        <v>74996490</v>
      </c>
      <c r="I103">
        <v>8049828</v>
      </c>
      <c r="J103">
        <f t="shared" si="4"/>
        <v>9.316533222821656</v>
      </c>
    </row>
    <row r="104" spans="1:10" x14ac:dyDescent="0.2">
      <c r="A104" t="s">
        <v>103</v>
      </c>
      <c r="B104">
        <f t="shared" si="6"/>
        <v>2.5000000000000001E-2</v>
      </c>
      <c r="C104" s="4" t="s">
        <v>125</v>
      </c>
      <c r="D104" t="s">
        <v>126</v>
      </c>
      <c r="E104">
        <v>10000000</v>
      </c>
      <c r="F104" s="2" t="s">
        <v>118</v>
      </c>
      <c r="G104" t="s">
        <v>138</v>
      </c>
      <c r="H104">
        <v>44969280</v>
      </c>
      <c r="I104">
        <v>7839134</v>
      </c>
      <c r="J104">
        <f t="shared" si="4"/>
        <v>5.7365112013648449</v>
      </c>
    </row>
    <row r="105" spans="1:10" x14ac:dyDescent="0.2">
      <c r="A105" t="s">
        <v>104</v>
      </c>
      <c r="B105">
        <f t="shared" si="6"/>
        <v>2.5000000000000001E-2</v>
      </c>
      <c r="C105" s="4" t="s">
        <v>125</v>
      </c>
      <c r="D105" t="s">
        <v>126</v>
      </c>
      <c r="E105">
        <v>0</v>
      </c>
      <c r="F105" s="2" t="s">
        <v>118</v>
      </c>
      <c r="G105" t="s">
        <v>139</v>
      </c>
      <c r="H105">
        <v>33713810</v>
      </c>
      <c r="I105">
        <v>5976963</v>
      </c>
      <c r="J105">
        <f t="shared" si="4"/>
        <v>5.6406255149981686</v>
      </c>
    </row>
    <row r="106" spans="1:10" x14ac:dyDescent="0.2">
      <c r="A106" t="s">
        <v>105</v>
      </c>
      <c r="B106">
        <f t="shared" si="6"/>
        <v>2.5000000000000001E-2</v>
      </c>
      <c r="C106" s="4" t="s">
        <v>125</v>
      </c>
      <c r="D106" t="s">
        <v>126</v>
      </c>
      <c r="E106">
        <v>40000000</v>
      </c>
      <c r="F106" s="2" t="s">
        <v>118</v>
      </c>
      <c r="G106" t="s">
        <v>140</v>
      </c>
      <c r="H106">
        <v>234408400</v>
      </c>
      <c r="I106">
        <v>11726300</v>
      </c>
      <c r="J106">
        <f t="shared" si="4"/>
        <v>19.989971261182131</v>
      </c>
    </row>
    <row r="107" spans="1:10" x14ac:dyDescent="0.2">
      <c r="A107" t="s">
        <v>106</v>
      </c>
      <c r="B107">
        <f t="shared" si="6"/>
        <v>2.5000000000000001E-2</v>
      </c>
      <c r="C107" s="4" t="s">
        <v>125</v>
      </c>
      <c r="D107" t="s">
        <v>126</v>
      </c>
      <c r="E107">
        <v>35000000</v>
      </c>
      <c r="F107" s="2" t="s">
        <v>118</v>
      </c>
      <c r="G107" t="s">
        <v>141</v>
      </c>
      <c r="H107">
        <v>143619100</v>
      </c>
      <c r="I107">
        <v>9256446</v>
      </c>
      <c r="J107">
        <f t="shared" si="4"/>
        <v>15.515576928769422</v>
      </c>
    </row>
    <row r="108" spans="1:10" x14ac:dyDescent="0.2">
      <c r="A108" t="s">
        <v>107</v>
      </c>
      <c r="B108">
        <f t="shared" si="6"/>
        <v>2.5000000000000001E-2</v>
      </c>
      <c r="C108" s="4" t="s">
        <v>125</v>
      </c>
      <c r="D108" t="s">
        <v>126</v>
      </c>
      <c r="E108">
        <v>30000000</v>
      </c>
      <c r="F108" s="2" t="s">
        <v>118</v>
      </c>
      <c r="G108" t="s">
        <v>142</v>
      </c>
      <c r="H108">
        <v>126584200</v>
      </c>
      <c r="I108">
        <v>9006117</v>
      </c>
      <c r="J108">
        <f t="shared" si="4"/>
        <v>14.055358152686669</v>
      </c>
    </row>
    <row r="109" spans="1:10" x14ac:dyDescent="0.2">
      <c r="A109" t="s">
        <v>108</v>
      </c>
      <c r="B109">
        <f t="shared" si="6"/>
        <v>2.5000000000000001E-2</v>
      </c>
      <c r="C109" s="4" t="s">
        <v>125</v>
      </c>
      <c r="D109" t="s">
        <v>126</v>
      </c>
      <c r="E109">
        <v>20000000</v>
      </c>
      <c r="F109" s="2" t="s">
        <v>118</v>
      </c>
      <c r="G109" t="s">
        <v>143</v>
      </c>
      <c r="H109">
        <v>67605700</v>
      </c>
      <c r="I109">
        <v>7558568</v>
      </c>
      <c r="J109">
        <f t="shared" si="4"/>
        <v>8.9442471113576012</v>
      </c>
    </row>
    <row r="110" spans="1:10" x14ac:dyDescent="0.2">
      <c r="A110" t="s">
        <v>109</v>
      </c>
      <c r="B110">
        <f t="shared" si="6"/>
        <v>2.5000000000000001E-2</v>
      </c>
      <c r="C110" s="4" t="s">
        <v>125</v>
      </c>
      <c r="D110" t="s">
        <v>126</v>
      </c>
      <c r="E110">
        <v>10000000</v>
      </c>
      <c r="F110" s="2" t="s">
        <v>118</v>
      </c>
      <c r="G110" t="s">
        <v>144</v>
      </c>
      <c r="H110">
        <v>39721350</v>
      </c>
      <c r="I110">
        <v>6501808</v>
      </c>
      <c r="J110">
        <f t="shared" si="4"/>
        <v>6.109277604014145</v>
      </c>
    </row>
    <row r="111" spans="1:10" x14ac:dyDescent="0.2">
      <c r="A111" t="s">
        <v>110</v>
      </c>
      <c r="B111">
        <f t="shared" si="6"/>
        <v>2.5000000000000001E-2</v>
      </c>
      <c r="C111" s="4" t="s">
        <v>125</v>
      </c>
      <c r="D111" t="s">
        <v>126</v>
      </c>
      <c r="E111">
        <v>0</v>
      </c>
      <c r="F111" s="2" t="s">
        <v>118</v>
      </c>
      <c r="G111" t="s">
        <v>145</v>
      </c>
      <c r="H111">
        <v>30807450</v>
      </c>
      <c r="I111">
        <v>5567827</v>
      </c>
      <c r="J111">
        <f t="shared" si="4"/>
        <v>5.5331191145127177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2023-03-23T03:53:46Z</dcterms:created>
  <dcterms:modified xsi:type="dcterms:W3CDTF">2023-05-18T17:50:35Z</dcterms:modified>
</cp:coreProperties>
</file>