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Desktop/Asp-sensor_steady-state/AS_P1+2/"/>
    </mc:Choice>
  </mc:AlternateContent>
  <xr:revisionPtr revIDLastSave="0" documentId="13_ncr:1_{748900D8-BC81-0245-8239-862ACBD13D5E}" xr6:coauthVersionLast="47" xr6:coauthVersionMax="47" xr10:uidLastSave="{00000000-0000-0000-0000-000000000000}"/>
  <bookViews>
    <workbookView xWindow="0" yWindow="500" windowWidth="28020" windowHeight="1688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4" i="1" l="1"/>
  <c r="P39" i="1"/>
  <c r="P30" i="1"/>
  <c r="P25" i="1"/>
  <c r="P20" i="1"/>
  <c r="P15" i="1"/>
  <c r="P10" i="1"/>
  <c r="P5" i="1"/>
  <c r="K44" i="1"/>
  <c r="J44" i="1"/>
  <c r="K39" i="1"/>
  <c r="J39" i="1"/>
  <c r="K30" i="1"/>
  <c r="J30" i="1"/>
  <c r="K25" i="1"/>
  <c r="J25" i="1"/>
  <c r="O25" i="1" s="1"/>
  <c r="K20" i="1"/>
  <c r="J20" i="1"/>
  <c r="K15" i="1"/>
  <c r="J15" i="1"/>
  <c r="O15" i="1" s="1"/>
  <c r="K10" i="1"/>
  <c r="J10" i="1"/>
  <c r="K5" i="1"/>
  <c r="J5" i="1"/>
  <c r="O44" i="1" l="1"/>
  <c r="O10" i="1"/>
  <c r="O39" i="1"/>
  <c r="O5" i="1"/>
  <c r="O20" i="1"/>
  <c r="O30" i="1"/>
</calcChain>
</file>

<file path=xl/sharedStrings.xml><?xml version="1.0" encoding="utf-8"?>
<sst xmlns="http://schemas.openxmlformats.org/spreadsheetml/2006/main" count="119" uniqueCount="61">
  <si>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</si>
  <si>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</si>
  <si>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</si>
  <si>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</si>
  <si>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</si>
  <si>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</si>
  <si>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</si>
  <si>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</si>
  <si>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</si>
  <si>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</si>
  <si>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</si>
  <si>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</si>
  <si>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</si>
  <si>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</si>
  <si>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</si>
  <si>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</si>
  <si>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</si>
  <si>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</si>
  <si>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</si>
  <si>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</si>
  <si>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</si>
  <si>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</si>
  <si>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</si>
  <si>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</si>
  <si>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</si>
  <si>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</si>
  <si>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</si>
  <si>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</si>
  <si>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</si>
  <si>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</si>
  <si>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</si>
  <si>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AS_P1</t>
  </si>
  <si>
    <t>AS_P2</t>
  </si>
  <si>
    <t>AS_P1_10_29 Jan 2023_01.#m4</t>
  </si>
  <si>
    <t>AS_P1_11_29 Jan 2023_01.#m4</t>
  </si>
  <si>
    <t>AS_P1_12_29 Jan 2023_01.#m4</t>
  </si>
  <si>
    <t>AS_P1_13_29 Jan 2023_01.#m4</t>
  </si>
  <si>
    <t>AS_P1_14_29 Jan 2023_01.#m4</t>
  </si>
  <si>
    <t>AS_P1_15_29 Jan 2023_01.#m4</t>
  </si>
  <si>
    <t>AS_P1_16_29 Jan 2023_01.#m4</t>
  </si>
  <si>
    <t>AS_P1_17_29 Jan 2023_01.#m4</t>
  </si>
  <si>
    <t>AS_P1_18_29 Jan 2023_01.#m4</t>
  </si>
  <si>
    <t>AS_P1_1_29 Jan 2023_01.#m4</t>
  </si>
  <si>
    <t>AS_P1_2_29 Jan 2023_01.#m4</t>
  </si>
  <si>
    <t>AS_P1_3_29 Jan 2023_01.#m4</t>
  </si>
  <si>
    <t>AS_P1_4_29 Jan 2023_01.#m4</t>
  </si>
  <si>
    <t>AS_P1_5_29 Jan 2023_01.#m4</t>
  </si>
  <si>
    <t>AS_P1_6_29 Jan 2023_01.#m4</t>
  </si>
  <si>
    <t>AS_P1_7_29 Jan 2023_01.#m4</t>
  </si>
  <si>
    <t>AS_P1_8_29 Jan 2023_01.#m4</t>
  </si>
  <si>
    <t>AS_P1_9_29 Jan 2023_01.#m4</t>
  </si>
  <si>
    <t>AS_P2_10_29 Jan 2023_01.#m4</t>
  </si>
  <si>
    <t>AS_P2_11_29 Jan 2023_01.#m4</t>
  </si>
  <si>
    <t>AS_P2_16_29 Jan 2023_01.#m4</t>
  </si>
  <si>
    <t>AS_P2_17_29 Jan 2023_01.#m4</t>
  </si>
  <si>
    <t>AS_P2_4_29 Jan 2023_01.#m4</t>
  </si>
  <si>
    <t>AS_P2_5_29 Jan 2023_01.#m4</t>
  </si>
  <si>
    <t>Volumetric,  1000  uL</t>
  </si>
  <si>
    <t>Avg.</t>
  </si>
  <si>
    <t>Volume (uL)</t>
  </si>
  <si>
    <t>Transfer for 0.6 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</si>
</sst>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2" xfId="0" applyFont="1" applyBorder="1" applyAlignment="1">
      <alignment horizontal="center" vertical="top" wrapText="1"/>
    </xf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topLeftCell="A25" zoomScale="125" zoomScaleNormal="100" workbookViewId="0">
      <selection activeCell="N46" sqref="N46"/>
    </sheetView>
  </sheetViews>
  <sheetFormatPr baseColWidth="10" defaultColWidth="8.83203125" defaultRowHeight="15" x14ac:dyDescent="0.2"/>
  <cols>
    <col min="2" max="2" width="9" customWidth="1"/>
    <col min="5" max="5" width="17.6640625" bestFit="1" customWidth="1"/>
    <col min="6" max="9" width="9" bestFit="1" customWidth="1"/>
    <col min="10" max="10" width="10.6640625" bestFit="1" customWidth="1"/>
    <col min="11" max="11" width="9.33203125" bestFit="1" customWidth="1"/>
    <col min="12" max="13" width="9" bestFit="1" customWidth="1"/>
  </cols>
  <sheetData>
    <row r="1" spans="1:16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59</v>
      </c>
      <c r="P1" s="5" t="s">
        <v>60</v>
      </c>
    </row>
    <row r="2" spans="1:16" x14ac:dyDescent="0.2">
      <c r="A2" s="7" t="s">
        <v>22</v>
      </c>
      <c r="B2" t="s">
        <v>31</v>
      </c>
      <c r="C2" t="s">
        <v>42</v>
      </c>
      <c r="D2" t="s">
        <v>57</v>
      </c>
      <c r="E2" s="2">
        <v>44955.72152777778</v>
      </c>
      <c r="F2">
        <v>9115</v>
      </c>
      <c r="G2">
        <v>9446</v>
      </c>
      <c r="H2">
        <v>1978</v>
      </c>
      <c r="I2">
        <v>60290</v>
      </c>
      <c r="J2">
        <v>147000</v>
      </c>
      <c r="K2">
        <v>8852</v>
      </c>
      <c r="L2">
        <v>7807</v>
      </c>
      <c r="M2">
        <v>4701</v>
      </c>
    </row>
    <row r="3" spans="1:16" x14ac:dyDescent="0.2">
      <c r="A3" s="7" t="s">
        <v>28</v>
      </c>
      <c r="B3" t="s">
        <v>31</v>
      </c>
      <c r="C3" t="s">
        <v>48</v>
      </c>
      <c r="D3" t="s">
        <v>57</v>
      </c>
      <c r="E3" s="2">
        <v>44955.724999999999</v>
      </c>
      <c r="F3">
        <v>9165</v>
      </c>
      <c r="G3">
        <v>9513</v>
      </c>
      <c r="H3">
        <v>1978</v>
      </c>
      <c r="I3">
        <v>60290</v>
      </c>
      <c r="J3">
        <v>136100</v>
      </c>
      <c r="K3">
        <v>9042</v>
      </c>
      <c r="L3">
        <v>8023</v>
      </c>
      <c r="M3">
        <v>4849</v>
      </c>
      <c r="P3" s="7"/>
    </row>
    <row r="4" spans="1:16" x14ac:dyDescent="0.2">
      <c r="A4" s="7" t="s">
        <v>16</v>
      </c>
      <c r="B4" t="s">
        <v>31</v>
      </c>
      <c r="C4" t="s">
        <v>36</v>
      </c>
      <c r="D4" t="s">
        <v>57</v>
      </c>
      <c r="E4" s="2">
        <v>44955.729861111111</v>
      </c>
      <c r="F4">
        <v>8675</v>
      </c>
      <c r="G4">
        <v>8969</v>
      </c>
      <c r="H4">
        <v>1978</v>
      </c>
      <c r="I4">
        <v>60290</v>
      </c>
      <c r="J4">
        <v>134400</v>
      </c>
      <c r="K4">
        <v>8984</v>
      </c>
      <c r="L4">
        <v>7975</v>
      </c>
      <c r="M4">
        <v>4703</v>
      </c>
      <c r="P4" s="7"/>
    </row>
    <row r="5" spans="1:16" x14ac:dyDescent="0.2">
      <c r="A5" s="7" t="s">
        <v>58</v>
      </c>
      <c r="J5" s="4">
        <f>AVERAGE(J2:J4)</f>
        <v>139166.66666666666</v>
      </c>
      <c r="K5" s="4">
        <f>AVERAGE(K2:K4)</f>
        <v>8959.3333333333339</v>
      </c>
      <c r="O5" s="3">
        <f>J5*K5/1000000000</f>
        <v>1.2468405555555555</v>
      </c>
      <c r="P5" s="8">
        <f>0.6/(O5/1000)</f>
        <v>481.2163009348518</v>
      </c>
    </row>
    <row r="6" spans="1:16" x14ac:dyDescent="0.2">
      <c r="A6" s="7"/>
      <c r="P6" s="7"/>
    </row>
    <row r="7" spans="1:16" x14ac:dyDescent="0.2">
      <c r="A7" s="7" t="s">
        <v>23</v>
      </c>
      <c r="B7" t="s">
        <v>31</v>
      </c>
      <c r="C7" t="s">
        <v>43</v>
      </c>
      <c r="D7" t="s">
        <v>57</v>
      </c>
      <c r="E7" s="2">
        <v>44955.722222222219</v>
      </c>
      <c r="F7">
        <v>8347</v>
      </c>
      <c r="G7">
        <v>8634</v>
      </c>
      <c r="H7">
        <v>1978</v>
      </c>
      <c r="I7">
        <v>60290</v>
      </c>
      <c r="J7">
        <v>129200</v>
      </c>
      <c r="K7">
        <v>8871</v>
      </c>
      <c r="L7">
        <v>7743</v>
      </c>
      <c r="M7">
        <v>5076</v>
      </c>
      <c r="P7" s="7"/>
    </row>
    <row r="8" spans="1:16" x14ac:dyDescent="0.2">
      <c r="A8" s="7" t="s">
        <v>29</v>
      </c>
      <c r="B8" t="s">
        <v>31</v>
      </c>
      <c r="C8" t="s">
        <v>49</v>
      </c>
      <c r="D8" t="s">
        <v>57</v>
      </c>
      <c r="E8" s="2">
        <v>44955.725694444453</v>
      </c>
      <c r="F8">
        <v>8691</v>
      </c>
      <c r="G8">
        <v>9004</v>
      </c>
      <c r="H8">
        <v>1978</v>
      </c>
      <c r="I8">
        <v>60290</v>
      </c>
      <c r="J8">
        <v>132900</v>
      </c>
      <c r="K8">
        <v>8740</v>
      </c>
      <c r="L8">
        <v>7651</v>
      </c>
      <c r="M8">
        <v>4724</v>
      </c>
      <c r="P8" s="7"/>
    </row>
    <row r="9" spans="1:16" x14ac:dyDescent="0.2">
      <c r="A9" s="7" t="s">
        <v>17</v>
      </c>
      <c r="B9" t="s">
        <v>31</v>
      </c>
      <c r="C9" t="s">
        <v>37</v>
      </c>
      <c r="D9" t="s">
        <v>57</v>
      </c>
      <c r="E9" s="2">
        <v>44955.731944444437</v>
      </c>
      <c r="F9">
        <v>9041</v>
      </c>
      <c r="G9">
        <v>9417</v>
      </c>
      <c r="H9">
        <v>1978</v>
      </c>
      <c r="I9">
        <v>60290</v>
      </c>
      <c r="J9">
        <v>132100</v>
      </c>
      <c r="K9">
        <v>8948</v>
      </c>
      <c r="L9">
        <v>7920</v>
      </c>
      <c r="M9">
        <v>4908</v>
      </c>
      <c r="P9" s="7"/>
    </row>
    <row r="10" spans="1:16" x14ac:dyDescent="0.2">
      <c r="A10" s="7" t="s">
        <v>58</v>
      </c>
      <c r="J10" s="4">
        <f>AVERAGE(J7:J9)</f>
        <v>131400</v>
      </c>
      <c r="K10" s="4">
        <f>AVERAGE(K7:K9)</f>
        <v>8853</v>
      </c>
      <c r="O10" s="3">
        <f>J10*K10/1000000000</f>
        <v>1.1632842000000001</v>
      </c>
      <c r="P10" s="8">
        <f>0.6/(O10/1000)</f>
        <v>515.78109631335133</v>
      </c>
    </row>
    <row r="11" spans="1:16" x14ac:dyDescent="0.2">
      <c r="A11" s="7"/>
      <c r="P11" s="7"/>
    </row>
    <row r="12" spans="1:16" x14ac:dyDescent="0.2">
      <c r="A12" s="7" t="s">
        <v>24</v>
      </c>
      <c r="B12" t="s">
        <v>31</v>
      </c>
      <c r="C12" t="s">
        <v>44</v>
      </c>
      <c r="D12" t="s">
        <v>57</v>
      </c>
      <c r="E12" s="2">
        <v>44955.722222222219</v>
      </c>
      <c r="F12">
        <v>8888</v>
      </c>
      <c r="G12">
        <v>9213</v>
      </c>
      <c r="H12">
        <v>1978</v>
      </c>
      <c r="I12">
        <v>60290</v>
      </c>
      <c r="J12">
        <v>141200</v>
      </c>
      <c r="K12">
        <v>8406</v>
      </c>
      <c r="L12">
        <v>7434</v>
      </c>
      <c r="M12">
        <v>4530</v>
      </c>
      <c r="P12" s="7"/>
    </row>
    <row r="13" spans="1:16" x14ac:dyDescent="0.2">
      <c r="A13" s="7" t="s">
        <v>30</v>
      </c>
      <c r="B13" t="s">
        <v>31</v>
      </c>
      <c r="C13" t="s">
        <v>50</v>
      </c>
      <c r="D13" t="s">
        <v>57</v>
      </c>
      <c r="E13" s="2">
        <v>44955.726388888892</v>
      </c>
      <c r="F13">
        <v>9023</v>
      </c>
      <c r="G13">
        <v>9367</v>
      </c>
      <c r="H13">
        <v>1978</v>
      </c>
      <c r="I13">
        <v>60290</v>
      </c>
      <c r="J13">
        <v>139900</v>
      </c>
      <c r="K13">
        <v>8667</v>
      </c>
      <c r="L13">
        <v>7573</v>
      </c>
      <c r="M13">
        <v>4815</v>
      </c>
      <c r="P13" s="7"/>
    </row>
    <row r="14" spans="1:16" x14ac:dyDescent="0.2">
      <c r="A14" s="7" t="s">
        <v>18</v>
      </c>
      <c r="B14" t="s">
        <v>31</v>
      </c>
      <c r="C14" t="s">
        <v>38</v>
      </c>
      <c r="D14" t="s">
        <v>57</v>
      </c>
      <c r="E14" s="2">
        <v>44955.732638888891</v>
      </c>
      <c r="F14">
        <v>8935</v>
      </c>
      <c r="G14">
        <v>9274</v>
      </c>
      <c r="H14">
        <v>1978</v>
      </c>
      <c r="I14">
        <v>60290</v>
      </c>
      <c r="J14">
        <v>141400</v>
      </c>
      <c r="K14">
        <v>8851</v>
      </c>
      <c r="L14">
        <v>7789</v>
      </c>
      <c r="M14">
        <v>4846</v>
      </c>
      <c r="P14" s="7"/>
    </row>
    <row r="15" spans="1:16" x14ac:dyDescent="0.2">
      <c r="A15" s="7" t="s">
        <v>58</v>
      </c>
      <c r="J15" s="4">
        <f>AVERAGE(J12:J14)</f>
        <v>140833.33333333334</v>
      </c>
      <c r="K15" s="4">
        <f>AVERAGE(K12:K14)</f>
        <v>8641.3333333333339</v>
      </c>
      <c r="O15" s="3">
        <f>J15*K15/1000000000</f>
        <v>1.216987777777778</v>
      </c>
      <c r="P15" s="8">
        <f>0.6/(O15/1000)</f>
        <v>493.02056352250401</v>
      </c>
    </row>
    <row r="16" spans="1:16" x14ac:dyDescent="0.2">
      <c r="A16" s="7"/>
      <c r="P16" s="7"/>
    </row>
    <row r="17" spans="1:16" x14ac:dyDescent="0.2">
      <c r="A17" s="7" t="s">
        <v>25</v>
      </c>
      <c r="B17" t="s">
        <v>31</v>
      </c>
      <c r="C17" t="s">
        <v>45</v>
      </c>
      <c r="D17" t="s">
        <v>57</v>
      </c>
      <c r="E17" s="2">
        <v>44955.722916666673</v>
      </c>
      <c r="F17">
        <v>8160</v>
      </c>
      <c r="G17">
        <v>8435</v>
      </c>
      <c r="H17">
        <v>1978</v>
      </c>
      <c r="I17">
        <v>60290</v>
      </c>
      <c r="J17">
        <v>126700</v>
      </c>
      <c r="K17">
        <v>8282</v>
      </c>
      <c r="L17">
        <v>7232</v>
      </c>
      <c r="M17">
        <v>4649</v>
      </c>
      <c r="P17" s="7"/>
    </row>
    <row r="18" spans="1:16" x14ac:dyDescent="0.2">
      <c r="A18" s="7" t="s">
        <v>13</v>
      </c>
      <c r="B18" t="s">
        <v>31</v>
      </c>
      <c r="C18" t="s">
        <v>33</v>
      </c>
      <c r="D18" t="s">
        <v>57</v>
      </c>
      <c r="E18" s="2">
        <v>44955.727083333331</v>
      </c>
      <c r="F18">
        <v>8437</v>
      </c>
      <c r="G18">
        <v>8730</v>
      </c>
      <c r="H18">
        <v>1978</v>
      </c>
      <c r="I18">
        <v>60290</v>
      </c>
      <c r="J18">
        <v>130900</v>
      </c>
      <c r="K18">
        <v>8536</v>
      </c>
      <c r="L18">
        <v>7614</v>
      </c>
      <c r="M18">
        <v>4497</v>
      </c>
      <c r="P18" s="7"/>
    </row>
    <row r="19" spans="1:16" x14ac:dyDescent="0.2">
      <c r="A19" s="7" t="s">
        <v>19</v>
      </c>
      <c r="B19" t="s">
        <v>31</v>
      </c>
      <c r="C19" t="s">
        <v>39</v>
      </c>
      <c r="D19" t="s">
        <v>57</v>
      </c>
      <c r="E19" s="2">
        <v>44955.732638888891</v>
      </c>
      <c r="F19">
        <v>8642</v>
      </c>
      <c r="G19">
        <v>8956</v>
      </c>
      <c r="H19">
        <v>1978</v>
      </c>
      <c r="I19">
        <v>60290</v>
      </c>
      <c r="J19">
        <v>133900</v>
      </c>
      <c r="K19">
        <v>8709</v>
      </c>
      <c r="L19">
        <v>7720</v>
      </c>
      <c r="M19">
        <v>4612</v>
      </c>
      <c r="P19" s="7"/>
    </row>
    <row r="20" spans="1:16" x14ac:dyDescent="0.2">
      <c r="A20" s="7" t="s">
        <v>58</v>
      </c>
      <c r="J20" s="4">
        <f>AVERAGE(J17:J19)</f>
        <v>130500</v>
      </c>
      <c r="K20" s="4">
        <f>AVERAGE(K17:K19)</f>
        <v>8509</v>
      </c>
      <c r="O20" s="3">
        <f>J20*K20/1000000000</f>
        <v>1.1104244999999999</v>
      </c>
      <c r="P20" s="8">
        <f>0.6/(O20/1000)</f>
        <v>540.33389933309286</v>
      </c>
    </row>
    <row r="21" spans="1:16" x14ac:dyDescent="0.2">
      <c r="A21" s="7"/>
      <c r="P21" s="7"/>
    </row>
    <row r="22" spans="1:16" x14ac:dyDescent="0.2">
      <c r="A22" s="7" t="s">
        <v>26</v>
      </c>
      <c r="B22" t="s">
        <v>31</v>
      </c>
      <c r="C22" t="s">
        <v>46</v>
      </c>
      <c r="D22" t="s">
        <v>57</v>
      </c>
      <c r="E22" s="2">
        <v>44955.723611111112</v>
      </c>
      <c r="F22">
        <v>9109</v>
      </c>
      <c r="G22">
        <v>9442</v>
      </c>
      <c r="H22">
        <v>1978</v>
      </c>
      <c r="I22">
        <v>60290</v>
      </c>
      <c r="J22">
        <v>144000</v>
      </c>
      <c r="K22">
        <v>7993</v>
      </c>
      <c r="L22">
        <v>6965</v>
      </c>
      <c r="M22">
        <v>4705</v>
      </c>
      <c r="P22" s="7"/>
    </row>
    <row r="23" spans="1:16" x14ac:dyDescent="0.2">
      <c r="A23" s="7" t="s">
        <v>14</v>
      </c>
      <c r="B23" t="s">
        <v>31</v>
      </c>
      <c r="C23" t="s">
        <v>34</v>
      </c>
      <c r="D23" t="s">
        <v>57</v>
      </c>
      <c r="E23" s="2">
        <v>44955.727083333331</v>
      </c>
      <c r="F23">
        <v>8515</v>
      </c>
      <c r="G23">
        <v>8809</v>
      </c>
      <c r="H23">
        <v>1978</v>
      </c>
      <c r="I23">
        <v>60290</v>
      </c>
      <c r="J23">
        <v>132300</v>
      </c>
      <c r="K23">
        <v>8354</v>
      </c>
      <c r="L23">
        <v>7298</v>
      </c>
      <c r="M23">
        <v>4694</v>
      </c>
      <c r="P23" s="7"/>
    </row>
    <row r="24" spans="1:16" x14ac:dyDescent="0.2">
      <c r="A24" s="7" t="s">
        <v>20</v>
      </c>
      <c r="B24" t="s">
        <v>31</v>
      </c>
      <c r="C24" t="s">
        <v>40</v>
      </c>
      <c r="D24" t="s">
        <v>57</v>
      </c>
      <c r="E24" s="2">
        <v>44955.73333333333</v>
      </c>
      <c r="F24">
        <v>8935</v>
      </c>
      <c r="G24">
        <v>9270</v>
      </c>
      <c r="H24">
        <v>1978</v>
      </c>
      <c r="I24">
        <v>60290</v>
      </c>
      <c r="J24">
        <v>138400</v>
      </c>
      <c r="K24">
        <v>8956</v>
      </c>
      <c r="L24">
        <v>7855</v>
      </c>
      <c r="M24">
        <v>4947</v>
      </c>
      <c r="P24" s="7"/>
    </row>
    <row r="25" spans="1:16" x14ac:dyDescent="0.2">
      <c r="A25" s="7" t="s">
        <v>58</v>
      </c>
      <c r="J25" s="4">
        <f>AVERAGE(J22:J24)</f>
        <v>138233.33333333334</v>
      </c>
      <c r="K25" s="4">
        <f>AVERAGE(K22:K24)</f>
        <v>8434.3333333333339</v>
      </c>
      <c r="O25" s="3">
        <f>J25*K25/1000000000</f>
        <v>1.1659060111111113</v>
      </c>
      <c r="P25" s="8">
        <f>0.6/(O25/1000)</f>
        <v>514.62124243462688</v>
      </c>
    </row>
    <row r="26" spans="1:16" x14ac:dyDescent="0.2">
      <c r="A26" s="7"/>
      <c r="P26" s="7"/>
    </row>
    <row r="27" spans="1:16" x14ac:dyDescent="0.2">
      <c r="A27" s="7" t="s">
        <v>27</v>
      </c>
      <c r="B27" t="s">
        <v>31</v>
      </c>
      <c r="C27" t="s">
        <v>47</v>
      </c>
      <c r="D27" t="s">
        <v>57</v>
      </c>
      <c r="E27" s="2">
        <v>44955.724305555559</v>
      </c>
      <c r="F27">
        <v>7886</v>
      </c>
      <c r="G27">
        <v>8129</v>
      </c>
      <c r="H27">
        <v>1978</v>
      </c>
      <c r="I27">
        <v>60290</v>
      </c>
      <c r="J27">
        <v>121600</v>
      </c>
      <c r="K27">
        <v>7746</v>
      </c>
      <c r="L27">
        <v>6773</v>
      </c>
      <c r="M27">
        <v>4318</v>
      </c>
      <c r="P27" s="7"/>
    </row>
    <row r="28" spans="1:16" x14ac:dyDescent="0.2">
      <c r="A28" s="7" t="s">
        <v>15</v>
      </c>
      <c r="B28" t="s">
        <v>31</v>
      </c>
      <c r="C28" t="s">
        <v>35</v>
      </c>
      <c r="D28" t="s">
        <v>57</v>
      </c>
      <c r="E28" s="2">
        <v>44955.727777777778</v>
      </c>
      <c r="F28">
        <v>8192</v>
      </c>
      <c r="G28">
        <v>8463</v>
      </c>
      <c r="H28">
        <v>1978</v>
      </c>
      <c r="I28">
        <v>60290</v>
      </c>
      <c r="J28">
        <v>124300</v>
      </c>
      <c r="K28">
        <v>8190</v>
      </c>
      <c r="L28">
        <v>7178</v>
      </c>
      <c r="M28">
        <v>4412</v>
      </c>
      <c r="P28" s="7"/>
    </row>
    <row r="29" spans="1:16" x14ac:dyDescent="0.2">
      <c r="A29" s="7" t="s">
        <v>21</v>
      </c>
      <c r="B29" t="s">
        <v>31</v>
      </c>
      <c r="C29" t="s">
        <v>41</v>
      </c>
      <c r="D29" t="s">
        <v>57</v>
      </c>
      <c r="E29" s="2">
        <v>44955.734027777777</v>
      </c>
      <c r="F29">
        <v>8771</v>
      </c>
      <c r="G29">
        <v>9089</v>
      </c>
      <c r="H29">
        <v>1978</v>
      </c>
      <c r="I29">
        <v>60290</v>
      </c>
      <c r="J29">
        <v>133500</v>
      </c>
      <c r="K29">
        <v>8611</v>
      </c>
      <c r="L29">
        <v>7630</v>
      </c>
      <c r="M29">
        <v>4664</v>
      </c>
      <c r="P29" s="7"/>
    </row>
    <row r="30" spans="1:16" x14ac:dyDescent="0.2">
      <c r="A30" s="7" t="s">
        <v>58</v>
      </c>
      <c r="J30" s="4">
        <f>AVERAGE(J27:J29)</f>
        <v>126466.66666666667</v>
      </c>
      <c r="K30" s="4">
        <f>AVERAGE(K27:K29)</f>
        <v>8182.333333333333</v>
      </c>
      <c r="O30" s="3">
        <f>J30*K30/1000000000</f>
        <v>1.0347924222222222</v>
      </c>
      <c r="P30" s="8">
        <f>0.6/(O30/1000)</f>
        <v>579.82643389627526</v>
      </c>
    </row>
    <row r="36" spans="1:16" x14ac:dyDescent="0.2">
      <c r="A36" t="s">
        <v>25</v>
      </c>
      <c r="B36" t="s">
        <v>32</v>
      </c>
      <c r="C36" t="s">
        <v>55</v>
      </c>
      <c r="D36" t="s">
        <v>57</v>
      </c>
      <c r="E36" s="2">
        <v>44955.75</v>
      </c>
      <c r="F36">
        <v>5900</v>
      </c>
      <c r="G36">
        <v>6031</v>
      </c>
      <c r="H36">
        <v>1978</v>
      </c>
      <c r="I36">
        <v>60290</v>
      </c>
      <c r="J36">
        <v>90620</v>
      </c>
      <c r="K36">
        <v>8912</v>
      </c>
      <c r="L36">
        <v>7993</v>
      </c>
      <c r="M36">
        <v>4417</v>
      </c>
    </row>
    <row r="37" spans="1:16" x14ac:dyDescent="0.2">
      <c r="A37" t="s">
        <v>13</v>
      </c>
      <c r="B37" t="s">
        <v>32</v>
      </c>
      <c r="C37" t="s">
        <v>51</v>
      </c>
      <c r="D37" t="s">
        <v>57</v>
      </c>
      <c r="E37" s="2">
        <v>44955.751388888893</v>
      </c>
      <c r="F37">
        <v>7081</v>
      </c>
      <c r="G37">
        <v>7287</v>
      </c>
      <c r="H37">
        <v>1978</v>
      </c>
      <c r="I37">
        <v>60290</v>
      </c>
      <c r="J37">
        <v>104300</v>
      </c>
      <c r="K37">
        <v>9011</v>
      </c>
      <c r="L37">
        <v>7998</v>
      </c>
      <c r="M37">
        <v>4766</v>
      </c>
    </row>
    <row r="38" spans="1:16" x14ac:dyDescent="0.2">
      <c r="A38" t="s">
        <v>19</v>
      </c>
      <c r="B38" t="s">
        <v>32</v>
      </c>
      <c r="C38" t="s">
        <v>53</v>
      </c>
      <c r="D38" t="s">
        <v>57</v>
      </c>
      <c r="E38" s="2">
        <v>44955.75277777778</v>
      </c>
      <c r="F38">
        <v>7019</v>
      </c>
      <c r="G38">
        <v>7225</v>
      </c>
      <c r="H38">
        <v>1978</v>
      </c>
      <c r="I38">
        <v>60290</v>
      </c>
      <c r="J38">
        <v>103200</v>
      </c>
      <c r="K38">
        <v>9089</v>
      </c>
      <c r="L38">
        <v>8115</v>
      </c>
      <c r="M38">
        <v>4619</v>
      </c>
    </row>
    <row r="39" spans="1:16" x14ac:dyDescent="0.2">
      <c r="A39" t="s">
        <v>58</v>
      </c>
      <c r="J39" s="4">
        <f>AVERAGE(J36:J38)</f>
        <v>99373.333333333328</v>
      </c>
      <c r="K39" s="4">
        <f>AVERAGE(K36:K38)</f>
        <v>9004</v>
      </c>
      <c r="O39" s="3">
        <f>J39*K39/1000000000</f>
        <v>0.89475749333333321</v>
      </c>
      <c r="P39" s="6">
        <f>0.6/(O39/1000)</f>
        <v>670.57275794892485</v>
      </c>
    </row>
    <row r="41" spans="1:16" x14ac:dyDescent="0.2">
      <c r="A41" t="s">
        <v>26</v>
      </c>
      <c r="B41" t="s">
        <v>32</v>
      </c>
      <c r="C41" t="s">
        <v>56</v>
      </c>
      <c r="D41" t="s">
        <v>57</v>
      </c>
      <c r="E41" s="2">
        <v>44955.750694444447</v>
      </c>
      <c r="F41">
        <v>9184</v>
      </c>
      <c r="G41">
        <v>9493</v>
      </c>
      <c r="H41">
        <v>1978</v>
      </c>
      <c r="I41">
        <v>60290</v>
      </c>
      <c r="J41">
        <v>138000</v>
      </c>
      <c r="K41">
        <v>7970</v>
      </c>
      <c r="L41">
        <v>7006</v>
      </c>
      <c r="M41">
        <v>4512</v>
      </c>
    </row>
    <row r="42" spans="1:16" x14ac:dyDescent="0.2">
      <c r="A42" t="s">
        <v>14</v>
      </c>
      <c r="B42" t="s">
        <v>32</v>
      </c>
      <c r="C42" t="s">
        <v>52</v>
      </c>
      <c r="D42" t="s">
        <v>57</v>
      </c>
      <c r="E42" s="2">
        <v>44955.752083333333</v>
      </c>
      <c r="F42">
        <v>8948</v>
      </c>
      <c r="G42">
        <v>9262</v>
      </c>
      <c r="H42">
        <v>1978</v>
      </c>
      <c r="I42">
        <v>60290</v>
      </c>
      <c r="J42">
        <v>134300</v>
      </c>
      <c r="K42">
        <v>8187</v>
      </c>
      <c r="L42">
        <v>7200</v>
      </c>
      <c r="M42">
        <v>4550</v>
      </c>
    </row>
    <row r="43" spans="1:16" x14ac:dyDescent="0.2">
      <c r="A43" t="s">
        <v>20</v>
      </c>
      <c r="B43" t="s">
        <v>32</v>
      </c>
      <c r="C43" t="s">
        <v>54</v>
      </c>
      <c r="D43" t="s">
        <v>57</v>
      </c>
      <c r="E43" s="2">
        <v>44955.753472222219</v>
      </c>
      <c r="F43">
        <v>8839</v>
      </c>
      <c r="G43">
        <v>9139</v>
      </c>
      <c r="H43">
        <v>1978</v>
      </c>
      <c r="I43">
        <v>60290</v>
      </c>
      <c r="J43">
        <v>129400</v>
      </c>
      <c r="K43">
        <v>8425</v>
      </c>
      <c r="L43">
        <v>7435</v>
      </c>
      <c r="M43">
        <v>4662</v>
      </c>
    </row>
    <row r="44" spans="1:16" x14ac:dyDescent="0.2">
      <c r="A44" t="s">
        <v>58</v>
      </c>
      <c r="J44" s="4">
        <f>AVERAGE(J41:J43)</f>
        <v>133900</v>
      </c>
      <c r="K44" s="4">
        <f>AVERAGE(K41:K43)</f>
        <v>8194</v>
      </c>
      <c r="O44" s="3">
        <f>J44*K44/1000000000</f>
        <v>1.0971766000000001</v>
      </c>
      <c r="P44" s="6">
        <f>0.6/(O44/1000)</f>
        <v>546.85818126270647</v>
      </c>
    </row>
    <row r="48" spans="1:16" x14ac:dyDescent="0.2">
      <c r="P48" s="6"/>
    </row>
  </sheetData>
  <pageMargins left="0.7" right="0.7" top="0.75" bottom="0.75" header="0.3" footer="0.3"/>
  <ignoredErrors>
    <ignoredError sqref="A2:A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2023-02-07T23:46:47Z</dcterms:created>
  <dcterms:modified xsi:type="dcterms:W3CDTF">2023-02-08T01:46:50Z</dcterms:modified>
</cp:coreProperties>
</file>