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Asp-sensor_steady-state/AS_P4+5/"/>
    </mc:Choice>
  </mc:AlternateContent>
  <xr:revisionPtr revIDLastSave="0" documentId="13_ncr:1_{554AB166-FCC7-DB41-AFAE-08A22CDE7C5E}" xr6:coauthVersionLast="47" xr6:coauthVersionMax="47" xr10:uidLastSave="{00000000-0000-0000-0000-000000000000}"/>
  <bookViews>
    <workbookView xWindow="0" yWindow="500" windowWidth="28560" windowHeight="17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P58" i="1"/>
  <c r="P53" i="1"/>
  <c r="P48" i="1"/>
  <c r="P43" i="1"/>
  <c r="P38" i="1"/>
  <c r="P30" i="1"/>
  <c r="P25" i="1"/>
  <c r="P20" i="1"/>
  <c r="P15" i="1"/>
  <c r="P10" i="1"/>
  <c r="P5" i="1"/>
  <c r="O58" i="1"/>
  <c r="O53" i="1"/>
  <c r="O48" i="1"/>
  <c r="O43" i="1"/>
  <c r="O38" i="1"/>
  <c r="K58" i="1"/>
  <c r="J58" i="1"/>
  <c r="K53" i="1"/>
  <c r="J53" i="1"/>
  <c r="K48" i="1"/>
  <c r="J48" i="1"/>
  <c r="K43" i="1"/>
  <c r="J43" i="1"/>
  <c r="K38" i="1"/>
  <c r="J38" i="1"/>
  <c r="K30" i="1"/>
  <c r="J30" i="1"/>
  <c r="K25" i="1"/>
  <c r="J25" i="1"/>
  <c r="O25" i="1" s="1"/>
  <c r="K20" i="1"/>
  <c r="J20" i="1"/>
  <c r="K15" i="1"/>
  <c r="J15" i="1"/>
  <c r="O15" i="1" s="1"/>
  <c r="K10" i="1"/>
  <c r="J10" i="1"/>
  <c r="O10" i="1" s="1"/>
  <c r="K5" i="1"/>
  <c r="J5" i="1"/>
  <c r="O5" i="1" s="1"/>
  <c r="O20" i="1"/>
</calcChain>
</file>

<file path=xl/sharedStrings.xml><?xml version="1.0" encoding="utf-8"?>
<sst xmlns="http://schemas.openxmlformats.org/spreadsheetml/2006/main" count="158" uniqueCount="70">
  <si>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</si>
  <si>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</si>
  <si>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</si>
  <si>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</si>
  <si>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</si>
  <si>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</si>
  <si>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</si>
  <si>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</si>
  <si>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</si>
  <si>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</si>
  <si>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</si>
  <si>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</si>
  <si>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</si>
  <si>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</si>
  <si>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</si>
  <si>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</si>
  <si>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</si>
  <si>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</si>
  <si>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</si>
  <si>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</si>
  <si>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</si>
  <si>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</si>
  <si>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</si>
  <si>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</si>
  <si>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</si>
  <si>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</si>
  <si>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</si>
  <si>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</si>
  <si>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</si>
  <si>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</si>
  <si>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</si>
  <si>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AS_P4</t>
  </si>
  <si>
    <t>AS_P5</t>
  </si>
  <si>
    <t>AS_P4_10_29 Jan 2023_01.#m4</t>
  </si>
  <si>
    <t>AS_P4_11_29 Jan 2023_01.#m4</t>
  </si>
  <si>
    <t>AS_P4_12_29 Jan 2023_01.#m4</t>
  </si>
  <si>
    <t>AS_P4_13_29 Jan 2023_01.#m4</t>
  </si>
  <si>
    <t>AS_P4_14_29 Jan 2023_01.#m4</t>
  </si>
  <si>
    <t>AS_P4_15_29 Jan 2023_01.#m4</t>
  </si>
  <si>
    <t>AS_P4_16_29 Jan 2023_01.#m4</t>
  </si>
  <si>
    <t>AS_P4_17_29 Jan 2023_01.#m4</t>
  </si>
  <si>
    <t>AS_P4_18_29 Jan 2023_01.#m4</t>
  </si>
  <si>
    <t>AS_P4_1_29 Jan 2023_01.#m4</t>
  </si>
  <si>
    <t>AS_P4_2_29 Jan 2023_01.#m4</t>
  </si>
  <si>
    <t>AS_P4_3_29 Jan 2023_01.#m4</t>
  </si>
  <si>
    <t>AS_P4_4_29 Jan 2023_01.#m4</t>
  </si>
  <si>
    <t>AS_P4_5_29 Jan 2023_01.#m4</t>
  </si>
  <si>
    <t>AS_P4_6_29 Jan 2023_01.#m4</t>
  </si>
  <si>
    <t>AS_P4_7_29 Jan 2023_01.#m4</t>
  </si>
  <si>
    <t>AS_P4_8_29 Jan 2023_01.#m4</t>
  </si>
  <si>
    <t>AS_P4_9_29 Jan 2023_01.#m4</t>
  </si>
  <si>
    <t>AS_P5_10_29 Jan 2023_01.#m4</t>
  </si>
  <si>
    <t>AS_P5_11_29 Jan 2023_01.#m4</t>
  </si>
  <si>
    <t>AS_P5_13_29 Jan 2023_01.#m4</t>
  </si>
  <si>
    <t>AS_P5_14_29 Jan 2023_01.#m4</t>
  </si>
  <si>
    <t>AS_P5_15_29 Jan 2023_01.#m4</t>
  </si>
  <si>
    <t>AS_P5_16_29 Jan 2023_01.#m4</t>
  </si>
  <si>
    <t>AS_P5_17_29 Jan 2023_01.#m4</t>
  </si>
  <si>
    <t>AS_P5_1_29 Jan 2023_01.#m4</t>
  </si>
  <si>
    <t>AS_P5_2_29 Jan 2023_01.#m4</t>
  </si>
  <si>
    <t>AS_P5_3_29 Jan 2023_01.#m4</t>
  </si>
  <si>
    <t>AS_P5_4_29 Jan 2023_01.#m4</t>
  </si>
  <si>
    <t>AS_P5_5_29 Jan 2023_01.#m4</t>
  </si>
  <si>
    <t>AS_P5_7_29 Jan 2023_01.#m4</t>
  </si>
  <si>
    <t>AS_P5_8_29 Jan 2023_01.#m4</t>
  </si>
  <si>
    <t>AS_P5_9_29 Jan 2023_01.#m4</t>
  </si>
  <si>
    <t>Volumetric,  1000  uL</t>
  </si>
  <si>
    <t>Volume (uL)</t>
  </si>
  <si>
    <t>Avg.</t>
  </si>
  <si>
    <t>Transfer for 0.3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</si>
</sst>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topLeftCell="A33" zoomScale="141" workbookViewId="0">
      <selection activeCell="E61" sqref="E61"/>
    </sheetView>
  </sheetViews>
  <sheetFormatPr baseColWidth="10" defaultColWidth="8.83203125" defaultRowHeight="15" x14ac:dyDescent="0.2"/>
  <cols>
    <col min="1" max="1" width="8.83203125" style="6"/>
    <col min="5" max="5" width="17.6640625" bestFit="1" customWidth="1"/>
    <col min="16" max="16" width="8.83203125" style="6"/>
  </cols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67</v>
      </c>
      <c r="P1" s="3" t="s">
        <v>69</v>
      </c>
    </row>
    <row r="2" spans="1:16" x14ac:dyDescent="0.2">
      <c r="A2" s="6" t="s">
        <v>22</v>
      </c>
      <c r="B2" t="s">
        <v>31</v>
      </c>
      <c r="C2" t="s">
        <v>42</v>
      </c>
      <c r="D2" t="s">
        <v>66</v>
      </c>
      <c r="E2" s="2">
        <v>44955.895138888889</v>
      </c>
      <c r="F2">
        <v>12683</v>
      </c>
      <c r="G2">
        <v>13090</v>
      </c>
      <c r="H2">
        <v>1117</v>
      </c>
      <c r="I2">
        <v>40408</v>
      </c>
      <c r="J2">
        <v>134400</v>
      </c>
      <c r="K2">
        <v>6325</v>
      </c>
      <c r="L2">
        <v>5823</v>
      </c>
      <c r="M2">
        <v>2735</v>
      </c>
    </row>
    <row r="3" spans="1:16" x14ac:dyDescent="0.2">
      <c r="A3" s="6" t="s">
        <v>28</v>
      </c>
      <c r="B3" t="s">
        <v>31</v>
      </c>
      <c r="C3" t="s">
        <v>48</v>
      </c>
      <c r="D3" t="s">
        <v>66</v>
      </c>
      <c r="E3" s="2">
        <v>44955.899305555547</v>
      </c>
      <c r="F3">
        <v>12666</v>
      </c>
      <c r="G3">
        <v>13090</v>
      </c>
      <c r="H3">
        <v>1117</v>
      </c>
      <c r="I3">
        <v>40408</v>
      </c>
      <c r="J3">
        <v>126900</v>
      </c>
      <c r="K3">
        <v>6812</v>
      </c>
      <c r="L3">
        <v>6349</v>
      </c>
      <c r="M3">
        <v>2911</v>
      </c>
    </row>
    <row r="4" spans="1:16" x14ac:dyDescent="0.2">
      <c r="A4" s="6" t="s">
        <v>16</v>
      </c>
      <c r="B4" t="s">
        <v>31</v>
      </c>
      <c r="C4" t="s">
        <v>36</v>
      </c>
      <c r="D4" t="s">
        <v>66</v>
      </c>
      <c r="E4" s="2">
        <v>44955.902777777781</v>
      </c>
      <c r="F4">
        <v>12332</v>
      </c>
      <c r="G4">
        <v>12739</v>
      </c>
      <c r="H4">
        <v>1117</v>
      </c>
      <c r="I4">
        <v>40408</v>
      </c>
      <c r="J4">
        <v>124600</v>
      </c>
      <c r="K4">
        <v>6988</v>
      </c>
      <c r="L4">
        <v>6529</v>
      </c>
      <c r="M4">
        <v>3124</v>
      </c>
    </row>
    <row r="5" spans="1:16" x14ac:dyDescent="0.2">
      <c r="A5" s="6" t="s">
        <v>68</v>
      </c>
      <c r="J5" s="5">
        <f>AVERAGE(J2:J4)</f>
        <v>128633.33333333333</v>
      </c>
      <c r="K5" s="5">
        <f>AVERAGE(K2:K4)</f>
        <v>6708.333333333333</v>
      </c>
      <c r="O5" s="4">
        <f>J5*K5/1000000000</f>
        <v>0.86291527777777766</v>
      </c>
      <c r="P5" s="7">
        <f>0.3/(O5/1000)</f>
        <v>347.65869573265047</v>
      </c>
    </row>
    <row r="7" spans="1:16" x14ac:dyDescent="0.2">
      <c r="A7" s="6" t="s">
        <v>23</v>
      </c>
      <c r="B7" t="s">
        <v>31</v>
      </c>
      <c r="C7" t="s">
        <v>43</v>
      </c>
      <c r="D7" t="s">
        <v>66</v>
      </c>
      <c r="E7" s="2">
        <v>44955.895833333343</v>
      </c>
      <c r="F7">
        <v>11683</v>
      </c>
      <c r="G7">
        <v>12038</v>
      </c>
      <c r="H7">
        <v>1117</v>
      </c>
      <c r="I7">
        <v>40408</v>
      </c>
      <c r="J7">
        <v>118900</v>
      </c>
      <c r="K7">
        <v>6151</v>
      </c>
      <c r="L7">
        <v>5684</v>
      </c>
      <c r="M7">
        <v>2753</v>
      </c>
    </row>
    <row r="8" spans="1:16" x14ac:dyDescent="0.2">
      <c r="A8" s="6" t="s">
        <v>29</v>
      </c>
      <c r="B8" t="s">
        <v>31</v>
      </c>
      <c r="C8" t="s">
        <v>49</v>
      </c>
      <c r="D8" t="s">
        <v>66</v>
      </c>
      <c r="E8" s="2">
        <v>44955.9</v>
      </c>
      <c r="F8">
        <v>12305</v>
      </c>
      <c r="G8">
        <v>12709</v>
      </c>
      <c r="H8">
        <v>1117</v>
      </c>
      <c r="I8">
        <v>40408</v>
      </c>
      <c r="J8">
        <v>126400</v>
      </c>
      <c r="K8">
        <v>6592</v>
      </c>
      <c r="L8">
        <v>6103</v>
      </c>
      <c r="M8">
        <v>2919</v>
      </c>
    </row>
    <row r="9" spans="1:16" x14ac:dyDescent="0.2">
      <c r="A9" s="6" t="s">
        <v>17</v>
      </c>
      <c r="B9" t="s">
        <v>31</v>
      </c>
      <c r="C9" t="s">
        <v>37</v>
      </c>
      <c r="D9" t="s">
        <v>66</v>
      </c>
      <c r="E9" s="2">
        <v>44955.904861111107</v>
      </c>
      <c r="F9">
        <v>12243</v>
      </c>
      <c r="G9">
        <v>12655</v>
      </c>
      <c r="H9">
        <v>1177</v>
      </c>
      <c r="I9">
        <v>40408</v>
      </c>
      <c r="J9">
        <v>126100</v>
      </c>
      <c r="K9">
        <v>6686</v>
      </c>
      <c r="L9">
        <v>6239</v>
      </c>
      <c r="M9">
        <v>2952</v>
      </c>
    </row>
    <row r="10" spans="1:16" x14ac:dyDescent="0.2">
      <c r="A10" s="6" t="s">
        <v>68</v>
      </c>
      <c r="J10" s="5">
        <f>AVERAGE(J7:J9)</f>
        <v>123800</v>
      </c>
      <c r="K10" s="5">
        <f>AVERAGE(K7:K9)</f>
        <v>6476.333333333333</v>
      </c>
      <c r="O10" s="4">
        <f>J10*K10/1000000000</f>
        <v>0.80177006666666661</v>
      </c>
      <c r="P10" s="7">
        <f>0.3/(O10/1000)</f>
        <v>374.17211301893622</v>
      </c>
    </row>
    <row r="12" spans="1:16" x14ac:dyDescent="0.2">
      <c r="A12" s="6" t="s">
        <v>24</v>
      </c>
      <c r="B12" t="s">
        <v>31</v>
      </c>
      <c r="C12" t="s">
        <v>44</v>
      </c>
      <c r="D12" t="s">
        <v>66</v>
      </c>
      <c r="E12" s="2">
        <v>44955.896527777782</v>
      </c>
      <c r="F12">
        <v>12705</v>
      </c>
      <c r="G12">
        <v>13105</v>
      </c>
      <c r="H12">
        <v>1117</v>
      </c>
      <c r="I12">
        <v>40408</v>
      </c>
      <c r="J12">
        <v>121900</v>
      </c>
      <c r="K12">
        <v>5855</v>
      </c>
      <c r="L12">
        <v>5380</v>
      </c>
      <c r="M12">
        <v>2658</v>
      </c>
    </row>
    <row r="13" spans="1:16" x14ac:dyDescent="0.2">
      <c r="A13" s="6" t="s">
        <v>30</v>
      </c>
      <c r="B13" t="s">
        <v>31</v>
      </c>
      <c r="C13" t="s">
        <v>50</v>
      </c>
      <c r="D13" t="s">
        <v>66</v>
      </c>
      <c r="E13" s="2">
        <v>44955.900694444441</v>
      </c>
      <c r="F13">
        <v>12431</v>
      </c>
      <c r="G13">
        <v>12821</v>
      </c>
      <c r="H13">
        <v>1117</v>
      </c>
      <c r="I13">
        <v>40408</v>
      </c>
      <c r="J13">
        <v>119300</v>
      </c>
      <c r="K13">
        <v>6012</v>
      </c>
      <c r="L13">
        <v>5589</v>
      </c>
      <c r="M13">
        <v>2563</v>
      </c>
    </row>
    <row r="14" spans="1:16" x14ac:dyDescent="0.2">
      <c r="A14" s="6" t="s">
        <v>18</v>
      </c>
      <c r="B14" t="s">
        <v>31</v>
      </c>
      <c r="C14" t="s">
        <v>38</v>
      </c>
      <c r="D14" t="s">
        <v>66</v>
      </c>
      <c r="E14" s="2">
        <v>44955.905555555553</v>
      </c>
      <c r="F14">
        <v>11751</v>
      </c>
      <c r="G14">
        <v>12110</v>
      </c>
      <c r="H14">
        <v>1177</v>
      </c>
      <c r="I14">
        <v>40408</v>
      </c>
      <c r="J14">
        <v>114500</v>
      </c>
      <c r="K14">
        <v>6233</v>
      </c>
      <c r="L14">
        <v>5761</v>
      </c>
      <c r="M14">
        <v>2841</v>
      </c>
    </row>
    <row r="15" spans="1:16" x14ac:dyDescent="0.2">
      <c r="A15" s="6" t="s">
        <v>68</v>
      </c>
      <c r="J15" s="5">
        <f>AVERAGE(J12:J14)</f>
        <v>118566.66666666667</v>
      </c>
      <c r="K15" s="5">
        <f>AVERAGE(K12:K14)</f>
        <v>6033.333333333333</v>
      </c>
      <c r="O15" s="4">
        <f>J15*K15/1000000000</f>
        <v>0.71535222222222217</v>
      </c>
      <c r="P15" s="7">
        <f>0.3/(O15/1000)</f>
        <v>419.37382827729004</v>
      </c>
    </row>
    <row r="17" spans="1:16" x14ac:dyDescent="0.2">
      <c r="A17" s="6" t="s">
        <v>25</v>
      </c>
      <c r="B17" t="s">
        <v>31</v>
      </c>
      <c r="C17" t="s">
        <v>45</v>
      </c>
      <c r="D17" t="s">
        <v>66</v>
      </c>
      <c r="E17" s="2">
        <v>44955.897222222222</v>
      </c>
      <c r="F17">
        <v>11207</v>
      </c>
      <c r="G17">
        <v>11495</v>
      </c>
      <c r="H17">
        <v>1117</v>
      </c>
      <c r="I17">
        <v>40408</v>
      </c>
      <c r="J17">
        <v>95320</v>
      </c>
      <c r="K17">
        <v>5502</v>
      </c>
      <c r="L17">
        <v>5083</v>
      </c>
      <c r="M17">
        <v>2550</v>
      </c>
    </row>
    <row r="18" spans="1:16" x14ac:dyDescent="0.2">
      <c r="A18" s="6" t="s">
        <v>13</v>
      </c>
      <c r="B18" t="s">
        <v>31</v>
      </c>
      <c r="C18" t="s">
        <v>33</v>
      </c>
      <c r="D18" t="s">
        <v>66</v>
      </c>
      <c r="E18" s="2">
        <v>44955.901388888888</v>
      </c>
      <c r="F18">
        <v>11890</v>
      </c>
      <c r="G18">
        <v>12208</v>
      </c>
      <c r="H18">
        <v>1117</v>
      </c>
      <c r="I18">
        <v>40408</v>
      </c>
      <c r="J18">
        <v>98600</v>
      </c>
      <c r="K18">
        <v>5659</v>
      </c>
      <c r="L18">
        <v>5190</v>
      </c>
      <c r="M18">
        <v>2627</v>
      </c>
    </row>
    <row r="19" spans="1:16" x14ac:dyDescent="0.2">
      <c r="A19" s="6" t="s">
        <v>19</v>
      </c>
      <c r="B19" t="s">
        <v>31</v>
      </c>
      <c r="C19" t="s">
        <v>39</v>
      </c>
      <c r="D19" t="s">
        <v>66</v>
      </c>
      <c r="E19" s="2">
        <v>44955.90625</v>
      </c>
      <c r="F19">
        <v>11527</v>
      </c>
      <c r="G19">
        <v>11831</v>
      </c>
      <c r="H19">
        <v>1117</v>
      </c>
      <c r="I19">
        <v>40408</v>
      </c>
      <c r="J19">
        <v>97040</v>
      </c>
      <c r="K19">
        <v>5701</v>
      </c>
      <c r="L19">
        <v>5267</v>
      </c>
      <c r="M19">
        <v>2589</v>
      </c>
    </row>
    <row r="20" spans="1:16" x14ac:dyDescent="0.2">
      <c r="A20" s="6" t="s">
        <v>68</v>
      </c>
      <c r="J20" s="5">
        <f>AVERAGE(J17:J19)</f>
        <v>96986.666666666672</v>
      </c>
      <c r="K20" s="5">
        <f>AVERAGE(K17:K19)</f>
        <v>5620.666666666667</v>
      </c>
      <c r="O20" s="4">
        <f>J20*K20/1000000000</f>
        <v>0.54512972444444452</v>
      </c>
      <c r="P20" s="7">
        <f>0.3/(O20/1000)</f>
        <v>550.32772301260502</v>
      </c>
    </row>
    <row r="22" spans="1:16" x14ac:dyDescent="0.2">
      <c r="A22" s="6" t="s">
        <v>26</v>
      </c>
      <c r="B22" t="s">
        <v>31</v>
      </c>
      <c r="C22" t="s">
        <v>46</v>
      </c>
      <c r="D22" t="s">
        <v>66</v>
      </c>
      <c r="E22" s="2">
        <v>44955.897916666669</v>
      </c>
      <c r="F22">
        <v>11638</v>
      </c>
      <c r="G22">
        <v>11945</v>
      </c>
      <c r="H22">
        <v>1117</v>
      </c>
      <c r="I22">
        <v>40408</v>
      </c>
      <c r="J22">
        <v>102500</v>
      </c>
      <c r="K22">
        <v>5299</v>
      </c>
      <c r="L22">
        <v>4887</v>
      </c>
      <c r="M22">
        <v>2455</v>
      </c>
    </row>
    <row r="23" spans="1:16" x14ac:dyDescent="0.2">
      <c r="A23" s="6" t="s">
        <v>14</v>
      </c>
      <c r="B23" t="s">
        <v>31</v>
      </c>
      <c r="C23" t="s">
        <v>34</v>
      </c>
      <c r="D23" t="s">
        <v>66</v>
      </c>
      <c r="E23" s="2">
        <v>44955.902083333327</v>
      </c>
      <c r="F23">
        <v>11808</v>
      </c>
      <c r="G23">
        <v>12114</v>
      </c>
      <c r="H23">
        <v>1117</v>
      </c>
      <c r="I23">
        <v>40408</v>
      </c>
      <c r="J23">
        <v>98900</v>
      </c>
      <c r="K23">
        <v>5398</v>
      </c>
      <c r="L23">
        <v>5002</v>
      </c>
      <c r="M23">
        <v>2425</v>
      </c>
    </row>
    <row r="24" spans="1:16" x14ac:dyDescent="0.2">
      <c r="A24" s="6" t="s">
        <v>20</v>
      </c>
      <c r="B24" t="s">
        <v>31</v>
      </c>
      <c r="C24" t="s">
        <v>40</v>
      </c>
      <c r="D24" t="s">
        <v>66</v>
      </c>
      <c r="E24" s="2">
        <v>44955.906944444447</v>
      </c>
      <c r="F24">
        <v>10757</v>
      </c>
      <c r="G24">
        <v>11020</v>
      </c>
      <c r="H24">
        <v>1177</v>
      </c>
      <c r="I24">
        <v>40408</v>
      </c>
      <c r="J24">
        <v>93740</v>
      </c>
      <c r="K24">
        <v>5539</v>
      </c>
      <c r="L24">
        <v>5085</v>
      </c>
      <c r="M24">
        <v>2510</v>
      </c>
    </row>
    <row r="25" spans="1:16" x14ac:dyDescent="0.2">
      <c r="A25" s="6" t="s">
        <v>68</v>
      </c>
      <c r="J25" s="5">
        <f>AVERAGE(J22:J24)</f>
        <v>98380</v>
      </c>
      <c r="K25" s="5">
        <f>AVERAGE(K22:K24)</f>
        <v>5412</v>
      </c>
      <c r="O25" s="4">
        <f>J25*K25/1000000000</f>
        <v>0.53243256000000005</v>
      </c>
      <c r="P25" s="7">
        <f>0.3/(O25/1000)</f>
        <v>563.45164165016502</v>
      </c>
    </row>
    <row r="27" spans="1:16" x14ac:dyDescent="0.2">
      <c r="A27" s="6" t="s">
        <v>27</v>
      </c>
      <c r="B27" t="s">
        <v>31</v>
      </c>
      <c r="C27" t="s">
        <v>47</v>
      </c>
      <c r="D27" t="s">
        <v>66</v>
      </c>
      <c r="E27" s="2">
        <v>44955.898611111108</v>
      </c>
      <c r="F27">
        <v>9238</v>
      </c>
      <c r="G27">
        <v>9413</v>
      </c>
      <c r="H27">
        <v>1117</v>
      </c>
      <c r="I27">
        <v>40408</v>
      </c>
      <c r="J27">
        <v>65780</v>
      </c>
      <c r="K27">
        <v>5274</v>
      </c>
      <c r="L27">
        <v>4893</v>
      </c>
      <c r="M27">
        <v>2611</v>
      </c>
    </row>
    <row r="28" spans="1:16" x14ac:dyDescent="0.2">
      <c r="A28" s="6" t="s">
        <v>15</v>
      </c>
      <c r="B28" t="s">
        <v>31</v>
      </c>
      <c r="C28" t="s">
        <v>35</v>
      </c>
      <c r="D28" t="s">
        <v>66</v>
      </c>
      <c r="E28" s="2">
        <v>44955.902777777781</v>
      </c>
      <c r="F28">
        <v>10085</v>
      </c>
      <c r="G28">
        <v>10299</v>
      </c>
      <c r="H28">
        <v>1117</v>
      </c>
      <c r="I28">
        <v>40408</v>
      </c>
      <c r="J28">
        <v>77460</v>
      </c>
      <c r="K28">
        <v>5408</v>
      </c>
      <c r="L28">
        <v>4953</v>
      </c>
      <c r="M28">
        <v>2593</v>
      </c>
    </row>
    <row r="29" spans="1:16" x14ac:dyDescent="0.2">
      <c r="A29" s="6" t="s">
        <v>21</v>
      </c>
      <c r="B29" t="s">
        <v>31</v>
      </c>
      <c r="C29" t="s">
        <v>41</v>
      </c>
      <c r="D29" t="s">
        <v>66</v>
      </c>
      <c r="E29" s="2">
        <v>44955.907638888893</v>
      </c>
      <c r="F29">
        <v>9894</v>
      </c>
      <c r="G29">
        <v>10106</v>
      </c>
      <c r="H29">
        <v>1117</v>
      </c>
      <c r="I29">
        <v>40408</v>
      </c>
      <c r="J29">
        <v>78260</v>
      </c>
      <c r="K29">
        <v>5447</v>
      </c>
      <c r="L29">
        <v>5063</v>
      </c>
      <c r="M29">
        <v>2538</v>
      </c>
    </row>
    <row r="30" spans="1:16" x14ac:dyDescent="0.2">
      <c r="A30" s="6" t="s">
        <v>68</v>
      </c>
      <c r="J30" s="5">
        <f>AVERAGE(J27:J29)</f>
        <v>73833.333333333328</v>
      </c>
      <c r="K30" s="5">
        <f>AVERAGE(K27:K29)</f>
        <v>5376.333333333333</v>
      </c>
      <c r="O30" s="4">
        <f>J30*K30/1000000000</f>
        <v>0.39695261111111102</v>
      </c>
      <c r="P30" s="7">
        <f>0.3/(O30/1000)</f>
        <v>755.75771919038209</v>
      </c>
    </row>
    <row r="35" spans="1:16" x14ac:dyDescent="0.2">
      <c r="A35" s="6" t="s">
        <v>22</v>
      </c>
      <c r="B35" t="s">
        <v>32</v>
      </c>
      <c r="C35" t="s">
        <v>58</v>
      </c>
      <c r="D35" t="s">
        <v>66</v>
      </c>
      <c r="E35" s="2">
        <v>44955.929861111108</v>
      </c>
      <c r="F35">
        <v>13239</v>
      </c>
      <c r="G35">
        <v>13617</v>
      </c>
      <c r="H35">
        <v>1117</v>
      </c>
      <c r="I35">
        <v>40408</v>
      </c>
      <c r="J35">
        <v>110100</v>
      </c>
      <c r="K35">
        <v>6199</v>
      </c>
      <c r="L35">
        <v>5729</v>
      </c>
      <c r="M35">
        <v>2701</v>
      </c>
    </row>
    <row r="36" spans="1:16" x14ac:dyDescent="0.2">
      <c r="A36" s="6" t="s">
        <v>28</v>
      </c>
      <c r="B36" t="s">
        <v>32</v>
      </c>
      <c r="C36" t="s">
        <v>63</v>
      </c>
      <c r="D36" t="s">
        <v>66</v>
      </c>
      <c r="E36" s="2">
        <v>44955.933333333327</v>
      </c>
      <c r="F36">
        <v>13144</v>
      </c>
      <c r="G36">
        <v>13541</v>
      </c>
      <c r="H36">
        <v>1117</v>
      </c>
      <c r="I36">
        <v>40408</v>
      </c>
      <c r="J36">
        <v>112800</v>
      </c>
      <c r="K36">
        <v>6242</v>
      </c>
      <c r="L36">
        <v>5770</v>
      </c>
      <c r="M36">
        <v>2732</v>
      </c>
    </row>
    <row r="37" spans="1:16" x14ac:dyDescent="0.2">
      <c r="A37" s="6" t="s">
        <v>16</v>
      </c>
      <c r="B37" t="s">
        <v>32</v>
      </c>
      <c r="C37" t="s">
        <v>53</v>
      </c>
      <c r="D37" t="s">
        <v>66</v>
      </c>
      <c r="E37" s="2">
        <v>44955.936805555553</v>
      </c>
      <c r="F37">
        <v>12371</v>
      </c>
      <c r="G37">
        <v>12734</v>
      </c>
      <c r="H37">
        <v>1117</v>
      </c>
      <c r="I37">
        <v>40408</v>
      </c>
      <c r="J37">
        <v>108000</v>
      </c>
      <c r="K37">
        <v>6521</v>
      </c>
      <c r="L37">
        <v>6086</v>
      </c>
      <c r="M37">
        <v>2804</v>
      </c>
    </row>
    <row r="38" spans="1:16" x14ac:dyDescent="0.2">
      <c r="A38" s="6" t="s">
        <v>68</v>
      </c>
      <c r="J38" s="5">
        <f>AVERAGE(J35:J37)</f>
        <v>110300</v>
      </c>
      <c r="K38" s="5">
        <f>AVERAGE(K35:K37)</f>
        <v>6320.666666666667</v>
      </c>
      <c r="O38" s="4">
        <f>J38*K38/1000000000</f>
        <v>0.69716953333333342</v>
      </c>
      <c r="P38" s="7">
        <f>0.3/(O38/1000)</f>
        <v>430.31140297486695</v>
      </c>
    </row>
    <row r="40" spans="1:16" x14ac:dyDescent="0.2">
      <c r="A40" s="6" t="s">
        <v>23</v>
      </c>
      <c r="B40" t="s">
        <v>32</v>
      </c>
      <c r="C40" t="s">
        <v>59</v>
      </c>
      <c r="D40" t="s">
        <v>66</v>
      </c>
      <c r="E40" s="2">
        <v>44955.930555555547</v>
      </c>
      <c r="F40">
        <v>13390</v>
      </c>
      <c r="G40">
        <v>13774</v>
      </c>
      <c r="H40">
        <v>1117</v>
      </c>
      <c r="I40">
        <v>40408</v>
      </c>
      <c r="J40">
        <v>104900</v>
      </c>
      <c r="K40">
        <v>5983</v>
      </c>
      <c r="L40">
        <v>5575</v>
      </c>
      <c r="M40">
        <v>2680</v>
      </c>
    </row>
    <row r="41" spans="1:16" x14ac:dyDescent="0.2">
      <c r="A41" s="6" t="s">
        <v>29</v>
      </c>
      <c r="B41" t="s">
        <v>32</v>
      </c>
      <c r="C41" t="s">
        <v>64</v>
      </c>
      <c r="D41" t="s">
        <v>66</v>
      </c>
      <c r="E41" s="2">
        <v>44955.934027777781</v>
      </c>
      <c r="F41">
        <v>13061</v>
      </c>
      <c r="G41">
        <v>13435</v>
      </c>
      <c r="H41">
        <v>1117</v>
      </c>
      <c r="I41">
        <v>40408</v>
      </c>
      <c r="J41">
        <v>105600</v>
      </c>
      <c r="K41">
        <v>5939</v>
      </c>
      <c r="L41">
        <v>5555</v>
      </c>
      <c r="M41">
        <v>2588</v>
      </c>
    </row>
    <row r="42" spans="1:16" x14ac:dyDescent="0.2">
      <c r="A42" s="6" t="s">
        <v>17</v>
      </c>
      <c r="B42" t="s">
        <v>32</v>
      </c>
      <c r="C42" t="s">
        <v>54</v>
      </c>
      <c r="D42" t="s">
        <v>66</v>
      </c>
      <c r="E42" s="2">
        <v>44955.9375</v>
      </c>
      <c r="F42">
        <v>13103</v>
      </c>
      <c r="G42">
        <v>13495</v>
      </c>
      <c r="H42">
        <v>1117</v>
      </c>
      <c r="I42">
        <v>40408</v>
      </c>
      <c r="J42">
        <v>109600</v>
      </c>
      <c r="K42">
        <v>6220</v>
      </c>
      <c r="L42">
        <v>5782</v>
      </c>
      <c r="M42">
        <v>2716</v>
      </c>
    </row>
    <row r="43" spans="1:16" x14ac:dyDescent="0.2">
      <c r="A43" s="6" t="s">
        <v>68</v>
      </c>
      <c r="J43" s="5">
        <f>AVERAGE(J40:J42)</f>
        <v>106700</v>
      </c>
      <c r="K43" s="5">
        <f>AVERAGE(K40:K42)</f>
        <v>6047.333333333333</v>
      </c>
      <c r="O43" s="4">
        <f>J43*K43/1000000000</f>
        <v>0.64525046666666663</v>
      </c>
      <c r="P43" s="7">
        <f>0.3/(O43/1000)</f>
        <v>464.93573503291793</v>
      </c>
    </row>
    <row r="45" spans="1:16" x14ac:dyDescent="0.2">
      <c r="A45" s="6" t="s">
        <v>24</v>
      </c>
      <c r="B45" t="s">
        <v>32</v>
      </c>
      <c r="C45" t="s">
        <v>60</v>
      </c>
      <c r="D45" t="s">
        <v>66</v>
      </c>
      <c r="E45" s="2">
        <v>44955.931250000001</v>
      </c>
      <c r="F45">
        <v>14401</v>
      </c>
      <c r="G45">
        <v>14795</v>
      </c>
      <c r="H45">
        <v>1117</v>
      </c>
      <c r="I45">
        <v>40408</v>
      </c>
      <c r="J45">
        <v>92600</v>
      </c>
      <c r="K45">
        <v>5513</v>
      </c>
      <c r="L45">
        <v>5160</v>
      </c>
      <c r="M45">
        <v>2356</v>
      </c>
    </row>
    <row r="46" spans="1:16" x14ac:dyDescent="0.2">
      <c r="A46" s="6" t="s">
        <v>30</v>
      </c>
      <c r="B46" t="s">
        <v>32</v>
      </c>
      <c r="C46" t="s">
        <v>65</v>
      </c>
      <c r="D46" t="s">
        <v>66</v>
      </c>
      <c r="E46" s="2">
        <v>44955.93472222222</v>
      </c>
      <c r="F46">
        <v>13745</v>
      </c>
      <c r="G46">
        <v>14124</v>
      </c>
      <c r="H46">
        <v>1117</v>
      </c>
      <c r="I46">
        <v>40408</v>
      </c>
      <c r="J46">
        <v>96080</v>
      </c>
      <c r="K46">
        <v>5603</v>
      </c>
      <c r="L46">
        <v>5200</v>
      </c>
      <c r="M46">
        <v>2588</v>
      </c>
    </row>
    <row r="47" spans="1:16" x14ac:dyDescent="0.2">
      <c r="A47" s="6" t="s">
        <v>18</v>
      </c>
      <c r="B47" t="s">
        <v>32</v>
      </c>
      <c r="C47" t="s">
        <v>55</v>
      </c>
      <c r="D47" t="s">
        <v>66</v>
      </c>
      <c r="E47" s="2">
        <v>44955.938194444447</v>
      </c>
      <c r="F47">
        <v>13495</v>
      </c>
      <c r="G47">
        <v>13854</v>
      </c>
      <c r="H47">
        <v>1117</v>
      </c>
      <c r="I47">
        <v>40408</v>
      </c>
      <c r="J47">
        <v>89420</v>
      </c>
      <c r="K47">
        <v>5757</v>
      </c>
      <c r="L47">
        <v>5363</v>
      </c>
      <c r="M47">
        <v>2593</v>
      </c>
    </row>
    <row r="48" spans="1:16" x14ac:dyDescent="0.2">
      <c r="A48" s="6" t="s">
        <v>68</v>
      </c>
      <c r="J48" s="5">
        <f>AVERAGE(J45:J47)</f>
        <v>92700</v>
      </c>
      <c r="K48" s="5">
        <f>AVERAGE(K45:K47)</f>
        <v>5624.333333333333</v>
      </c>
      <c r="O48" s="4">
        <f>J48*K48/1000000000</f>
        <v>0.5213757</v>
      </c>
      <c r="P48" s="7">
        <f>0.3/(O48/1000)</f>
        <v>575.40080981909966</v>
      </c>
    </row>
    <row r="50" spans="1:16" x14ac:dyDescent="0.2">
      <c r="A50" s="6" t="s">
        <v>25</v>
      </c>
      <c r="B50" t="s">
        <v>32</v>
      </c>
      <c r="C50" t="s">
        <v>61</v>
      </c>
      <c r="D50" t="s">
        <v>66</v>
      </c>
      <c r="E50" s="2">
        <v>44955.931944444441</v>
      </c>
      <c r="F50">
        <v>13214</v>
      </c>
      <c r="G50">
        <v>13545</v>
      </c>
      <c r="H50">
        <v>1117</v>
      </c>
      <c r="I50">
        <v>40408</v>
      </c>
      <c r="J50">
        <v>83580</v>
      </c>
      <c r="K50">
        <v>5445</v>
      </c>
      <c r="L50">
        <v>5031</v>
      </c>
      <c r="M50">
        <v>2501</v>
      </c>
    </row>
    <row r="51" spans="1:16" x14ac:dyDescent="0.2">
      <c r="A51" s="6" t="s">
        <v>13</v>
      </c>
      <c r="B51" t="s">
        <v>32</v>
      </c>
      <c r="C51" t="s">
        <v>51</v>
      </c>
      <c r="D51" t="s">
        <v>66</v>
      </c>
      <c r="E51" s="2">
        <v>44955.935416666667</v>
      </c>
      <c r="F51">
        <v>12968</v>
      </c>
      <c r="G51">
        <v>13296</v>
      </c>
      <c r="H51">
        <v>1117</v>
      </c>
      <c r="I51">
        <v>40408</v>
      </c>
      <c r="J51">
        <v>86460</v>
      </c>
      <c r="K51">
        <v>5464</v>
      </c>
      <c r="L51">
        <v>5084</v>
      </c>
      <c r="M51">
        <v>2471</v>
      </c>
    </row>
    <row r="52" spans="1:16" x14ac:dyDescent="0.2">
      <c r="A52" s="6" t="s">
        <v>19</v>
      </c>
      <c r="B52" t="s">
        <v>32</v>
      </c>
      <c r="C52" t="s">
        <v>56</v>
      </c>
      <c r="D52" t="s">
        <v>66</v>
      </c>
      <c r="E52" s="2">
        <v>44955.938888888893</v>
      </c>
      <c r="F52">
        <v>13161</v>
      </c>
      <c r="G52">
        <v>13496</v>
      </c>
      <c r="H52">
        <v>1117</v>
      </c>
      <c r="I52">
        <v>40408</v>
      </c>
      <c r="J52">
        <v>87700</v>
      </c>
      <c r="K52">
        <v>5564</v>
      </c>
      <c r="L52">
        <v>5198</v>
      </c>
      <c r="M52">
        <v>2432</v>
      </c>
    </row>
    <row r="53" spans="1:16" x14ac:dyDescent="0.2">
      <c r="A53" s="6" t="s">
        <v>68</v>
      </c>
      <c r="J53" s="5">
        <f>AVERAGE(J50:J52)</f>
        <v>85913.333333333328</v>
      </c>
      <c r="K53" s="5">
        <f>AVERAGE(K50:K52)</f>
        <v>5491</v>
      </c>
      <c r="O53" s="4">
        <f>J53*K53/1000000000</f>
        <v>0.47175011333333333</v>
      </c>
      <c r="P53" s="7">
        <f>0.3/(O53/1000)</f>
        <v>635.9298949188028</v>
      </c>
    </row>
    <row r="55" spans="1:16" x14ac:dyDescent="0.2">
      <c r="A55" s="6" t="s">
        <v>26</v>
      </c>
      <c r="B55" t="s">
        <v>32</v>
      </c>
      <c r="C55" t="s">
        <v>62</v>
      </c>
      <c r="D55" t="s">
        <v>66</v>
      </c>
      <c r="E55" s="2">
        <v>44955.932638888888</v>
      </c>
      <c r="F55">
        <v>14721</v>
      </c>
      <c r="G55">
        <v>15093</v>
      </c>
      <c r="H55">
        <v>1117</v>
      </c>
      <c r="I55">
        <v>40408</v>
      </c>
      <c r="J55">
        <v>73620</v>
      </c>
      <c r="K55">
        <v>6112</v>
      </c>
      <c r="L55">
        <v>5728</v>
      </c>
      <c r="M55">
        <v>2961</v>
      </c>
    </row>
    <row r="56" spans="1:16" x14ac:dyDescent="0.2">
      <c r="A56" s="6" t="s">
        <v>14</v>
      </c>
      <c r="B56" t="s">
        <v>32</v>
      </c>
      <c r="C56" t="s">
        <v>52</v>
      </c>
      <c r="D56" t="s">
        <v>66</v>
      </c>
      <c r="E56" s="2">
        <v>44955.936111111107</v>
      </c>
      <c r="F56">
        <v>14524</v>
      </c>
      <c r="G56">
        <v>14888</v>
      </c>
      <c r="H56">
        <v>1117</v>
      </c>
      <c r="I56">
        <v>40408</v>
      </c>
      <c r="J56">
        <v>75260</v>
      </c>
      <c r="K56">
        <v>6142</v>
      </c>
      <c r="L56">
        <v>5764</v>
      </c>
      <c r="M56">
        <v>2915</v>
      </c>
    </row>
    <row r="57" spans="1:16" x14ac:dyDescent="0.2">
      <c r="A57" s="6" t="s">
        <v>20</v>
      </c>
      <c r="B57" t="s">
        <v>32</v>
      </c>
      <c r="C57" t="s">
        <v>57</v>
      </c>
      <c r="D57" t="s">
        <v>66</v>
      </c>
      <c r="E57" s="2">
        <v>44955.938888888893</v>
      </c>
      <c r="F57">
        <v>13928</v>
      </c>
      <c r="G57">
        <v>14275</v>
      </c>
      <c r="H57">
        <v>1117</v>
      </c>
      <c r="I57">
        <v>40408</v>
      </c>
      <c r="J57">
        <v>75100</v>
      </c>
      <c r="K57">
        <v>6365</v>
      </c>
      <c r="L57">
        <v>5973</v>
      </c>
      <c r="M57">
        <v>3081</v>
      </c>
    </row>
    <row r="58" spans="1:16" x14ac:dyDescent="0.2">
      <c r="A58" s="6" t="s">
        <v>68</v>
      </c>
      <c r="J58" s="5">
        <f>AVERAGE(J55:J57)</f>
        <v>74660</v>
      </c>
      <c r="K58" s="5">
        <f>AVERAGE(K55:K57)</f>
        <v>6206.333333333333</v>
      </c>
      <c r="O58" s="4">
        <f>J58*K58/1000000000</f>
        <v>0.46336484666666661</v>
      </c>
      <c r="P58" s="7">
        <f>0.3/(O58/1000)</f>
        <v>647.43797929024322</v>
      </c>
    </row>
    <row r="63" spans="1:16" x14ac:dyDescent="0.2">
      <c r="O63" s="4"/>
      <c r="P63" s="7"/>
    </row>
  </sheetData>
  <pageMargins left="0.7" right="0.7" top="0.75" bottom="0.75" header="0.3" footer="0.3"/>
  <ignoredErrors>
    <ignoredError sqref="A2:A3 A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2023-02-07T23:47:33Z</dcterms:created>
  <dcterms:modified xsi:type="dcterms:W3CDTF">2023-02-08T03:01:21Z</dcterms:modified>
</cp:coreProperties>
</file>