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19/"/>
    </mc:Choice>
  </mc:AlternateContent>
  <xr:revisionPtr revIDLastSave="0" documentId="13_ncr:1_{38CE5133-03CD-D74F-A4B9-8B5528F2ECAF}" xr6:coauthVersionLast="47" xr6:coauthVersionMax="47" xr10:uidLastSave="{00000000-0000-0000-0000-000000000000}"/>
  <bookViews>
    <workbookView xWindow="0" yWindow="500" windowWidth="28800" windowHeight="174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5" i="1"/>
  <c r="P20" i="1"/>
  <c r="P15" i="1"/>
  <c r="P10" i="1"/>
  <c r="P5" i="1"/>
  <c r="K30" i="1"/>
  <c r="J30" i="1"/>
  <c r="O30" i="1" s="1"/>
  <c r="K25" i="1"/>
  <c r="J25" i="1"/>
  <c r="O25" i="1" s="1"/>
  <c r="K20" i="1"/>
  <c r="J20" i="1"/>
  <c r="O20" i="1" s="1"/>
  <c r="K15" i="1"/>
  <c r="J15" i="1"/>
  <c r="O15" i="1" s="1"/>
  <c r="K10" i="1"/>
  <c r="J10" i="1"/>
  <c r="O10" i="1" s="1"/>
  <c r="O5" i="1"/>
  <c r="K5" i="1"/>
  <c r="J5" i="1"/>
</calcChain>
</file>

<file path=xl/sharedStrings.xml><?xml version="1.0" encoding="utf-8"?>
<sst xmlns="http://schemas.openxmlformats.org/spreadsheetml/2006/main" count="93" uniqueCount="54">
  <si>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</si>
  <si>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</si>
  <si>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</si>
  <si>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</si>
  <si>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</si>
  <si>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</si>
  <si>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</si>
  <si>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</si>
  <si>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</si>
  <si>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</si>
  <si>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</si>
  <si>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</si>
  <si>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</si>
  <si>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</si>
  <si>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</si>
  <si>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</si>
  <si>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</si>
  <si>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</si>
  <si>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</si>
  <si>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</si>
  <si>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</si>
  <si>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</si>
  <si>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</si>
  <si>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</si>
  <si>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</si>
  <si>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</si>
  <si>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</si>
  <si>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</si>
  <si>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</si>
  <si>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</si>
  <si>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</si>
  <si>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AS_P19</t>
  </si>
  <si>
    <t>AS_P19_10_10 Feb 2023_01.#m4</t>
  </si>
  <si>
    <t>AS_P19_11_10 Feb 2023_01.#m4</t>
  </si>
  <si>
    <t>AS_P19_12_10 Feb 2023_01.#m4</t>
  </si>
  <si>
    <t>AS_P19_13_10 Feb 2023_01.#m4</t>
  </si>
  <si>
    <t>AS_P19_14_10 Feb 2023_01.#m4</t>
  </si>
  <si>
    <t>AS_P19_15_10 Feb 2023_01.#m4</t>
  </si>
  <si>
    <t>AS_P19_16_10 Feb 2023_01.#m4</t>
  </si>
  <si>
    <t>AS_P19_17_10 Feb 2023_01.#m4</t>
  </si>
  <si>
    <t>AS_P19_18_10 Feb 2023_01.#m4</t>
  </si>
  <si>
    <t>AS_P19_1_10 Feb 2023_01.#m4</t>
  </si>
  <si>
    <t>AS_P19_2_10 Feb 2023_01.#m4</t>
  </si>
  <si>
    <t>AS_P19_3_10 Feb 2023_01.#m4</t>
  </si>
  <si>
    <t>AS_P19_4_10 Feb 2023_01.#m4</t>
  </si>
  <si>
    <t>AS_P19_5_10 Feb 2023_01.#m4</t>
  </si>
  <si>
    <t>AS_P19_6_10 Feb 2023_01.#m4</t>
  </si>
  <si>
    <t>AS_P19_7_10 Feb 2023_01.#m4</t>
  </si>
  <si>
    <t>AS_P19_8_10 Feb 2023_01.#m4</t>
  </si>
  <si>
    <t>AS_P19_9_10 Feb 2023_01.#m4</t>
  </si>
  <si>
    <t>Volumetric,  1000  uL</t>
  </si>
  <si>
    <t>Avg</t>
  </si>
  <si>
    <t>Total cell volume (uL)</t>
  </si>
  <si>
    <t>Volume for 0.5 uL cell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</si>
</sst>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2" zoomScale="141" workbookViewId="0">
      <selection activeCell="L17" sqref="L17"/>
    </sheetView>
  </sheetViews>
  <sheetFormatPr baseColWidth="10" defaultColWidth="8.83203125" defaultRowHeight="15" x14ac:dyDescent="0.2"/>
  <cols>
    <col min="3" max="3" width="7.83203125" customWidth="1"/>
    <col min="5" max="5" width="17.6640625" bestFit="1" customWidth="1"/>
    <col min="15" max="15" width="11.1640625" customWidth="1"/>
    <col min="16" max="16" width="14.5" customWidth="1"/>
  </cols>
  <sheetData>
    <row r="1" spans="1:16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52</v>
      </c>
      <c r="P1" s="3" t="s">
        <v>53</v>
      </c>
    </row>
    <row r="2" spans="1:16" x14ac:dyDescent="0.2">
      <c r="A2" t="s">
        <v>22</v>
      </c>
      <c r="B2" t="s">
        <v>31</v>
      </c>
      <c r="C2" t="s">
        <v>41</v>
      </c>
      <c r="D2" t="s">
        <v>50</v>
      </c>
      <c r="E2" s="2">
        <v>44967.68472222222</v>
      </c>
      <c r="F2">
        <v>35619</v>
      </c>
      <c r="G2">
        <v>38124</v>
      </c>
      <c r="H2">
        <v>711.3</v>
      </c>
      <c r="I2">
        <v>20218</v>
      </c>
      <c r="J2">
        <v>451900</v>
      </c>
      <c r="K2">
        <v>2233</v>
      </c>
      <c r="L2">
        <v>2046</v>
      </c>
      <c r="M2">
        <v>1003</v>
      </c>
    </row>
    <row r="3" spans="1:16" x14ac:dyDescent="0.2">
      <c r="A3" t="s">
        <v>28</v>
      </c>
      <c r="B3" t="s">
        <v>31</v>
      </c>
      <c r="C3" t="s">
        <v>47</v>
      </c>
      <c r="D3" t="s">
        <v>50</v>
      </c>
      <c r="E3" s="2">
        <v>44967.688888888893</v>
      </c>
      <c r="F3">
        <v>33260</v>
      </c>
      <c r="G3">
        <v>35639</v>
      </c>
      <c r="H3">
        <v>711.3</v>
      </c>
      <c r="I3">
        <v>20218</v>
      </c>
      <c r="J3">
        <v>468200</v>
      </c>
      <c r="K3">
        <v>2193</v>
      </c>
      <c r="L3">
        <v>1999</v>
      </c>
      <c r="M3">
        <v>1015</v>
      </c>
    </row>
    <row r="4" spans="1:16" x14ac:dyDescent="0.2">
      <c r="A4" t="s">
        <v>16</v>
      </c>
      <c r="B4" t="s">
        <v>31</v>
      </c>
      <c r="C4" t="s">
        <v>35</v>
      </c>
      <c r="D4" t="s">
        <v>50</v>
      </c>
      <c r="E4" s="2">
        <v>44967.693055555559</v>
      </c>
      <c r="F4">
        <v>29644</v>
      </c>
      <c r="G4">
        <v>31583</v>
      </c>
      <c r="H4">
        <v>711.3</v>
      </c>
      <c r="I4">
        <v>20218</v>
      </c>
      <c r="J4">
        <v>439200</v>
      </c>
      <c r="K4">
        <v>2175</v>
      </c>
      <c r="L4">
        <v>1972</v>
      </c>
      <c r="M4">
        <v>1026</v>
      </c>
    </row>
    <row r="5" spans="1:16" x14ac:dyDescent="0.2">
      <c r="A5" t="s">
        <v>51</v>
      </c>
      <c r="J5">
        <f>AVERAGE(J2:J4)</f>
        <v>453100</v>
      </c>
      <c r="K5">
        <f>AVERAGE(K2:K4)</f>
        <v>2200.3333333333335</v>
      </c>
      <c r="O5">
        <f>J5*K5*0.000000001</f>
        <v>0.99697103333333348</v>
      </c>
      <c r="P5" s="4">
        <f>0.5/O5*1000</f>
        <v>501.51908458992</v>
      </c>
    </row>
    <row r="7" spans="1:16" x14ac:dyDescent="0.2">
      <c r="A7" t="s">
        <v>23</v>
      </c>
      <c r="B7" t="s">
        <v>31</v>
      </c>
      <c r="C7" t="s">
        <v>42</v>
      </c>
      <c r="D7" t="s">
        <v>50</v>
      </c>
      <c r="E7" s="2">
        <v>44967.685416666667</v>
      </c>
      <c r="F7">
        <v>28006</v>
      </c>
      <c r="G7">
        <v>29674</v>
      </c>
      <c r="H7">
        <v>711.3</v>
      </c>
      <c r="I7">
        <v>20218</v>
      </c>
      <c r="J7">
        <v>374500</v>
      </c>
      <c r="K7">
        <v>2299</v>
      </c>
      <c r="L7">
        <v>2115</v>
      </c>
      <c r="M7">
        <v>1041</v>
      </c>
    </row>
    <row r="8" spans="1:16" x14ac:dyDescent="0.2">
      <c r="A8" t="s">
        <v>29</v>
      </c>
      <c r="B8" t="s">
        <v>31</v>
      </c>
      <c r="C8" t="s">
        <v>48</v>
      </c>
      <c r="D8" t="s">
        <v>50</v>
      </c>
      <c r="E8" s="2">
        <v>44967.689583333333</v>
      </c>
      <c r="F8">
        <v>28208</v>
      </c>
      <c r="G8">
        <v>30013</v>
      </c>
      <c r="H8">
        <v>711.3</v>
      </c>
      <c r="I8">
        <v>20218</v>
      </c>
      <c r="J8">
        <v>420000</v>
      </c>
      <c r="K8">
        <v>2229</v>
      </c>
      <c r="L8">
        <v>2040</v>
      </c>
      <c r="M8">
        <v>1005</v>
      </c>
    </row>
    <row r="9" spans="1:16" x14ac:dyDescent="0.2">
      <c r="A9" t="s">
        <v>17</v>
      </c>
      <c r="B9" t="s">
        <v>31</v>
      </c>
      <c r="C9" t="s">
        <v>36</v>
      </c>
      <c r="D9" t="s">
        <v>50</v>
      </c>
      <c r="E9" s="2">
        <v>44967.693749999999</v>
      </c>
      <c r="F9">
        <v>26879</v>
      </c>
      <c r="G9">
        <v>28545</v>
      </c>
      <c r="H9">
        <v>711.3</v>
      </c>
      <c r="I9">
        <v>20218</v>
      </c>
      <c r="J9">
        <v>420100</v>
      </c>
      <c r="K9">
        <v>2180</v>
      </c>
      <c r="L9">
        <v>1989</v>
      </c>
      <c r="M9">
        <v>985.8</v>
      </c>
    </row>
    <row r="10" spans="1:16" x14ac:dyDescent="0.2">
      <c r="A10" t="s">
        <v>51</v>
      </c>
      <c r="J10">
        <f>AVERAGE(J7:J9)</f>
        <v>404866.66666666669</v>
      </c>
      <c r="K10">
        <f>AVERAGE(K7:K9)</f>
        <v>2236</v>
      </c>
      <c r="O10">
        <f>J10*K10*0.000000001</f>
        <v>0.90528186666666677</v>
      </c>
      <c r="P10" s="4">
        <f>0.5/O10*1000</f>
        <v>552.31416690256606</v>
      </c>
    </row>
    <row r="12" spans="1:16" x14ac:dyDescent="0.2">
      <c r="A12" t="s">
        <v>24</v>
      </c>
      <c r="B12" t="s">
        <v>31</v>
      </c>
      <c r="C12" t="s">
        <v>43</v>
      </c>
      <c r="D12" t="s">
        <v>50</v>
      </c>
      <c r="E12" s="2">
        <v>44967.686111111107</v>
      </c>
      <c r="F12">
        <v>28167</v>
      </c>
      <c r="G12">
        <v>29886</v>
      </c>
      <c r="H12">
        <v>711.3</v>
      </c>
      <c r="I12">
        <v>20218</v>
      </c>
      <c r="J12">
        <v>379200</v>
      </c>
      <c r="K12">
        <v>2275</v>
      </c>
      <c r="L12">
        <v>2093</v>
      </c>
      <c r="M12">
        <v>999.1</v>
      </c>
    </row>
    <row r="13" spans="1:16" x14ac:dyDescent="0.2">
      <c r="A13" t="s">
        <v>30</v>
      </c>
      <c r="B13" t="s">
        <v>31</v>
      </c>
      <c r="C13" t="s">
        <v>49</v>
      </c>
      <c r="D13" t="s">
        <v>50</v>
      </c>
      <c r="E13" s="2">
        <v>44967.69027777778</v>
      </c>
      <c r="F13">
        <v>26628</v>
      </c>
      <c r="G13">
        <v>28239</v>
      </c>
      <c r="H13">
        <v>711.3</v>
      </c>
      <c r="I13">
        <v>20218</v>
      </c>
      <c r="J13">
        <v>403700</v>
      </c>
      <c r="K13">
        <v>2223</v>
      </c>
      <c r="L13">
        <v>2035</v>
      </c>
      <c r="M13">
        <v>1019</v>
      </c>
    </row>
    <row r="14" spans="1:16" x14ac:dyDescent="0.2">
      <c r="A14" t="s">
        <v>18</v>
      </c>
      <c r="B14" t="s">
        <v>31</v>
      </c>
      <c r="C14" t="s">
        <v>37</v>
      </c>
      <c r="D14" t="s">
        <v>50</v>
      </c>
      <c r="E14" s="2">
        <v>44967.694444444453</v>
      </c>
      <c r="F14">
        <v>25061</v>
      </c>
      <c r="G14">
        <v>26550</v>
      </c>
      <c r="H14">
        <v>711.3</v>
      </c>
      <c r="I14">
        <v>20218</v>
      </c>
      <c r="J14">
        <v>405000</v>
      </c>
      <c r="K14">
        <v>2222</v>
      </c>
      <c r="L14">
        <v>2021</v>
      </c>
      <c r="M14">
        <v>1021</v>
      </c>
    </row>
    <row r="15" spans="1:16" x14ac:dyDescent="0.2">
      <c r="A15" t="s">
        <v>51</v>
      </c>
      <c r="J15">
        <f>AVERAGE(J12:J14)</f>
        <v>395966.66666666669</v>
      </c>
      <c r="K15">
        <f>AVERAGE(K12:K14)</f>
        <v>2240</v>
      </c>
      <c r="O15">
        <f>J15*K15*0.000000001</f>
        <v>0.88696533333333338</v>
      </c>
      <c r="P15" s="4">
        <f>0.5/O15*1000</f>
        <v>563.71988984161726</v>
      </c>
    </row>
    <row r="17" spans="1:16" x14ac:dyDescent="0.2">
      <c r="A17" t="s">
        <v>25</v>
      </c>
      <c r="B17" t="s">
        <v>31</v>
      </c>
      <c r="C17" t="s">
        <v>44</v>
      </c>
      <c r="D17" t="s">
        <v>50</v>
      </c>
      <c r="E17" s="2">
        <v>44967.686805555553</v>
      </c>
      <c r="F17">
        <v>25090</v>
      </c>
      <c r="G17">
        <v>26497</v>
      </c>
      <c r="H17">
        <v>711.3</v>
      </c>
      <c r="I17">
        <v>20218</v>
      </c>
      <c r="J17">
        <v>358200</v>
      </c>
      <c r="K17">
        <v>2315</v>
      </c>
      <c r="L17">
        <v>2136</v>
      </c>
      <c r="M17">
        <v>1044</v>
      </c>
    </row>
    <row r="18" spans="1:16" x14ac:dyDescent="0.2">
      <c r="A18" t="s">
        <v>13</v>
      </c>
      <c r="B18" t="s">
        <v>31</v>
      </c>
      <c r="C18" t="s">
        <v>32</v>
      </c>
      <c r="D18" t="s">
        <v>50</v>
      </c>
      <c r="E18" s="2">
        <v>44967.690972222219</v>
      </c>
      <c r="F18">
        <v>24557</v>
      </c>
      <c r="G18">
        <v>25925</v>
      </c>
      <c r="H18">
        <v>711.3</v>
      </c>
      <c r="I18">
        <v>20218</v>
      </c>
      <c r="J18">
        <v>365200</v>
      </c>
      <c r="K18">
        <v>2214</v>
      </c>
      <c r="L18">
        <v>2028</v>
      </c>
      <c r="M18">
        <v>1006</v>
      </c>
    </row>
    <row r="19" spans="1:16" x14ac:dyDescent="0.2">
      <c r="A19" t="s">
        <v>19</v>
      </c>
      <c r="B19" t="s">
        <v>31</v>
      </c>
      <c r="C19" t="s">
        <v>38</v>
      </c>
      <c r="D19" t="s">
        <v>50</v>
      </c>
      <c r="E19" s="2">
        <v>44967.695138888892</v>
      </c>
      <c r="F19">
        <v>24134</v>
      </c>
      <c r="G19">
        <v>25491</v>
      </c>
      <c r="H19">
        <v>711.3</v>
      </c>
      <c r="I19">
        <v>20218</v>
      </c>
      <c r="J19">
        <v>379700</v>
      </c>
      <c r="K19">
        <v>2202</v>
      </c>
      <c r="L19">
        <v>2014</v>
      </c>
      <c r="M19">
        <v>985</v>
      </c>
    </row>
    <row r="20" spans="1:16" x14ac:dyDescent="0.2">
      <c r="A20" t="s">
        <v>51</v>
      </c>
      <c r="J20">
        <f>AVERAGE(J17:J19)</f>
        <v>367700</v>
      </c>
      <c r="K20">
        <f>AVERAGE(K17:K19)</f>
        <v>2243.6666666666665</v>
      </c>
      <c r="O20">
        <f>J20*K20*0.000000001</f>
        <v>0.82499623333333327</v>
      </c>
      <c r="P20" s="4">
        <f>0.5/O20*1000</f>
        <v>606.0633731378249</v>
      </c>
    </row>
    <row r="22" spans="1:16" x14ac:dyDescent="0.2">
      <c r="A22" t="s">
        <v>26</v>
      </c>
      <c r="B22" t="s">
        <v>31</v>
      </c>
      <c r="C22" t="s">
        <v>45</v>
      </c>
      <c r="D22" t="s">
        <v>50</v>
      </c>
      <c r="E22" s="2">
        <v>44967.6875</v>
      </c>
      <c r="F22">
        <v>25330</v>
      </c>
      <c r="G22">
        <v>26754</v>
      </c>
      <c r="H22">
        <v>711.3</v>
      </c>
      <c r="I22">
        <v>20218</v>
      </c>
      <c r="J22">
        <v>359700</v>
      </c>
      <c r="K22">
        <v>2279</v>
      </c>
      <c r="L22">
        <v>2099</v>
      </c>
      <c r="M22">
        <v>1001</v>
      </c>
    </row>
    <row r="23" spans="1:16" x14ac:dyDescent="0.2">
      <c r="A23" t="s">
        <v>14</v>
      </c>
      <c r="B23" t="s">
        <v>31</v>
      </c>
      <c r="C23" t="s">
        <v>33</v>
      </c>
      <c r="D23" t="s">
        <v>50</v>
      </c>
      <c r="E23" s="2">
        <v>44967.691666666673</v>
      </c>
      <c r="F23">
        <v>22556</v>
      </c>
      <c r="G23">
        <v>23708</v>
      </c>
      <c r="H23">
        <v>711.3</v>
      </c>
      <c r="I23">
        <v>20218</v>
      </c>
      <c r="J23">
        <v>340300</v>
      </c>
      <c r="K23">
        <v>2193</v>
      </c>
      <c r="L23">
        <v>2016</v>
      </c>
      <c r="M23">
        <v>976.3</v>
      </c>
    </row>
    <row r="24" spans="1:16" x14ac:dyDescent="0.2">
      <c r="A24" t="s">
        <v>20</v>
      </c>
      <c r="B24" t="s">
        <v>31</v>
      </c>
      <c r="C24" t="s">
        <v>39</v>
      </c>
      <c r="D24" t="s">
        <v>50</v>
      </c>
      <c r="E24" s="2">
        <v>44967.695833333331</v>
      </c>
      <c r="F24">
        <v>22065</v>
      </c>
      <c r="G24">
        <v>23172</v>
      </c>
      <c r="H24">
        <v>711.3</v>
      </c>
      <c r="I24">
        <v>20218</v>
      </c>
      <c r="J24">
        <v>338400</v>
      </c>
      <c r="K24">
        <v>2144</v>
      </c>
      <c r="L24">
        <v>1969</v>
      </c>
      <c r="M24">
        <v>979.3</v>
      </c>
    </row>
    <row r="25" spans="1:16" x14ac:dyDescent="0.2">
      <c r="A25" t="s">
        <v>51</v>
      </c>
      <c r="J25">
        <f>AVERAGE(J22:J24)</f>
        <v>346133.33333333331</v>
      </c>
      <c r="K25">
        <f>AVERAGE(K22:K24)</f>
        <v>2205.3333333333335</v>
      </c>
      <c r="O25">
        <f>J25*K25*0.000000001</f>
        <v>0.76333937777777783</v>
      </c>
      <c r="P25" s="4">
        <f>0.5/O25*1000</f>
        <v>655.01664732087124</v>
      </c>
    </row>
    <row r="27" spans="1:16" x14ac:dyDescent="0.2">
      <c r="A27" t="s">
        <v>27</v>
      </c>
      <c r="B27" t="s">
        <v>31</v>
      </c>
      <c r="C27" t="s">
        <v>46</v>
      </c>
      <c r="D27" t="s">
        <v>50</v>
      </c>
      <c r="E27" s="2">
        <v>44967.688194444447</v>
      </c>
      <c r="F27">
        <v>22490</v>
      </c>
      <c r="G27">
        <v>23602</v>
      </c>
      <c r="H27">
        <v>711.3</v>
      </c>
      <c r="I27">
        <v>20218</v>
      </c>
      <c r="J27">
        <v>311000</v>
      </c>
      <c r="K27">
        <v>2282</v>
      </c>
      <c r="L27">
        <v>2120</v>
      </c>
      <c r="M27">
        <v>997</v>
      </c>
    </row>
    <row r="28" spans="1:16" x14ac:dyDescent="0.2">
      <c r="A28" t="s">
        <v>15</v>
      </c>
      <c r="B28" t="s">
        <v>31</v>
      </c>
      <c r="C28" t="s">
        <v>34</v>
      </c>
      <c r="D28" t="s">
        <v>50</v>
      </c>
      <c r="E28" s="2">
        <v>44967.692361111112</v>
      </c>
      <c r="F28">
        <v>21699</v>
      </c>
      <c r="G28">
        <v>22767</v>
      </c>
      <c r="H28">
        <v>711.3</v>
      </c>
      <c r="I28">
        <v>20218</v>
      </c>
      <c r="J28">
        <v>321900</v>
      </c>
      <c r="K28">
        <v>2226</v>
      </c>
      <c r="L28">
        <v>2045</v>
      </c>
      <c r="M28">
        <v>979.8</v>
      </c>
    </row>
    <row r="29" spans="1:16" x14ac:dyDescent="0.2">
      <c r="A29" t="s">
        <v>21</v>
      </c>
      <c r="B29" t="s">
        <v>31</v>
      </c>
      <c r="C29" t="s">
        <v>40</v>
      </c>
      <c r="D29" t="s">
        <v>50</v>
      </c>
      <c r="E29" s="2">
        <v>44967.697222222218</v>
      </c>
      <c r="F29">
        <v>19376</v>
      </c>
      <c r="G29">
        <v>20228</v>
      </c>
      <c r="H29">
        <v>711.3</v>
      </c>
      <c r="I29">
        <v>20218</v>
      </c>
      <c r="J29">
        <v>292500</v>
      </c>
      <c r="K29">
        <v>2201</v>
      </c>
      <c r="L29">
        <v>2017</v>
      </c>
      <c r="M29">
        <v>985.1</v>
      </c>
    </row>
    <row r="30" spans="1:16" x14ac:dyDescent="0.2">
      <c r="A30" t="s">
        <v>51</v>
      </c>
      <c r="J30">
        <f>AVERAGE(J27:J29)</f>
        <v>308466.66666666669</v>
      </c>
      <c r="K30">
        <f>AVERAGE(K27:K29)</f>
        <v>2236.3333333333335</v>
      </c>
      <c r="O30">
        <f>J30*K30*0.000000001</f>
        <v>0.68983428888888898</v>
      </c>
      <c r="P30" s="4">
        <f>0.5/O30*1000</f>
        <v>724.81175269693586</v>
      </c>
    </row>
  </sheetData>
  <pageMargins left="0.7" right="0.7" top="0.75" bottom="0.75" header="0.3" footer="0.3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2023-02-11T00:47:57Z</dcterms:created>
  <dcterms:modified xsi:type="dcterms:W3CDTF">2023-02-14T22:19:06Z</dcterms:modified>
</cp:coreProperties>
</file>