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CytB-Chlor/"/>
    </mc:Choice>
  </mc:AlternateContent>
  <xr:revisionPtr revIDLastSave="0" documentId="13_ncr:1_{0D26CB5F-4571-E84E-9E05-3C5E72724352}" xr6:coauthVersionLast="45" xr6:coauthVersionMax="45" xr10:uidLastSave="{00000000-0000-0000-0000-000000000000}"/>
  <bookViews>
    <workbookView xWindow="0" yWindow="460" windowWidth="2586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4" i="1" l="1"/>
  <c r="R84" i="1" s="1"/>
  <c r="Q83" i="1"/>
  <c r="R83" i="1" s="1"/>
  <c r="Q82" i="1"/>
  <c r="R82" i="1" s="1"/>
  <c r="Q80" i="1"/>
  <c r="R80" i="1" s="1"/>
  <c r="Q79" i="1"/>
  <c r="R79" i="1" s="1"/>
  <c r="Q78" i="1"/>
  <c r="R78" i="1" s="1"/>
  <c r="Q76" i="1"/>
  <c r="R76" i="1" s="1"/>
  <c r="Q75" i="1"/>
  <c r="R75" i="1" s="1"/>
  <c r="Q74" i="1"/>
  <c r="R74" i="1" s="1"/>
  <c r="Q72" i="1"/>
  <c r="R72" i="1" s="1"/>
  <c r="Q71" i="1"/>
  <c r="R71" i="1" s="1"/>
  <c r="Q70" i="1"/>
  <c r="R70" i="1" s="1"/>
  <c r="Q68" i="1"/>
  <c r="R68" i="1" s="1"/>
  <c r="Q67" i="1"/>
  <c r="R67" i="1" s="1"/>
  <c r="Q66" i="1"/>
  <c r="R66" i="1" s="1"/>
  <c r="Q64" i="1"/>
  <c r="R64" i="1" s="1"/>
  <c r="Q63" i="1"/>
  <c r="R63" i="1" s="1"/>
  <c r="Q62" i="1"/>
  <c r="R62" i="1" s="1"/>
  <c r="P84" i="1"/>
  <c r="P83" i="1"/>
  <c r="P82" i="1"/>
  <c r="P80" i="1"/>
  <c r="P79" i="1"/>
  <c r="P78" i="1"/>
  <c r="P76" i="1"/>
  <c r="P75" i="1"/>
  <c r="P74" i="1"/>
  <c r="P72" i="1"/>
  <c r="P71" i="1"/>
  <c r="P70" i="1"/>
  <c r="P68" i="1"/>
  <c r="P67" i="1"/>
  <c r="P66" i="1"/>
  <c r="P62" i="1"/>
  <c r="P64" i="1"/>
  <c r="P63" i="1"/>
  <c r="P59" i="1"/>
  <c r="P58" i="1"/>
  <c r="P57" i="1"/>
  <c r="P55" i="1"/>
  <c r="P54" i="1"/>
  <c r="P53" i="1"/>
  <c r="P51" i="1"/>
  <c r="P50" i="1"/>
  <c r="P49" i="1"/>
  <c r="P47" i="1"/>
  <c r="P46" i="1"/>
  <c r="P45" i="1"/>
  <c r="P43" i="1"/>
  <c r="P42" i="1"/>
  <c r="P41" i="1"/>
  <c r="P39" i="1"/>
  <c r="P38" i="1"/>
  <c r="P37" i="1"/>
  <c r="P20" i="1"/>
  <c r="P13" i="1"/>
  <c r="P12" i="1"/>
  <c r="P33" i="1"/>
  <c r="P29" i="1"/>
  <c r="P25" i="1"/>
  <c r="P34" i="1"/>
  <c r="P30" i="1"/>
  <c r="P26" i="1"/>
  <c r="P22" i="1"/>
  <c r="P18" i="1"/>
  <c r="P14" i="1"/>
  <c r="P21" i="1"/>
  <c r="P17" i="1"/>
  <c r="P32" i="1"/>
  <c r="P28" i="1"/>
  <c r="P24" i="1"/>
  <c r="P16" i="1"/>
  <c r="N4" i="1"/>
  <c r="Q53" i="1" s="1"/>
  <c r="R53" i="1" s="1"/>
  <c r="N3" i="1"/>
  <c r="Q58" i="1" s="1"/>
  <c r="R58" i="1" s="1"/>
  <c r="N2" i="1"/>
  <c r="Q47" i="1" s="1"/>
  <c r="R47" i="1" s="1"/>
  <c r="Q22" i="1" l="1"/>
  <c r="Q51" i="1"/>
  <c r="R51" i="1" s="1"/>
  <c r="Q25" i="1"/>
  <c r="R25" i="1" s="1"/>
  <c r="Q41" i="1"/>
  <c r="R41" i="1" s="1"/>
  <c r="Q57" i="1"/>
  <c r="R57" i="1" s="1"/>
  <c r="Q20" i="1"/>
  <c r="R20" i="1" s="1"/>
  <c r="Q30" i="1"/>
  <c r="R30" i="1" s="1"/>
  <c r="Q49" i="1"/>
  <c r="R49" i="1" s="1"/>
  <c r="R22" i="1"/>
  <c r="Q14" i="1"/>
  <c r="R14" i="1" s="1"/>
  <c r="Q28" i="1"/>
  <c r="R28" i="1" s="1"/>
  <c r="Q43" i="1"/>
  <c r="R43" i="1" s="1"/>
  <c r="Q59" i="1"/>
  <c r="R59" i="1" s="1"/>
  <c r="Q17" i="1"/>
  <c r="R17" i="1" s="1"/>
  <c r="Q33" i="1"/>
  <c r="R33" i="1" s="1"/>
  <c r="Q38" i="1"/>
  <c r="R38" i="1" s="1"/>
  <c r="Q54" i="1"/>
  <c r="R54" i="1" s="1"/>
  <c r="Q12" i="1"/>
  <c r="R12" i="1" s="1"/>
  <c r="Q18" i="1"/>
  <c r="R18" i="1" s="1"/>
  <c r="Q24" i="1"/>
  <c r="R24" i="1" s="1"/>
  <c r="Q29" i="1"/>
  <c r="R29" i="1" s="1"/>
  <c r="Q34" i="1"/>
  <c r="R34" i="1" s="1"/>
  <c r="Q39" i="1"/>
  <c r="R39" i="1" s="1"/>
  <c r="Q45" i="1"/>
  <c r="R45" i="1" s="1"/>
  <c r="Q50" i="1"/>
  <c r="R50" i="1" s="1"/>
  <c r="Q55" i="1"/>
  <c r="R55" i="1" s="1"/>
  <c r="Q37" i="1"/>
  <c r="R37" i="1" s="1"/>
  <c r="Q46" i="1"/>
  <c r="R46" i="1" s="1"/>
  <c r="Q16" i="1"/>
  <c r="R16" i="1" s="1"/>
  <c r="Q21" i="1"/>
  <c r="R21" i="1" s="1"/>
  <c r="Q26" i="1"/>
  <c r="R26" i="1" s="1"/>
  <c r="Q32" i="1"/>
  <c r="R32" i="1" s="1"/>
  <c r="Q13" i="1"/>
  <c r="R13" i="1" s="1"/>
  <c r="Q42" i="1"/>
  <c r="R42" i="1" s="1"/>
</calcChain>
</file>

<file path=xl/sharedStrings.xml><?xml version="1.0" encoding="utf-8"?>
<sst xmlns="http://schemas.openxmlformats.org/spreadsheetml/2006/main" count="367" uniqueCount="149">
  <si>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</si>
  <si>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</si>
  <si>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</si>
  <si>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</si>
  <si>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</si>
  <si>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</si>
  <si>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</si>
  <si>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</si>
  <si>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</si>
  <si>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</si>
  <si>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</si>
  <si>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</si>
  <si>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</si>
  <si>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800uM-Chlor_0mM-Asp_1</t>
  </si>
  <si>
    <t>800uM-Chlor_0mM-Asp_3</t>
  </si>
  <si>
    <t>800uM-Chlor_20mM-Asp_1</t>
  </si>
  <si>
    <t>800uM-Chlor_20mM-Asp_3</t>
  </si>
  <si>
    <t>800uM-Chlor_2mM-Asp_1</t>
  </si>
  <si>
    <t>800uM-Chlor_2mM-Asp_3</t>
  </si>
  <si>
    <t>800uM-Chlor_2mM-Pyr_1</t>
  </si>
  <si>
    <t>800uM-Chlor_2mM-Pyr_3</t>
  </si>
  <si>
    <t>800uM-Chlor_4mM-Asp_1</t>
  </si>
  <si>
    <t>800uM-Chlor_4mM-Asp_3</t>
  </si>
  <si>
    <t>800uM-Chlor_8mM-Asp_1</t>
  </si>
  <si>
    <t>800uM-Chlor_8mM-Asp_3</t>
  </si>
  <si>
    <t>80uM-Chlor_0mM-Asp_3</t>
  </si>
  <si>
    <t>80uM-Chlor_20mM-Asp_1</t>
  </si>
  <si>
    <t>80uM-Chlor_20mM-Asp_3</t>
  </si>
  <si>
    <t>80uM-Chlor_2mM-Asp_1</t>
  </si>
  <si>
    <t>80uM-Chlor_2mM-Asp_3</t>
  </si>
  <si>
    <t>80uM-Chlor_2mM-Pyr_1</t>
  </si>
  <si>
    <t>80uM-Chlor_2mM-Pyr_3</t>
  </si>
  <si>
    <t>80uM-Chlor_4mM-Asp_1</t>
  </si>
  <si>
    <t>80uM-Chlor_4mM-Asp_3</t>
  </si>
  <si>
    <t>80uM-Chlor_8mM-Asp_1</t>
  </si>
  <si>
    <t>80uM-Chlor_8mM-Asp_3</t>
  </si>
  <si>
    <t>t0_1</t>
  </si>
  <si>
    <t>t0_2</t>
  </si>
  <si>
    <t>t0_3</t>
  </si>
  <si>
    <t>t0_4</t>
  </si>
  <si>
    <t>t0_5</t>
  </si>
  <si>
    <t>t0_6</t>
  </si>
  <si>
    <t>Vec_0mM-Asp_1</t>
  </si>
  <si>
    <t>Vec_0mM-Asp_2</t>
  </si>
  <si>
    <t>Vec_0mM-Asp_3</t>
  </si>
  <si>
    <t>Vec_20mM-Asp_1</t>
  </si>
  <si>
    <t>Vec_20mM-Asp_2</t>
  </si>
  <si>
    <t>Vec_20mM-Asp_3</t>
  </si>
  <si>
    <t>Vec_2mM-Asp_1</t>
  </si>
  <si>
    <t>Vec_2mM-Asp_2</t>
  </si>
  <si>
    <t>Vec_2mM-Asp_3</t>
  </si>
  <si>
    <t>Vec_2mM-Pyr_1</t>
  </si>
  <si>
    <t>Vec_2mM-Pyr_2</t>
  </si>
  <si>
    <t>Vec_2mM-Pyr_3</t>
  </si>
  <si>
    <t>Vec_4mM-Asp_1</t>
  </si>
  <si>
    <t>Vec_4mM-Asp_2</t>
  </si>
  <si>
    <t>Vec_4mM-Asp_3</t>
  </si>
  <si>
    <t>Vec_8mM-Asp_1</t>
  </si>
  <si>
    <t>Vec_8mM-Asp_2</t>
  </si>
  <si>
    <t>Vec_8mM-Asp_3</t>
  </si>
  <si>
    <t>CytB-Chlor</t>
  </si>
  <si>
    <t>CytB-Chlor_80-Chlor_0mM-Asp_2_ 1 Jun 2021_01.#m4</t>
  </si>
  <si>
    <t>CytB-Chlor_80-Chlor_20mM-Asp_2_ 1 Jun 2021_01.#m4</t>
  </si>
  <si>
    <t>CytB-Chlor_80-Chlor_2mM-Asp_2_ 1 Jun 2021_01.#m4</t>
  </si>
  <si>
    <t>CytB-Chlor_80-Chlor_2mM-Pyr_2_ 1 Jun 2021_01.#m4</t>
  </si>
  <si>
    <t>CytB-Chlor_80-Chlor_4mM-Asp_2_ 1 Jun 2021_01.#m4</t>
  </si>
  <si>
    <t>CytB-Chlor_80-Chlor_8mM-Asp_2_ 1 Jun 2021_01.#m4</t>
  </si>
  <si>
    <t>CytB-Chlor_800-Chlor_0mM-Asp_2_ 1 Jun 2021_01.#m4</t>
  </si>
  <si>
    <t>CytB-Chlor_800-Chlor_20mM-Asp_2_ 1 Jun 2021_01.#m4</t>
  </si>
  <si>
    <t>CytB-Chlor_800-Chlor_2mM-Asp_2_ 1 Jun 2021_01.#m4</t>
  </si>
  <si>
    <t>CytB-Chlor_800-Chlor_2mM-Pyr_2_ 1 Jun 2021_01.#m4</t>
  </si>
  <si>
    <t>CytB-Chlor_800-Chlor_4mM-Asp_2_ 1 Jun 2021_01.#m4</t>
  </si>
  <si>
    <t>CytB-Chlor_800-Chlor_8mM-Asp_2_ 1 Jun 2021_01.#m4</t>
  </si>
  <si>
    <t>CytB-Chlor_800uM-Chlor_0mM-Asp_1_ 1 Jun 2021_01.#m4</t>
  </si>
  <si>
    <t>CytB-Chlor_800uM-Chlor_0mM-Asp_3_ 1 Jun 2021_01.#m4</t>
  </si>
  <si>
    <t>CytB-Chlor_800uM-Chlor_20mM-Asp_1_ 1 Jun 2021_01.#m4</t>
  </si>
  <si>
    <t>CytB-Chlor_800uM-Chlor_20mM-Asp_3_ 1 Jun 2021_01.#m4</t>
  </si>
  <si>
    <t>CytB-Chlor_800uM-Chlor_2mM-Asp_1_ 1 Jun 2021_01.#m4</t>
  </si>
  <si>
    <t>CytB-Chlor_800uM-Chlor_2mM-Asp_3_ 1 Jun 2021_01.#m4</t>
  </si>
  <si>
    <t>CytB-Chlor_800uM-Chlor_2mM-Pyr_1_ 1 Jun 2021_01.#m4</t>
  </si>
  <si>
    <t>CytB-Chlor_800uM-Chlor_2mM-Pyr_3_ 1 Jun 2021_01.#m4</t>
  </si>
  <si>
    <t>CytB-Chlor_800uM-Chlor_4mM-Asp_1_ 1 Jun 2021_01.#m4</t>
  </si>
  <si>
    <t>CytB-Chlor_800uM-Chlor_4mM-Asp_3_ 1 Jun 2021_01.#m4</t>
  </si>
  <si>
    <t>CytB-Chlor_800uM-Chlor_8mM-Asp_1_ 1 Jun 2021_01.#m4</t>
  </si>
  <si>
    <t>CytB-Chlor_800uM-Chlor_8mM-Asp_3_ 1 Jun 2021_01.#m4</t>
  </si>
  <si>
    <t>CytB-Chlor_80uM-Chlor_0mM-Ask_1_ 1 Jun 2021_01.#m4</t>
  </si>
  <si>
    <t>CytB-Chlor_80uM-Chlor_0mM-Asp_3_ 1 Jun 2021_01.#m4</t>
  </si>
  <si>
    <t>CytB-Chlor_80uM-Chlor_20mM-Asp_1_ 1 Jun 2021_01.#m4</t>
  </si>
  <si>
    <t>CytB-Chlor_80uM-Chlor_20mM-Asp_3_ 1 Jun 2021_01.#m4</t>
  </si>
  <si>
    <t>CytB-Chlor_80uM-Chlor_2mM-Asp_1_ 1 Jun 2021_01.#m4</t>
  </si>
  <si>
    <t>CytB-Chlor_80uM-Chlor_2mM-Asp_3_ 1 Jun 2021_01.#m4</t>
  </si>
  <si>
    <t>CytB-Chlor_80uM-Chlor_2mM-Pyr_1_ 1 Jun 2021_01.#m4</t>
  </si>
  <si>
    <t>CytB-Chlor_80uM-Chlor_2mM-Pyr_3_ 1 Jun 2021_01.#m4</t>
  </si>
  <si>
    <t>CytB-Chlor_80uM-Chlor_4mM-Asp_1_ 1 Jun 2021_01.#m4</t>
  </si>
  <si>
    <t>CytB-Chlor_80uM-Chlor_4mM-Asp_3_ 1 Jun 2021_01.#m4</t>
  </si>
  <si>
    <t>CytB-Chlor_80uM-Chlor_8mM-Asp_1_ 1 Jun 2021_01.#m4</t>
  </si>
  <si>
    <t>CytB-Chlor_80uM-Chlor_8mM-Asp_3_ 1 Jun 2021_01.#m4</t>
  </si>
  <si>
    <t>CytB-Chlor_t0_1_29 May 2021_01.#m4</t>
  </si>
  <si>
    <t>CytB-Chlor_t0_2_29 May 2021_01.#m4</t>
  </si>
  <si>
    <t>CytB-Chlor_t0_3_29 May 2021_01.#m4</t>
  </si>
  <si>
    <t>CytB-Chlor_t0_4_29 May 2021_01.#m4</t>
  </si>
  <si>
    <t>CytB-Chlor_t0_5_29 May 2021_01.#m4</t>
  </si>
  <si>
    <t>CytB-Chlor_t0_6_29 May 2021_01.#m4</t>
  </si>
  <si>
    <t>CytB-Chlor_Vec_0mM-Asp_1_ 1 Jun 2021_01.#m4</t>
  </si>
  <si>
    <t>CytB-Chlor_Vec_0mM-Asp_2_ 1 Jun 2021_01.#m4</t>
  </si>
  <si>
    <t>CytB-Chlor_Vec_0mM-Asp_3_ 1 Jun 2021_01.#m4</t>
  </si>
  <si>
    <t>CytB-Chlor_Vec_20mM-Asp_1_ 1 Jun 2021_01.#m4</t>
  </si>
  <si>
    <t>CytB-Chlor_Vec_20mM-Asp_2_ 1 Jun 2021_01.#m4</t>
  </si>
  <si>
    <t>CytB-Chlor_Vec_20mM-Asp_3_ 1 Jun 2021_01.#m4</t>
  </si>
  <si>
    <t>CytB-Chlor_Vec_2mM-Asp_1_ 1 Jun 2021_01.#m4</t>
  </si>
  <si>
    <t>CytB-Chlor_Vec_2mM-Asp_2_ 1 Jun 2021_01.#m4</t>
  </si>
  <si>
    <t>CytB-Chlor_Vec_2mM-Asp_3_ 1 Jun 2021_01.#m4</t>
  </si>
  <si>
    <t>CytB-Chlor_Vec_2mM-Pyr_1_ 1 Jun 2021_01.#m4</t>
  </si>
  <si>
    <t>CytB-Chlor_Vec_2mM-Pyr_2_ 1 Jun 2021_01.#m4</t>
  </si>
  <si>
    <t>CytB-Chlor_Vec_2mM-Pyr_3_ 1 Jun 2021_01.#m4</t>
  </si>
  <si>
    <t>CytB-Chlor_Vec_4mM-Asp_1_ 1 Jun 2021_01.#m4</t>
  </si>
  <si>
    <t>CytB-Chlor_Vec_4mM-Asp_2_ 1 Jun 2021_01.#m4</t>
  </si>
  <si>
    <t>CytB-Chlor_Vec_4mM-Asp_3_ 1 Jun 2021_01.#m4</t>
  </si>
  <si>
    <t>CytB-Chlor_Vec_8mM-Asp_1_ 1 Jun 2021_01.#m4</t>
  </si>
  <si>
    <t>CytB-Chlor_Vec_8mM-Asp_2_ 1 Jun 2021_01.#m4</t>
  </si>
  <si>
    <t>CytB-Chlor_Vec_8mM-Asp_3_ 1 Jun 2021_01.#m4</t>
  </si>
  <si>
    <t>Volumetric,  2000  uL</t>
  </si>
  <si>
    <t>80uM-Chlor_0mM-Asp_2</t>
  </si>
  <si>
    <t>80uM-Chlor_2mM-Asp_2</t>
  </si>
  <si>
    <t>80uM-Chlor_4mM-Asp_2</t>
  </si>
  <si>
    <t>80uM-Chlor_8mM-Asp_2</t>
  </si>
  <si>
    <t>80uM-Chlor_20mM-Asp_2</t>
  </si>
  <si>
    <t>80uM-Chlor_2mM-Pyr_2</t>
  </si>
  <si>
    <t>80uM-Chlor_0mM-Asp_1</t>
  </si>
  <si>
    <t>800uM-Chlor_0mM-Asp_2</t>
  </si>
  <si>
    <t>800uM-Chlor_20mM-Asp_2</t>
  </si>
  <si>
    <t>800uM-Chlor_2mM-Asp_2</t>
  </si>
  <si>
    <t>800uM-Chlor_2mM-Pyr_2</t>
  </si>
  <si>
    <t>800uM-Chlor_4mM-Asp_2</t>
  </si>
  <si>
    <t>800uM-Chlor_8mM-Asp_2</t>
  </si>
  <si>
    <t>Time diff</t>
  </si>
  <si>
    <t>Cell diff fold</t>
  </si>
  <si>
    <t>Proliferation (1/d)</t>
  </si>
  <si>
    <t>Chloramphenicol</t>
  </si>
  <si>
    <t>Vehicle</t>
  </si>
  <si>
    <t>80 µM</t>
  </si>
  <si>
    <t>800 µM</t>
  </si>
  <si>
    <t>Aspartate</t>
  </si>
  <si>
    <t>0 µM</t>
  </si>
  <si>
    <t>2 µM</t>
  </si>
  <si>
    <t>4 µM</t>
  </si>
  <si>
    <t>8 µM</t>
  </si>
  <si>
    <t>20 µM</t>
  </si>
  <si>
    <t>Pyruvate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</si>
</sst>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J1" workbookViewId="0">
      <selection activeCell="L5" sqref="L5"/>
    </sheetView>
  </sheetViews>
  <sheetFormatPr baseColWidth="10" defaultColWidth="8.83203125" defaultRowHeight="15" x14ac:dyDescent="0.2"/>
  <cols>
    <col min="1" max="1" width="22.5" bestFit="1" customWidth="1"/>
    <col min="5" max="5" width="17.6640625" bestFit="1" customWidth="1"/>
    <col min="17" max="17" width="10.33203125" bestFit="1" customWidth="1"/>
    <col min="18" max="18" width="15.1640625" bestFit="1" customWidth="1"/>
    <col min="20" max="20" width="14.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3" t="s">
        <v>135</v>
      </c>
      <c r="Q1" s="3" t="s">
        <v>136</v>
      </c>
      <c r="R1" s="3" t="s">
        <v>137</v>
      </c>
      <c r="T1" s="3" t="s">
        <v>138</v>
      </c>
      <c r="U1" s="3" t="s">
        <v>142</v>
      </c>
      <c r="V1" s="3" t="s">
        <v>148</v>
      </c>
    </row>
    <row r="2" spans="1:22" x14ac:dyDescent="0.2">
      <c r="A2" t="s">
        <v>36</v>
      </c>
      <c r="B2" t="s">
        <v>60</v>
      </c>
      <c r="C2" t="s">
        <v>97</v>
      </c>
      <c r="D2" t="s">
        <v>121</v>
      </c>
      <c r="E2" s="2">
        <v>44345.009722222218</v>
      </c>
      <c r="F2">
        <v>2216</v>
      </c>
      <c r="G2">
        <v>2223</v>
      </c>
      <c r="H2">
        <v>12.2</v>
      </c>
      <c r="I2">
        <v>32.450000000000003</v>
      </c>
      <c r="J2">
        <v>17260</v>
      </c>
      <c r="K2">
        <v>20.65</v>
      </c>
      <c r="L2">
        <v>20.53</v>
      </c>
      <c r="M2">
        <v>2.4249999999999998</v>
      </c>
      <c r="N2">
        <f>AVERAGE(J2,J5)</f>
        <v>15260</v>
      </c>
    </row>
    <row r="3" spans="1:22" x14ac:dyDescent="0.2">
      <c r="A3" t="s">
        <v>37</v>
      </c>
      <c r="B3" t="s">
        <v>60</v>
      </c>
      <c r="C3" t="s">
        <v>98</v>
      </c>
      <c r="D3" t="s">
        <v>121</v>
      </c>
      <c r="E3" s="2">
        <v>44345.011111111111</v>
      </c>
      <c r="F3">
        <v>1798</v>
      </c>
      <c r="G3">
        <v>1803</v>
      </c>
      <c r="H3">
        <v>12.2</v>
      </c>
      <c r="I3">
        <v>32.67</v>
      </c>
      <c r="J3">
        <v>13920</v>
      </c>
      <c r="K3">
        <v>20.69</v>
      </c>
      <c r="L3">
        <v>20.58</v>
      </c>
      <c r="M3">
        <v>2.7320000000000002</v>
      </c>
      <c r="N3">
        <f>AVERAGE(J3,J6)</f>
        <v>13135</v>
      </c>
    </row>
    <row r="4" spans="1:22" x14ac:dyDescent="0.2">
      <c r="A4" t="s">
        <v>38</v>
      </c>
      <c r="B4" t="s">
        <v>60</v>
      </c>
      <c r="C4" t="s">
        <v>99</v>
      </c>
      <c r="D4" t="s">
        <v>121</v>
      </c>
      <c r="E4" s="2">
        <v>44345.012499999997</v>
      </c>
      <c r="F4">
        <v>1272</v>
      </c>
      <c r="G4">
        <v>1274</v>
      </c>
      <c r="H4">
        <v>12.2</v>
      </c>
      <c r="I4">
        <v>32.22</v>
      </c>
      <c r="J4">
        <v>9110</v>
      </c>
      <c r="K4">
        <v>20.440000000000001</v>
      </c>
      <c r="L4">
        <v>20.37</v>
      </c>
      <c r="M4">
        <v>2.6520000000000001</v>
      </c>
      <c r="N4">
        <f>AVERAGE(J4,J7)</f>
        <v>8495</v>
      </c>
    </row>
    <row r="5" spans="1:22" x14ac:dyDescent="0.2">
      <c r="A5" t="s">
        <v>39</v>
      </c>
      <c r="B5" t="s">
        <v>60</v>
      </c>
      <c r="C5" t="s">
        <v>100</v>
      </c>
      <c r="D5" t="s">
        <v>121</v>
      </c>
      <c r="E5" s="2">
        <v>44345.013888888891</v>
      </c>
      <c r="F5">
        <v>1741</v>
      </c>
      <c r="G5">
        <v>1745</v>
      </c>
      <c r="H5">
        <v>12.2</v>
      </c>
      <c r="I5">
        <v>32.9</v>
      </c>
      <c r="J5">
        <v>13260</v>
      </c>
      <c r="K5">
        <v>20.88</v>
      </c>
      <c r="L5">
        <v>20.74</v>
      </c>
      <c r="M5">
        <v>2.6230000000000002</v>
      </c>
    </row>
    <row r="6" spans="1:22" x14ac:dyDescent="0.2">
      <c r="A6" t="s">
        <v>40</v>
      </c>
      <c r="B6" t="s">
        <v>60</v>
      </c>
      <c r="C6" t="s">
        <v>101</v>
      </c>
      <c r="D6" t="s">
        <v>121</v>
      </c>
      <c r="E6" s="2">
        <v>44345.015277777777</v>
      </c>
      <c r="F6">
        <v>1623</v>
      </c>
      <c r="G6">
        <v>1627</v>
      </c>
      <c r="H6">
        <v>12.2</v>
      </c>
      <c r="I6">
        <v>32.450000000000003</v>
      </c>
      <c r="J6">
        <v>12350</v>
      </c>
      <c r="K6">
        <v>20.6</v>
      </c>
      <c r="L6">
        <v>20.52</v>
      </c>
      <c r="M6">
        <v>2.669</v>
      </c>
    </row>
    <row r="7" spans="1:22" x14ac:dyDescent="0.2">
      <c r="A7" t="s">
        <v>41</v>
      </c>
      <c r="B7" t="s">
        <v>60</v>
      </c>
      <c r="C7" t="s">
        <v>102</v>
      </c>
      <c r="D7" t="s">
        <v>121</v>
      </c>
      <c r="E7" s="2">
        <v>44345.015972222223</v>
      </c>
      <c r="F7">
        <v>1190</v>
      </c>
      <c r="G7">
        <v>1192</v>
      </c>
      <c r="H7">
        <v>12.2</v>
      </c>
      <c r="I7">
        <v>32.450000000000003</v>
      </c>
      <c r="J7">
        <v>7880</v>
      </c>
      <c r="K7">
        <v>20.65</v>
      </c>
      <c r="L7">
        <v>20.64</v>
      </c>
      <c r="M7">
        <v>2.6989999999999998</v>
      </c>
    </row>
    <row r="8" spans="1:22" x14ac:dyDescent="0.2">
      <c r="E8" s="2"/>
    </row>
    <row r="12" spans="1:22" x14ac:dyDescent="0.2">
      <c r="A12" t="s">
        <v>42</v>
      </c>
      <c r="B12" t="s">
        <v>60</v>
      </c>
      <c r="C12" t="s">
        <v>103</v>
      </c>
      <c r="D12" t="s">
        <v>121</v>
      </c>
      <c r="E12" s="2">
        <v>44348.694444444453</v>
      </c>
      <c r="F12">
        <v>1271</v>
      </c>
      <c r="G12">
        <v>1273</v>
      </c>
      <c r="H12">
        <v>12.2</v>
      </c>
      <c r="I12">
        <v>34.92</v>
      </c>
      <c r="J12">
        <v>7470</v>
      </c>
      <c r="K12">
        <v>21.23</v>
      </c>
      <c r="L12">
        <v>21.04</v>
      </c>
      <c r="M12">
        <v>3.4369999999999998</v>
      </c>
      <c r="P12">
        <f>$E$12-$E$2</f>
        <v>3.6847222222349956</v>
      </c>
      <c r="Q12">
        <f>J12/$N$4</f>
        <v>0.87934078869923482</v>
      </c>
      <c r="R12">
        <f>LOG(Q12,2)/P12</f>
        <v>-5.0344556036157208E-2</v>
      </c>
      <c r="T12" t="s">
        <v>139</v>
      </c>
      <c r="U12" s="4" t="s">
        <v>143</v>
      </c>
      <c r="V12">
        <v>0</v>
      </c>
    </row>
    <row r="13" spans="1:22" x14ac:dyDescent="0.2">
      <c r="A13" t="s">
        <v>43</v>
      </c>
      <c r="B13" t="s">
        <v>60</v>
      </c>
      <c r="C13" t="s">
        <v>104</v>
      </c>
      <c r="D13" t="s">
        <v>121</v>
      </c>
      <c r="E13" s="2">
        <v>44348.749305555553</v>
      </c>
      <c r="F13">
        <v>1194</v>
      </c>
      <c r="G13">
        <v>1195</v>
      </c>
      <c r="H13">
        <v>12.15</v>
      </c>
      <c r="I13">
        <v>34.97</v>
      </c>
      <c r="J13">
        <v>5780</v>
      </c>
      <c r="K13">
        <v>21.12</v>
      </c>
      <c r="L13">
        <v>21.12</v>
      </c>
      <c r="M13">
        <v>3.2930000000000001</v>
      </c>
      <c r="P13">
        <f>$E$13-$E$2</f>
        <v>3.7395833333357587</v>
      </c>
      <c r="Q13">
        <f>J13/$N$3</f>
        <v>0.44004567948229922</v>
      </c>
      <c r="R13">
        <f t="shared" ref="R13:R14" si="0">LOG(Q13,2)/P13</f>
        <v>-0.31668629819690741</v>
      </c>
      <c r="T13" t="s">
        <v>139</v>
      </c>
      <c r="U13" s="4" t="s">
        <v>143</v>
      </c>
      <c r="V13">
        <v>0</v>
      </c>
    </row>
    <row r="14" spans="1:22" x14ac:dyDescent="0.2">
      <c r="A14" t="s">
        <v>44</v>
      </c>
      <c r="B14" t="s">
        <v>60</v>
      </c>
      <c r="C14" t="s">
        <v>105</v>
      </c>
      <c r="D14" t="s">
        <v>121</v>
      </c>
      <c r="E14" s="2">
        <v>44348.811805555553</v>
      </c>
      <c r="F14">
        <v>1442</v>
      </c>
      <c r="G14">
        <v>1444</v>
      </c>
      <c r="H14">
        <v>12.15</v>
      </c>
      <c r="I14">
        <v>34.97</v>
      </c>
      <c r="J14">
        <v>7230</v>
      </c>
      <c r="K14">
        <v>21.02</v>
      </c>
      <c r="L14">
        <v>20.76</v>
      </c>
      <c r="M14">
        <v>3.2029999999999998</v>
      </c>
      <c r="P14">
        <f>$E$14-$E$2</f>
        <v>3.8020833333357587</v>
      </c>
      <c r="Q14">
        <f>J14/$N$2</f>
        <v>0.47378768020969858</v>
      </c>
      <c r="R14">
        <f t="shared" si="0"/>
        <v>-0.28344655164038801</v>
      </c>
      <c r="T14" t="s">
        <v>139</v>
      </c>
      <c r="U14" s="4" t="s">
        <v>143</v>
      </c>
      <c r="V14">
        <v>0</v>
      </c>
    </row>
    <row r="15" spans="1:22" x14ac:dyDescent="0.2">
      <c r="E15" s="2"/>
    </row>
    <row r="16" spans="1:22" x14ac:dyDescent="0.2">
      <c r="A16" t="s">
        <v>48</v>
      </c>
      <c r="B16" t="s">
        <v>60</v>
      </c>
      <c r="C16" t="s">
        <v>109</v>
      </c>
      <c r="D16" t="s">
        <v>121</v>
      </c>
      <c r="E16" s="2">
        <v>44348.695833333331</v>
      </c>
      <c r="F16">
        <v>3058</v>
      </c>
      <c r="G16">
        <v>3071</v>
      </c>
      <c r="H16">
        <v>12.2</v>
      </c>
      <c r="I16">
        <v>34.92</v>
      </c>
      <c r="J16">
        <v>19340</v>
      </c>
      <c r="K16">
        <v>21.42</v>
      </c>
      <c r="L16">
        <v>21.04</v>
      </c>
      <c r="M16">
        <v>3.7850000000000001</v>
      </c>
      <c r="P16">
        <f>$E$12-$E$2</f>
        <v>3.6847222222349956</v>
      </c>
      <c r="Q16">
        <f>J16/$N$4</f>
        <v>2.2766333137139494</v>
      </c>
      <c r="R16">
        <f>LOG(Q16,2)/P16</f>
        <v>0.32211436051553882</v>
      </c>
      <c r="T16" t="s">
        <v>139</v>
      </c>
      <c r="U16" s="4" t="s">
        <v>144</v>
      </c>
      <c r="V16">
        <v>0</v>
      </c>
    </row>
    <row r="17" spans="1:22" x14ac:dyDescent="0.2">
      <c r="A17" t="s">
        <v>49</v>
      </c>
      <c r="B17" t="s">
        <v>60</v>
      </c>
      <c r="C17" t="s">
        <v>110</v>
      </c>
      <c r="D17" t="s">
        <v>121</v>
      </c>
      <c r="E17" s="2">
        <v>44348.75</v>
      </c>
      <c r="F17">
        <v>1736</v>
      </c>
      <c r="G17">
        <v>1740</v>
      </c>
      <c r="H17">
        <v>12.15</v>
      </c>
      <c r="I17">
        <v>34.97</v>
      </c>
      <c r="J17">
        <v>9700</v>
      </c>
      <c r="K17">
        <v>21.84</v>
      </c>
      <c r="L17">
        <v>21.68</v>
      </c>
      <c r="M17">
        <v>3.718</v>
      </c>
      <c r="P17">
        <f>$E$13-$E$2</f>
        <v>3.7395833333357587</v>
      </c>
      <c r="Q17">
        <f>J17/$N$3</f>
        <v>0.73848496383707651</v>
      </c>
      <c r="R17">
        <f t="shared" ref="R17:R18" si="1">LOG(Q17,2)/P17</f>
        <v>-0.11695408527479216</v>
      </c>
      <c r="T17" t="s">
        <v>139</v>
      </c>
      <c r="U17" s="4" t="s">
        <v>144</v>
      </c>
      <c r="V17">
        <v>0</v>
      </c>
    </row>
    <row r="18" spans="1:22" x14ac:dyDescent="0.2">
      <c r="A18" t="s">
        <v>50</v>
      </c>
      <c r="B18" t="s">
        <v>60</v>
      </c>
      <c r="C18" t="s">
        <v>111</v>
      </c>
      <c r="D18" t="s">
        <v>121</v>
      </c>
      <c r="E18" s="2">
        <v>44348.813194444447</v>
      </c>
      <c r="F18">
        <v>3034</v>
      </c>
      <c r="G18">
        <v>3047</v>
      </c>
      <c r="H18">
        <v>12.15</v>
      </c>
      <c r="I18">
        <v>34.97</v>
      </c>
      <c r="J18">
        <v>19280</v>
      </c>
      <c r="K18">
        <v>21.45</v>
      </c>
      <c r="L18">
        <v>21.09</v>
      </c>
      <c r="M18">
        <v>3.5230000000000001</v>
      </c>
      <c r="P18">
        <f>$E$14-$E$2</f>
        <v>3.8020833333357587</v>
      </c>
      <c r="Q18">
        <f>J18/$N$2</f>
        <v>1.2634338138925294</v>
      </c>
      <c r="R18">
        <f t="shared" si="1"/>
        <v>8.8727694745043079E-2</v>
      </c>
      <c r="T18" t="s">
        <v>139</v>
      </c>
      <c r="U18" s="4" t="s">
        <v>144</v>
      </c>
      <c r="V18">
        <v>0</v>
      </c>
    </row>
    <row r="20" spans="1:22" x14ac:dyDescent="0.2">
      <c r="A20" t="s">
        <v>54</v>
      </c>
      <c r="B20" t="s">
        <v>60</v>
      </c>
      <c r="C20" t="s">
        <v>115</v>
      </c>
      <c r="D20" t="s">
        <v>121</v>
      </c>
      <c r="E20" s="2">
        <v>44348.696527777778</v>
      </c>
      <c r="F20">
        <v>3788</v>
      </c>
      <c r="G20">
        <v>3809</v>
      </c>
      <c r="H20">
        <v>12.2</v>
      </c>
      <c r="I20">
        <v>34.92</v>
      </c>
      <c r="J20">
        <v>25260</v>
      </c>
      <c r="K20">
        <v>21.46</v>
      </c>
      <c r="L20">
        <v>21.12</v>
      </c>
      <c r="M20">
        <v>3.53</v>
      </c>
      <c r="P20">
        <f>$E$12-$E$2</f>
        <v>3.6847222222349956</v>
      </c>
      <c r="Q20">
        <f>J20/$N$4</f>
        <v>2.9735138316656857</v>
      </c>
      <c r="R20">
        <f>LOG(Q20,2)/P20</f>
        <v>0.42667226775366562</v>
      </c>
      <c r="T20" t="s">
        <v>139</v>
      </c>
      <c r="U20" s="4" t="s">
        <v>145</v>
      </c>
      <c r="V20">
        <v>0</v>
      </c>
    </row>
    <row r="21" spans="1:22" x14ac:dyDescent="0.2">
      <c r="A21" t="s">
        <v>55</v>
      </c>
      <c r="B21" t="s">
        <v>60</v>
      </c>
      <c r="C21" t="s">
        <v>116</v>
      </c>
      <c r="D21" t="s">
        <v>121</v>
      </c>
      <c r="E21" s="2">
        <v>44348.751388888893</v>
      </c>
      <c r="F21">
        <v>6006</v>
      </c>
      <c r="G21">
        <v>6059</v>
      </c>
      <c r="H21">
        <v>12.15</v>
      </c>
      <c r="I21">
        <v>34.97</v>
      </c>
      <c r="J21">
        <v>40530</v>
      </c>
      <c r="K21">
        <v>21.4</v>
      </c>
      <c r="L21">
        <v>21.14</v>
      </c>
      <c r="M21">
        <v>3.4009999999999998</v>
      </c>
      <c r="P21">
        <f>$E$13-$E$2</f>
        <v>3.7395833333357587</v>
      </c>
      <c r="Q21">
        <f>J21/$N$3</f>
        <v>3.0856490293110013</v>
      </c>
      <c r="R21">
        <f t="shared" ref="R21:R22" si="2">LOG(Q21,2)/P21</f>
        <v>0.43469387629962913</v>
      </c>
      <c r="T21" t="s">
        <v>139</v>
      </c>
      <c r="U21" s="4" t="s">
        <v>145</v>
      </c>
      <c r="V21">
        <v>0</v>
      </c>
    </row>
    <row r="22" spans="1:22" x14ac:dyDescent="0.2">
      <c r="A22" t="s">
        <v>56</v>
      </c>
      <c r="B22" t="s">
        <v>60</v>
      </c>
      <c r="C22" t="s">
        <v>117</v>
      </c>
      <c r="D22" t="s">
        <v>121</v>
      </c>
      <c r="E22" s="2">
        <v>44348.813888888893</v>
      </c>
      <c r="F22">
        <v>3945</v>
      </c>
      <c r="G22">
        <v>3968</v>
      </c>
      <c r="H22">
        <v>12.15</v>
      </c>
      <c r="I22">
        <v>34.97</v>
      </c>
      <c r="J22">
        <v>27200</v>
      </c>
      <c r="K22">
        <v>21.67</v>
      </c>
      <c r="L22">
        <v>21.38</v>
      </c>
      <c r="M22">
        <v>3.45</v>
      </c>
      <c r="P22">
        <f>$E$14-$E$2</f>
        <v>3.8020833333357587</v>
      </c>
      <c r="Q22">
        <f>J22/$N$2</f>
        <v>1.7824377457404981</v>
      </c>
      <c r="R22">
        <f t="shared" si="2"/>
        <v>0.21931441691247502</v>
      </c>
      <c r="T22" t="s">
        <v>139</v>
      </c>
      <c r="U22" s="4" t="s">
        <v>145</v>
      </c>
      <c r="V22">
        <v>0</v>
      </c>
    </row>
    <row r="24" spans="1:22" x14ac:dyDescent="0.2">
      <c r="A24" t="s">
        <v>57</v>
      </c>
      <c r="B24" t="s">
        <v>60</v>
      </c>
      <c r="C24" t="s">
        <v>118</v>
      </c>
      <c r="D24" t="s">
        <v>121</v>
      </c>
      <c r="E24" s="2">
        <v>44348.697916666657</v>
      </c>
      <c r="F24">
        <v>4321</v>
      </c>
      <c r="G24">
        <v>4349</v>
      </c>
      <c r="H24">
        <v>12.2</v>
      </c>
      <c r="I24">
        <v>34.92</v>
      </c>
      <c r="J24">
        <v>29190</v>
      </c>
      <c r="K24">
        <v>21.76</v>
      </c>
      <c r="L24">
        <v>21.47</v>
      </c>
      <c r="M24">
        <v>3.4239999999999999</v>
      </c>
      <c r="P24">
        <f>$E$12-$E$2</f>
        <v>3.6847222222349956</v>
      </c>
      <c r="Q24">
        <f>J24/$N$4</f>
        <v>3.4361389052383755</v>
      </c>
      <c r="R24">
        <f>LOG(Q24,2)/P24</f>
        <v>0.48328971654148106</v>
      </c>
      <c r="T24" t="s">
        <v>139</v>
      </c>
      <c r="U24" s="4" t="s">
        <v>146</v>
      </c>
      <c r="V24">
        <v>0</v>
      </c>
    </row>
    <row r="25" spans="1:22" x14ac:dyDescent="0.2">
      <c r="A25" t="s">
        <v>58</v>
      </c>
      <c r="B25" t="s">
        <v>60</v>
      </c>
      <c r="C25" t="s">
        <v>119</v>
      </c>
      <c r="D25" t="s">
        <v>121</v>
      </c>
      <c r="E25" s="2">
        <v>44348.75277777778</v>
      </c>
      <c r="F25">
        <v>4660</v>
      </c>
      <c r="G25">
        <v>4693</v>
      </c>
      <c r="H25">
        <v>12.15</v>
      </c>
      <c r="I25">
        <v>34.97</v>
      </c>
      <c r="J25">
        <v>31460</v>
      </c>
      <c r="K25">
        <v>21.38</v>
      </c>
      <c r="L25">
        <v>21.14</v>
      </c>
      <c r="M25">
        <v>3.383</v>
      </c>
      <c r="P25">
        <f>$E$13-$E$2</f>
        <v>3.7395833333357587</v>
      </c>
      <c r="Q25">
        <f>J25/$N$3</f>
        <v>2.3951275218880852</v>
      </c>
      <c r="R25">
        <f t="shared" ref="R25:R26" si="3">LOG(Q25,2)/P25</f>
        <v>0.33696333467130585</v>
      </c>
      <c r="T25" t="s">
        <v>139</v>
      </c>
      <c r="U25" s="4" t="s">
        <v>146</v>
      </c>
      <c r="V25">
        <v>0</v>
      </c>
    </row>
    <row r="26" spans="1:22" x14ac:dyDescent="0.2">
      <c r="A26" t="s">
        <v>59</v>
      </c>
      <c r="B26" t="s">
        <v>60</v>
      </c>
      <c r="C26" t="s">
        <v>120</v>
      </c>
      <c r="D26" t="s">
        <v>121</v>
      </c>
      <c r="E26" s="2">
        <v>44348.81527777778</v>
      </c>
      <c r="F26">
        <v>4865</v>
      </c>
      <c r="G26">
        <v>4900</v>
      </c>
      <c r="H26">
        <v>12.15</v>
      </c>
      <c r="I26">
        <v>34.97</v>
      </c>
      <c r="J26">
        <v>32620</v>
      </c>
      <c r="K26">
        <v>21.36</v>
      </c>
      <c r="L26">
        <v>21.12</v>
      </c>
      <c r="M26">
        <v>3.427</v>
      </c>
      <c r="P26">
        <f>$E$14-$E$2</f>
        <v>3.8020833333357587</v>
      </c>
      <c r="Q26">
        <f>J26/$N$2</f>
        <v>2.1376146788990824</v>
      </c>
      <c r="R26">
        <f t="shared" si="3"/>
        <v>0.28826349235112014</v>
      </c>
      <c r="T26" t="s">
        <v>139</v>
      </c>
      <c r="U26" s="4" t="s">
        <v>146</v>
      </c>
      <c r="V26">
        <v>0</v>
      </c>
    </row>
    <row r="28" spans="1:22" x14ac:dyDescent="0.2">
      <c r="A28" t="s">
        <v>45</v>
      </c>
      <c r="B28" t="s">
        <v>60</v>
      </c>
      <c r="C28" t="s">
        <v>106</v>
      </c>
      <c r="D28" t="s">
        <v>121</v>
      </c>
      <c r="E28" s="2">
        <v>44348.699305555558</v>
      </c>
      <c r="F28">
        <v>6236</v>
      </c>
      <c r="G28">
        <v>6296</v>
      </c>
      <c r="H28">
        <v>12.2</v>
      </c>
      <c r="I28">
        <v>34.92</v>
      </c>
      <c r="J28">
        <v>43930</v>
      </c>
      <c r="K28">
        <v>21.52</v>
      </c>
      <c r="L28">
        <v>21.27</v>
      </c>
      <c r="M28">
        <v>3.294</v>
      </c>
      <c r="P28">
        <f>$E$12-$E$2</f>
        <v>3.6847222222349956</v>
      </c>
      <c r="Q28">
        <f>J28/$N$4</f>
        <v>5.1712772218952328</v>
      </c>
      <c r="R28">
        <f>LOG(Q28,2)/P28</f>
        <v>0.64333768027449423</v>
      </c>
      <c r="T28" t="s">
        <v>139</v>
      </c>
      <c r="U28" s="4" t="s">
        <v>147</v>
      </c>
      <c r="V28">
        <v>0</v>
      </c>
    </row>
    <row r="29" spans="1:22" x14ac:dyDescent="0.2">
      <c r="A29" t="s">
        <v>46</v>
      </c>
      <c r="B29" t="s">
        <v>60</v>
      </c>
      <c r="C29" t="s">
        <v>107</v>
      </c>
      <c r="D29" t="s">
        <v>121</v>
      </c>
      <c r="E29" s="2">
        <v>44348.754166666673</v>
      </c>
      <c r="F29">
        <v>6437</v>
      </c>
      <c r="G29">
        <v>6502</v>
      </c>
      <c r="H29">
        <v>12.15</v>
      </c>
      <c r="I29">
        <v>34.97</v>
      </c>
      <c r="J29">
        <v>47220</v>
      </c>
      <c r="K29">
        <v>21.39</v>
      </c>
      <c r="L29">
        <v>21.14</v>
      </c>
      <c r="M29">
        <v>3.298</v>
      </c>
      <c r="P29">
        <f>$E$13-$E$2</f>
        <v>3.7395833333357587</v>
      </c>
      <c r="Q29">
        <f>J29/$N$3</f>
        <v>3.5949752569470879</v>
      </c>
      <c r="R29">
        <f t="shared" ref="R29:R30" si="4">LOG(Q29,2)/P29</f>
        <v>0.49363302714486379</v>
      </c>
      <c r="T29" t="s">
        <v>139</v>
      </c>
      <c r="U29" s="4" t="s">
        <v>147</v>
      </c>
      <c r="V29">
        <v>0</v>
      </c>
    </row>
    <row r="30" spans="1:22" x14ac:dyDescent="0.2">
      <c r="A30" t="s">
        <v>47</v>
      </c>
      <c r="B30" t="s">
        <v>60</v>
      </c>
      <c r="C30" t="s">
        <v>108</v>
      </c>
      <c r="D30" t="s">
        <v>121</v>
      </c>
      <c r="E30" s="2">
        <v>44348.816666666673</v>
      </c>
      <c r="F30">
        <v>6526</v>
      </c>
      <c r="G30">
        <v>6592</v>
      </c>
      <c r="H30">
        <v>12.15</v>
      </c>
      <c r="I30">
        <v>34.97</v>
      </c>
      <c r="J30">
        <v>47390</v>
      </c>
      <c r="K30">
        <v>21.22</v>
      </c>
      <c r="L30">
        <v>20.93</v>
      </c>
      <c r="M30">
        <v>3.36</v>
      </c>
      <c r="P30">
        <f>$E$14-$E$2</f>
        <v>3.8020833333357587</v>
      </c>
      <c r="Q30">
        <f>J30/$N$2</f>
        <v>3.1055045871559632</v>
      </c>
      <c r="R30">
        <f t="shared" si="4"/>
        <v>0.42998207968360175</v>
      </c>
      <c r="T30" t="s">
        <v>139</v>
      </c>
      <c r="U30" s="4" t="s">
        <v>147</v>
      </c>
      <c r="V30">
        <v>0</v>
      </c>
    </row>
    <row r="32" spans="1:22" x14ac:dyDescent="0.2">
      <c r="A32" t="s">
        <v>51</v>
      </c>
      <c r="B32" t="s">
        <v>60</v>
      </c>
      <c r="C32" t="s">
        <v>112</v>
      </c>
      <c r="D32" t="s">
        <v>121</v>
      </c>
      <c r="E32" s="2">
        <v>44348.700694444437</v>
      </c>
      <c r="F32">
        <v>45537</v>
      </c>
      <c r="G32">
        <v>48786</v>
      </c>
      <c r="H32">
        <v>12.2</v>
      </c>
      <c r="I32">
        <v>34.92</v>
      </c>
      <c r="J32">
        <v>379600</v>
      </c>
      <c r="K32">
        <v>20.23</v>
      </c>
      <c r="L32">
        <v>20.09</v>
      </c>
      <c r="M32">
        <v>2.4609999999999999</v>
      </c>
      <c r="P32">
        <f>$E$12-$E$2</f>
        <v>3.6847222222349956</v>
      </c>
      <c r="Q32">
        <f>J32/$N$4</f>
        <v>44.685108887580931</v>
      </c>
      <c r="R32">
        <f>LOG(Q32,2)/P32</f>
        <v>1.4876894116048922</v>
      </c>
      <c r="T32" t="s">
        <v>139</v>
      </c>
      <c r="U32">
        <v>0</v>
      </c>
      <c r="V32" s="4" t="s">
        <v>144</v>
      </c>
    </row>
    <row r="33" spans="1:22" x14ac:dyDescent="0.2">
      <c r="A33" t="s">
        <v>52</v>
      </c>
      <c r="B33" t="s">
        <v>60</v>
      </c>
      <c r="C33" t="s">
        <v>113</v>
      </c>
      <c r="D33" t="s">
        <v>121</v>
      </c>
      <c r="E33" s="2">
        <v>44348.755555555559</v>
      </c>
      <c r="F33">
        <v>48777</v>
      </c>
      <c r="G33">
        <v>52481</v>
      </c>
      <c r="H33">
        <v>12.15</v>
      </c>
      <c r="I33">
        <v>34.97</v>
      </c>
      <c r="J33">
        <v>403900</v>
      </c>
      <c r="K33">
        <v>20.18</v>
      </c>
      <c r="L33">
        <v>20.04</v>
      </c>
      <c r="M33">
        <v>2.4039999999999999</v>
      </c>
      <c r="P33">
        <f>$E$13-$E$2</f>
        <v>3.7395833333357587</v>
      </c>
      <c r="Q33">
        <f>J33/$N$3</f>
        <v>30.749904834411875</v>
      </c>
      <c r="R33">
        <f t="shared" ref="R33" si="5">LOG(Q33,2)/P33</f>
        <v>1.321673994104587</v>
      </c>
      <c r="T33" t="s">
        <v>139</v>
      </c>
      <c r="U33">
        <v>0</v>
      </c>
      <c r="V33" s="4" t="s">
        <v>144</v>
      </c>
    </row>
    <row r="34" spans="1:22" x14ac:dyDescent="0.2">
      <c r="A34" t="s">
        <v>53</v>
      </c>
      <c r="B34" t="s">
        <v>60</v>
      </c>
      <c r="C34" t="s">
        <v>114</v>
      </c>
      <c r="D34" t="s">
        <v>121</v>
      </c>
      <c r="E34" s="2">
        <v>44348.818055555559</v>
      </c>
      <c r="F34">
        <v>49388</v>
      </c>
      <c r="G34">
        <v>53260</v>
      </c>
      <c r="H34">
        <v>12.15</v>
      </c>
      <c r="I34">
        <v>34.97</v>
      </c>
      <c r="J34">
        <v>423400</v>
      </c>
      <c r="K34">
        <v>20.170000000000002</v>
      </c>
      <c r="L34">
        <v>20.03</v>
      </c>
      <c r="M34">
        <v>2.3879999999999999</v>
      </c>
      <c r="P34">
        <f>$E$14-$E$2</f>
        <v>3.8020833333357587</v>
      </c>
      <c r="Q34">
        <f>J34/$N$2</f>
        <v>27.745740498034078</v>
      </c>
      <c r="R34">
        <f>LOG(Q34,2)/P34</f>
        <v>1.2609388016370051</v>
      </c>
      <c r="T34" t="s">
        <v>139</v>
      </c>
      <c r="U34">
        <v>0</v>
      </c>
      <c r="V34" s="4" t="s">
        <v>144</v>
      </c>
    </row>
    <row r="35" spans="1:22" x14ac:dyDescent="0.2">
      <c r="E35" s="2"/>
    </row>
    <row r="37" spans="1:22" x14ac:dyDescent="0.2">
      <c r="A37" t="s">
        <v>128</v>
      </c>
      <c r="B37" t="s">
        <v>60</v>
      </c>
      <c r="C37" t="s">
        <v>85</v>
      </c>
      <c r="D37" t="s">
        <v>121</v>
      </c>
      <c r="E37" s="2">
        <v>44348.713194444441</v>
      </c>
      <c r="F37">
        <v>938</v>
      </c>
      <c r="G37">
        <v>939</v>
      </c>
      <c r="H37">
        <v>12.2</v>
      </c>
      <c r="I37">
        <v>34.92</v>
      </c>
      <c r="J37">
        <v>5090</v>
      </c>
      <c r="K37">
        <v>20.81</v>
      </c>
      <c r="L37">
        <v>20.78</v>
      </c>
      <c r="M37">
        <v>3.371</v>
      </c>
      <c r="P37">
        <f>$E$37-$E$2</f>
        <v>3.703472222223354</v>
      </c>
      <c r="Q37">
        <f>J37/$N$4</f>
        <v>0.59917598587404353</v>
      </c>
      <c r="R37">
        <f>LOG(Q37,2)/P37</f>
        <v>-0.19952850913106157</v>
      </c>
      <c r="T37" t="s">
        <v>140</v>
      </c>
      <c r="U37" s="4" t="s">
        <v>143</v>
      </c>
      <c r="V37">
        <v>0</v>
      </c>
    </row>
    <row r="38" spans="1:22" x14ac:dyDescent="0.2">
      <c r="A38" t="s">
        <v>122</v>
      </c>
      <c r="B38" t="s">
        <v>60</v>
      </c>
      <c r="C38" t="s">
        <v>61</v>
      </c>
      <c r="D38" t="s">
        <v>121</v>
      </c>
      <c r="E38" s="2">
        <v>44348.76666666667</v>
      </c>
      <c r="F38">
        <v>1128</v>
      </c>
      <c r="G38">
        <v>1129</v>
      </c>
      <c r="H38">
        <v>12.15</v>
      </c>
      <c r="I38">
        <v>34.97</v>
      </c>
      <c r="J38">
        <v>5540</v>
      </c>
      <c r="K38">
        <v>20.67</v>
      </c>
      <c r="L38">
        <v>20.55</v>
      </c>
      <c r="M38">
        <v>3.1230000000000002</v>
      </c>
      <c r="P38">
        <f>$E$38-$E$2</f>
        <v>3.7569444444525288</v>
      </c>
      <c r="Q38">
        <f>J38/$N$3</f>
        <v>0.42177388656261894</v>
      </c>
      <c r="R38">
        <f t="shared" ref="R38:R39" si="6">LOG(Q38,2)/P38</f>
        <v>-0.33150831413636594</v>
      </c>
      <c r="T38" t="s">
        <v>140</v>
      </c>
      <c r="U38" s="4" t="s">
        <v>143</v>
      </c>
      <c r="V38">
        <v>0</v>
      </c>
    </row>
    <row r="39" spans="1:22" x14ac:dyDescent="0.2">
      <c r="A39" t="s">
        <v>25</v>
      </c>
      <c r="B39" t="s">
        <v>60</v>
      </c>
      <c r="C39" t="s">
        <v>86</v>
      </c>
      <c r="D39" t="s">
        <v>121</v>
      </c>
      <c r="E39" s="2">
        <v>44348.829861111109</v>
      </c>
      <c r="F39">
        <v>896</v>
      </c>
      <c r="G39">
        <v>896</v>
      </c>
      <c r="H39">
        <v>12.15</v>
      </c>
      <c r="I39">
        <v>34.97</v>
      </c>
      <c r="J39">
        <v>3770</v>
      </c>
      <c r="K39">
        <v>20.5</v>
      </c>
      <c r="L39">
        <v>20.440000000000001</v>
      </c>
      <c r="M39">
        <v>3.1659999999999999</v>
      </c>
      <c r="P39">
        <f>$E$39-$E$2</f>
        <v>3.820138888891961</v>
      </c>
      <c r="Q39">
        <f>J39/$N$2</f>
        <v>0.24705111402359109</v>
      </c>
      <c r="R39">
        <f t="shared" si="6"/>
        <v>-0.52802230291447227</v>
      </c>
      <c r="T39" t="s">
        <v>140</v>
      </c>
      <c r="U39" s="4" t="s">
        <v>143</v>
      </c>
      <c r="V39">
        <v>0</v>
      </c>
    </row>
    <row r="41" spans="1:22" x14ac:dyDescent="0.2">
      <c r="A41" t="s">
        <v>28</v>
      </c>
      <c r="B41" t="s">
        <v>60</v>
      </c>
      <c r="C41" t="s">
        <v>89</v>
      </c>
      <c r="D41" t="s">
        <v>121</v>
      </c>
      <c r="E41" s="2">
        <v>44348.714583333327</v>
      </c>
      <c r="F41">
        <v>2253</v>
      </c>
      <c r="G41">
        <v>2259</v>
      </c>
      <c r="H41">
        <v>12.2</v>
      </c>
      <c r="I41">
        <v>34.92</v>
      </c>
      <c r="J41">
        <v>12670</v>
      </c>
      <c r="K41">
        <v>21.46</v>
      </c>
      <c r="L41">
        <v>21.14</v>
      </c>
      <c r="M41">
        <v>3.6589999999999998</v>
      </c>
      <c r="P41">
        <f>$E$37-$E$2</f>
        <v>3.703472222223354</v>
      </c>
      <c r="Q41">
        <f>J41/$N$4</f>
        <v>1.4914655679811655</v>
      </c>
      <c r="R41">
        <f>LOG(Q41,2)/P41</f>
        <v>0.15572701436662936</v>
      </c>
      <c r="T41" t="s">
        <v>140</v>
      </c>
      <c r="U41" s="4" t="s">
        <v>144</v>
      </c>
      <c r="V41">
        <v>0</v>
      </c>
    </row>
    <row r="42" spans="1:22" x14ac:dyDescent="0.2">
      <c r="A42" t="s">
        <v>123</v>
      </c>
      <c r="B42" t="s">
        <v>60</v>
      </c>
      <c r="C42" t="s">
        <v>63</v>
      </c>
      <c r="D42" t="s">
        <v>121</v>
      </c>
      <c r="E42" s="2">
        <v>44348.768055555563</v>
      </c>
      <c r="F42">
        <v>2101</v>
      </c>
      <c r="G42">
        <v>2106</v>
      </c>
      <c r="H42">
        <v>12.15</v>
      </c>
      <c r="I42">
        <v>34.97</v>
      </c>
      <c r="J42">
        <v>12410</v>
      </c>
      <c r="K42">
        <v>21.11</v>
      </c>
      <c r="L42">
        <v>20.85</v>
      </c>
      <c r="M42">
        <v>3.45</v>
      </c>
      <c r="P42">
        <f>$E$38-$E$2</f>
        <v>3.7569444444525288</v>
      </c>
      <c r="Q42">
        <f>J42/$N$3</f>
        <v>0.94480395888846591</v>
      </c>
      <c r="R42">
        <f t="shared" ref="R42:R43" si="7">LOG(Q42,2)/P42</f>
        <v>-2.1803113198606752E-2</v>
      </c>
      <c r="T42" t="s">
        <v>140</v>
      </c>
      <c r="U42" s="4" t="s">
        <v>144</v>
      </c>
      <c r="V42">
        <v>0</v>
      </c>
    </row>
    <row r="43" spans="1:22" x14ac:dyDescent="0.2">
      <c r="A43" t="s">
        <v>29</v>
      </c>
      <c r="B43" t="s">
        <v>60</v>
      </c>
      <c r="C43" t="s">
        <v>90</v>
      </c>
      <c r="D43" t="s">
        <v>121</v>
      </c>
      <c r="E43" s="2">
        <v>44348.831250000003</v>
      </c>
      <c r="F43">
        <v>2507</v>
      </c>
      <c r="G43">
        <v>2514</v>
      </c>
      <c r="H43">
        <v>12.15</v>
      </c>
      <c r="I43">
        <v>34.97</v>
      </c>
      <c r="J43">
        <v>14660</v>
      </c>
      <c r="K43">
        <v>20.99</v>
      </c>
      <c r="L43">
        <v>20.63</v>
      </c>
      <c r="M43">
        <v>3.5139999999999998</v>
      </c>
      <c r="P43">
        <f>$E$39-$E$2</f>
        <v>3.820138888891961</v>
      </c>
      <c r="Q43">
        <f>J43/$N$2</f>
        <v>0.96068152031454779</v>
      </c>
      <c r="R43">
        <f t="shared" si="7"/>
        <v>-1.5148626891286652E-2</v>
      </c>
      <c r="T43" t="s">
        <v>140</v>
      </c>
      <c r="U43" s="4" t="s">
        <v>144</v>
      </c>
      <c r="V43">
        <v>0</v>
      </c>
    </row>
    <row r="45" spans="1:22" x14ac:dyDescent="0.2">
      <c r="A45" t="s">
        <v>32</v>
      </c>
      <c r="B45" t="s">
        <v>60</v>
      </c>
      <c r="C45" t="s">
        <v>93</v>
      </c>
      <c r="D45" t="s">
        <v>121</v>
      </c>
      <c r="E45" s="2">
        <v>44348.71597222222</v>
      </c>
      <c r="F45">
        <v>2708</v>
      </c>
      <c r="G45">
        <v>2718</v>
      </c>
      <c r="H45">
        <v>12.2</v>
      </c>
      <c r="I45">
        <v>34.92</v>
      </c>
      <c r="J45">
        <v>16610</v>
      </c>
      <c r="K45">
        <v>21.43</v>
      </c>
      <c r="L45">
        <v>21.08</v>
      </c>
      <c r="M45">
        <v>3.661</v>
      </c>
      <c r="P45">
        <f>$E$37-$E$2</f>
        <v>3.703472222223354</v>
      </c>
      <c r="Q45">
        <f>J45/$N$4</f>
        <v>1.9552678045909357</v>
      </c>
      <c r="R45">
        <f>LOG(Q45,2)/P45</f>
        <v>0.26120520493533067</v>
      </c>
      <c r="T45" t="s">
        <v>140</v>
      </c>
      <c r="U45" s="4" t="s">
        <v>145</v>
      </c>
      <c r="V45">
        <v>0</v>
      </c>
    </row>
    <row r="46" spans="1:22" x14ac:dyDescent="0.2">
      <c r="A46" t="s">
        <v>124</v>
      </c>
      <c r="B46" t="s">
        <v>60</v>
      </c>
      <c r="C46" t="s">
        <v>65</v>
      </c>
      <c r="D46" t="s">
        <v>121</v>
      </c>
      <c r="E46" s="2">
        <v>44348.768750000003</v>
      </c>
      <c r="F46">
        <v>2401</v>
      </c>
      <c r="G46">
        <v>2409</v>
      </c>
      <c r="H46">
        <v>12.15</v>
      </c>
      <c r="I46">
        <v>34.97</v>
      </c>
      <c r="J46">
        <v>15560</v>
      </c>
      <c r="K46">
        <v>21.32</v>
      </c>
      <c r="L46">
        <v>21.06</v>
      </c>
      <c r="M46">
        <v>3.528</v>
      </c>
      <c r="P46">
        <f>$E$38-$E$2</f>
        <v>3.7569444444525288</v>
      </c>
      <c r="Q46">
        <f>J46/$N$3</f>
        <v>1.1846212409592691</v>
      </c>
      <c r="R46">
        <f t="shared" ref="R46:R47" si="8">LOG(Q46,2)/P46</f>
        <v>6.5059748278545132E-2</v>
      </c>
      <c r="T46" t="s">
        <v>140</v>
      </c>
      <c r="U46" s="4" t="s">
        <v>145</v>
      </c>
      <c r="V46">
        <v>0</v>
      </c>
    </row>
    <row r="47" spans="1:22" x14ac:dyDescent="0.2">
      <c r="A47" t="s">
        <v>33</v>
      </c>
      <c r="B47" t="s">
        <v>60</v>
      </c>
      <c r="C47" t="s">
        <v>94</v>
      </c>
      <c r="D47" t="s">
        <v>121</v>
      </c>
      <c r="E47" s="2">
        <v>44348.832638888889</v>
      </c>
      <c r="F47">
        <v>2662</v>
      </c>
      <c r="G47">
        <v>2672</v>
      </c>
      <c r="H47">
        <v>12.15</v>
      </c>
      <c r="I47">
        <v>34.97</v>
      </c>
      <c r="J47">
        <v>16700</v>
      </c>
      <c r="K47">
        <v>21.35</v>
      </c>
      <c r="L47">
        <v>21.04</v>
      </c>
      <c r="M47">
        <v>3.613</v>
      </c>
      <c r="P47">
        <f>$E$39-$E$2</f>
        <v>3.820138888891961</v>
      </c>
      <c r="Q47">
        <f>J47/$N$2</f>
        <v>1.0943643512450851</v>
      </c>
      <c r="R47">
        <f t="shared" si="8"/>
        <v>3.4054557781960072E-2</v>
      </c>
      <c r="T47" t="s">
        <v>140</v>
      </c>
      <c r="U47" s="4" t="s">
        <v>145</v>
      </c>
      <c r="V47">
        <v>0</v>
      </c>
    </row>
    <row r="49" spans="1:22" x14ac:dyDescent="0.2">
      <c r="A49" t="s">
        <v>34</v>
      </c>
      <c r="B49" t="s">
        <v>60</v>
      </c>
      <c r="C49" t="s">
        <v>95</v>
      </c>
      <c r="D49" t="s">
        <v>121</v>
      </c>
      <c r="E49" s="2">
        <v>44348.717361111107</v>
      </c>
      <c r="F49">
        <v>2945</v>
      </c>
      <c r="G49">
        <v>2957</v>
      </c>
      <c r="H49">
        <v>12.2</v>
      </c>
      <c r="I49">
        <v>34.92</v>
      </c>
      <c r="J49">
        <v>17580</v>
      </c>
      <c r="K49">
        <v>21.61</v>
      </c>
      <c r="L49">
        <v>21.34</v>
      </c>
      <c r="M49">
        <v>3.6219999999999999</v>
      </c>
      <c r="P49">
        <f>$E$37-$E$2</f>
        <v>3.703472222223354</v>
      </c>
      <c r="Q49">
        <f>J49/$N$4</f>
        <v>2.0694526191877576</v>
      </c>
      <c r="R49">
        <f>LOG(Q49,2)/P49</f>
        <v>0.28331499603614529</v>
      </c>
      <c r="T49" t="s">
        <v>140</v>
      </c>
      <c r="U49" s="4" t="s">
        <v>146</v>
      </c>
      <c r="V49">
        <v>0</v>
      </c>
    </row>
    <row r="50" spans="1:22" x14ac:dyDescent="0.2">
      <c r="A50" t="s">
        <v>125</v>
      </c>
      <c r="B50" t="s">
        <v>60</v>
      </c>
      <c r="C50" t="s">
        <v>66</v>
      </c>
      <c r="D50" t="s">
        <v>121</v>
      </c>
      <c r="E50" s="2">
        <v>44348.770138888889</v>
      </c>
      <c r="F50">
        <v>2834</v>
      </c>
      <c r="G50">
        <v>2845</v>
      </c>
      <c r="H50">
        <v>12.15</v>
      </c>
      <c r="I50">
        <v>34.97</v>
      </c>
      <c r="J50">
        <v>17900</v>
      </c>
      <c r="K50">
        <v>21.43</v>
      </c>
      <c r="L50">
        <v>21.15</v>
      </c>
      <c r="M50">
        <v>3.339</v>
      </c>
      <c r="P50">
        <f>$E$38-$E$2</f>
        <v>3.7569444444525288</v>
      </c>
      <c r="Q50">
        <f>J50/$N$3</f>
        <v>1.3627712219261514</v>
      </c>
      <c r="R50">
        <f t="shared" ref="R50:R51" si="9">LOG(Q50,2)/P50</f>
        <v>0.11885812889177769</v>
      </c>
      <c r="T50" t="s">
        <v>140</v>
      </c>
      <c r="U50" s="4" t="s">
        <v>146</v>
      </c>
      <c r="V50">
        <v>0</v>
      </c>
    </row>
    <row r="51" spans="1:22" x14ac:dyDescent="0.2">
      <c r="A51" t="s">
        <v>35</v>
      </c>
      <c r="B51" t="s">
        <v>60</v>
      </c>
      <c r="C51" t="s">
        <v>96</v>
      </c>
      <c r="D51" t="s">
        <v>121</v>
      </c>
      <c r="E51" s="2">
        <v>44348.834027777782</v>
      </c>
      <c r="F51">
        <v>3236</v>
      </c>
      <c r="G51">
        <v>3251</v>
      </c>
      <c r="H51">
        <v>12.15</v>
      </c>
      <c r="I51">
        <v>34.97</v>
      </c>
      <c r="J51">
        <v>21050</v>
      </c>
      <c r="K51">
        <v>21.4</v>
      </c>
      <c r="L51">
        <v>21.12</v>
      </c>
      <c r="M51">
        <v>3.4809999999999999</v>
      </c>
      <c r="P51">
        <f>$E$39-$E$2</f>
        <v>3.820138888891961</v>
      </c>
      <c r="Q51">
        <f>J51/$N$2</f>
        <v>1.3794233289646134</v>
      </c>
      <c r="R51">
        <f t="shared" si="9"/>
        <v>0.12147863850411761</v>
      </c>
      <c r="T51" t="s">
        <v>140</v>
      </c>
      <c r="U51" s="4" t="s">
        <v>146</v>
      </c>
      <c r="V51">
        <v>0</v>
      </c>
    </row>
    <row r="53" spans="1:22" x14ac:dyDescent="0.2">
      <c r="A53" t="s">
        <v>26</v>
      </c>
      <c r="B53" t="s">
        <v>60</v>
      </c>
      <c r="C53" t="s">
        <v>87</v>
      </c>
      <c r="D53" t="s">
        <v>121</v>
      </c>
      <c r="E53" s="2">
        <v>44348.71875</v>
      </c>
      <c r="F53">
        <v>3632</v>
      </c>
      <c r="G53">
        <v>3651</v>
      </c>
      <c r="H53">
        <v>12.2</v>
      </c>
      <c r="I53">
        <v>34.92</v>
      </c>
      <c r="J53">
        <v>23500</v>
      </c>
      <c r="K53">
        <v>21.45</v>
      </c>
      <c r="L53">
        <v>21.22</v>
      </c>
      <c r="M53">
        <v>3.464</v>
      </c>
      <c r="P53">
        <f>$E$37-$E$2</f>
        <v>3.703472222223354</v>
      </c>
      <c r="Q53">
        <f>J53/$N$4</f>
        <v>2.7663331371394939</v>
      </c>
      <c r="R53">
        <f>LOG(Q53,2)/P53</f>
        <v>0.39637799777713817</v>
      </c>
      <c r="T53" t="s">
        <v>140</v>
      </c>
      <c r="U53" s="4" t="s">
        <v>147</v>
      </c>
      <c r="V53">
        <v>0</v>
      </c>
    </row>
    <row r="54" spans="1:22" x14ac:dyDescent="0.2">
      <c r="A54" t="s">
        <v>126</v>
      </c>
      <c r="B54" t="s">
        <v>60</v>
      </c>
      <c r="C54" t="s">
        <v>62</v>
      </c>
      <c r="D54" t="s">
        <v>121</v>
      </c>
      <c r="E54" s="2">
        <v>44348.771527777782</v>
      </c>
      <c r="F54">
        <v>3491</v>
      </c>
      <c r="G54">
        <v>3508</v>
      </c>
      <c r="H54">
        <v>12.15</v>
      </c>
      <c r="I54">
        <v>34.97</v>
      </c>
      <c r="J54">
        <v>23110</v>
      </c>
      <c r="K54">
        <v>21.39</v>
      </c>
      <c r="L54">
        <v>21.13</v>
      </c>
      <c r="M54">
        <v>3.4990000000000001</v>
      </c>
      <c r="P54">
        <f>$E$38-$E$2</f>
        <v>3.7569444444525288</v>
      </c>
      <c r="Q54">
        <f>J54/$N$3</f>
        <v>1.7594213932242102</v>
      </c>
      <c r="R54">
        <f t="shared" ref="R54:R55" si="10">LOG(Q54,2)/P54</f>
        <v>0.21695850747475659</v>
      </c>
      <c r="T54" t="s">
        <v>140</v>
      </c>
      <c r="U54" s="4" t="s">
        <v>147</v>
      </c>
      <c r="V54">
        <v>0</v>
      </c>
    </row>
    <row r="55" spans="1:22" x14ac:dyDescent="0.2">
      <c r="A55" t="s">
        <v>27</v>
      </c>
      <c r="B55" t="s">
        <v>60</v>
      </c>
      <c r="C55" t="s">
        <v>88</v>
      </c>
      <c r="D55" t="s">
        <v>121</v>
      </c>
      <c r="E55" s="2">
        <v>44348.834722222222</v>
      </c>
      <c r="F55">
        <v>3882</v>
      </c>
      <c r="G55">
        <v>3904</v>
      </c>
      <c r="H55">
        <v>12.15</v>
      </c>
      <c r="I55">
        <v>34.97</v>
      </c>
      <c r="J55">
        <v>25810</v>
      </c>
      <c r="K55">
        <v>21.51</v>
      </c>
      <c r="L55">
        <v>21.26</v>
      </c>
      <c r="M55">
        <v>3.4780000000000002</v>
      </c>
      <c r="P55">
        <f>$E$39-$E$2</f>
        <v>3.820138888891961</v>
      </c>
      <c r="Q55">
        <f>J55/$N$2</f>
        <v>1.6913499344692005</v>
      </c>
      <c r="R55">
        <f t="shared" si="10"/>
        <v>0.19846796184924825</v>
      </c>
      <c r="T55" t="s">
        <v>140</v>
      </c>
      <c r="U55" s="4" t="s">
        <v>147</v>
      </c>
      <c r="V55">
        <v>0</v>
      </c>
    </row>
    <row r="57" spans="1:22" x14ac:dyDescent="0.2">
      <c r="A57" t="s">
        <v>30</v>
      </c>
      <c r="B57" t="s">
        <v>60</v>
      </c>
      <c r="C57" t="s">
        <v>91</v>
      </c>
      <c r="D57" t="s">
        <v>121</v>
      </c>
      <c r="E57" s="2">
        <v>44348.720138888893</v>
      </c>
      <c r="F57">
        <v>36886</v>
      </c>
      <c r="G57">
        <v>39023</v>
      </c>
      <c r="H57">
        <v>12.15</v>
      </c>
      <c r="I57">
        <v>34.97</v>
      </c>
      <c r="J57">
        <v>312000</v>
      </c>
      <c r="K57">
        <v>20.18</v>
      </c>
      <c r="L57">
        <v>20.07</v>
      </c>
      <c r="M57">
        <v>2.4529999999999998</v>
      </c>
      <c r="P57">
        <f>$E$37-$E$2</f>
        <v>3.703472222223354</v>
      </c>
      <c r="Q57">
        <f>J57/$N$4</f>
        <v>36.72748675691583</v>
      </c>
      <c r="R57">
        <f>LOG(Q57,2)/P57</f>
        <v>1.4037605683273346</v>
      </c>
      <c r="T57" t="s">
        <v>140</v>
      </c>
      <c r="U57">
        <v>0</v>
      </c>
      <c r="V57" s="4" t="s">
        <v>144</v>
      </c>
    </row>
    <row r="58" spans="1:22" x14ac:dyDescent="0.2">
      <c r="A58" t="s">
        <v>127</v>
      </c>
      <c r="B58" t="s">
        <v>60</v>
      </c>
      <c r="C58" t="s">
        <v>64</v>
      </c>
      <c r="D58" t="s">
        <v>121</v>
      </c>
      <c r="E58" s="2">
        <v>44348.772916666669</v>
      </c>
      <c r="F58">
        <v>38014</v>
      </c>
      <c r="G58">
        <v>40277</v>
      </c>
      <c r="H58">
        <v>12.15</v>
      </c>
      <c r="I58">
        <v>34.97</v>
      </c>
      <c r="J58">
        <v>328300</v>
      </c>
      <c r="K58">
        <v>20</v>
      </c>
      <c r="L58">
        <v>19.84</v>
      </c>
      <c r="M58">
        <v>2.395</v>
      </c>
      <c r="P58">
        <f>$E$38-$E$2</f>
        <v>3.7569444444525288</v>
      </c>
      <c r="Q58">
        <f>J58/$N$3</f>
        <v>24.994290064712601</v>
      </c>
      <c r="R58">
        <f t="shared" ref="R58" si="11">LOG(Q58,2)/P58</f>
        <v>1.2359849108717331</v>
      </c>
      <c r="T58" t="s">
        <v>140</v>
      </c>
      <c r="U58">
        <v>0</v>
      </c>
      <c r="V58" s="4" t="s">
        <v>144</v>
      </c>
    </row>
    <row r="59" spans="1:22" x14ac:dyDescent="0.2">
      <c r="A59" t="s">
        <v>31</v>
      </c>
      <c r="B59" t="s">
        <v>60</v>
      </c>
      <c r="C59" t="s">
        <v>92</v>
      </c>
      <c r="D59" t="s">
        <v>121</v>
      </c>
      <c r="E59" s="2">
        <v>44348.836805555547</v>
      </c>
      <c r="F59">
        <v>42358</v>
      </c>
      <c r="G59">
        <v>45135</v>
      </c>
      <c r="H59">
        <v>12.15</v>
      </c>
      <c r="I59">
        <v>34.97</v>
      </c>
      <c r="J59">
        <v>352300</v>
      </c>
      <c r="K59">
        <v>19.97</v>
      </c>
      <c r="L59">
        <v>19.84</v>
      </c>
      <c r="M59">
        <v>2.444</v>
      </c>
      <c r="P59">
        <f>$E$39-$E$2</f>
        <v>3.820138888891961</v>
      </c>
      <c r="Q59">
        <f>J59/$N$2</f>
        <v>23.086500655307994</v>
      </c>
      <c r="R59">
        <f>LOG(Q59,2)/P59</f>
        <v>1.1855531275883622</v>
      </c>
      <c r="T59" t="s">
        <v>140</v>
      </c>
      <c r="U59">
        <v>0</v>
      </c>
      <c r="V59" s="4" t="s">
        <v>144</v>
      </c>
    </row>
    <row r="62" spans="1:22" x14ac:dyDescent="0.2">
      <c r="A62" t="s">
        <v>13</v>
      </c>
      <c r="B62" t="s">
        <v>60</v>
      </c>
      <c r="C62" t="s">
        <v>67</v>
      </c>
      <c r="D62" t="s">
        <v>121</v>
      </c>
      <c r="E62" s="2">
        <v>44348.785416666673</v>
      </c>
      <c r="F62">
        <v>673</v>
      </c>
      <c r="G62">
        <v>673</v>
      </c>
      <c r="H62">
        <v>12.15</v>
      </c>
      <c r="I62">
        <v>34.97</v>
      </c>
      <c r="J62">
        <v>2580</v>
      </c>
      <c r="K62">
        <v>19.760000000000002</v>
      </c>
      <c r="L62">
        <v>19.89</v>
      </c>
      <c r="M62">
        <v>3.4489999999999998</v>
      </c>
      <c r="P62">
        <f>$E$62-$E$2</f>
        <v>3.7756944444554392</v>
      </c>
      <c r="Q62">
        <f>J62/$N$4</f>
        <v>0.30370806356680402</v>
      </c>
      <c r="R62">
        <f>LOG(Q62,2)/P62</f>
        <v>-0.45534481326624654</v>
      </c>
      <c r="T62" t="s">
        <v>141</v>
      </c>
      <c r="U62" s="4" t="s">
        <v>143</v>
      </c>
      <c r="V62">
        <v>0</v>
      </c>
    </row>
    <row r="63" spans="1:22" x14ac:dyDescent="0.2">
      <c r="A63" t="s">
        <v>129</v>
      </c>
      <c r="B63" t="s">
        <v>60</v>
      </c>
      <c r="C63" t="s">
        <v>73</v>
      </c>
      <c r="D63" t="s">
        <v>121</v>
      </c>
      <c r="E63" s="2">
        <v>44348.731944444437</v>
      </c>
      <c r="F63">
        <v>685</v>
      </c>
      <c r="G63">
        <v>685</v>
      </c>
      <c r="H63">
        <v>12.15</v>
      </c>
      <c r="I63">
        <v>34.97</v>
      </c>
      <c r="J63">
        <v>2680</v>
      </c>
      <c r="K63">
        <v>20.52</v>
      </c>
      <c r="L63">
        <v>20.67</v>
      </c>
      <c r="M63">
        <v>3.55</v>
      </c>
      <c r="P63">
        <f>$E$63-$E$2</f>
        <v>3.7222222222189885</v>
      </c>
      <c r="Q63">
        <f>J63/$N$3</f>
        <v>0.20403502093642939</v>
      </c>
      <c r="R63">
        <f t="shared" ref="R63:R64" si="12">LOG(Q63,2)/P63</f>
        <v>-0.61605975080897502</v>
      </c>
      <c r="T63" t="s">
        <v>141</v>
      </c>
      <c r="U63" s="4" t="s">
        <v>143</v>
      </c>
      <c r="V63">
        <v>0</v>
      </c>
    </row>
    <row r="64" spans="1:22" x14ac:dyDescent="0.2">
      <c r="A64" t="s">
        <v>14</v>
      </c>
      <c r="B64" t="s">
        <v>60</v>
      </c>
      <c r="C64" t="s">
        <v>74</v>
      </c>
      <c r="D64" t="s">
        <v>121</v>
      </c>
      <c r="E64" s="2">
        <v>44348.85</v>
      </c>
      <c r="F64">
        <v>638</v>
      </c>
      <c r="G64">
        <v>638</v>
      </c>
      <c r="H64">
        <v>12.15</v>
      </c>
      <c r="I64">
        <v>34.97</v>
      </c>
      <c r="J64">
        <v>2340</v>
      </c>
      <c r="K64">
        <v>20.13</v>
      </c>
      <c r="L64">
        <v>20.05</v>
      </c>
      <c r="M64">
        <v>3.4319999999999999</v>
      </c>
      <c r="P64">
        <f>$E$64-$E$2</f>
        <v>3.8402777777810115</v>
      </c>
      <c r="Q64">
        <f>J64/$N$2</f>
        <v>0.15334207077326342</v>
      </c>
      <c r="R64">
        <f t="shared" si="12"/>
        <v>-0.7044215767157942</v>
      </c>
      <c r="T64" t="s">
        <v>141</v>
      </c>
      <c r="U64" s="4" t="s">
        <v>143</v>
      </c>
      <c r="V64">
        <v>0</v>
      </c>
    </row>
    <row r="66" spans="1:22" x14ac:dyDescent="0.2">
      <c r="A66" t="s">
        <v>17</v>
      </c>
      <c r="B66" t="s">
        <v>60</v>
      </c>
      <c r="C66" t="s">
        <v>69</v>
      </c>
      <c r="D66" t="s">
        <v>121</v>
      </c>
      <c r="E66" s="2">
        <v>44348.786805555559</v>
      </c>
      <c r="F66">
        <v>848</v>
      </c>
      <c r="G66">
        <v>848</v>
      </c>
      <c r="H66">
        <v>12.15</v>
      </c>
      <c r="I66">
        <v>34.97</v>
      </c>
      <c r="J66">
        <v>2970</v>
      </c>
      <c r="K66">
        <v>21.14</v>
      </c>
      <c r="L66">
        <v>21.21</v>
      </c>
      <c r="M66">
        <v>3.9209999999999998</v>
      </c>
      <c r="P66">
        <f>$E$62-$E$2</f>
        <v>3.7756944444554392</v>
      </c>
      <c r="Q66">
        <f>J66/$N$4</f>
        <v>0.34961742201294882</v>
      </c>
      <c r="R66">
        <f>LOG(Q66,2)/P66</f>
        <v>-0.40155553864002519</v>
      </c>
      <c r="T66" t="s">
        <v>141</v>
      </c>
      <c r="U66" s="4" t="s">
        <v>144</v>
      </c>
      <c r="V66">
        <v>0</v>
      </c>
    </row>
    <row r="67" spans="1:22" x14ac:dyDescent="0.2">
      <c r="A67" t="s">
        <v>131</v>
      </c>
      <c r="B67" t="s">
        <v>60</v>
      </c>
      <c r="C67" t="s">
        <v>77</v>
      </c>
      <c r="D67" t="s">
        <v>121</v>
      </c>
      <c r="E67" s="2">
        <v>44348.732638888891</v>
      </c>
      <c r="F67">
        <v>1335</v>
      </c>
      <c r="G67">
        <v>1336</v>
      </c>
      <c r="H67">
        <v>12.15</v>
      </c>
      <c r="I67">
        <v>34.97</v>
      </c>
      <c r="J67">
        <v>5050</v>
      </c>
      <c r="K67">
        <v>21.66</v>
      </c>
      <c r="L67">
        <v>21.68</v>
      </c>
      <c r="M67">
        <v>3.2650000000000001</v>
      </c>
      <c r="P67">
        <f>$E$63-$E$2</f>
        <v>3.7222222222189885</v>
      </c>
      <c r="Q67">
        <f>J67/$N$3</f>
        <v>0.38446897601827179</v>
      </c>
      <c r="R67">
        <f t="shared" ref="R67:R68" si="13">LOG(Q67,2)/P67</f>
        <v>-0.37049397514809124</v>
      </c>
      <c r="T67" t="s">
        <v>141</v>
      </c>
      <c r="U67" s="4" t="s">
        <v>144</v>
      </c>
      <c r="V67">
        <v>0</v>
      </c>
    </row>
    <row r="68" spans="1:22" x14ac:dyDescent="0.2">
      <c r="A68" t="s">
        <v>18</v>
      </c>
      <c r="B68" t="s">
        <v>60</v>
      </c>
      <c r="C68" t="s">
        <v>78</v>
      </c>
      <c r="D68" t="s">
        <v>121</v>
      </c>
      <c r="E68" s="2">
        <v>44348.850694444453</v>
      </c>
      <c r="F68">
        <v>1147</v>
      </c>
      <c r="G68">
        <v>1148</v>
      </c>
      <c r="H68">
        <v>12.15</v>
      </c>
      <c r="I68">
        <v>34.97</v>
      </c>
      <c r="J68">
        <v>4230</v>
      </c>
      <c r="K68">
        <v>21.63</v>
      </c>
      <c r="L68">
        <v>21.58</v>
      </c>
      <c r="M68">
        <v>3.4369999999999998</v>
      </c>
      <c r="P68">
        <f>$E$64-$E$2</f>
        <v>3.8402777777810115</v>
      </c>
      <c r="Q68">
        <f>J68/$N$2</f>
        <v>0.27719528178243774</v>
      </c>
      <c r="R68">
        <f t="shared" si="13"/>
        <v>-0.48200299583123901</v>
      </c>
      <c r="T68" t="s">
        <v>141</v>
      </c>
      <c r="U68" s="4" t="s">
        <v>144</v>
      </c>
      <c r="V68">
        <v>0</v>
      </c>
    </row>
    <row r="70" spans="1:22" x14ac:dyDescent="0.2">
      <c r="A70" t="s">
        <v>21</v>
      </c>
      <c r="B70" t="s">
        <v>60</v>
      </c>
      <c r="C70" t="s">
        <v>71</v>
      </c>
      <c r="D70" t="s">
        <v>121</v>
      </c>
      <c r="E70" s="2">
        <v>44348.788194444453</v>
      </c>
      <c r="F70">
        <v>994</v>
      </c>
      <c r="G70">
        <v>995</v>
      </c>
      <c r="H70">
        <v>12.15</v>
      </c>
      <c r="I70">
        <v>34.97</v>
      </c>
      <c r="J70">
        <v>4220</v>
      </c>
      <c r="K70">
        <v>22.01</v>
      </c>
      <c r="L70">
        <v>22.07</v>
      </c>
      <c r="M70">
        <v>3.919</v>
      </c>
      <c r="P70">
        <f>$E$62-$E$2</f>
        <v>3.7756944444554392</v>
      </c>
      <c r="Q70">
        <f>J70/$N$4</f>
        <v>0.49676280164802827</v>
      </c>
      <c r="R70">
        <f>LOG(Q70,2)/P70</f>
        <v>-0.26733385429514411</v>
      </c>
      <c r="T70" t="s">
        <v>141</v>
      </c>
      <c r="U70" s="4" t="s">
        <v>145</v>
      </c>
      <c r="V70">
        <v>0</v>
      </c>
    </row>
    <row r="71" spans="1:22" x14ac:dyDescent="0.2">
      <c r="A71" t="s">
        <v>133</v>
      </c>
      <c r="B71" t="s">
        <v>60</v>
      </c>
      <c r="C71" t="s">
        <v>81</v>
      </c>
      <c r="D71" t="s">
        <v>121</v>
      </c>
      <c r="E71" s="2">
        <v>44348.734027777777</v>
      </c>
      <c r="F71">
        <v>1071</v>
      </c>
      <c r="G71">
        <v>1072</v>
      </c>
      <c r="H71">
        <v>12.15</v>
      </c>
      <c r="I71">
        <v>34.97</v>
      </c>
      <c r="J71">
        <v>4250</v>
      </c>
      <c r="K71">
        <v>22.02</v>
      </c>
      <c r="L71">
        <v>22.18</v>
      </c>
      <c r="M71">
        <v>3.7149999999999999</v>
      </c>
      <c r="P71">
        <f>$E$63-$E$2</f>
        <v>3.7222222222189885</v>
      </c>
      <c r="Q71">
        <f>J71/$N$3</f>
        <v>0.32356299961933765</v>
      </c>
      <c r="R71">
        <f t="shared" ref="R71:R72" si="14">LOG(Q71,2)/P71</f>
        <v>-0.43734128617880114</v>
      </c>
      <c r="T71" t="s">
        <v>141</v>
      </c>
      <c r="U71" s="4" t="s">
        <v>145</v>
      </c>
      <c r="V71">
        <v>0</v>
      </c>
    </row>
    <row r="72" spans="1:22" x14ac:dyDescent="0.2">
      <c r="A72" t="s">
        <v>22</v>
      </c>
      <c r="B72" t="s">
        <v>60</v>
      </c>
      <c r="C72" t="s">
        <v>82</v>
      </c>
      <c r="D72" t="s">
        <v>121</v>
      </c>
      <c r="E72" s="2">
        <v>44348.852777777778</v>
      </c>
      <c r="F72">
        <v>1128</v>
      </c>
      <c r="G72">
        <v>1129</v>
      </c>
      <c r="H72">
        <v>12.15</v>
      </c>
      <c r="I72">
        <v>34.97</v>
      </c>
      <c r="J72">
        <v>4300</v>
      </c>
      <c r="K72">
        <v>22.04</v>
      </c>
      <c r="L72">
        <v>22.32</v>
      </c>
      <c r="M72">
        <v>4.1719999999999997</v>
      </c>
      <c r="P72">
        <f>$E$64-$E$2</f>
        <v>3.8402777777810115</v>
      </c>
      <c r="Q72">
        <f>J72/$N$2</f>
        <v>0.28178243774574052</v>
      </c>
      <c r="R72">
        <f t="shared" si="14"/>
        <v>-0.47583703653357773</v>
      </c>
      <c r="T72" t="s">
        <v>141</v>
      </c>
      <c r="U72" s="4" t="s">
        <v>145</v>
      </c>
      <c r="V72">
        <v>0</v>
      </c>
    </row>
    <row r="74" spans="1:22" x14ac:dyDescent="0.2">
      <c r="A74" t="s">
        <v>23</v>
      </c>
      <c r="B74" t="s">
        <v>60</v>
      </c>
      <c r="C74" t="s">
        <v>72</v>
      </c>
      <c r="D74" t="s">
        <v>121</v>
      </c>
      <c r="E74" s="2">
        <v>44348.789583333331</v>
      </c>
      <c r="F74">
        <v>1199</v>
      </c>
      <c r="G74">
        <v>1200</v>
      </c>
      <c r="H74">
        <v>12.15</v>
      </c>
      <c r="I74">
        <v>34.97</v>
      </c>
      <c r="J74">
        <v>4490</v>
      </c>
      <c r="K74">
        <v>21.97</v>
      </c>
      <c r="L74">
        <v>22.1</v>
      </c>
      <c r="M74">
        <v>4.141</v>
      </c>
      <c r="P74">
        <f>$E$62-$E$2</f>
        <v>3.7756944444554392</v>
      </c>
      <c r="Q74">
        <f>J74/$N$4</f>
        <v>0.52854620364920546</v>
      </c>
      <c r="R74">
        <f>LOG(Q74,2)/P74</f>
        <v>-0.24363690335004018</v>
      </c>
      <c r="T74" t="s">
        <v>141</v>
      </c>
      <c r="U74" s="4" t="s">
        <v>146</v>
      </c>
      <c r="V74">
        <v>0</v>
      </c>
    </row>
    <row r="75" spans="1:22" x14ac:dyDescent="0.2">
      <c r="A75" t="s">
        <v>134</v>
      </c>
      <c r="B75" t="s">
        <v>60</v>
      </c>
      <c r="C75" t="s">
        <v>83</v>
      </c>
      <c r="D75" t="s">
        <v>121</v>
      </c>
      <c r="E75" s="2">
        <v>44348.73541666667</v>
      </c>
      <c r="F75">
        <v>1212</v>
      </c>
      <c r="G75">
        <v>1213</v>
      </c>
      <c r="H75">
        <v>12.15</v>
      </c>
      <c r="I75">
        <v>34.97</v>
      </c>
      <c r="J75">
        <v>3750</v>
      </c>
      <c r="K75">
        <v>22.16</v>
      </c>
      <c r="L75">
        <v>22.46</v>
      </c>
      <c r="M75">
        <v>3.8319999999999999</v>
      </c>
      <c r="P75">
        <f>$E$63-$E$2</f>
        <v>3.7222222222189885</v>
      </c>
      <c r="Q75">
        <f>J75/$N$3</f>
        <v>0.28549676437000382</v>
      </c>
      <c r="R75">
        <f t="shared" ref="R75:R76" si="15">LOG(Q75,2)/P75</f>
        <v>-0.4858532327691833</v>
      </c>
      <c r="T75" t="s">
        <v>141</v>
      </c>
      <c r="U75" s="4" t="s">
        <v>146</v>
      </c>
      <c r="V75">
        <v>0</v>
      </c>
    </row>
    <row r="76" spans="1:22" x14ac:dyDescent="0.2">
      <c r="A76" t="s">
        <v>24</v>
      </c>
      <c r="B76" t="s">
        <v>60</v>
      </c>
      <c r="C76" t="s">
        <v>84</v>
      </c>
      <c r="D76" t="s">
        <v>121</v>
      </c>
      <c r="E76" s="2">
        <v>44348.854166666657</v>
      </c>
      <c r="F76">
        <v>1060</v>
      </c>
      <c r="G76">
        <v>1061</v>
      </c>
      <c r="H76">
        <v>12.15</v>
      </c>
      <c r="I76">
        <v>34.97</v>
      </c>
      <c r="J76">
        <v>3680</v>
      </c>
      <c r="K76">
        <v>22.21</v>
      </c>
      <c r="L76">
        <v>22.45</v>
      </c>
      <c r="M76">
        <v>3.8290000000000002</v>
      </c>
      <c r="P76">
        <f>$E$64-$E$2</f>
        <v>3.8402777777810115</v>
      </c>
      <c r="Q76">
        <f>J76/$N$2</f>
        <v>0.24115334207077327</v>
      </c>
      <c r="R76">
        <f t="shared" si="15"/>
        <v>-0.53433043376440092</v>
      </c>
      <c r="T76" t="s">
        <v>141</v>
      </c>
      <c r="U76" s="4" t="s">
        <v>146</v>
      </c>
      <c r="V76">
        <v>0</v>
      </c>
    </row>
    <row r="78" spans="1:22" x14ac:dyDescent="0.2">
      <c r="A78" t="s">
        <v>15</v>
      </c>
      <c r="B78" t="s">
        <v>60</v>
      </c>
      <c r="C78" t="s">
        <v>68</v>
      </c>
      <c r="D78" t="s">
        <v>121</v>
      </c>
      <c r="E78" s="2">
        <v>44348.790972222218</v>
      </c>
      <c r="F78">
        <v>1182</v>
      </c>
      <c r="G78">
        <v>1183</v>
      </c>
      <c r="H78">
        <v>12.15</v>
      </c>
      <c r="I78">
        <v>34.97</v>
      </c>
      <c r="J78">
        <v>3830</v>
      </c>
      <c r="K78">
        <v>21.87</v>
      </c>
      <c r="L78">
        <v>22.07</v>
      </c>
      <c r="M78">
        <v>3.7730000000000001</v>
      </c>
      <c r="P78">
        <f>$E$62-$E$2</f>
        <v>3.7756944444554392</v>
      </c>
      <c r="Q78">
        <f>J78/$N$4</f>
        <v>0.45085344320188347</v>
      </c>
      <c r="R78">
        <f>LOG(Q78,2)/P78</f>
        <v>-0.30438627176172894</v>
      </c>
      <c r="T78" t="s">
        <v>141</v>
      </c>
      <c r="U78" s="4" t="s">
        <v>147</v>
      </c>
      <c r="V78">
        <v>0</v>
      </c>
    </row>
    <row r="79" spans="1:22" x14ac:dyDescent="0.2">
      <c r="A79" t="s">
        <v>130</v>
      </c>
      <c r="B79" t="s">
        <v>60</v>
      </c>
      <c r="C79" t="s">
        <v>75</v>
      </c>
      <c r="D79" t="s">
        <v>121</v>
      </c>
      <c r="E79" s="2">
        <v>44348.736805555563</v>
      </c>
      <c r="F79">
        <v>1347</v>
      </c>
      <c r="G79">
        <v>1348</v>
      </c>
      <c r="H79">
        <v>12.15</v>
      </c>
      <c r="I79">
        <v>34.97</v>
      </c>
      <c r="J79">
        <v>4020</v>
      </c>
      <c r="K79">
        <v>22.13</v>
      </c>
      <c r="L79">
        <v>22.37</v>
      </c>
      <c r="M79">
        <v>3.9430000000000001</v>
      </c>
      <c r="P79">
        <f>$E$63-$E$2</f>
        <v>3.7222222222189885</v>
      </c>
      <c r="Q79">
        <f>J79/$N$3</f>
        <v>0.30605253140464406</v>
      </c>
      <c r="R79">
        <f t="shared" ref="R79:R80" si="16">LOG(Q79,2)/P79</f>
        <v>-0.45890564613748314</v>
      </c>
      <c r="T79" t="s">
        <v>141</v>
      </c>
      <c r="U79" s="4" t="s">
        <v>147</v>
      </c>
      <c r="V79">
        <v>0</v>
      </c>
    </row>
    <row r="80" spans="1:22" x14ac:dyDescent="0.2">
      <c r="A80" t="s">
        <v>16</v>
      </c>
      <c r="B80" t="s">
        <v>60</v>
      </c>
      <c r="C80" t="s">
        <v>76</v>
      </c>
      <c r="D80" t="s">
        <v>121</v>
      </c>
      <c r="E80" s="2">
        <v>44348.854861111111</v>
      </c>
      <c r="F80">
        <v>1138</v>
      </c>
      <c r="G80">
        <v>1139</v>
      </c>
      <c r="H80">
        <v>12.15</v>
      </c>
      <c r="I80">
        <v>34.97</v>
      </c>
      <c r="J80">
        <v>4050</v>
      </c>
      <c r="K80">
        <v>22.03</v>
      </c>
      <c r="L80">
        <v>22.33</v>
      </c>
      <c r="M80">
        <v>4.0539999999999994</v>
      </c>
      <c r="P80">
        <f>$E$64-$E$2</f>
        <v>3.8402777777810115</v>
      </c>
      <c r="Q80">
        <f>J80/$N$2</f>
        <v>0.2653997378768021</v>
      </c>
      <c r="R80">
        <f t="shared" si="16"/>
        <v>-0.49833925038838012</v>
      </c>
      <c r="T80" t="s">
        <v>141</v>
      </c>
      <c r="U80" s="4" t="s">
        <v>147</v>
      </c>
      <c r="V80">
        <v>0</v>
      </c>
    </row>
    <row r="82" spans="1:22" x14ac:dyDescent="0.2">
      <c r="A82" t="s">
        <v>19</v>
      </c>
      <c r="B82" t="s">
        <v>60</v>
      </c>
      <c r="C82" t="s">
        <v>70</v>
      </c>
      <c r="D82" t="s">
        <v>121</v>
      </c>
      <c r="E82" s="2">
        <v>44348.791666666657</v>
      </c>
      <c r="F82">
        <v>17552</v>
      </c>
      <c r="G82">
        <v>18053</v>
      </c>
      <c r="H82">
        <v>12.15</v>
      </c>
      <c r="I82">
        <v>34.97</v>
      </c>
      <c r="J82">
        <v>138900</v>
      </c>
      <c r="K82">
        <v>21.51</v>
      </c>
      <c r="L82">
        <v>21.52</v>
      </c>
      <c r="M82">
        <v>2.746</v>
      </c>
      <c r="P82">
        <f>$E$62-$E$2</f>
        <v>3.7756944444554392</v>
      </c>
      <c r="Q82">
        <f>J82/$N$4</f>
        <v>16.350794585050028</v>
      </c>
      <c r="R82">
        <f>LOG(Q82,2)/P82</f>
        <v>1.0676946720634219</v>
      </c>
      <c r="T82" t="s">
        <v>141</v>
      </c>
      <c r="U82">
        <v>0</v>
      </c>
      <c r="V82" s="4" t="s">
        <v>144</v>
      </c>
    </row>
    <row r="83" spans="1:22" x14ac:dyDescent="0.2">
      <c r="A83" t="s">
        <v>132</v>
      </c>
      <c r="B83" t="s">
        <v>60</v>
      </c>
      <c r="C83" t="s">
        <v>79</v>
      </c>
      <c r="D83" t="s">
        <v>121</v>
      </c>
      <c r="E83" s="2">
        <v>44348.738194444442</v>
      </c>
      <c r="F83">
        <v>19351</v>
      </c>
      <c r="G83">
        <v>19974</v>
      </c>
      <c r="H83">
        <v>12.15</v>
      </c>
      <c r="I83">
        <v>34.97</v>
      </c>
      <c r="J83">
        <v>157700</v>
      </c>
      <c r="K83">
        <v>21.62</v>
      </c>
      <c r="L83">
        <v>21.61</v>
      </c>
      <c r="M83">
        <v>2.758</v>
      </c>
      <c r="P83">
        <f>$E$63-$E$2</f>
        <v>3.7222222222189885</v>
      </c>
      <c r="Q83">
        <f>J83/$N$3</f>
        <v>12.006090597639894</v>
      </c>
      <c r="R83">
        <f t="shared" ref="R83" si="17">LOG(Q83,2)/P83</f>
        <v>0.96332092510227474</v>
      </c>
      <c r="T83" t="s">
        <v>141</v>
      </c>
      <c r="U83">
        <v>0</v>
      </c>
      <c r="V83" s="4" t="s">
        <v>144</v>
      </c>
    </row>
    <row r="84" spans="1:22" x14ac:dyDescent="0.2">
      <c r="A84" t="s">
        <v>20</v>
      </c>
      <c r="B84" t="s">
        <v>60</v>
      </c>
      <c r="C84" t="s">
        <v>80</v>
      </c>
      <c r="D84" t="s">
        <v>121</v>
      </c>
      <c r="E84" s="2">
        <v>44348.856249999997</v>
      </c>
      <c r="F84">
        <v>20595</v>
      </c>
      <c r="G84">
        <v>21299</v>
      </c>
      <c r="H84">
        <v>12.15</v>
      </c>
      <c r="I84">
        <v>34.97</v>
      </c>
      <c r="J84">
        <v>167500</v>
      </c>
      <c r="K84">
        <v>21.46</v>
      </c>
      <c r="L84">
        <v>21.46</v>
      </c>
      <c r="M84">
        <v>2.762</v>
      </c>
      <c r="P84">
        <f>$E$64-$E$2</f>
        <v>3.8402777777810115</v>
      </c>
      <c r="Q84">
        <f>J84/$N$2</f>
        <v>10.976408912188729</v>
      </c>
      <c r="R84">
        <f>LOG(Q84,2)/P84</f>
        <v>0.90002193286196808</v>
      </c>
      <c r="T84" t="s">
        <v>141</v>
      </c>
      <c r="U84">
        <v>0</v>
      </c>
      <c r="V84" s="4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2021-06-02T03:51:11Z</dcterms:created>
  <dcterms:modified xsi:type="dcterms:W3CDTF">2021-06-02T04:50:28Z</dcterms:modified>
</cp:coreProperties>
</file>