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Desktop/latest_coulter_counter/krdav/2xGOT-KO_characterization/residual_growth/SLC1A3/"/>
    </mc:Choice>
  </mc:AlternateContent>
  <xr:revisionPtr revIDLastSave="0" documentId="13_ncr:1_{B9869268-296C-7E43-9738-6F432EE8361A}" xr6:coauthVersionLast="45" xr6:coauthVersionMax="45" xr10:uidLastSave="{00000000-0000-0000-0000-000000000000}"/>
  <bookViews>
    <workbookView xWindow="240" yWindow="2360" windowWidth="28560" windowHeight="153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1" l="1"/>
  <c r="O15" i="1"/>
  <c r="N15" i="1"/>
  <c r="K15" i="1"/>
  <c r="J15" i="1"/>
  <c r="I15" i="1"/>
  <c r="S4" i="1"/>
  <c r="S2" i="1"/>
  <c r="O3" i="1"/>
  <c r="O4" i="1"/>
  <c r="O5" i="1"/>
  <c r="O6" i="1"/>
  <c r="O7" i="1"/>
  <c r="O2" i="1"/>
  <c r="N2" i="1"/>
  <c r="N7" i="1"/>
  <c r="N6" i="1"/>
  <c r="N5" i="1"/>
  <c r="N4" i="1"/>
  <c r="N3" i="1"/>
  <c r="S6" i="1" l="1"/>
</calcChain>
</file>

<file path=xl/sharedStrings.xml><?xml version="1.0" encoding="utf-8"?>
<sst xmlns="http://schemas.openxmlformats.org/spreadsheetml/2006/main" count="43" uniqueCount="32">
  <si>
    <t>Sample ID</t>
  </si>
  <si>
    <t>File ID</t>
  </si>
  <si>
    <t>File name</t>
  </si>
  <si>
    <t>Control mode</t>
  </si>
  <si>
    <t>Acquired</t>
  </si>
  <si>
    <t>Counts above threshold</t>
  </si>
  <si>
    <t>Coincidence corrected</t>
  </si>
  <si>
    <t>From</t>
  </si>
  <si>
    <t>To</t>
  </si>
  <si>
    <t>Number</t>
  </si>
  <si>
    <t>Mean</t>
  </si>
  <si>
    <t>Median</t>
  </si>
  <si>
    <t>S.D.</t>
  </si>
  <si>
    <t>1mM-Arg-Uridine-100uM-Asn</t>
  </si>
  <si>
    <t>1mM-Arg_1</t>
  </si>
  <si>
    <t>1mM-Arg</t>
  </si>
  <si>
    <t>1mM-Cit_1</t>
  </si>
  <si>
    <t>1mM-Cit</t>
  </si>
  <si>
    <t>residual-growth-SLC1A3</t>
  </si>
  <si>
    <t>C:\Users\Administrator\Desktop\MS4_data_dump\residual-growth-SLC1A3_1mM-Arg-Uridine-100uM-Asn_ 9 Mar 2021_01.#m4.tab</t>
  </si>
  <si>
    <t>residual-growth-SLC1A3_1mM-Arg-Uridine-100uM-Asn_2_ 9 Mar 2021_01.#m4</t>
  </si>
  <si>
    <t>residual-growth-SLC1A3_1mM-Arg_1_ 9 Mar 2021_01.#m4</t>
  </si>
  <si>
    <t>residual-growth-SLC1A3_1mM-Arg_ 9 Mar 2021_01.#m4</t>
  </si>
  <si>
    <t>residual-growth-SLC1A3_1mM-Cit_1_ 9 Mar 2021_01.#m4</t>
  </si>
  <si>
    <t>residual-growth-SLC1A3_1mM-Cit_ 9 Mar 2021_01.#m4</t>
  </si>
  <si>
    <t>Volumetric,  2000  uL</t>
  </si>
  <si>
    <t>Mean Volume (fL)</t>
  </si>
  <si>
    <t>Total volume (uL)</t>
  </si>
  <si>
    <t>Std total Vol.</t>
  </si>
  <si>
    <t>1mM Cit</t>
  </si>
  <si>
    <t>1mM Arg</t>
  </si>
  <si>
    <t>1mM Arg, 100uM U/N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</si>
</sst>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GOT WT, redual</a:t>
            </a:r>
            <a:r>
              <a:rPr lang="en-US" baseline="0"/>
              <a:t> growth, post Asp depletion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Sheet1!$N$15:$P$15</c:f>
                <c:numCache>
                  <c:formatCode>General</c:formatCode>
                  <c:ptCount val="3"/>
                  <c:pt idx="0">
                    <c:v>1.4231197125830939E-2</c:v>
                  </c:pt>
                  <c:pt idx="1">
                    <c:v>9.3779315596971405E-2</c:v>
                  </c:pt>
                  <c:pt idx="2">
                    <c:v>0</c:v>
                  </c:pt>
                </c:numCache>
              </c:numRef>
            </c:plus>
            <c:minus>
              <c:numRef>
                <c:f>Sheet1!$N$15:$P$15</c:f>
                <c:numCache>
                  <c:formatCode>General</c:formatCode>
                  <c:ptCount val="3"/>
                  <c:pt idx="0">
                    <c:v>1.4231197125830939E-2</c:v>
                  </c:pt>
                  <c:pt idx="1">
                    <c:v>9.3779315596971405E-2</c:v>
                  </c:pt>
                  <c:pt idx="2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Sheet1!$I$14:$K$14</c:f>
              <c:strCache>
                <c:ptCount val="3"/>
                <c:pt idx="0">
                  <c:v>1mM Cit</c:v>
                </c:pt>
                <c:pt idx="1">
                  <c:v>1mM Arg</c:v>
                </c:pt>
                <c:pt idx="2">
                  <c:v>1mM Arg, 100uM U/N</c:v>
                </c:pt>
              </c:strCache>
            </c:strRef>
          </c:cat>
          <c:val>
            <c:numRef>
              <c:f>Sheet1!$I$15:$K$15</c:f>
              <c:numCache>
                <c:formatCode>General</c:formatCode>
                <c:ptCount val="3"/>
                <c:pt idx="0">
                  <c:v>0.90823143187066191</c:v>
                </c:pt>
                <c:pt idx="1">
                  <c:v>1.2935619784669692</c:v>
                </c:pt>
                <c:pt idx="2">
                  <c:v>1.3730668253789109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21-F94E-93DA-D4ABC08CF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251231"/>
        <c:axId val="162252879"/>
      </c:barChart>
      <c:catAx>
        <c:axId val="16225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2879"/>
        <c:crosses val="autoZero"/>
        <c:auto val="1"/>
        <c:lblAlgn val="ctr"/>
        <c:lblOffset val="100"/>
        <c:noMultiLvlLbl val="0"/>
      </c:catAx>
      <c:valAx>
        <c:axId val="1622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cell volume (uL)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51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501650</xdr:colOff>
      <xdr:row>18</xdr:row>
      <xdr:rowOff>177800</xdr:rowOff>
    </xdr:from>
    <xdr:to>
      <xdr:col>17</xdr:col>
      <xdr:colOff>361950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16C3C-5EDC-C048-9E0B-3D1BBF1CA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tabSelected="1" topLeftCell="H18" zoomScale="143" workbookViewId="0">
      <selection activeCell="J31" sqref="J31"/>
    </sheetView>
  </sheetViews>
  <sheetFormatPr baseColWidth="10" defaultColWidth="8.83203125" defaultRowHeight="15" x14ac:dyDescent="0.2"/>
  <cols>
    <col min="1" max="1" width="25.5" customWidth="1"/>
    <col min="5" max="5" width="17.6640625" bestFit="1" customWidth="1"/>
  </cols>
  <sheetData>
    <row r="1" spans="1:19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26</v>
      </c>
      <c r="O1" s="3" t="s">
        <v>27</v>
      </c>
      <c r="S1" s="3" t="s">
        <v>28</v>
      </c>
    </row>
    <row r="2" spans="1:19" x14ac:dyDescent="0.2">
      <c r="A2" t="s">
        <v>16</v>
      </c>
      <c r="B2" t="s">
        <v>18</v>
      </c>
      <c r="C2" t="s">
        <v>23</v>
      </c>
      <c r="D2" t="s">
        <v>25</v>
      </c>
      <c r="E2" s="2">
        <v>44264.852777777778</v>
      </c>
      <c r="F2">
        <v>32979</v>
      </c>
      <c r="G2">
        <v>34482</v>
      </c>
      <c r="H2">
        <v>11.97</v>
      </c>
      <c r="I2">
        <v>30.2</v>
      </c>
      <c r="J2">
        <v>251700</v>
      </c>
      <c r="K2">
        <v>19.100000000000001</v>
      </c>
      <c r="L2">
        <v>18.940000000000001</v>
      </c>
      <c r="M2">
        <v>2.5649999999999999</v>
      </c>
      <c r="N2">
        <f>4/3*PI()*(K2/2)^3</f>
        <v>3648.3687241268949</v>
      </c>
      <c r="O2">
        <f>J2*N2*0.000000001</f>
        <v>0.91829440786273953</v>
      </c>
      <c r="S2">
        <f>STDEV(O2:O3)</f>
        <v>1.4231197125830939E-2</v>
      </c>
    </row>
    <row r="3" spans="1:19" x14ac:dyDescent="0.2">
      <c r="A3" t="s">
        <v>17</v>
      </c>
      <c r="B3" t="s">
        <v>18</v>
      </c>
      <c r="C3" t="s">
        <v>24</v>
      </c>
      <c r="D3" t="s">
        <v>25</v>
      </c>
      <c r="E3" s="2">
        <v>44264.856944444437</v>
      </c>
      <c r="F3">
        <v>32494</v>
      </c>
      <c r="G3">
        <v>34035</v>
      </c>
      <c r="H3">
        <v>11.97</v>
      </c>
      <c r="I3">
        <v>30.2</v>
      </c>
      <c r="J3">
        <v>237500</v>
      </c>
      <c r="K3">
        <v>19.329999999999998</v>
      </c>
      <c r="L3">
        <v>19.22</v>
      </c>
      <c r="M3">
        <v>2.4940000000000002</v>
      </c>
      <c r="N3">
        <f t="shared" ref="N3:N12" si="0">4/3*PI()*(K3/2)^3</f>
        <v>3781.7619194887761</v>
      </c>
      <c r="O3">
        <f t="shared" ref="O3:O7" si="1">J3*N3*0.000000001</f>
        <v>0.8981684558785844</v>
      </c>
    </row>
    <row r="4" spans="1:19" x14ac:dyDescent="0.2">
      <c r="A4" t="s">
        <v>14</v>
      </c>
      <c r="B4" t="s">
        <v>18</v>
      </c>
      <c r="C4" t="s">
        <v>21</v>
      </c>
      <c r="D4" t="s">
        <v>25</v>
      </c>
      <c r="E4" s="2">
        <v>44264.854861111111</v>
      </c>
      <c r="F4">
        <v>43570</v>
      </c>
      <c r="G4">
        <v>46338</v>
      </c>
      <c r="H4">
        <v>11.97</v>
      </c>
      <c r="I4">
        <v>30.2</v>
      </c>
      <c r="J4">
        <v>367200</v>
      </c>
      <c r="K4">
        <v>18.55</v>
      </c>
      <c r="L4">
        <v>18.39</v>
      </c>
      <c r="M4">
        <v>2.2280000000000002</v>
      </c>
      <c r="N4">
        <f t="shared" si="0"/>
        <v>3342.1840644698177</v>
      </c>
      <c r="O4">
        <f t="shared" si="1"/>
        <v>1.2272499884733172</v>
      </c>
      <c r="S4">
        <f>STDEV(O4:O5)</f>
        <v>9.3779315596971405E-2</v>
      </c>
    </row>
    <row r="5" spans="1:19" x14ac:dyDescent="0.2">
      <c r="A5" t="s">
        <v>15</v>
      </c>
      <c r="B5" t="s">
        <v>18</v>
      </c>
      <c r="C5" t="s">
        <v>22</v>
      </c>
      <c r="D5" t="s">
        <v>25</v>
      </c>
      <c r="E5" s="2">
        <v>44264.85833333333</v>
      </c>
      <c r="F5">
        <v>45598</v>
      </c>
      <c r="G5">
        <v>48747</v>
      </c>
      <c r="H5">
        <v>11.97</v>
      </c>
      <c r="I5">
        <v>30.2</v>
      </c>
      <c r="J5">
        <v>394000</v>
      </c>
      <c r="K5">
        <v>18.75</v>
      </c>
      <c r="L5">
        <v>18.600000000000001</v>
      </c>
      <c r="M5">
        <v>2.2530000000000001</v>
      </c>
      <c r="N5">
        <f t="shared" si="0"/>
        <v>3451.4567727426925</v>
      </c>
      <c r="O5">
        <f t="shared" si="1"/>
        <v>1.3598739684606209</v>
      </c>
    </row>
    <row r="6" spans="1:19" x14ac:dyDescent="0.2">
      <c r="A6" t="s">
        <v>13</v>
      </c>
      <c r="B6" t="s">
        <v>18</v>
      </c>
      <c r="C6" t="s">
        <v>19</v>
      </c>
      <c r="D6" t="s">
        <v>25</v>
      </c>
      <c r="E6" s="2">
        <v>44264.859722222223</v>
      </c>
      <c r="F6">
        <v>55951</v>
      </c>
      <c r="G6">
        <v>60238</v>
      </c>
      <c r="H6">
        <v>11.97</v>
      </c>
      <c r="I6">
        <v>30.2</v>
      </c>
      <c r="J6">
        <v>425800</v>
      </c>
      <c r="K6">
        <v>18.329999999999998</v>
      </c>
      <c r="L6">
        <v>18.16</v>
      </c>
      <c r="M6">
        <v>2.2000000000000002</v>
      </c>
      <c r="N6">
        <f t="shared" si="0"/>
        <v>3224.6754940791702</v>
      </c>
      <c r="O6">
        <f t="shared" si="1"/>
        <v>1.3730668253789109</v>
      </c>
      <c r="S6">
        <f>STDEV(O6:O7)</f>
        <v>0</v>
      </c>
    </row>
    <row r="7" spans="1:19" x14ac:dyDescent="0.2">
      <c r="A7" t="s">
        <v>13</v>
      </c>
      <c r="B7" t="s">
        <v>18</v>
      </c>
      <c r="C7" t="s">
        <v>20</v>
      </c>
      <c r="D7" t="s">
        <v>25</v>
      </c>
      <c r="E7" s="2">
        <v>44264.859722222223</v>
      </c>
      <c r="F7">
        <v>55951</v>
      </c>
      <c r="G7">
        <v>60238</v>
      </c>
      <c r="H7">
        <v>11.97</v>
      </c>
      <c r="I7">
        <v>30.2</v>
      </c>
      <c r="J7">
        <v>425800</v>
      </c>
      <c r="K7">
        <v>18.329999999999998</v>
      </c>
      <c r="L7">
        <v>18.16</v>
      </c>
      <c r="M7">
        <v>2.2000000000000002</v>
      </c>
      <c r="N7">
        <f t="shared" si="0"/>
        <v>3224.6754940791702</v>
      </c>
      <c r="O7">
        <f t="shared" si="1"/>
        <v>1.3730668253789109</v>
      </c>
    </row>
    <row r="14" spans="1:19" x14ac:dyDescent="0.2">
      <c r="I14" t="s">
        <v>29</v>
      </c>
      <c r="J14" t="s">
        <v>30</v>
      </c>
      <c r="K14" t="s">
        <v>31</v>
      </c>
    </row>
    <row r="15" spans="1:19" x14ac:dyDescent="0.2">
      <c r="I15">
        <f>AVERAGE(O2:O3)</f>
        <v>0.90823143187066191</v>
      </c>
      <c r="J15">
        <f>AVERAGE(O4:O5)</f>
        <v>1.2935619784669692</v>
      </c>
      <c r="K15">
        <f>AVERAGE(O6:O7)</f>
        <v>1.3730668253789109</v>
      </c>
      <c r="N15">
        <f>S2</f>
        <v>1.4231197125830939E-2</v>
      </c>
      <c r="O15">
        <f>S4</f>
        <v>9.3779315596971405E-2</v>
      </c>
      <c r="P15">
        <f>S6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2021-03-19T03:11:32Z</dcterms:created>
  <dcterms:modified xsi:type="dcterms:W3CDTF">2021-03-25T18:29:48Z</dcterms:modified>
</cp:coreProperties>
</file>