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Hadacidin_test/"/>
    </mc:Choice>
  </mc:AlternateContent>
  <xr:revisionPtr revIDLastSave="0" documentId="13_ncr:1_{EB1B1212-D01F-7E4B-9066-07D4DB605990}" xr6:coauthVersionLast="47" xr6:coauthVersionMax="47" xr10:uidLastSave="{00000000-0000-0000-0000-000000000000}"/>
  <bookViews>
    <workbookView xWindow="0" yWindow="4900" windowWidth="26940" windowHeight="129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I8" i="2"/>
  <c r="I7" i="2"/>
  <c r="I6" i="2"/>
  <c r="I5" i="2"/>
  <c r="I4" i="2"/>
  <c r="I3" i="2"/>
  <c r="I2" i="2"/>
  <c r="I30" i="2"/>
  <c r="I31" i="2"/>
  <c r="I32" i="2"/>
  <c r="I33" i="2"/>
  <c r="I34" i="2"/>
  <c r="I35" i="2"/>
  <c r="I36" i="2"/>
  <c r="I37" i="2"/>
  <c r="I38" i="2"/>
  <c r="I39" i="2"/>
  <c r="I40" i="2"/>
  <c r="I29" i="2"/>
  <c r="G40" i="2"/>
  <c r="G30" i="2"/>
  <c r="G31" i="2"/>
  <c r="G32" i="2"/>
  <c r="G33" i="2"/>
  <c r="G34" i="2"/>
  <c r="G35" i="2"/>
  <c r="G36" i="2"/>
  <c r="G37" i="2"/>
  <c r="G38" i="2"/>
  <c r="G39" i="2"/>
  <c r="G29" i="2"/>
  <c r="G16" i="2"/>
  <c r="G17" i="2"/>
  <c r="G18" i="2"/>
  <c r="G19" i="2"/>
  <c r="G20" i="2"/>
  <c r="G21" i="2"/>
  <c r="G22" i="2"/>
  <c r="G23" i="2"/>
  <c r="G24" i="2"/>
  <c r="G25" i="2"/>
  <c r="G26" i="2"/>
  <c r="G15" i="2"/>
  <c r="O16" i="1"/>
  <c r="O17" i="1"/>
  <c r="O18" i="1"/>
  <c r="O19" i="1"/>
  <c r="O20" i="1"/>
  <c r="O21" i="1"/>
  <c r="O22" i="1"/>
  <c r="O23" i="1"/>
  <c r="O24" i="1"/>
  <c r="O25" i="1"/>
  <c r="O26" i="1"/>
  <c r="O15" i="1"/>
  <c r="G3" i="2"/>
  <c r="G4" i="2"/>
  <c r="G5" i="2"/>
  <c r="G6" i="2"/>
  <c r="G7" i="2"/>
  <c r="G8" i="2"/>
  <c r="G9" i="2"/>
  <c r="G10" i="2"/>
  <c r="G11" i="2"/>
  <c r="G12" i="2"/>
  <c r="G13" i="2"/>
  <c r="G2" i="2"/>
</calcChain>
</file>

<file path=xl/sharedStrings.xml><?xml version="1.0" encoding="utf-8"?>
<sst xmlns="http://schemas.openxmlformats.org/spreadsheetml/2006/main" count="298" uniqueCount="88">
  <si>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</si>
  <si>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</si>
  <si>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</si>
  <si>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</si>
  <si>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</si>
  <si>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</si>
  <si>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</si>
  <si>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</si>
  <si>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</si>
  <si>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</si>
  <si>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</si>
  <si>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</si>
  <si>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</si>
  <si>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0.25/3mM-Hadacidin</t>
  </si>
  <si>
    <t>0.25/3mM-Hadacidin_UCPH</t>
  </si>
  <si>
    <t>0.5/3mM-Hadacidin</t>
  </si>
  <si>
    <t>0.5/3mM-Hadacidin_UCPH</t>
  </si>
  <si>
    <t>0mM-Hadacidin</t>
  </si>
  <si>
    <t>0mM-Hadacidin_UCPH</t>
  </si>
  <si>
    <t>1/3mM-Hadacidin</t>
  </si>
  <si>
    <t>1/3mM-Hadacidin_UCPH</t>
  </si>
  <si>
    <t>2/3mM-Hadacidin</t>
  </si>
  <si>
    <t>2/3mM-Hadacidin_UCPH</t>
  </si>
  <si>
    <t>4/3mM-Hadacidin</t>
  </si>
  <si>
    <t>4/3mM-Hadacidin_UCPH</t>
  </si>
  <si>
    <t>0.25mM-Hadacidin_1</t>
  </si>
  <si>
    <t>0.25mM-Hadacidin_2</t>
  </si>
  <si>
    <t>0.5mM-Hadacidin_1</t>
  </si>
  <si>
    <t>0.5mM-Hadacidin_2</t>
  </si>
  <si>
    <t>0mM-Hadacidin_1</t>
  </si>
  <si>
    <t>0mM-Hadacidin_2</t>
  </si>
  <si>
    <t>1mM-Hadacidin_1</t>
  </si>
  <si>
    <t>1mM-Hadacidin_2</t>
  </si>
  <si>
    <t>2mM-Hadacidin_2</t>
  </si>
  <si>
    <t>4mM-Hadacidin_1</t>
  </si>
  <si>
    <t>4mM-Hadacidin_2</t>
  </si>
  <si>
    <t>142B-SLC1A3</t>
  </si>
  <si>
    <t>H1299-Asp-sens-SLC1A3</t>
  </si>
  <si>
    <t>H1299-Asp-sens-WT</t>
  </si>
  <si>
    <t>142B-SLC1A3_0.253mM-Hadacidin_22 Nov 2023_01.#m4</t>
  </si>
  <si>
    <t>142B-SLC1A3_0.253mM-Hadacidin_UCPH_22 Nov 2023_01.#m4</t>
  </si>
  <si>
    <t>142B-SLC1A3_0.53mM-Hadacidin_22 Nov 2023_01.#m4</t>
  </si>
  <si>
    <t>142B-SLC1A3_0.53mM-Hadacidin_UCPH_22 Nov 2023_01.#m4</t>
  </si>
  <si>
    <t>142B-SLC1A3_0mM-Hadacidin_22 Nov 2023_01.#m4</t>
  </si>
  <si>
    <t>142B-SLC1A3_0mM-Hadacidin_UCPH_22 Nov 2023_01.#m4</t>
  </si>
  <si>
    <t>142B-SLC1A3_13mM-Hadacidin_22 Nov 2023_01.#m4</t>
  </si>
  <si>
    <t>142B-SLC1A3_13mM-Hadacidin_UCPH_22 Nov 2023_01.#m4</t>
  </si>
  <si>
    <t>142B-SLC1A3_23mM-Hadacidin_22 Nov 2023_01.#m4</t>
  </si>
  <si>
    <t>142B-SLC1A3_23mM-Hadacidin_UCPH_22 Nov 2023_01.#m4</t>
  </si>
  <si>
    <t>142B-SLC1A3_43mM-Hadacidin_22 Nov 2023_01.#m4</t>
  </si>
  <si>
    <t>142B-SLC1A3_43mM-Hadacidin_UCPH_22 Nov 2023_01.#m4</t>
  </si>
  <si>
    <t>H1299-Asp-sens-SLC1A3_0.253mM-Hadacidin_22 Nov 2023_01.#m4</t>
  </si>
  <si>
    <t>H1299-Asp-sens-SLC1A3_0.253mM-Hadacidin_UCPH_22 Nov 2023_01.#m4</t>
  </si>
  <si>
    <t>H1299-Asp-sens-SLC1A3_0.53mM-Hadacidin_22 Nov 2023_01.#m4</t>
  </si>
  <si>
    <t>H1299-Asp-sens-SLC1A3_0.53mM-Hadacidin_UCPH_22 Nov 2023_01.#m4</t>
  </si>
  <si>
    <t>H1299-Asp-sens-SLC1A3_0mM-Hadacidin_22 Nov 2023_01.#m4</t>
  </si>
  <si>
    <t>H1299-Asp-sens-SLC1A3_0mM-Hadacidin_UCPH_22 Nov 2023_01.#m4</t>
  </si>
  <si>
    <t>H1299-Asp-sens-SLC1A3_13mM-Hadacidin_22 Nov 2023_01.#m4</t>
  </si>
  <si>
    <t>H1299-Asp-sens-SLC1A3_13mM-Hadacidin_UCPH_22 Nov 2023_01.#m4</t>
  </si>
  <si>
    <t>H1299-Asp-sens-SLC1A3_23mM-Hadacidin_22 Nov 2023_01.#m4</t>
  </si>
  <si>
    <t>H1299-Asp-sens-SLC1A3_23mM-Hadacidin_UCPH_22 Nov 2023_01.#m4</t>
  </si>
  <si>
    <t>H1299-Asp-sens-SLC1A3_43mM-Hadacidin_22 Nov 2023_01.#m4</t>
  </si>
  <si>
    <t>H1299-Asp-sens-SLC1A3_43mM-Hadacidin_UCPH_22 Nov 2023_01.#m4</t>
  </si>
  <si>
    <t>H1299-Asp-sens-WT_0.25mM-Hadacidin_1_20 Nov 2023_01.#m4</t>
  </si>
  <si>
    <t>H1299-Asp-sens-WT_0.25mM-Hadacidin_2_20 Nov 2023_01.#m4</t>
  </si>
  <si>
    <t>H1299-Asp-sens-WT_0.5mM-Hadacidin_1_20 Nov 2023_01.#m4</t>
  </si>
  <si>
    <t>H1299-Asp-sens-WT_0.5mM-Hadacidin_2_20 Nov 2023_01.#m4</t>
  </si>
  <si>
    <t>H1299-Asp-sens-WT_0mM-Hadacidin_1_20 Nov 2023_01.#m4</t>
  </si>
  <si>
    <t>H1299-Asp-sens-WT_0mM-Hadacidin_2_20 Nov 2023_01.#m4</t>
  </si>
  <si>
    <t>H1299-Asp-sens-WT_1mM-Hadacidin_1_20 Nov 2023_01.#m4</t>
  </si>
  <si>
    <t>H1299-Asp-sens-WT_1mM-Hadacidin_2_20 Nov 2023_01.#m4</t>
  </si>
  <si>
    <t>H1299-Asp-sens-WT_2mM-Hadacidin_1_20 Nov 2023_01.#m4</t>
  </si>
  <si>
    <t>H1299-Asp-sens-WT_2mM-Hadacidin_2_20 Nov 2023_01.#m4</t>
  </si>
  <si>
    <t>H1299-Asp-sens-WT_4mM-Hadacidin_1_20 Nov 2023_01.#m4</t>
  </si>
  <si>
    <t>H1299-Asp-sens-WT_4mM-Hadacidin_2_20 Nov 2023_01.#m4</t>
  </si>
  <si>
    <t>Volumetric,  1000  uL</t>
  </si>
  <si>
    <t>Volumetric,  2000  uL</t>
  </si>
  <si>
    <t>Hadacidin</t>
  </si>
  <si>
    <t>Cell line</t>
  </si>
  <si>
    <t>H1299</t>
  </si>
  <si>
    <t>SLC1A3</t>
  </si>
  <si>
    <t>No</t>
  </si>
  <si>
    <t>Cell count</t>
  </si>
  <si>
    <t>Size</t>
  </si>
  <si>
    <t>Cell volume</t>
  </si>
  <si>
    <t>Yes</t>
  </si>
  <si>
    <t>UCPH</t>
  </si>
  <si>
    <t>143B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</si>
</sst>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Sheet2!$F$29:$F$40</c:f>
              <c:numCache>
                <c:formatCode>General</c:formatCode>
                <c:ptCount val="12"/>
                <c:pt idx="0">
                  <c:v>4303</c:v>
                </c:pt>
                <c:pt idx="1">
                  <c:v>4298</c:v>
                </c:pt>
                <c:pt idx="2">
                  <c:v>4222</c:v>
                </c:pt>
                <c:pt idx="3">
                  <c:v>4355</c:v>
                </c:pt>
                <c:pt idx="4">
                  <c:v>4253</c:v>
                </c:pt>
                <c:pt idx="5">
                  <c:v>4503</c:v>
                </c:pt>
                <c:pt idx="6">
                  <c:v>4715</c:v>
                </c:pt>
                <c:pt idx="7">
                  <c:v>4877</c:v>
                </c:pt>
                <c:pt idx="8">
                  <c:v>6376</c:v>
                </c:pt>
                <c:pt idx="9">
                  <c:v>7399</c:v>
                </c:pt>
                <c:pt idx="10">
                  <c:v>7297</c:v>
                </c:pt>
                <c:pt idx="11">
                  <c:v>6774</c:v>
                </c:pt>
              </c:numCache>
            </c:numRef>
          </c:xVal>
          <c:yVal>
            <c:numRef>
              <c:f>Sheet2!$I$29:$I$40</c:f>
              <c:numCache>
                <c:formatCode>General</c:formatCode>
                <c:ptCount val="12"/>
                <c:pt idx="0">
                  <c:v>5.5828584622244994</c:v>
                </c:pt>
                <c:pt idx="1">
                  <c:v>5.5145477526602864</c:v>
                </c:pt>
                <c:pt idx="2">
                  <c:v>5.5917322389518356</c:v>
                </c:pt>
                <c:pt idx="3">
                  <c:v>5.5887197796000567</c:v>
                </c:pt>
                <c:pt idx="4">
                  <c:v>5.5755342183198646</c:v>
                </c:pt>
                <c:pt idx="5">
                  <c:v>5.6037937041369625</c:v>
                </c:pt>
                <c:pt idx="6">
                  <c:v>5.4295908022233013</c:v>
                </c:pt>
                <c:pt idx="7">
                  <c:v>5.4399639359209049</c:v>
                </c:pt>
                <c:pt idx="8">
                  <c:v>4.9542425094393252</c:v>
                </c:pt>
                <c:pt idx="9">
                  <c:v>4.8662873390841952</c:v>
                </c:pt>
                <c:pt idx="10">
                  <c:v>4.6846658640258605</c:v>
                </c:pt>
                <c:pt idx="11">
                  <c:v>4.5930644316587177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2-EF49-8E87-24209EB77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349359"/>
        <c:axId val="2047351087"/>
      </c:scatterChart>
      <c:valAx>
        <c:axId val="2047349359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51087"/>
        <c:crosses val="autoZero"/>
        <c:crossBetween val="midCat"/>
      </c:valAx>
      <c:valAx>
        <c:axId val="2047351087"/>
        <c:scaling>
          <c:orientation val="minMax"/>
          <c:min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34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Sheet2!$F$2:$F$13</c:f>
              <c:numCache>
                <c:formatCode>General</c:formatCode>
                <c:ptCount val="12"/>
                <c:pt idx="0">
                  <c:v>5947</c:v>
                </c:pt>
                <c:pt idx="1">
                  <c:v>4854</c:v>
                </c:pt>
                <c:pt idx="2">
                  <c:v>5964</c:v>
                </c:pt>
                <c:pt idx="3">
                  <c:v>5919</c:v>
                </c:pt>
                <c:pt idx="4">
                  <c:v>6200</c:v>
                </c:pt>
                <c:pt idx="5">
                  <c:v>6258</c:v>
                </c:pt>
                <c:pt idx="6">
                  <c:v>7429</c:v>
                </c:pt>
                <c:pt idx="7">
                  <c:v>7270</c:v>
                </c:pt>
                <c:pt idx="8">
                  <c:v>10569</c:v>
                </c:pt>
                <c:pt idx="9">
                  <c:v>10300</c:v>
                </c:pt>
                <c:pt idx="10">
                  <c:v>14364</c:v>
                </c:pt>
                <c:pt idx="11">
                  <c:v>14277</c:v>
                </c:pt>
              </c:numCache>
            </c:numRef>
          </c:xVal>
          <c:yVal>
            <c:numRef>
              <c:f>Sheet2!$I$2:$I$13</c:f>
              <c:numCache>
                <c:formatCode>General</c:formatCode>
                <c:ptCount val="12"/>
                <c:pt idx="0">
                  <c:v>5.8299466959416355</c:v>
                </c:pt>
                <c:pt idx="1">
                  <c:v>5.9456654994321338</c:v>
                </c:pt>
                <c:pt idx="2">
                  <c:v>5.8385342705118681</c:v>
                </c:pt>
                <c:pt idx="3">
                  <c:v>5.8878984880968721</c:v>
                </c:pt>
                <c:pt idx="4">
                  <c:v>5.8328919447597904</c:v>
                </c:pt>
                <c:pt idx="5">
                  <c:v>5.8787515201730018</c:v>
                </c:pt>
                <c:pt idx="6">
                  <c:v>5.6311392502568109</c:v>
                </c:pt>
                <c:pt idx="7">
                  <c:v>5.7267272090265724</c:v>
                </c:pt>
                <c:pt idx="8">
                  <c:v>5.1492191126553797</c:v>
                </c:pt>
                <c:pt idx="9">
                  <c:v>5.1501421618485583</c:v>
                </c:pt>
                <c:pt idx="10">
                  <c:v>4.4778444763387579</c:v>
                </c:pt>
                <c:pt idx="11">
                  <c:v>4.3318320444362488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0-1E4F-BF78-3FA6887D2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853327"/>
        <c:axId val="2012090143"/>
      </c:scatterChart>
      <c:valAx>
        <c:axId val="1968853327"/>
        <c:scaling>
          <c:orientation val="minMax"/>
          <c:max val="15000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090143"/>
        <c:crosses val="autoZero"/>
        <c:crossBetween val="midCat"/>
      </c:valAx>
      <c:valAx>
        <c:axId val="2012090143"/>
        <c:scaling>
          <c:orientation val="minMax"/>
          <c:max val="6.1"/>
          <c:min val="4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85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Sheet2!$F$2:$F$13</c:f>
              <c:numCache>
                <c:formatCode>General</c:formatCode>
                <c:ptCount val="12"/>
                <c:pt idx="0">
                  <c:v>5947</c:v>
                </c:pt>
                <c:pt idx="1">
                  <c:v>4854</c:v>
                </c:pt>
                <c:pt idx="2">
                  <c:v>5964</c:v>
                </c:pt>
                <c:pt idx="3">
                  <c:v>5919</c:v>
                </c:pt>
                <c:pt idx="4">
                  <c:v>6200</c:v>
                </c:pt>
                <c:pt idx="5">
                  <c:v>6258</c:v>
                </c:pt>
                <c:pt idx="6">
                  <c:v>7429</c:v>
                </c:pt>
                <c:pt idx="7">
                  <c:v>7270</c:v>
                </c:pt>
                <c:pt idx="8">
                  <c:v>10569</c:v>
                </c:pt>
                <c:pt idx="9">
                  <c:v>10300</c:v>
                </c:pt>
                <c:pt idx="10">
                  <c:v>14364</c:v>
                </c:pt>
                <c:pt idx="11">
                  <c:v>14277</c:v>
                </c:pt>
              </c:numCache>
            </c:numRef>
          </c:xVal>
          <c:yVal>
            <c:numRef>
              <c:f>Sheet2!$G$2:$G$13</c:f>
              <c:numCache>
                <c:formatCode>0.00</c:formatCode>
                <c:ptCount val="12"/>
                <c:pt idx="0">
                  <c:v>4.0201720000000005</c:v>
                </c:pt>
                <c:pt idx="1">
                  <c:v>4.2831695999999999</c:v>
                </c:pt>
                <c:pt idx="2">
                  <c:v>4.1121780000000001</c:v>
                </c:pt>
                <c:pt idx="3">
                  <c:v>4.5724274999999999</c:v>
                </c:pt>
                <c:pt idx="4">
                  <c:v>4.2197200000000006</c:v>
                </c:pt>
                <c:pt idx="5">
                  <c:v>4.7335512</c:v>
                </c:pt>
                <c:pt idx="6">
                  <c:v>3.1773833000000002</c:v>
                </c:pt>
                <c:pt idx="7">
                  <c:v>3.8749100000000003</c:v>
                </c:pt>
                <c:pt idx="8">
                  <c:v>1.490229</c:v>
                </c:pt>
                <c:pt idx="9">
                  <c:v>1.4553900000000002</c:v>
                </c:pt>
                <c:pt idx="10">
                  <c:v>0.43163820000000003</c:v>
                </c:pt>
                <c:pt idx="11">
                  <c:v>0.30652719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67-4446-9AF8-7960433B5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071343"/>
        <c:axId val="2012659935"/>
      </c:scatterChart>
      <c:valAx>
        <c:axId val="1971071343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59935"/>
        <c:crosses val="autoZero"/>
        <c:crossBetween val="midCat"/>
      </c:valAx>
      <c:valAx>
        <c:axId val="201265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07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Sheet2!$F$29:$F$40</c:f>
              <c:numCache>
                <c:formatCode>General</c:formatCode>
                <c:ptCount val="12"/>
                <c:pt idx="0">
                  <c:v>4303</c:v>
                </c:pt>
                <c:pt idx="1">
                  <c:v>4298</c:v>
                </c:pt>
                <c:pt idx="2">
                  <c:v>4222</c:v>
                </c:pt>
                <c:pt idx="3">
                  <c:v>4355</c:v>
                </c:pt>
                <c:pt idx="4">
                  <c:v>4253</c:v>
                </c:pt>
                <c:pt idx="5">
                  <c:v>4503</c:v>
                </c:pt>
                <c:pt idx="6">
                  <c:v>4715</c:v>
                </c:pt>
                <c:pt idx="7">
                  <c:v>4877</c:v>
                </c:pt>
                <c:pt idx="8">
                  <c:v>6376</c:v>
                </c:pt>
                <c:pt idx="9">
                  <c:v>7399</c:v>
                </c:pt>
                <c:pt idx="10">
                  <c:v>7297</c:v>
                </c:pt>
                <c:pt idx="11">
                  <c:v>6774</c:v>
                </c:pt>
              </c:numCache>
            </c:numRef>
          </c:xVal>
          <c:yVal>
            <c:numRef>
              <c:f>Sheet2!$G$29:$G$40</c:f>
              <c:numCache>
                <c:formatCode>0.00</c:formatCode>
                <c:ptCount val="12"/>
                <c:pt idx="0">
                  <c:v>1.6467581</c:v>
                </c:pt>
                <c:pt idx="1">
                  <c:v>1.4054460000000002</c:v>
                </c:pt>
                <c:pt idx="2">
                  <c:v>1.6491132000000002</c:v>
                </c:pt>
                <c:pt idx="3">
                  <c:v>1.6893045000000002</c:v>
                </c:pt>
                <c:pt idx="4">
                  <c:v>1.6004039000000001</c:v>
                </c:pt>
                <c:pt idx="5">
                  <c:v>1.8084048000000001</c:v>
                </c:pt>
                <c:pt idx="6">
                  <c:v>1.2678635</c:v>
                </c:pt>
                <c:pt idx="7">
                  <c:v>1.3431258000000001</c:v>
                </c:pt>
                <c:pt idx="8">
                  <c:v>0.57384000000000002</c:v>
                </c:pt>
                <c:pt idx="9">
                  <c:v>0.54382649999999999</c:v>
                </c:pt>
                <c:pt idx="10">
                  <c:v>0.35302886</c:v>
                </c:pt>
                <c:pt idx="11">
                  <c:v>0.26540532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9-4743-9ED1-A7B3A91DC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05903"/>
        <c:axId val="2048597199"/>
      </c:scatterChart>
      <c:valAx>
        <c:axId val="2048805903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597199"/>
        <c:crosses val="autoZero"/>
        <c:crossBetween val="midCat"/>
      </c:valAx>
      <c:valAx>
        <c:axId val="204859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05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25</xdr:row>
      <xdr:rowOff>19050</xdr:rowOff>
    </xdr:from>
    <xdr:to>
      <xdr:col>16</xdr:col>
      <xdr:colOff>38100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38A4A-9176-486A-E3AC-ED80A43EC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412750</xdr:colOff>
      <xdr:row>6</xdr:row>
      <xdr:rowOff>95250</xdr:rowOff>
    </xdr:from>
    <xdr:to>
      <xdr:col>16</xdr:col>
      <xdr:colOff>31750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189901-0450-DC00-28FE-849C64CD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107950</xdr:colOff>
      <xdr:row>5</xdr:row>
      <xdr:rowOff>133350</xdr:rowOff>
    </xdr:from>
    <xdr:to>
      <xdr:col>21</xdr:col>
      <xdr:colOff>552450</xdr:colOff>
      <xdr:row>20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1C8E28-AFE6-94BE-D989-84494A095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247650</xdr:colOff>
      <xdr:row>25</xdr:row>
      <xdr:rowOff>57150</xdr:rowOff>
    </xdr:from>
    <xdr:to>
      <xdr:col>21</xdr:col>
      <xdr:colOff>692150</xdr:colOff>
      <xdr:row>39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1A22E9-F9A1-7F59-21FB-8BBD69274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opLeftCell="A14" workbookViewId="0">
      <selection activeCell="J27" sqref="J27:K38"/>
    </sheetView>
  </sheetViews>
  <sheetFormatPr baseColWidth="10" defaultColWidth="8.83203125" defaultRowHeight="15" x14ac:dyDescent="0.2"/>
  <cols>
    <col min="1" max="1" width="25.6640625" customWidth="1"/>
    <col min="2" max="2" width="23.5" customWidth="1"/>
    <col min="5" max="5" width="17.6640625" bestFit="1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O1" s="3" t="s">
        <v>77</v>
      </c>
      <c r="P1" s="3" t="s">
        <v>86</v>
      </c>
    </row>
    <row r="2" spans="1:16" x14ac:dyDescent="0.2">
      <c r="A2" t="s">
        <v>29</v>
      </c>
      <c r="B2" t="s">
        <v>38</v>
      </c>
      <c r="C2" t="s">
        <v>67</v>
      </c>
      <c r="D2" t="s">
        <v>76</v>
      </c>
      <c r="E2" s="2">
        <v>45250.645833333343</v>
      </c>
      <c r="F2">
        <v>72962</v>
      </c>
      <c r="G2">
        <v>83419</v>
      </c>
      <c r="H2">
        <v>1978</v>
      </c>
      <c r="I2">
        <v>60290</v>
      </c>
      <c r="J2">
        <v>676000</v>
      </c>
      <c r="K2">
        <v>5947</v>
      </c>
      <c r="L2">
        <v>5511</v>
      </c>
      <c r="M2">
        <v>2377</v>
      </c>
      <c r="O2">
        <v>0</v>
      </c>
      <c r="P2" t="s">
        <v>81</v>
      </c>
    </row>
    <row r="3" spans="1:16" x14ac:dyDescent="0.2">
      <c r="A3" t="s">
        <v>30</v>
      </c>
      <c r="B3" t="s">
        <v>38</v>
      </c>
      <c r="C3" t="s">
        <v>68</v>
      </c>
      <c r="D3" t="s">
        <v>76</v>
      </c>
      <c r="E3" s="2">
        <v>45250.652777777781</v>
      </c>
      <c r="F3">
        <v>76592</v>
      </c>
      <c r="G3">
        <v>88238</v>
      </c>
      <c r="H3">
        <v>65.45</v>
      </c>
      <c r="I3">
        <v>65450</v>
      </c>
      <c r="J3">
        <v>882400</v>
      </c>
      <c r="K3">
        <v>4854</v>
      </c>
      <c r="L3">
        <v>5051</v>
      </c>
      <c r="M3">
        <v>3021</v>
      </c>
      <c r="O3">
        <v>0</v>
      </c>
      <c r="P3" t="s">
        <v>81</v>
      </c>
    </row>
    <row r="4" spans="1:16" x14ac:dyDescent="0.2">
      <c r="A4" t="s">
        <v>25</v>
      </c>
      <c r="B4" t="s">
        <v>38</v>
      </c>
      <c r="C4" t="s">
        <v>63</v>
      </c>
      <c r="D4" t="s">
        <v>76</v>
      </c>
      <c r="E4" s="2">
        <v>45250.645138888889</v>
      </c>
      <c r="F4">
        <v>79830</v>
      </c>
      <c r="G4">
        <v>91993</v>
      </c>
      <c r="H4">
        <v>1978</v>
      </c>
      <c r="I4">
        <v>60290</v>
      </c>
      <c r="J4">
        <v>689500</v>
      </c>
      <c r="K4">
        <v>5964</v>
      </c>
      <c r="L4">
        <v>5561</v>
      </c>
      <c r="M4">
        <v>2188</v>
      </c>
      <c r="O4">
        <v>0.25</v>
      </c>
      <c r="P4" t="s">
        <v>81</v>
      </c>
    </row>
    <row r="5" spans="1:16" x14ac:dyDescent="0.2">
      <c r="A5" t="s">
        <v>26</v>
      </c>
      <c r="B5" t="s">
        <v>38</v>
      </c>
      <c r="C5" t="s">
        <v>64</v>
      </c>
      <c r="D5" t="s">
        <v>76</v>
      </c>
      <c r="E5" s="2">
        <v>45250.652083333327</v>
      </c>
      <c r="F5">
        <v>84270</v>
      </c>
      <c r="G5">
        <v>98042</v>
      </c>
      <c r="H5">
        <v>1978</v>
      </c>
      <c r="I5">
        <v>60290</v>
      </c>
      <c r="J5">
        <v>772500</v>
      </c>
      <c r="K5">
        <v>5919</v>
      </c>
      <c r="L5">
        <v>5472</v>
      </c>
      <c r="M5">
        <v>2327</v>
      </c>
      <c r="O5">
        <v>0.25</v>
      </c>
      <c r="P5" t="s">
        <v>81</v>
      </c>
    </row>
    <row r="6" spans="1:16" x14ac:dyDescent="0.2">
      <c r="A6" t="s">
        <v>27</v>
      </c>
      <c r="B6" t="s">
        <v>38</v>
      </c>
      <c r="C6" t="s">
        <v>65</v>
      </c>
      <c r="D6" t="s">
        <v>76</v>
      </c>
      <c r="E6" s="2">
        <v>45250.643750000003</v>
      </c>
      <c r="F6">
        <v>76572</v>
      </c>
      <c r="G6">
        <v>87995</v>
      </c>
      <c r="H6">
        <v>1978</v>
      </c>
      <c r="I6">
        <v>60290</v>
      </c>
      <c r="J6">
        <v>680600</v>
      </c>
      <c r="K6">
        <v>6200</v>
      </c>
      <c r="L6">
        <v>5747</v>
      </c>
      <c r="M6">
        <v>2455</v>
      </c>
      <c r="O6">
        <v>0.5</v>
      </c>
      <c r="P6" t="s">
        <v>81</v>
      </c>
    </row>
    <row r="7" spans="1:16" x14ac:dyDescent="0.2">
      <c r="A7" t="s">
        <v>28</v>
      </c>
      <c r="B7" t="s">
        <v>38</v>
      </c>
      <c r="C7" t="s">
        <v>66</v>
      </c>
      <c r="D7" t="s">
        <v>76</v>
      </c>
      <c r="E7" s="2">
        <v>45250.650694444441</v>
      </c>
      <c r="F7">
        <v>77740</v>
      </c>
      <c r="G7">
        <v>89839</v>
      </c>
      <c r="H7">
        <v>1978</v>
      </c>
      <c r="I7">
        <v>60290</v>
      </c>
      <c r="J7">
        <v>756400</v>
      </c>
      <c r="K7">
        <v>6258</v>
      </c>
      <c r="L7">
        <v>5775</v>
      </c>
      <c r="M7">
        <v>2581</v>
      </c>
      <c r="O7">
        <v>0.5</v>
      </c>
      <c r="P7" t="s">
        <v>81</v>
      </c>
    </row>
    <row r="8" spans="1:16" x14ac:dyDescent="0.2">
      <c r="A8" t="s">
        <v>31</v>
      </c>
      <c r="B8" t="s">
        <v>38</v>
      </c>
      <c r="C8" t="s">
        <v>69</v>
      </c>
      <c r="D8" t="s">
        <v>76</v>
      </c>
      <c r="E8" s="2">
        <v>45250.642361111109</v>
      </c>
      <c r="F8">
        <v>49916</v>
      </c>
      <c r="G8">
        <v>54997</v>
      </c>
      <c r="H8">
        <v>1978</v>
      </c>
      <c r="I8">
        <v>60290</v>
      </c>
      <c r="J8">
        <v>427700</v>
      </c>
      <c r="K8">
        <v>7429</v>
      </c>
      <c r="L8">
        <v>6755</v>
      </c>
      <c r="M8">
        <v>3374</v>
      </c>
      <c r="O8">
        <v>1</v>
      </c>
      <c r="P8" t="s">
        <v>81</v>
      </c>
    </row>
    <row r="9" spans="1:16" x14ac:dyDescent="0.2">
      <c r="A9" t="s">
        <v>32</v>
      </c>
      <c r="B9" t="s">
        <v>38</v>
      </c>
      <c r="C9" t="s">
        <v>70</v>
      </c>
      <c r="D9" t="s">
        <v>76</v>
      </c>
      <c r="E9" s="2">
        <v>45250.65</v>
      </c>
      <c r="F9">
        <v>60307</v>
      </c>
      <c r="G9">
        <v>67730</v>
      </c>
      <c r="H9">
        <v>1978</v>
      </c>
      <c r="I9">
        <v>60290</v>
      </c>
      <c r="J9">
        <v>533000</v>
      </c>
      <c r="K9">
        <v>7270</v>
      </c>
      <c r="L9">
        <v>6689</v>
      </c>
      <c r="M9">
        <v>3066</v>
      </c>
      <c r="O9">
        <v>1</v>
      </c>
      <c r="P9" t="s">
        <v>81</v>
      </c>
    </row>
    <row r="10" spans="1:16" x14ac:dyDescent="0.2">
      <c r="A10" t="s">
        <v>31</v>
      </c>
      <c r="B10" t="s">
        <v>38</v>
      </c>
      <c r="C10" t="s">
        <v>71</v>
      </c>
      <c r="D10" t="s">
        <v>76</v>
      </c>
      <c r="E10" s="2">
        <v>45250.63958333333</v>
      </c>
      <c r="F10">
        <v>22831</v>
      </c>
      <c r="G10">
        <v>23781</v>
      </c>
      <c r="H10">
        <v>1978</v>
      </c>
      <c r="I10">
        <v>60290</v>
      </c>
      <c r="J10">
        <v>141000</v>
      </c>
      <c r="K10">
        <v>10569</v>
      </c>
      <c r="L10">
        <v>8101</v>
      </c>
      <c r="M10">
        <v>7477</v>
      </c>
      <c r="O10">
        <v>2</v>
      </c>
      <c r="P10" t="s">
        <v>81</v>
      </c>
    </row>
    <row r="11" spans="1:16" x14ac:dyDescent="0.2">
      <c r="A11" t="s">
        <v>33</v>
      </c>
      <c r="B11" t="s">
        <v>38</v>
      </c>
      <c r="C11" t="s">
        <v>72</v>
      </c>
      <c r="D11" t="s">
        <v>76</v>
      </c>
      <c r="E11" s="2">
        <v>45250.649305555547</v>
      </c>
      <c r="F11">
        <v>24920</v>
      </c>
      <c r="G11">
        <v>26013</v>
      </c>
      <c r="H11">
        <v>1978</v>
      </c>
      <c r="I11">
        <v>60290</v>
      </c>
      <c r="J11">
        <v>141300</v>
      </c>
      <c r="K11">
        <v>10300</v>
      </c>
      <c r="L11">
        <v>8206</v>
      </c>
      <c r="M11">
        <v>7224</v>
      </c>
      <c r="O11">
        <v>2</v>
      </c>
      <c r="P11" t="s">
        <v>81</v>
      </c>
    </row>
    <row r="12" spans="1:16" x14ac:dyDescent="0.2">
      <c r="A12" t="s">
        <v>34</v>
      </c>
      <c r="B12" t="s">
        <v>38</v>
      </c>
      <c r="C12" t="s">
        <v>73</v>
      </c>
      <c r="D12" t="s">
        <v>76</v>
      </c>
      <c r="E12" s="2">
        <v>45250.638888888891</v>
      </c>
      <c r="F12">
        <v>8341</v>
      </c>
      <c r="G12">
        <v>8438</v>
      </c>
      <c r="H12">
        <v>1978</v>
      </c>
      <c r="I12">
        <v>60290</v>
      </c>
      <c r="J12">
        <v>30050</v>
      </c>
      <c r="K12">
        <v>14364</v>
      </c>
      <c r="L12">
        <v>13734</v>
      </c>
      <c r="M12">
        <v>7515</v>
      </c>
      <c r="O12">
        <v>4</v>
      </c>
      <c r="P12" t="s">
        <v>81</v>
      </c>
    </row>
    <row r="13" spans="1:16" x14ac:dyDescent="0.2">
      <c r="A13" t="s">
        <v>35</v>
      </c>
      <c r="B13" t="s">
        <v>38</v>
      </c>
      <c r="C13" t="s">
        <v>74</v>
      </c>
      <c r="D13" t="s">
        <v>76</v>
      </c>
      <c r="E13" s="2">
        <v>45250.647916666669</v>
      </c>
      <c r="F13">
        <v>8135</v>
      </c>
      <c r="G13">
        <v>8210</v>
      </c>
      <c r="H13">
        <v>1978</v>
      </c>
      <c r="I13">
        <v>60290</v>
      </c>
      <c r="J13">
        <v>21470</v>
      </c>
      <c r="K13">
        <v>14277</v>
      </c>
      <c r="L13">
        <v>13825</v>
      </c>
      <c r="M13">
        <v>7376</v>
      </c>
      <c r="O13">
        <v>4</v>
      </c>
      <c r="P13" t="s">
        <v>81</v>
      </c>
    </row>
    <row r="15" spans="1:16" x14ac:dyDescent="0.2">
      <c r="A15" t="s">
        <v>17</v>
      </c>
      <c r="B15" t="s">
        <v>37</v>
      </c>
      <c r="C15" t="s">
        <v>55</v>
      </c>
      <c r="D15" t="s">
        <v>75</v>
      </c>
      <c r="E15" s="2">
        <v>45252.885416666657</v>
      </c>
      <c r="F15">
        <v>30881</v>
      </c>
      <c r="G15">
        <v>34082</v>
      </c>
      <c r="H15">
        <v>1978</v>
      </c>
      <c r="I15">
        <v>60290</v>
      </c>
      <c r="J15">
        <v>453200</v>
      </c>
      <c r="K15">
        <v>5423</v>
      </c>
      <c r="L15">
        <v>5040</v>
      </c>
      <c r="M15">
        <v>2162</v>
      </c>
      <c r="O15">
        <f>O2/3</f>
        <v>0</v>
      </c>
      <c r="P15" t="s">
        <v>81</v>
      </c>
    </row>
    <row r="16" spans="1:16" x14ac:dyDescent="0.2">
      <c r="A16" t="s">
        <v>18</v>
      </c>
      <c r="B16" t="s">
        <v>37</v>
      </c>
      <c r="C16" t="s">
        <v>56</v>
      </c>
      <c r="D16" t="s">
        <v>75</v>
      </c>
      <c r="E16" s="2">
        <v>45252.888888888891</v>
      </c>
      <c r="F16">
        <v>30073</v>
      </c>
      <c r="G16">
        <v>33517</v>
      </c>
      <c r="H16">
        <v>1978</v>
      </c>
      <c r="I16">
        <v>60290</v>
      </c>
      <c r="J16">
        <v>522800</v>
      </c>
      <c r="K16">
        <v>5839</v>
      </c>
      <c r="L16">
        <v>5437</v>
      </c>
      <c r="M16">
        <v>2255</v>
      </c>
      <c r="O16">
        <f t="shared" ref="O16:O26" si="0">O3/3</f>
        <v>0</v>
      </c>
      <c r="P16" t="s">
        <v>85</v>
      </c>
    </row>
    <row r="17" spans="1:16" x14ac:dyDescent="0.2">
      <c r="A17" t="s">
        <v>13</v>
      </c>
      <c r="B17" t="s">
        <v>37</v>
      </c>
      <c r="C17" t="s">
        <v>51</v>
      </c>
      <c r="D17" t="s">
        <v>75</v>
      </c>
      <c r="E17" s="2">
        <v>45252.884722222218</v>
      </c>
      <c r="F17">
        <v>32267</v>
      </c>
      <c r="G17">
        <v>36113</v>
      </c>
      <c r="H17">
        <v>1978</v>
      </c>
      <c r="I17">
        <v>60290</v>
      </c>
      <c r="J17">
        <v>549400</v>
      </c>
      <c r="K17">
        <v>5511</v>
      </c>
      <c r="L17">
        <v>5086</v>
      </c>
      <c r="M17">
        <v>2164</v>
      </c>
      <c r="O17">
        <f t="shared" si="0"/>
        <v>8.3333333333333329E-2</v>
      </c>
      <c r="P17" t="s">
        <v>81</v>
      </c>
    </row>
    <row r="18" spans="1:16" x14ac:dyDescent="0.2">
      <c r="A18" t="s">
        <v>14</v>
      </c>
      <c r="B18" t="s">
        <v>37</v>
      </c>
      <c r="C18" t="s">
        <v>52</v>
      </c>
      <c r="D18" t="s">
        <v>75</v>
      </c>
      <c r="E18" s="2">
        <v>45252.888194444437</v>
      </c>
      <c r="F18">
        <v>31786</v>
      </c>
      <c r="G18">
        <v>35499</v>
      </c>
      <c r="H18">
        <v>1978</v>
      </c>
      <c r="I18">
        <v>60290</v>
      </c>
      <c r="J18">
        <v>524900</v>
      </c>
      <c r="K18">
        <v>5730</v>
      </c>
      <c r="L18">
        <v>5323</v>
      </c>
      <c r="M18">
        <v>2237</v>
      </c>
      <c r="O18">
        <f t="shared" si="0"/>
        <v>8.3333333333333329E-2</v>
      </c>
      <c r="P18" t="s">
        <v>85</v>
      </c>
    </row>
    <row r="19" spans="1:16" x14ac:dyDescent="0.2">
      <c r="A19" t="s">
        <v>15</v>
      </c>
      <c r="B19" t="s">
        <v>37</v>
      </c>
      <c r="C19" t="s">
        <v>53</v>
      </c>
      <c r="D19" t="s">
        <v>75</v>
      </c>
      <c r="E19" s="2">
        <v>45252.884027777778</v>
      </c>
      <c r="F19">
        <v>30975</v>
      </c>
      <c r="G19">
        <v>34470</v>
      </c>
      <c r="H19">
        <v>1978</v>
      </c>
      <c r="I19">
        <v>60290</v>
      </c>
      <c r="J19">
        <v>523500</v>
      </c>
      <c r="K19">
        <v>5477</v>
      </c>
      <c r="L19">
        <v>5082</v>
      </c>
      <c r="M19">
        <v>2185</v>
      </c>
      <c r="O19">
        <f t="shared" si="0"/>
        <v>0.16666666666666666</v>
      </c>
      <c r="P19" t="s">
        <v>81</v>
      </c>
    </row>
    <row r="20" spans="1:16" x14ac:dyDescent="0.2">
      <c r="A20" t="s">
        <v>16</v>
      </c>
      <c r="B20" t="s">
        <v>37</v>
      </c>
      <c r="C20" t="s">
        <v>54</v>
      </c>
      <c r="D20" t="s">
        <v>75</v>
      </c>
      <c r="E20" s="2">
        <v>45252.887499999997</v>
      </c>
      <c r="F20">
        <v>30818</v>
      </c>
      <c r="G20">
        <v>34305</v>
      </c>
      <c r="H20">
        <v>1978</v>
      </c>
      <c r="I20">
        <v>60290</v>
      </c>
      <c r="J20">
        <v>502800</v>
      </c>
      <c r="K20">
        <v>5734</v>
      </c>
      <c r="L20">
        <v>5307</v>
      </c>
      <c r="M20">
        <v>2260</v>
      </c>
      <c r="O20">
        <f t="shared" si="0"/>
        <v>0.16666666666666666</v>
      </c>
      <c r="P20" t="s">
        <v>85</v>
      </c>
    </row>
    <row r="21" spans="1:16" x14ac:dyDescent="0.2">
      <c r="A21" t="s">
        <v>19</v>
      </c>
      <c r="B21" t="s">
        <v>37</v>
      </c>
      <c r="C21" t="s">
        <v>57</v>
      </c>
      <c r="D21" t="s">
        <v>75</v>
      </c>
      <c r="E21" s="2">
        <v>45252.883333333331</v>
      </c>
      <c r="F21">
        <v>31923</v>
      </c>
      <c r="G21">
        <v>35534</v>
      </c>
      <c r="H21">
        <v>1978</v>
      </c>
      <c r="I21">
        <v>60290</v>
      </c>
      <c r="J21">
        <v>529800</v>
      </c>
      <c r="K21">
        <v>5427</v>
      </c>
      <c r="L21">
        <v>5016</v>
      </c>
      <c r="M21">
        <v>2190</v>
      </c>
      <c r="O21">
        <f t="shared" si="0"/>
        <v>0.33333333333333331</v>
      </c>
      <c r="P21" t="s">
        <v>81</v>
      </c>
    </row>
    <row r="22" spans="1:16" x14ac:dyDescent="0.2">
      <c r="A22" t="s">
        <v>20</v>
      </c>
      <c r="B22" t="s">
        <v>37</v>
      </c>
      <c r="C22" t="s">
        <v>58</v>
      </c>
      <c r="D22" t="s">
        <v>75</v>
      </c>
      <c r="E22" s="2">
        <v>45252.886805555558</v>
      </c>
      <c r="F22">
        <v>31413</v>
      </c>
      <c r="G22">
        <v>35015</v>
      </c>
      <c r="H22">
        <v>1978</v>
      </c>
      <c r="I22">
        <v>60290</v>
      </c>
      <c r="J22">
        <v>512200</v>
      </c>
      <c r="K22">
        <v>5823</v>
      </c>
      <c r="L22">
        <v>5401</v>
      </c>
      <c r="M22">
        <v>2273</v>
      </c>
      <c r="O22">
        <f t="shared" si="0"/>
        <v>0.33333333333333331</v>
      </c>
      <c r="P22" t="s">
        <v>85</v>
      </c>
    </row>
    <row r="23" spans="1:16" x14ac:dyDescent="0.2">
      <c r="A23" t="s">
        <v>21</v>
      </c>
      <c r="B23" t="s">
        <v>37</v>
      </c>
      <c r="C23" t="s">
        <v>59</v>
      </c>
      <c r="D23" t="s">
        <v>75</v>
      </c>
      <c r="E23" s="2">
        <v>45252.882638888892</v>
      </c>
      <c r="F23">
        <v>31262</v>
      </c>
      <c r="G23">
        <v>34633</v>
      </c>
      <c r="H23">
        <v>1978</v>
      </c>
      <c r="I23">
        <v>60290</v>
      </c>
      <c r="J23">
        <v>508800</v>
      </c>
      <c r="K23">
        <v>5414</v>
      </c>
      <c r="L23">
        <v>5016</v>
      </c>
      <c r="M23">
        <v>2124</v>
      </c>
      <c r="O23">
        <f t="shared" si="0"/>
        <v>0.66666666666666663</v>
      </c>
      <c r="P23" t="s">
        <v>81</v>
      </c>
    </row>
    <row r="24" spans="1:16" x14ac:dyDescent="0.2">
      <c r="A24" t="s">
        <v>22</v>
      </c>
      <c r="B24" t="s">
        <v>37</v>
      </c>
      <c r="C24" t="s">
        <v>60</v>
      </c>
      <c r="D24" t="s">
        <v>75</v>
      </c>
      <c r="E24" s="2">
        <v>45252.886805555558</v>
      </c>
      <c r="F24">
        <v>29705</v>
      </c>
      <c r="G24">
        <v>32975</v>
      </c>
      <c r="H24">
        <v>1978</v>
      </c>
      <c r="I24">
        <v>60290</v>
      </c>
      <c r="J24">
        <v>496200</v>
      </c>
      <c r="K24">
        <v>5794</v>
      </c>
      <c r="L24">
        <v>5364</v>
      </c>
      <c r="M24">
        <v>2337</v>
      </c>
      <c r="O24">
        <f t="shared" si="0"/>
        <v>0.66666666666666663</v>
      </c>
      <c r="P24" t="s">
        <v>85</v>
      </c>
    </row>
    <row r="25" spans="1:16" x14ac:dyDescent="0.2">
      <c r="A25" t="s">
        <v>23</v>
      </c>
      <c r="B25" t="s">
        <v>37</v>
      </c>
      <c r="C25" t="s">
        <v>61</v>
      </c>
      <c r="D25" t="s">
        <v>75</v>
      </c>
      <c r="E25" s="2">
        <v>45252.881944444453</v>
      </c>
      <c r="F25">
        <v>28341</v>
      </c>
      <c r="G25">
        <v>30891</v>
      </c>
      <c r="H25">
        <v>1978</v>
      </c>
      <c r="I25">
        <v>60290</v>
      </c>
      <c r="J25">
        <v>436700</v>
      </c>
      <c r="K25">
        <v>5660</v>
      </c>
      <c r="L25">
        <v>5261</v>
      </c>
      <c r="M25">
        <v>2207</v>
      </c>
      <c r="O25">
        <f t="shared" si="0"/>
        <v>1.3333333333333333</v>
      </c>
      <c r="P25" t="s">
        <v>81</v>
      </c>
    </row>
    <row r="26" spans="1:16" x14ac:dyDescent="0.2">
      <c r="A26" t="s">
        <v>24</v>
      </c>
      <c r="B26" t="s">
        <v>37</v>
      </c>
      <c r="C26" t="s">
        <v>62</v>
      </c>
      <c r="D26" t="s">
        <v>75</v>
      </c>
      <c r="E26" s="2">
        <v>45252.886111111111</v>
      </c>
      <c r="F26">
        <v>27032</v>
      </c>
      <c r="G26">
        <v>29726</v>
      </c>
      <c r="H26">
        <v>1978</v>
      </c>
      <c r="I26">
        <v>60290</v>
      </c>
      <c r="J26">
        <v>423700</v>
      </c>
      <c r="K26">
        <v>6208</v>
      </c>
      <c r="L26">
        <v>5782</v>
      </c>
      <c r="M26">
        <v>2524</v>
      </c>
      <c r="O26">
        <f t="shared" si="0"/>
        <v>1.3333333333333333</v>
      </c>
      <c r="P26" t="s">
        <v>85</v>
      </c>
    </row>
    <row r="27" spans="1:16" x14ac:dyDescent="0.2">
      <c r="A27" t="s">
        <v>17</v>
      </c>
      <c r="B27" t="s">
        <v>36</v>
      </c>
      <c r="C27" t="s">
        <v>43</v>
      </c>
      <c r="D27" t="s">
        <v>75</v>
      </c>
      <c r="E27" s="2">
        <v>45252.90625</v>
      </c>
      <c r="F27">
        <v>35064</v>
      </c>
      <c r="G27">
        <v>38099</v>
      </c>
      <c r="H27">
        <v>1060</v>
      </c>
      <c r="I27">
        <v>60290</v>
      </c>
      <c r="J27">
        <v>382700</v>
      </c>
      <c r="K27">
        <v>4303</v>
      </c>
      <c r="L27">
        <v>3822</v>
      </c>
      <c r="M27">
        <v>2291</v>
      </c>
    </row>
    <row r="28" spans="1:16" x14ac:dyDescent="0.2">
      <c r="A28" t="s">
        <v>18</v>
      </c>
      <c r="B28" t="s">
        <v>36</v>
      </c>
      <c r="C28" t="s">
        <v>44</v>
      </c>
      <c r="D28" t="s">
        <v>75</v>
      </c>
      <c r="E28" s="2">
        <v>45252.910416666673</v>
      </c>
      <c r="F28">
        <v>32443</v>
      </c>
      <c r="G28">
        <v>34938</v>
      </c>
      <c r="H28">
        <v>1060</v>
      </c>
      <c r="I28">
        <v>60290</v>
      </c>
      <c r="J28">
        <v>327000</v>
      </c>
      <c r="K28">
        <v>4298</v>
      </c>
      <c r="L28">
        <v>3917</v>
      </c>
      <c r="M28">
        <v>2063</v>
      </c>
    </row>
    <row r="29" spans="1:16" x14ac:dyDescent="0.2">
      <c r="A29" t="s">
        <v>13</v>
      </c>
      <c r="B29" t="s">
        <v>36</v>
      </c>
      <c r="C29" t="s">
        <v>39</v>
      </c>
      <c r="D29" t="s">
        <v>75</v>
      </c>
      <c r="E29" s="2">
        <v>45252.905555555553</v>
      </c>
      <c r="F29">
        <v>37533</v>
      </c>
      <c r="G29">
        <v>40818</v>
      </c>
      <c r="H29">
        <v>1060</v>
      </c>
      <c r="I29">
        <v>60290</v>
      </c>
      <c r="J29">
        <v>390600</v>
      </c>
      <c r="K29">
        <v>4222</v>
      </c>
      <c r="L29">
        <v>3777</v>
      </c>
      <c r="M29">
        <v>2155</v>
      </c>
    </row>
    <row r="30" spans="1:16" x14ac:dyDescent="0.2">
      <c r="A30" t="s">
        <v>14</v>
      </c>
      <c r="B30" t="s">
        <v>36</v>
      </c>
      <c r="C30" t="s">
        <v>40</v>
      </c>
      <c r="D30" t="s">
        <v>75</v>
      </c>
      <c r="E30" s="2">
        <v>45252.909722222219</v>
      </c>
      <c r="F30">
        <v>34846</v>
      </c>
      <c r="G30">
        <v>37902</v>
      </c>
      <c r="H30">
        <v>1060</v>
      </c>
      <c r="I30">
        <v>60290</v>
      </c>
      <c r="J30">
        <v>387900</v>
      </c>
      <c r="K30">
        <v>4355</v>
      </c>
      <c r="L30">
        <v>3920</v>
      </c>
      <c r="M30">
        <v>2192</v>
      </c>
    </row>
    <row r="31" spans="1:16" x14ac:dyDescent="0.2">
      <c r="A31" t="s">
        <v>15</v>
      </c>
      <c r="B31" t="s">
        <v>36</v>
      </c>
      <c r="C31" t="s">
        <v>41</v>
      </c>
      <c r="D31" t="s">
        <v>75</v>
      </c>
      <c r="E31" s="2">
        <v>45252.904861111107</v>
      </c>
      <c r="F31">
        <v>35767</v>
      </c>
      <c r="G31">
        <v>38764</v>
      </c>
      <c r="H31">
        <v>1060</v>
      </c>
      <c r="I31">
        <v>60290</v>
      </c>
      <c r="J31">
        <v>376300</v>
      </c>
      <c r="K31">
        <v>4253</v>
      </c>
      <c r="L31">
        <v>3836</v>
      </c>
      <c r="M31">
        <v>2088</v>
      </c>
    </row>
    <row r="32" spans="1:16" x14ac:dyDescent="0.2">
      <c r="A32" t="s">
        <v>16</v>
      </c>
      <c r="B32" t="s">
        <v>36</v>
      </c>
      <c r="C32" t="s">
        <v>42</v>
      </c>
      <c r="D32" t="s">
        <v>75</v>
      </c>
      <c r="E32" s="2">
        <v>45252.90902777778</v>
      </c>
      <c r="F32">
        <v>32235</v>
      </c>
      <c r="G32">
        <v>35019</v>
      </c>
      <c r="H32">
        <v>1060</v>
      </c>
      <c r="I32">
        <v>60290</v>
      </c>
      <c r="J32">
        <v>401600</v>
      </c>
      <c r="K32">
        <v>4503</v>
      </c>
      <c r="L32">
        <v>4058</v>
      </c>
      <c r="M32">
        <v>2285</v>
      </c>
    </row>
    <row r="33" spans="1:13" x14ac:dyDescent="0.2">
      <c r="A33" t="s">
        <v>19</v>
      </c>
      <c r="B33" t="s">
        <v>36</v>
      </c>
      <c r="C33" t="s">
        <v>45</v>
      </c>
      <c r="D33" t="s">
        <v>75</v>
      </c>
      <c r="E33" s="2">
        <v>45252.904166666667</v>
      </c>
      <c r="F33">
        <v>26508</v>
      </c>
      <c r="G33">
        <v>28134</v>
      </c>
      <c r="H33">
        <v>1060</v>
      </c>
      <c r="I33">
        <v>60290</v>
      </c>
      <c r="J33">
        <v>268900</v>
      </c>
      <c r="K33">
        <v>4715</v>
      </c>
      <c r="L33">
        <v>4309</v>
      </c>
      <c r="M33">
        <v>2270</v>
      </c>
    </row>
    <row r="34" spans="1:13" x14ac:dyDescent="0.2">
      <c r="A34" t="s">
        <v>20</v>
      </c>
      <c r="B34" t="s">
        <v>36</v>
      </c>
      <c r="C34" t="s">
        <v>46</v>
      </c>
      <c r="D34" t="s">
        <v>75</v>
      </c>
      <c r="E34" s="2">
        <v>45252.908333333333</v>
      </c>
      <c r="F34">
        <v>24102</v>
      </c>
      <c r="G34">
        <v>25572</v>
      </c>
      <c r="H34">
        <v>1060</v>
      </c>
      <c r="I34">
        <v>60290</v>
      </c>
      <c r="J34">
        <v>275400</v>
      </c>
      <c r="K34">
        <v>4877</v>
      </c>
      <c r="L34">
        <v>4476</v>
      </c>
      <c r="M34">
        <v>2261</v>
      </c>
    </row>
    <row r="35" spans="1:13" x14ac:dyDescent="0.2">
      <c r="A35" t="s">
        <v>21</v>
      </c>
      <c r="B35" t="s">
        <v>36</v>
      </c>
      <c r="C35" t="s">
        <v>47</v>
      </c>
      <c r="D35" t="s">
        <v>75</v>
      </c>
      <c r="E35" s="2">
        <v>45252.90347222222</v>
      </c>
      <c r="F35">
        <v>12090</v>
      </c>
      <c r="G35">
        <v>12407</v>
      </c>
      <c r="H35">
        <v>1060</v>
      </c>
      <c r="I35">
        <v>60290</v>
      </c>
      <c r="J35">
        <v>90000</v>
      </c>
      <c r="K35">
        <v>6376</v>
      </c>
      <c r="L35">
        <v>5738</v>
      </c>
      <c r="M35">
        <v>3459</v>
      </c>
    </row>
    <row r="36" spans="1:13" x14ac:dyDescent="0.2">
      <c r="A36" t="s">
        <v>22</v>
      </c>
      <c r="B36" t="s">
        <v>36</v>
      </c>
      <c r="C36" t="s">
        <v>48</v>
      </c>
      <c r="D36" t="s">
        <v>75</v>
      </c>
      <c r="E36" s="2">
        <v>45252.907638888893</v>
      </c>
      <c r="F36">
        <v>9263</v>
      </c>
      <c r="G36">
        <v>9476</v>
      </c>
      <c r="H36">
        <v>1060</v>
      </c>
      <c r="I36">
        <v>60290</v>
      </c>
      <c r="J36">
        <v>73500</v>
      </c>
      <c r="K36">
        <v>7399</v>
      </c>
      <c r="L36">
        <v>6716</v>
      </c>
      <c r="M36">
        <v>4128</v>
      </c>
    </row>
    <row r="37" spans="1:13" x14ac:dyDescent="0.2">
      <c r="A37" t="s">
        <v>23</v>
      </c>
      <c r="B37" t="s">
        <v>36</v>
      </c>
      <c r="C37" t="s">
        <v>49</v>
      </c>
      <c r="D37" t="s">
        <v>75</v>
      </c>
      <c r="E37" s="2">
        <v>45252.902777777781</v>
      </c>
      <c r="F37">
        <v>7234</v>
      </c>
      <c r="G37">
        <v>7343</v>
      </c>
      <c r="H37">
        <v>1060</v>
      </c>
      <c r="I37">
        <v>60290</v>
      </c>
      <c r="J37">
        <v>48380</v>
      </c>
      <c r="K37">
        <v>7297</v>
      </c>
      <c r="L37">
        <v>6830</v>
      </c>
      <c r="M37">
        <v>3798</v>
      </c>
    </row>
    <row r="38" spans="1:13" x14ac:dyDescent="0.2">
      <c r="A38" t="s">
        <v>24</v>
      </c>
      <c r="B38" t="s">
        <v>36</v>
      </c>
      <c r="C38" t="s">
        <v>50</v>
      </c>
      <c r="D38" t="s">
        <v>75</v>
      </c>
      <c r="E38" s="2">
        <v>45252.907638888893</v>
      </c>
      <c r="F38">
        <v>6631</v>
      </c>
      <c r="G38">
        <v>6751</v>
      </c>
      <c r="H38">
        <v>1060</v>
      </c>
      <c r="I38">
        <v>60290</v>
      </c>
      <c r="J38">
        <v>39180</v>
      </c>
      <c r="K38">
        <v>6774</v>
      </c>
      <c r="L38">
        <v>6301</v>
      </c>
      <c r="M38">
        <v>3425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DB05-50CC-1E40-95E9-1A931FFFE8FC}">
  <dimension ref="A1:I40"/>
  <sheetViews>
    <sheetView tabSelected="1" topLeftCell="C15" workbookViewId="0">
      <selection activeCell="M24" sqref="M24"/>
    </sheetView>
  </sheetViews>
  <sheetFormatPr baseColWidth="10" defaultRowHeight="15" x14ac:dyDescent="0.2"/>
  <cols>
    <col min="7" max="7" width="11.83203125" bestFit="1" customWidth="1"/>
  </cols>
  <sheetData>
    <row r="1" spans="1:9" x14ac:dyDescent="0.2">
      <c r="A1" t="s">
        <v>78</v>
      </c>
      <c r="B1" t="s">
        <v>80</v>
      </c>
      <c r="C1" t="s">
        <v>86</v>
      </c>
      <c r="D1" t="s">
        <v>77</v>
      </c>
      <c r="E1" t="s">
        <v>82</v>
      </c>
      <c r="F1" t="s">
        <v>83</v>
      </c>
      <c r="G1" t="s">
        <v>84</v>
      </c>
    </row>
    <row r="2" spans="1:9" x14ac:dyDescent="0.2">
      <c r="A2" t="s">
        <v>79</v>
      </c>
      <c r="B2" t="s">
        <v>81</v>
      </c>
      <c r="C2" t="s">
        <v>81</v>
      </c>
      <c r="D2">
        <v>0</v>
      </c>
      <c r="E2">
        <v>676000</v>
      </c>
      <c r="F2">
        <v>5947</v>
      </c>
      <c r="G2" s="4">
        <f>E2*F2*0.000000001</f>
        <v>4.0201720000000005</v>
      </c>
      <c r="I2">
        <f>LOG(E2)</f>
        <v>5.8299466959416355</v>
      </c>
    </row>
    <row r="3" spans="1:9" x14ac:dyDescent="0.2">
      <c r="A3" t="s">
        <v>79</v>
      </c>
      <c r="B3" t="s">
        <v>81</v>
      </c>
      <c r="C3" t="s">
        <v>81</v>
      </c>
      <c r="D3">
        <v>0</v>
      </c>
      <c r="E3">
        <v>882400</v>
      </c>
      <c r="F3">
        <v>4854</v>
      </c>
      <c r="G3" s="4">
        <f t="shared" ref="G3:G13" si="0">E3*F3*0.000000001</f>
        <v>4.2831695999999999</v>
      </c>
      <c r="I3">
        <f t="shared" ref="I3:I13" si="1">LOG(E3)</f>
        <v>5.9456654994321338</v>
      </c>
    </row>
    <row r="4" spans="1:9" x14ac:dyDescent="0.2">
      <c r="A4" t="s">
        <v>79</v>
      </c>
      <c r="B4" t="s">
        <v>81</v>
      </c>
      <c r="C4" t="s">
        <v>81</v>
      </c>
      <c r="D4">
        <v>0.25</v>
      </c>
      <c r="E4">
        <v>689500</v>
      </c>
      <c r="F4">
        <v>5964</v>
      </c>
      <c r="G4" s="4">
        <f t="shared" si="0"/>
        <v>4.1121780000000001</v>
      </c>
      <c r="I4">
        <f t="shared" si="1"/>
        <v>5.8385342705118681</v>
      </c>
    </row>
    <row r="5" spans="1:9" x14ac:dyDescent="0.2">
      <c r="A5" t="s">
        <v>79</v>
      </c>
      <c r="B5" t="s">
        <v>81</v>
      </c>
      <c r="C5" t="s">
        <v>81</v>
      </c>
      <c r="D5">
        <v>0.25</v>
      </c>
      <c r="E5">
        <v>772500</v>
      </c>
      <c r="F5">
        <v>5919</v>
      </c>
      <c r="G5" s="4">
        <f t="shared" si="0"/>
        <v>4.5724274999999999</v>
      </c>
      <c r="I5">
        <f t="shared" si="1"/>
        <v>5.8878984880968721</v>
      </c>
    </row>
    <row r="6" spans="1:9" x14ac:dyDescent="0.2">
      <c r="A6" t="s">
        <v>79</v>
      </c>
      <c r="B6" t="s">
        <v>81</v>
      </c>
      <c r="C6" t="s">
        <v>81</v>
      </c>
      <c r="D6">
        <v>0.5</v>
      </c>
      <c r="E6">
        <v>680600</v>
      </c>
      <c r="F6">
        <v>6200</v>
      </c>
      <c r="G6" s="4">
        <f t="shared" si="0"/>
        <v>4.2197200000000006</v>
      </c>
      <c r="I6">
        <f t="shared" si="1"/>
        <v>5.8328919447597904</v>
      </c>
    </row>
    <row r="7" spans="1:9" x14ac:dyDescent="0.2">
      <c r="A7" t="s">
        <v>79</v>
      </c>
      <c r="B7" t="s">
        <v>81</v>
      </c>
      <c r="C7" t="s">
        <v>81</v>
      </c>
      <c r="D7">
        <v>0.5</v>
      </c>
      <c r="E7">
        <v>756400</v>
      </c>
      <c r="F7">
        <v>6258</v>
      </c>
      <c r="G7" s="4">
        <f t="shared" si="0"/>
        <v>4.7335512</v>
      </c>
      <c r="I7">
        <f t="shared" si="1"/>
        <v>5.8787515201730018</v>
      </c>
    </row>
    <row r="8" spans="1:9" x14ac:dyDescent="0.2">
      <c r="A8" t="s">
        <v>79</v>
      </c>
      <c r="B8" t="s">
        <v>81</v>
      </c>
      <c r="C8" t="s">
        <v>81</v>
      </c>
      <c r="D8">
        <v>1</v>
      </c>
      <c r="E8">
        <v>427700</v>
      </c>
      <c r="F8">
        <v>7429</v>
      </c>
      <c r="G8" s="4">
        <f t="shared" si="0"/>
        <v>3.1773833000000002</v>
      </c>
      <c r="I8">
        <f t="shared" si="1"/>
        <v>5.6311392502568109</v>
      </c>
    </row>
    <row r="9" spans="1:9" x14ac:dyDescent="0.2">
      <c r="A9" t="s">
        <v>79</v>
      </c>
      <c r="B9" t="s">
        <v>81</v>
      </c>
      <c r="C9" t="s">
        <v>81</v>
      </c>
      <c r="D9">
        <v>1</v>
      </c>
      <c r="E9">
        <v>533000</v>
      </c>
      <c r="F9">
        <v>7270</v>
      </c>
      <c r="G9" s="4">
        <f t="shared" si="0"/>
        <v>3.8749100000000003</v>
      </c>
      <c r="I9">
        <f t="shared" si="1"/>
        <v>5.7267272090265724</v>
      </c>
    </row>
    <row r="10" spans="1:9" x14ac:dyDescent="0.2">
      <c r="A10" t="s">
        <v>79</v>
      </c>
      <c r="B10" t="s">
        <v>81</v>
      </c>
      <c r="C10" t="s">
        <v>81</v>
      </c>
      <c r="D10">
        <v>2</v>
      </c>
      <c r="E10">
        <v>141000</v>
      </c>
      <c r="F10">
        <v>10569</v>
      </c>
      <c r="G10" s="4">
        <f t="shared" si="0"/>
        <v>1.490229</v>
      </c>
      <c r="I10">
        <f t="shared" si="1"/>
        <v>5.1492191126553797</v>
      </c>
    </row>
    <row r="11" spans="1:9" x14ac:dyDescent="0.2">
      <c r="A11" t="s">
        <v>79</v>
      </c>
      <c r="B11" t="s">
        <v>81</v>
      </c>
      <c r="C11" t="s">
        <v>81</v>
      </c>
      <c r="D11">
        <v>2</v>
      </c>
      <c r="E11">
        <v>141300</v>
      </c>
      <c r="F11">
        <v>10300</v>
      </c>
      <c r="G11" s="4">
        <f t="shared" si="0"/>
        <v>1.4553900000000002</v>
      </c>
      <c r="I11">
        <f t="shared" si="1"/>
        <v>5.1501421618485583</v>
      </c>
    </row>
    <row r="12" spans="1:9" x14ac:dyDescent="0.2">
      <c r="A12" t="s">
        <v>79</v>
      </c>
      <c r="B12" t="s">
        <v>81</v>
      </c>
      <c r="C12" t="s">
        <v>81</v>
      </c>
      <c r="D12">
        <v>4</v>
      </c>
      <c r="E12">
        <v>30050</v>
      </c>
      <c r="F12">
        <v>14364</v>
      </c>
      <c r="G12" s="4">
        <f t="shared" si="0"/>
        <v>0.43163820000000003</v>
      </c>
      <c r="I12">
        <f t="shared" si="1"/>
        <v>4.4778444763387579</v>
      </c>
    </row>
    <row r="13" spans="1:9" x14ac:dyDescent="0.2">
      <c r="A13" t="s">
        <v>79</v>
      </c>
      <c r="B13" t="s">
        <v>81</v>
      </c>
      <c r="C13" t="s">
        <v>81</v>
      </c>
      <c r="D13">
        <v>4</v>
      </c>
      <c r="E13">
        <v>21470</v>
      </c>
      <c r="F13">
        <v>14277</v>
      </c>
      <c r="G13" s="4">
        <f t="shared" si="0"/>
        <v>0.30652719</v>
      </c>
      <c r="I13">
        <f t="shared" si="1"/>
        <v>4.3318320444362488</v>
      </c>
    </row>
    <row r="15" spans="1:9" x14ac:dyDescent="0.2">
      <c r="A15" t="s">
        <v>79</v>
      </c>
      <c r="B15" t="s">
        <v>85</v>
      </c>
      <c r="C15" t="s">
        <v>81</v>
      </c>
      <c r="D15">
        <v>0</v>
      </c>
      <c r="E15">
        <v>453200</v>
      </c>
      <c r="F15">
        <v>5423</v>
      </c>
      <c r="G15" s="4">
        <f t="shared" ref="G15:G26" si="2">E15*F15*0.000000001</f>
        <v>2.4577036000000003</v>
      </c>
    </row>
    <row r="16" spans="1:9" x14ac:dyDescent="0.2">
      <c r="A16" t="s">
        <v>79</v>
      </c>
      <c r="B16" t="s">
        <v>85</v>
      </c>
      <c r="C16" t="s">
        <v>85</v>
      </c>
      <c r="D16">
        <v>0</v>
      </c>
      <c r="E16">
        <v>522800</v>
      </c>
      <c r="F16">
        <v>5839</v>
      </c>
      <c r="G16" s="4">
        <f t="shared" si="2"/>
        <v>3.0526292000000002</v>
      </c>
    </row>
    <row r="17" spans="1:9" x14ac:dyDescent="0.2">
      <c r="A17" t="s">
        <v>79</v>
      </c>
      <c r="B17" t="s">
        <v>85</v>
      </c>
      <c r="C17" t="s">
        <v>81</v>
      </c>
      <c r="D17">
        <v>8.3333333333333329E-2</v>
      </c>
      <c r="E17">
        <v>549400</v>
      </c>
      <c r="F17">
        <v>5511</v>
      </c>
      <c r="G17" s="4">
        <f t="shared" si="2"/>
        <v>3.0277434000000003</v>
      </c>
    </row>
    <row r="18" spans="1:9" x14ac:dyDescent="0.2">
      <c r="A18" t="s">
        <v>79</v>
      </c>
      <c r="B18" t="s">
        <v>85</v>
      </c>
      <c r="C18" t="s">
        <v>85</v>
      </c>
      <c r="D18">
        <v>8.3333333333333329E-2</v>
      </c>
      <c r="E18">
        <v>524900</v>
      </c>
      <c r="F18">
        <v>5730</v>
      </c>
      <c r="G18" s="4">
        <f t="shared" si="2"/>
        <v>3.0076770000000002</v>
      </c>
    </row>
    <row r="19" spans="1:9" x14ac:dyDescent="0.2">
      <c r="A19" t="s">
        <v>79</v>
      </c>
      <c r="B19" t="s">
        <v>85</v>
      </c>
      <c r="C19" t="s">
        <v>81</v>
      </c>
      <c r="D19">
        <v>0.16666666666666666</v>
      </c>
      <c r="E19">
        <v>523500</v>
      </c>
      <c r="F19">
        <v>5477</v>
      </c>
      <c r="G19" s="4">
        <f t="shared" si="2"/>
        <v>2.8672095</v>
      </c>
    </row>
    <row r="20" spans="1:9" x14ac:dyDescent="0.2">
      <c r="A20" t="s">
        <v>79</v>
      </c>
      <c r="B20" t="s">
        <v>85</v>
      </c>
      <c r="C20" t="s">
        <v>85</v>
      </c>
      <c r="D20">
        <v>0.16666666666666666</v>
      </c>
      <c r="E20">
        <v>502800</v>
      </c>
      <c r="F20">
        <v>5734</v>
      </c>
      <c r="G20" s="4">
        <f t="shared" si="2"/>
        <v>2.8830552000000003</v>
      </c>
    </row>
    <row r="21" spans="1:9" x14ac:dyDescent="0.2">
      <c r="A21" t="s">
        <v>79</v>
      </c>
      <c r="B21" t="s">
        <v>85</v>
      </c>
      <c r="C21" t="s">
        <v>81</v>
      </c>
      <c r="D21">
        <v>0.33333333333333331</v>
      </c>
      <c r="E21">
        <v>529800</v>
      </c>
      <c r="F21">
        <v>5427</v>
      </c>
      <c r="G21" s="4">
        <f t="shared" si="2"/>
        <v>2.8752246000000001</v>
      </c>
    </row>
    <row r="22" spans="1:9" x14ac:dyDescent="0.2">
      <c r="A22" t="s">
        <v>79</v>
      </c>
      <c r="B22" t="s">
        <v>85</v>
      </c>
      <c r="C22" t="s">
        <v>85</v>
      </c>
      <c r="D22">
        <v>0.33333333333333331</v>
      </c>
      <c r="E22">
        <v>512200</v>
      </c>
      <c r="F22">
        <v>5823</v>
      </c>
      <c r="G22" s="4">
        <f t="shared" si="2"/>
        <v>2.9825406000000001</v>
      </c>
    </row>
    <row r="23" spans="1:9" x14ac:dyDescent="0.2">
      <c r="A23" t="s">
        <v>79</v>
      </c>
      <c r="B23" t="s">
        <v>85</v>
      </c>
      <c r="C23" t="s">
        <v>81</v>
      </c>
      <c r="D23">
        <v>0.66666666666666663</v>
      </c>
      <c r="E23">
        <v>508800</v>
      </c>
      <c r="F23">
        <v>5414</v>
      </c>
      <c r="G23" s="4">
        <f t="shared" si="2"/>
        <v>2.7546432000000003</v>
      </c>
    </row>
    <row r="24" spans="1:9" x14ac:dyDescent="0.2">
      <c r="A24" t="s">
        <v>79</v>
      </c>
      <c r="B24" t="s">
        <v>85</v>
      </c>
      <c r="C24" t="s">
        <v>85</v>
      </c>
      <c r="D24">
        <v>0.66666666666666663</v>
      </c>
      <c r="E24">
        <v>496200</v>
      </c>
      <c r="F24">
        <v>5794</v>
      </c>
      <c r="G24" s="4">
        <f t="shared" si="2"/>
        <v>2.8749828000000002</v>
      </c>
    </row>
    <row r="25" spans="1:9" x14ac:dyDescent="0.2">
      <c r="A25" t="s">
        <v>79</v>
      </c>
      <c r="B25" t="s">
        <v>85</v>
      </c>
      <c r="C25" t="s">
        <v>81</v>
      </c>
      <c r="D25">
        <v>1.3333333333333333</v>
      </c>
      <c r="E25">
        <v>436700</v>
      </c>
      <c r="F25">
        <v>5660</v>
      </c>
      <c r="G25" s="4">
        <f t="shared" si="2"/>
        <v>2.4717220000000002</v>
      </c>
    </row>
    <row r="26" spans="1:9" x14ac:dyDescent="0.2">
      <c r="A26" t="s">
        <v>79</v>
      </c>
      <c r="B26" t="s">
        <v>85</v>
      </c>
      <c r="C26" t="s">
        <v>85</v>
      </c>
      <c r="D26">
        <v>1.3333333333333333</v>
      </c>
      <c r="E26">
        <v>423700</v>
      </c>
      <c r="F26">
        <v>6208</v>
      </c>
      <c r="G26" s="4">
        <f t="shared" si="2"/>
        <v>2.6303296</v>
      </c>
    </row>
    <row r="29" spans="1:9" x14ac:dyDescent="0.2">
      <c r="A29" t="s">
        <v>87</v>
      </c>
      <c r="B29" t="s">
        <v>85</v>
      </c>
      <c r="C29" t="s">
        <v>81</v>
      </c>
      <c r="D29">
        <v>0</v>
      </c>
      <c r="E29">
        <v>382700</v>
      </c>
      <c r="F29">
        <v>4303</v>
      </c>
      <c r="G29" s="4">
        <f t="shared" ref="G29:G40" si="3">E29*F29*0.000000001</f>
        <v>1.6467581</v>
      </c>
      <c r="I29">
        <f>LOG(E29)</f>
        <v>5.5828584622244994</v>
      </c>
    </row>
    <row r="30" spans="1:9" x14ac:dyDescent="0.2">
      <c r="A30" t="s">
        <v>87</v>
      </c>
      <c r="B30" t="s">
        <v>85</v>
      </c>
      <c r="C30" t="s">
        <v>85</v>
      </c>
      <c r="D30">
        <v>0</v>
      </c>
      <c r="E30">
        <v>327000</v>
      </c>
      <c r="F30">
        <v>4298</v>
      </c>
      <c r="G30" s="4">
        <f t="shared" si="3"/>
        <v>1.4054460000000002</v>
      </c>
      <c r="I30">
        <f t="shared" ref="I30:I40" si="4">LOG(E30)</f>
        <v>5.5145477526602864</v>
      </c>
    </row>
    <row r="31" spans="1:9" x14ac:dyDescent="0.2">
      <c r="A31" t="s">
        <v>87</v>
      </c>
      <c r="B31" t="s">
        <v>85</v>
      </c>
      <c r="C31" t="s">
        <v>81</v>
      </c>
      <c r="D31">
        <v>8.3333333333333329E-2</v>
      </c>
      <c r="E31">
        <v>390600</v>
      </c>
      <c r="F31">
        <v>4222</v>
      </c>
      <c r="G31" s="4">
        <f t="shared" si="3"/>
        <v>1.6491132000000002</v>
      </c>
      <c r="I31">
        <f t="shared" si="4"/>
        <v>5.5917322389518356</v>
      </c>
    </row>
    <row r="32" spans="1:9" x14ac:dyDescent="0.2">
      <c r="A32" t="s">
        <v>87</v>
      </c>
      <c r="B32" t="s">
        <v>85</v>
      </c>
      <c r="C32" t="s">
        <v>85</v>
      </c>
      <c r="D32">
        <v>8.3333333333333329E-2</v>
      </c>
      <c r="E32">
        <v>387900</v>
      </c>
      <c r="F32">
        <v>4355</v>
      </c>
      <c r="G32" s="4">
        <f t="shared" si="3"/>
        <v>1.6893045000000002</v>
      </c>
      <c r="I32">
        <f t="shared" si="4"/>
        <v>5.5887197796000567</v>
      </c>
    </row>
    <row r="33" spans="1:9" x14ac:dyDescent="0.2">
      <c r="A33" t="s">
        <v>87</v>
      </c>
      <c r="B33" t="s">
        <v>85</v>
      </c>
      <c r="C33" t="s">
        <v>81</v>
      </c>
      <c r="D33">
        <v>0.16666666666666666</v>
      </c>
      <c r="E33">
        <v>376300</v>
      </c>
      <c r="F33">
        <v>4253</v>
      </c>
      <c r="G33" s="4">
        <f t="shared" si="3"/>
        <v>1.6004039000000001</v>
      </c>
      <c r="I33">
        <f t="shared" si="4"/>
        <v>5.5755342183198646</v>
      </c>
    </row>
    <row r="34" spans="1:9" x14ac:dyDescent="0.2">
      <c r="A34" t="s">
        <v>87</v>
      </c>
      <c r="B34" t="s">
        <v>85</v>
      </c>
      <c r="C34" t="s">
        <v>85</v>
      </c>
      <c r="D34">
        <v>0.16666666666666666</v>
      </c>
      <c r="E34">
        <v>401600</v>
      </c>
      <c r="F34">
        <v>4503</v>
      </c>
      <c r="G34" s="4">
        <f t="shared" si="3"/>
        <v>1.8084048000000001</v>
      </c>
      <c r="I34">
        <f t="shared" si="4"/>
        <v>5.6037937041369625</v>
      </c>
    </row>
    <row r="35" spans="1:9" x14ac:dyDescent="0.2">
      <c r="A35" t="s">
        <v>87</v>
      </c>
      <c r="B35" t="s">
        <v>85</v>
      </c>
      <c r="C35" t="s">
        <v>81</v>
      </c>
      <c r="D35">
        <v>0.33333333333333331</v>
      </c>
      <c r="E35">
        <v>268900</v>
      </c>
      <c r="F35">
        <v>4715</v>
      </c>
      <c r="G35" s="4">
        <f t="shared" si="3"/>
        <v>1.2678635</v>
      </c>
      <c r="I35">
        <f t="shared" si="4"/>
        <v>5.4295908022233013</v>
      </c>
    </row>
    <row r="36" spans="1:9" x14ac:dyDescent="0.2">
      <c r="A36" t="s">
        <v>87</v>
      </c>
      <c r="B36" t="s">
        <v>85</v>
      </c>
      <c r="C36" t="s">
        <v>85</v>
      </c>
      <c r="D36">
        <v>0.33333333333333331</v>
      </c>
      <c r="E36">
        <v>275400</v>
      </c>
      <c r="F36">
        <v>4877</v>
      </c>
      <c r="G36" s="4">
        <f t="shared" si="3"/>
        <v>1.3431258000000001</v>
      </c>
      <c r="I36">
        <f t="shared" si="4"/>
        <v>5.4399639359209049</v>
      </c>
    </row>
    <row r="37" spans="1:9" x14ac:dyDescent="0.2">
      <c r="A37" t="s">
        <v>87</v>
      </c>
      <c r="B37" t="s">
        <v>85</v>
      </c>
      <c r="C37" t="s">
        <v>81</v>
      </c>
      <c r="D37">
        <v>0.66666666666666663</v>
      </c>
      <c r="E37">
        <v>90000</v>
      </c>
      <c r="F37">
        <v>6376</v>
      </c>
      <c r="G37" s="4">
        <f t="shared" si="3"/>
        <v>0.57384000000000002</v>
      </c>
      <c r="I37">
        <f t="shared" si="4"/>
        <v>4.9542425094393252</v>
      </c>
    </row>
    <row r="38" spans="1:9" x14ac:dyDescent="0.2">
      <c r="A38" t="s">
        <v>87</v>
      </c>
      <c r="B38" t="s">
        <v>85</v>
      </c>
      <c r="C38" t="s">
        <v>85</v>
      </c>
      <c r="D38">
        <v>0.66666666666666663</v>
      </c>
      <c r="E38">
        <v>73500</v>
      </c>
      <c r="F38">
        <v>7399</v>
      </c>
      <c r="G38" s="4">
        <f t="shared" si="3"/>
        <v>0.54382649999999999</v>
      </c>
      <c r="I38">
        <f t="shared" si="4"/>
        <v>4.8662873390841952</v>
      </c>
    </row>
    <row r="39" spans="1:9" x14ac:dyDescent="0.2">
      <c r="A39" t="s">
        <v>87</v>
      </c>
      <c r="B39" t="s">
        <v>85</v>
      </c>
      <c r="C39" t="s">
        <v>81</v>
      </c>
      <c r="D39">
        <v>1.3333333333333333</v>
      </c>
      <c r="E39">
        <v>48380</v>
      </c>
      <c r="F39">
        <v>7297</v>
      </c>
      <c r="G39" s="4">
        <f t="shared" si="3"/>
        <v>0.35302886</v>
      </c>
      <c r="I39">
        <f t="shared" si="4"/>
        <v>4.6846658640258605</v>
      </c>
    </row>
    <row r="40" spans="1:9" x14ac:dyDescent="0.2">
      <c r="A40" t="s">
        <v>87</v>
      </c>
      <c r="B40" t="s">
        <v>85</v>
      </c>
      <c r="C40" t="s">
        <v>85</v>
      </c>
      <c r="D40">
        <v>1.3333333333333333</v>
      </c>
      <c r="E40">
        <v>39180</v>
      </c>
      <c r="F40">
        <v>6774</v>
      </c>
      <c r="G40" s="4">
        <f>E40*F40*0.000000001</f>
        <v>0.26540532</v>
      </c>
      <c r="I40">
        <f t="shared" si="4"/>
        <v>4.5930644316587177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2023-11-23T05:54:48Z</dcterms:created>
  <dcterms:modified xsi:type="dcterms:W3CDTF">2023-11-24T23:56:36Z</dcterms:modified>
</cp:coreProperties>
</file>