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H1299_WT/"/>
    </mc:Choice>
  </mc:AlternateContent>
  <xr:revisionPtr revIDLastSave="0" documentId="13_ncr:1_{75AF5B2D-BAF6-AB4D-97B9-2AF9C4CB752B}" xr6:coauthVersionLast="47" xr6:coauthVersionMax="47" xr10:uidLastSave="{00000000-0000-0000-0000-000000000000}"/>
  <bookViews>
    <workbookView xWindow="0" yWindow="500" windowWidth="21520" windowHeight="11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0" i="1" l="1"/>
  <c r="K80" i="1"/>
  <c r="J80" i="1"/>
  <c r="L75" i="1"/>
  <c r="K75" i="1"/>
  <c r="J75" i="1"/>
  <c r="L70" i="1"/>
  <c r="K70" i="1"/>
  <c r="J70" i="1"/>
  <c r="L65" i="1"/>
  <c r="K65" i="1"/>
  <c r="J65" i="1"/>
  <c r="U62" i="1"/>
  <c r="T62" i="1"/>
  <c r="S62" i="1"/>
  <c r="U61" i="1"/>
  <c r="T61" i="1"/>
  <c r="S61" i="1"/>
  <c r="U60" i="1"/>
  <c r="T60" i="1"/>
  <c r="S60" i="1"/>
  <c r="L60" i="1"/>
  <c r="U63" i="1" s="1"/>
  <c r="K60" i="1"/>
  <c r="T63" i="1" s="1"/>
  <c r="J60" i="1"/>
  <c r="S63" i="1" s="1"/>
  <c r="U59" i="1"/>
  <c r="T59" i="1"/>
  <c r="S59" i="1"/>
  <c r="R59" i="1"/>
  <c r="R60" i="1" s="1"/>
  <c r="R61" i="1" s="1"/>
  <c r="R62" i="1" s="1"/>
  <c r="R63" i="1" s="1"/>
  <c r="R58" i="1"/>
  <c r="L55" i="1"/>
  <c r="U64" i="1" s="1"/>
  <c r="K55" i="1"/>
  <c r="T64" i="1" s="1"/>
  <c r="J55" i="1"/>
  <c r="S64" i="1" s="1"/>
  <c r="L40" i="1"/>
  <c r="K40" i="1"/>
  <c r="J40" i="1"/>
  <c r="L35" i="1"/>
  <c r="U8" i="1" s="1"/>
  <c r="K35" i="1"/>
  <c r="J35" i="1"/>
  <c r="S8" i="1" s="1"/>
  <c r="L30" i="1"/>
  <c r="K30" i="1"/>
  <c r="J30" i="1"/>
  <c r="L25" i="1"/>
  <c r="K25" i="1"/>
  <c r="J25" i="1"/>
  <c r="L20" i="1"/>
  <c r="K20" i="1"/>
  <c r="T11" i="1" s="1"/>
  <c r="J20" i="1"/>
  <c r="L15" i="1"/>
  <c r="K15" i="1"/>
  <c r="T12" i="1" s="1"/>
  <c r="J15" i="1"/>
  <c r="T14" i="1"/>
  <c r="U12" i="1"/>
  <c r="S12" i="1"/>
  <c r="U11" i="1"/>
  <c r="S11" i="1"/>
  <c r="U10" i="1"/>
  <c r="T10" i="1"/>
  <c r="S10" i="1"/>
  <c r="L10" i="1"/>
  <c r="U13" i="1" s="1"/>
  <c r="K10" i="1"/>
  <c r="T13" i="1" s="1"/>
  <c r="J10" i="1"/>
  <c r="S13" i="1" s="1"/>
  <c r="U9" i="1"/>
  <c r="T9" i="1"/>
  <c r="S9" i="1"/>
  <c r="T8" i="1"/>
  <c r="R8" i="1"/>
  <c r="R9" i="1" s="1"/>
  <c r="R10" i="1" s="1"/>
  <c r="R11" i="1" s="1"/>
  <c r="R12" i="1" s="1"/>
  <c r="R13" i="1" s="1"/>
  <c r="U7" i="1"/>
  <c r="T7" i="1"/>
  <c r="S7" i="1"/>
  <c r="L5" i="1"/>
  <c r="U14" i="1" s="1"/>
  <c r="K5" i="1"/>
  <c r="J5" i="1"/>
  <c r="S14" i="1" s="1"/>
</calcChain>
</file>

<file path=xl/sharedStrings.xml><?xml version="1.0" encoding="utf-8"?>
<sst xmlns="http://schemas.openxmlformats.org/spreadsheetml/2006/main" count="205" uniqueCount="76">
  <si>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</si>
  <si>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</si>
  <si>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</si>
  <si>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</si>
  <si>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</si>
  <si>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</si>
  <si>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</si>
  <si>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</si>
  <si>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</si>
  <si>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</si>
  <si>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</si>
  <si>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</si>
  <si>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</si>
  <si>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MPA-0uM</t>
  </si>
  <si>
    <t>H1299_5mM-Met</t>
  </si>
  <si>
    <t>H1299_5mM-Met_MPA-0uM_23 Oct 2023_01.#m4</t>
  </si>
  <si>
    <t>Volumetric,  1000  uL</t>
  </si>
  <si>
    <t>H1299_5mM-Met_MPA-0uM_23 Oct 2023_02.#m4</t>
  </si>
  <si>
    <t>H1299_5mM-Met_MPA-0uM_23 Oct 2023_03.#m4</t>
  </si>
  <si>
    <t>Avg</t>
  </si>
  <si>
    <t>d</t>
  </si>
  <si>
    <t>MPA</t>
  </si>
  <si>
    <t>Cells</t>
  </si>
  <si>
    <t>MPA-2uM-d7</t>
  </si>
  <si>
    <t>H1299_5mM-Met_MPA-2uM-d7_23 Oct 2023_01.#m4</t>
  </si>
  <si>
    <t>H1299_5mM-Met_MPA-2uM-d7_23 Oct 2023_02.#m4</t>
  </si>
  <si>
    <t>H1299_5mM-Met_MPA-2uM-d7_23 Oct 2023_03.#m4</t>
  </si>
  <si>
    <t>MPA-2uM-d6</t>
  </si>
  <si>
    <t>H1299_5mM-Met_MPA-2uM-d6_23 Oct 2023_01.#m4</t>
  </si>
  <si>
    <t>H1299_5mM-Met_MPA-2uM-d6_23 Oct 2023_02.#m4</t>
  </si>
  <si>
    <t>H1299_5mM-Met_MPA-2uM-d6_23 Oct 2023_03.#m4</t>
  </si>
  <si>
    <t>MPA-2uM-d5</t>
  </si>
  <si>
    <t>H1299_5mM-Met_MPA-2uM-d5_23 Oct 2023_01.#m4</t>
  </si>
  <si>
    <t>H1299_5mM-Met_MPA-2uM-d5_23 Oct 2023_02.#m4</t>
  </si>
  <si>
    <t>H1299_5mM-Met_MPA-2uM-d5_23 Oct 2023_03.#m4</t>
  </si>
  <si>
    <t>MPA-2uM-d4</t>
  </si>
  <si>
    <t>H1299_5mM-Met_MPA-2uM-d4_23 Oct 2023_01.#m4</t>
  </si>
  <si>
    <t>H1299_5mM-Met_MPA-2uM-d4_23 Oct 2023_02.#m4</t>
  </si>
  <si>
    <t>H1299_5mM-Met_MPA-2uM-d4_23 Oct 2023_03.#m4</t>
  </si>
  <si>
    <t>MPA-2uM-d3</t>
  </si>
  <si>
    <t>H1299_5mM-Met_MPA-2uM-d3_23 Oct 2023_01.#m4</t>
  </si>
  <si>
    <t>H1299_5mM-Met_MPA-2uM-d3_23 Oct 2023_02.#m4</t>
  </si>
  <si>
    <t>H1299_5mM-Met_MPA-2uM-d3_23 Oct 2023_03.#m4</t>
  </si>
  <si>
    <t>MPA-2uM-d2</t>
  </si>
  <si>
    <t>H1299_5mM-Met_MPA-2uM-d2_23 Oct 2023_01.#m4</t>
  </si>
  <si>
    <t>H1299_5mM-Met_MPA-2uM-d2_23 Oct 2023_02.#m4</t>
  </si>
  <si>
    <t>H1299_5mM-Met_MPA-2uM-d2_23 Oct 2023_03.#m4</t>
  </si>
  <si>
    <t>MPA-2uM-d1</t>
  </si>
  <si>
    <t>H1299_5mM-Met_MPA-2uM-d1_23 Oct 2023_01.#m4</t>
  </si>
  <si>
    <t>H1299_5mM-Met_MPA-2uM-d1_23 Oct 2023_02.#m4</t>
  </si>
  <si>
    <t>H1299_5mM-Met_MPA-2uM-d1_23 Oct 2023_03.#m4</t>
  </si>
  <si>
    <t>SapA-0uM</t>
  </si>
  <si>
    <t>H1299_5mM-Met_SapA-0uM_23 Oct 2023_01.#m4</t>
  </si>
  <si>
    <t>H1299_5mM-Met_SapA-0uM_23 Oct 2023_02.#m4</t>
  </si>
  <si>
    <t>H1299_5mM-Met_SapA-0uM_23 Oct 2023_03.#m4</t>
  </si>
  <si>
    <t>SapA-40uM-d7</t>
  </si>
  <si>
    <t>H1299_5mM-Met_SapA-40uM-d7_23 Oct 2023_01.#m4</t>
  </si>
  <si>
    <t>H1299_5mM-Met_SapA-40uM-d7_23 Oct 2023_02.#m4</t>
  </si>
  <si>
    <t>H1299_5mM-Met_SapA-40uM-d7_23 Oct 2023_03.#m4</t>
  </si>
  <si>
    <t>SapA-40uM-d6</t>
  </si>
  <si>
    <t>H1299_5mM-Met_SapA-40uM-d6_23 Oct 2023_01.#m4</t>
  </si>
  <si>
    <t>H1299_5mM-Met_SapA-40uM-d6_23 Oct 2023_02.#m4</t>
  </si>
  <si>
    <t>H1299_5mM-Met_SapA-40uM-d6_23 Oct 2023_03.#m4</t>
  </si>
  <si>
    <t>SapA-40uM-d5</t>
  </si>
  <si>
    <t>H1299_5mM-Met_SapA-40uM-d5_23 Oct 2023_01.#m4</t>
  </si>
  <si>
    <t>H1299_5mM-Met_SapA-40uM-d5_23 Oct 2023_02.#m4</t>
  </si>
  <si>
    <t>H1299_5mM-Met_SapA-40uM-d5_23 Oct 2023_03.#m4</t>
  </si>
  <si>
    <t>SapA-40uM-d4</t>
  </si>
  <si>
    <t>H1299_5mM-Met_SapA-40uM-d4_23 Oct 2023_01.#m4</t>
  </si>
  <si>
    <t>H1299_5mM-Met_SapA-40uM-d4_23 Oct 2023_02.#m4</t>
  </si>
  <si>
    <t>H1299_5mM-Met_SapA-40uM-d4_23 Oct 2023_03.#m4</t>
  </si>
  <si>
    <t>SapA-40uM-d3</t>
  </si>
  <si>
    <t>H1299_5mM-Met_SapA-40uM-d3_23 Oct 2023_01.#m4</t>
  </si>
  <si>
    <t>H1299_5mM-Met_SapA-40uM-d3_23 Oct 2023_02.#m4</t>
  </si>
  <si>
    <t>H1299_5mM-Met_SapA-40uM-d3_23 Oct 2023_03.#m4</t>
  </si>
  <si>
    <t>SapA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</si>
</sst>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Sheet1!$T$56</c:f>
              <c:strCache>
                <c:ptCount val="1"/>
                <c:pt idx="0">
                  <c:v>Mean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Sheet1!$S$61:$S$64</c:f>
              <c:numCache>
                <c:formatCode>0</c:formatCode>
                <c:ptCount val="4"/>
                <c:pt idx="0">
                  <c:v>8713.3333333333339</c:v>
                </c:pt>
                <c:pt idx="1">
                  <c:v>8800</c:v>
                </c:pt>
                <c:pt idx="2">
                  <c:v>9253.3333333333339</c:v>
                </c:pt>
                <c:pt idx="3">
                  <c:v>8093.333333333333</c:v>
                </c:pt>
              </c:numCache>
            </c:numRef>
          </c:xVal>
          <c:yVal>
            <c:numRef>
              <c:f>Sheet1!$T$61:$T$64</c:f>
              <c:numCache>
                <c:formatCode>0</c:formatCode>
                <c:ptCount val="4"/>
                <c:pt idx="0">
                  <c:v>14854</c:v>
                </c:pt>
                <c:pt idx="1">
                  <c:v>14707.666666666666</c:v>
                </c:pt>
                <c:pt idx="2">
                  <c:v>14712.666666666666</c:v>
                </c:pt>
                <c:pt idx="3">
                  <c:v>15156.666666666666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2-5D49-8FC1-7C2C0CAD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634"/>
        <c:axId val="40814219"/>
      </c:scatterChart>
      <c:valAx>
        <c:axId val="530363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814219"/>
        <c:crosses val="autoZero"/>
        <c:crossBetween val="between"/>
      </c:valAx>
      <c:valAx>
        <c:axId val="40814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036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Sheet1!$S$7:$S$14</c:f>
              <c:numCache>
                <c:formatCode>0</c:formatCode>
                <c:ptCount val="8"/>
                <c:pt idx="0">
                  <c:v>9660</c:v>
                </c:pt>
                <c:pt idx="1">
                  <c:v>10366.666666666666</c:v>
                </c:pt>
                <c:pt idx="2">
                  <c:v>9240</c:v>
                </c:pt>
                <c:pt idx="3">
                  <c:v>8700</c:v>
                </c:pt>
                <c:pt idx="4">
                  <c:v>8566.6666666666661</c:v>
                </c:pt>
                <c:pt idx="5">
                  <c:v>9633.3333333333339</c:v>
                </c:pt>
                <c:pt idx="6">
                  <c:v>8940</c:v>
                </c:pt>
                <c:pt idx="7">
                  <c:v>8420</c:v>
                </c:pt>
              </c:numCache>
            </c:numRef>
          </c:xVal>
          <c:yVal>
            <c:numRef>
              <c:f>Sheet1!$T$7:$T$14</c:f>
              <c:numCache>
                <c:formatCode>0</c:formatCode>
                <c:ptCount val="8"/>
                <c:pt idx="0">
                  <c:v>15156.333333333334</c:v>
                </c:pt>
                <c:pt idx="1">
                  <c:v>14402</c:v>
                </c:pt>
                <c:pt idx="2">
                  <c:v>14045.666666666666</c:v>
                </c:pt>
                <c:pt idx="3">
                  <c:v>14868.666666666666</c:v>
                </c:pt>
                <c:pt idx="4">
                  <c:v>14003.333333333334</c:v>
                </c:pt>
                <c:pt idx="5">
                  <c:v>14061.333333333334</c:v>
                </c:pt>
                <c:pt idx="6">
                  <c:v>14211.666666666666</c:v>
                </c:pt>
                <c:pt idx="7">
                  <c:v>14280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8-8342-B100-DF9CEBCD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24143"/>
        <c:axId val="1767131471"/>
      </c:scatterChart>
      <c:valAx>
        <c:axId val="17671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31471"/>
        <c:crosses val="autoZero"/>
        <c:crossBetween val="midCat"/>
      </c:valAx>
      <c:valAx>
        <c:axId val="17671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2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374400</xdr:colOff>
      <xdr:row>63</xdr:row>
      <xdr:rowOff>144720</xdr:rowOff>
    </xdr:from>
    <xdr:to>
      <xdr:col>31</xdr:col>
      <xdr:colOff>12600</xdr:colOff>
      <xdr:row>82</xdr:row>
      <xdr:rowOff>54360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628650</xdr:colOff>
      <xdr:row>7</xdr:row>
      <xdr:rowOff>139700</xdr:rowOff>
    </xdr:from>
    <xdr:to>
      <xdr:col>30</xdr:col>
      <xdr:colOff>577850</xdr:colOff>
      <xdr:row>22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414DF-5E79-7E7F-9BBD-7F29F15A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I1" zoomScaleNormal="100" workbookViewId="0">
      <selection activeCell="V19" sqref="V19"/>
    </sheetView>
  </sheetViews>
  <sheetFormatPr baseColWidth="10" defaultColWidth="8.6640625" defaultRowHeight="15" x14ac:dyDescent="0.2"/>
  <cols>
    <col min="1" max="1" width="14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1" x14ac:dyDescent="0.2">
      <c r="A2" t="s">
        <v>13</v>
      </c>
      <c r="B2" t="s">
        <v>14</v>
      </c>
      <c r="C2" t="s">
        <v>15</v>
      </c>
      <c r="D2" t="s">
        <v>16</v>
      </c>
      <c r="E2" s="2">
        <v>45222.543749999997</v>
      </c>
      <c r="F2">
        <v>1495</v>
      </c>
      <c r="G2">
        <v>1500</v>
      </c>
      <c r="H2">
        <v>1978</v>
      </c>
      <c r="I2">
        <v>60290</v>
      </c>
      <c r="J2">
        <v>9240</v>
      </c>
      <c r="K2">
        <v>14138</v>
      </c>
      <c r="L2">
        <v>13280</v>
      </c>
      <c r="M2">
        <v>6630</v>
      </c>
    </row>
    <row r="3" spans="1:21" x14ac:dyDescent="0.2">
      <c r="A3" t="s">
        <v>13</v>
      </c>
      <c r="B3" t="s">
        <v>14</v>
      </c>
      <c r="C3" t="s">
        <v>17</v>
      </c>
      <c r="D3" t="s">
        <v>16</v>
      </c>
      <c r="E3" s="2">
        <v>45222.546527777798</v>
      </c>
      <c r="F3">
        <v>1436</v>
      </c>
      <c r="G3">
        <v>1441</v>
      </c>
      <c r="H3">
        <v>1978</v>
      </c>
      <c r="I3">
        <v>60290</v>
      </c>
      <c r="J3">
        <v>9680</v>
      </c>
      <c r="K3">
        <v>14548</v>
      </c>
      <c r="L3">
        <v>13400</v>
      </c>
      <c r="M3">
        <v>7356</v>
      </c>
    </row>
    <row r="4" spans="1:21" x14ac:dyDescent="0.2">
      <c r="A4" t="s">
        <v>13</v>
      </c>
      <c r="B4" t="s">
        <v>14</v>
      </c>
      <c r="C4" t="s">
        <v>18</v>
      </c>
      <c r="D4" t="s">
        <v>16</v>
      </c>
      <c r="E4" s="2">
        <v>45222.5493055556</v>
      </c>
      <c r="F4">
        <v>1278</v>
      </c>
      <c r="G4">
        <v>1281</v>
      </c>
      <c r="H4">
        <v>1978</v>
      </c>
      <c r="I4">
        <v>60290</v>
      </c>
      <c r="J4">
        <v>6340</v>
      </c>
      <c r="K4">
        <v>14154</v>
      </c>
      <c r="L4">
        <v>13498</v>
      </c>
      <c r="M4">
        <v>6473</v>
      </c>
    </row>
    <row r="5" spans="1:21" x14ac:dyDescent="0.2">
      <c r="A5" t="s">
        <v>19</v>
      </c>
      <c r="J5" s="3">
        <f>AVERAGE(J2:J4)</f>
        <v>8420</v>
      </c>
      <c r="K5" s="3">
        <f>AVERAGE(K2:K4)</f>
        <v>14280</v>
      </c>
      <c r="L5" s="3">
        <f>AVERAGE(L2:L4)</f>
        <v>13392.666666666666</v>
      </c>
    </row>
    <row r="6" spans="1:21" x14ac:dyDescent="0.2">
      <c r="Q6" t="s">
        <v>20</v>
      </c>
      <c r="R6" t="s">
        <v>21</v>
      </c>
      <c r="S6" t="s">
        <v>22</v>
      </c>
      <c r="T6" t="s">
        <v>10</v>
      </c>
      <c r="U6" t="s">
        <v>11</v>
      </c>
    </row>
    <row r="7" spans="1:21" x14ac:dyDescent="0.2">
      <c r="A7" t="s">
        <v>23</v>
      </c>
      <c r="B7" t="s">
        <v>14</v>
      </c>
      <c r="C7" t="s">
        <v>24</v>
      </c>
      <c r="D7" t="s">
        <v>16</v>
      </c>
      <c r="E7" s="2">
        <v>45222.543055555601</v>
      </c>
      <c r="F7">
        <v>1497</v>
      </c>
      <c r="G7">
        <v>1502</v>
      </c>
      <c r="H7">
        <v>1978</v>
      </c>
      <c r="I7">
        <v>60290</v>
      </c>
      <c r="J7">
        <v>9340</v>
      </c>
      <c r="K7">
        <v>14154</v>
      </c>
      <c r="L7">
        <v>13032</v>
      </c>
      <c r="M7">
        <v>7060</v>
      </c>
      <c r="Q7">
        <v>1</v>
      </c>
      <c r="R7" s="4">
        <v>2000</v>
      </c>
      <c r="S7" s="3">
        <f>J40</f>
        <v>9660</v>
      </c>
      <c r="T7" s="3">
        <f>K40</f>
        <v>15156.333333333334</v>
      </c>
      <c r="U7" s="3">
        <f>L40</f>
        <v>13776</v>
      </c>
    </row>
    <row r="8" spans="1:21" x14ac:dyDescent="0.2">
      <c r="A8" t="s">
        <v>23</v>
      </c>
      <c r="B8" t="s">
        <v>14</v>
      </c>
      <c r="C8" t="s">
        <v>25</v>
      </c>
      <c r="D8" t="s">
        <v>16</v>
      </c>
      <c r="E8" s="2">
        <v>45222.545833333301</v>
      </c>
      <c r="F8">
        <v>1381</v>
      </c>
      <c r="G8">
        <v>1386</v>
      </c>
      <c r="H8">
        <v>1978</v>
      </c>
      <c r="I8">
        <v>60290</v>
      </c>
      <c r="J8">
        <v>8720</v>
      </c>
      <c r="K8">
        <v>13846</v>
      </c>
      <c r="L8">
        <v>13120</v>
      </c>
      <c r="M8">
        <v>6914</v>
      </c>
      <c r="Q8" s="5">
        <v>2</v>
      </c>
      <c r="R8" s="6">
        <f t="shared" ref="R8:R13" si="0">R7/3</f>
        <v>666.66666666666663</v>
      </c>
      <c r="S8" s="7">
        <f>J35</f>
        <v>10366.666666666666</v>
      </c>
      <c r="T8" s="3">
        <f>K35</f>
        <v>14402</v>
      </c>
      <c r="U8" s="3">
        <f>L35</f>
        <v>13360.333333333334</v>
      </c>
    </row>
    <row r="9" spans="1:21" x14ac:dyDescent="0.2">
      <c r="A9" t="s">
        <v>23</v>
      </c>
      <c r="B9" t="s">
        <v>14</v>
      </c>
      <c r="C9" t="s">
        <v>26</v>
      </c>
      <c r="D9" t="s">
        <v>16</v>
      </c>
      <c r="E9" s="2">
        <v>45222.548611111102</v>
      </c>
      <c r="F9">
        <v>1426</v>
      </c>
      <c r="G9">
        <v>1431</v>
      </c>
      <c r="H9">
        <v>1978</v>
      </c>
      <c r="I9">
        <v>60290</v>
      </c>
      <c r="J9">
        <v>8760</v>
      </c>
      <c r="K9">
        <v>14635</v>
      </c>
      <c r="L9">
        <v>13143</v>
      </c>
      <c r="M9">
        <v>7726</v>
      </c>
      <c r="Q9">
        <v>3</v>
      </c>
      <c r="R9" s="4">
        <f t="shared" si="0"/>
        <v>222.2222222222222</v>
      </c>
      <c r="S9" s="3">
        <f>J30</f>
        <v>9240</v>
      </c>
      <c r="T9" s="3">
        <f>K30</f>
        <v>14045.666666666666</v>
      </c>
      <c r="U9" s="3">
        <f>L30</f>
        <v>12933.333333333334</v>
      </c>
    </row>
    <row r="10" spans="1:21" x14ac:dyDescent="0.2">
      <c r="A10" t="s">
        <v>19</v>
      </c>
      <c r="J10" s="3">
        <f>AVERAGE(J7:J9)</f>
        <v>8940</v>
      </c>
      <c r="K10" s="3">
        <f>AVERAGE(K7:K9)</f>
        <v>14211.666666666666</v>
      </c>
      <c r="L10" s="3">
        <f>AVERAGE(L7:L9)</f>
        <v>13098.333333333334</v>
      </c>
      <c r="Q10">
        <v>4</v>
      </c>
      <c r="R10" s="4">
        <f t="shared" si="0"/>
        <v>74.074074074074062</v>
      </c>
      <c r="S10" s="3">
        <f>J25</f>
        <v>8700</v>
      </c>
      <c r="T10" s="3">
        <f>K25</f>
        <v>14868.666666666666</v>
      </c>
      <c r="U10" s="3">
        <f>L25</f>
        <v>13738.333333333334</v>
      </c>
    </row>
    <row r="11" spans="1:21" x14ac:dyDescent="0.2">
      <c r="Q11">
        <v>5</v>
      </c>
      <c r="R11" s="4">
        <f t="shared" si="0"/>
        <v>24.691358024691354</v>
      </c>
      <c r="S11" s="3">
        <f>J20</f>
        <v>8566.6666666666661</v>
      </c>
      <c r="T11" s="3">
        <f>K20</f>
        <v>14003.333333333334</v>
      </c>
      <c r="U11" s="3">
        <f>L20</f>
        <v>12874.333333333334</v>
      </c>
    </row>
    <row r="12" spans="1:21" x14ac:dyDescent="0.2">
      <c r="A12" t="s">
        <v>27</v>
      </c>
      <c r="B12" t="s">
        <v>14</v>
      </c>
      <c r="C12" t="s">
        <v>28</v>
      </c>
      <c r="D12" t="s">
        <v>16</v>
      </c>
      <c r="E12" s="2">
        <v>45222.542361111096</v>
      </c>
      <c r="F12">
        <v>1420</v>
      </c>
      <c r="G12">
        <v>1425</v>
      </c>
      <c r="H12">
        <v>1978</v>
      </c>
      <c r="I12">
        <v>60290</v>
      </c>
      <c r="J12">
        <v>9560</v>
      </c>
      <c r="K12">
        <v>14026</v>
      </c>
      <c r="L12">
        <v>13262</v>
      </c>
      <c r="M12">
        <v>7106</v>
      </c>
      <c r="Q12" s="5">
        <v>6</v>
      </c>
      <c r="R12" s="6">
        <f t="shared" si="0"/>
        <v>8.2304526748971174</v>
      </c>
      <c r="S12" s="7">
        <f>J15</f>
        <v>9633.3333333333339</v>
      </c>
      <c r="T12" s="3">
        <f>K15</f>
        <v>14061.333333333334</v>
      </c>
      <c r="U12" s="3">
        <f>L15</f>
        <v>13116.333333333334</v>
      </c>
    </row>
    <row r="13" spans="1:21" x14ac:dyDescent="0.2">
      <c r="A13" t="s">
        <v>27</v>
      </c>
      <c r="B13" t="s">
        <v>14</v>
      </c>
      <c r="C13" t="s">
        <v>29</v>
      </c>
      <c r="D13" t="s">
        <v>16</v>
      </c>
      <c r="E13" s="2">
        <v>45222.545138888898</v>
      </c>
      <c r="F13">
        <v>1439</v>
      </c>
      <c r="G13">
        <v>1444</v>
      </c>
      <c r="H13">
        <v>1978</v>
      </c>
      <c r="I13">
        <v>60290</v>
      </c>
      <c r="J13">
        <v>9580</v>
      </c>
      <c r="K13">
        <v>14361</v>
      </c>
      <c r="L13">
        <v>13089</v>
      </c>
      <c r="M13">
        <v>6828</v>
      </c>
      <c r="Q13">
        <v>7</v>
      </c>
      <c r="R13" s="4">
        <f t="shared" si="0"/>
        <v>2.7434842249657057</v>
      </c>
      <c r="S13" s="3">
        <f>J10</f>
        <v>8940</v>
      </c>
      <c r="T13" s="3">
        <f>K10</f>
        <v>14211.666666666666</v>
      </c>
      <c r="U13" s="3">
        <f>L10</f>
        <v>13098.333333333334</v>
      </c>
    </row>
    <row r="14" spans="1:21" x14ac:dyDescent="0.2">
      <c r="A14" t="s">
        <v>27</v>
      </c>
      <c r="B14" t="s">
        <v>14</v>
      </c>
      <c r="C14" t="s">
        <v>30</v>
      </c>
      <c r="D14" t="s">
        <v>16</v>
      </c>
      <c r="E14" s="2">
        <v>45222.547916666699</v>
      </c>
      <c r="F14">
        <v>1460</v>
      </c>
      <c r="G14">
        <v>1465</v>
      </c>
      <c r="H14">
        <v>1978</v>
      </c>
      <c r="I14">
        <v>60290</v>
      </c>
      <c r="J14">
        <v>9760</v>
      </c>
      <c r="K14">
        <v>13797</v>
      </c>
      <c r="L14">
        <v>12998</v>
      </c>
      <c r="M14">
        <v>6994</v>
      </c>
      <c r="Q14">
        <v>8</v>
      </c>
      <c r="R14">
        <v>0</v>
      </c>
      <c r="S14" s="3">
        <f>J5</f>
        <v>8420</v>
      </c>
      <c r="T14" s="3">
        <f>K5</f>
        <v>14280</v>
      </c>
      <c r="U14" s="3">
        <f>L5</f>
        <v>13392.666666666666</v>
      </c>
    </row>
    <row r="15" spans="1:21" x14ac:dyDescent="0.2">
      <c r="A15" t="s">
        <v>19</v>
      </c>
      <c r="J15" s="3">
        <f>AVERAGE(J12:J14)</f>
        <v>9633.3333333333339</v>
      </c>
      <c r="K15" s="3">
        <f>AVERAGE(K12:K14)</f>
        <v>14061.333333333334</v>
      </c>
      <c r="L15" s="3">
        <f>AVERAGE(L12:L14)</f>
        <v>13116.333333333334</v>
      </c>
    </row>
    <row r="17" spans="1:13" x14ac:dyDescent="0.2">
      <c r="A17" t="s">
        <v>31</v>
      </c>
      <c r="B17" t="s">
        <v>14</v>
      </c>
      <c r="C17" t="s">
        <v>32</v>
      </c>
      <c r="D17" t="s">
        <v>16</v>
      </c>
      <c r="E17" s="2">
        <v>45222.540972222203</v>
      </c>
      <c r="F17">
        <v>1265</v>
      </c>
      <c r="G17">
        <v>1268</v>
      </c>
      <c r="H17">
        <v>1978</v>
      </c>
      <c r="I17">
        <v>60290</v>
      </c>
      <c r="J17">
        <v>7220</v>
      </c>
      <c r="K17">
        <v>14095</v>
      </c>
      <c r="L17">
        <v>12533</v>
      </c>
      <c r="M17">
        <v>6687</v>
      </c>
    </row>
    <row r="18" spans="1:13" x14ac:dyDescent="0.2">
      <c r="A18" t="s">
        <v>31</v>
      </c>
      <c r="B18" t="s">
        <v>14</v>
      </c>
      <c r="C18" t="s">
        <v>33</v>
      </c>
      <c r="D18" t="s">
        <v>16</v>
      </c>
      <c r="E18" s="2">
        <v>45222.5444444444</v>
      </c>
      <c r="F18">
        <v>1344</v>
      </c>
      <c r="G18">
        <v>1349</v>
      </c>
      <c r="H18">
        <v>1978</v>
      </c>
      <c r="I18">
        <v>60290</v>
      </c>
      <c r="J18">
        <v>9360</v>
      </c>
      <c r="K18">
        <v>13951</v>
      </c>
      <c r="L18">
        <v>12778</v>
      </c>
      <c r="M18">
        <v>7283</v>
      </c>
    </row>
    <row r="19" spans="1:13" x14ac:dyDescent="0.2">
      <c r="A19" t="s">
        <v>31</v>
      </c>
      <c r="B19" t="s">
        <v>14</v>
      </c>
      <c r="C19" t="s">
        <v>34</v>
      </c>
      <c r="D19" t="s">
        <v>16</v>
      </c>
      <c r="E19" s="2">
        <v>45222.547222222202</v>
      </c>
      <c r="F19">
        <v>1348</v>
      </c>
      <c r="G19">
        <v>1353</v>
      </c>
      <c r="H19">
        <v>1978</v>
      </c>
      <c r="I19">
        <v>60290</v>
      </c>
      <c r="J19">
        <v>9120</v>
      </c>
      <c r="K19">
        <v>13964</v>
      </c>
      <c r="L19">
        <v>13312</v>
      </c>
      <c r="M19">
        <v>6254</v>
      </c>
    </row>
    <row r="20" spans="1:13" x14ac:dyDescent="0.2">
      <c r="A20" t="s">
        <v>19</v>
      </c>
      <c r="J20" s="3">
        <f>AVERAGE(J17:J19)</f>
        <v>8566.6666666666661</v>
      </c>
      <c r="K20" s="3">
        <f>AVERAGE(K17:K19)</f>
        <v>14003.333333333334</v>
      </c>
      <c r="L20" s="3">
        <f>AVERAGE(L17:L19)</f>
        <v>12874.333333333334</v>
      </c>
    </row>
    <row r="22" spans="1:13" x14ac:dyDescent="0.2">
      <c r="A22" t="s">
        <v>35</v>
      </c>
      <c r="B22" t="s">
        <v>14</v>
      </c>
      <c r="C22" t="s">
        <v>36</v>
      </c>
      <c r="D22" t="s">
        <v>16</v>
      </c>
      <c r="E22" s="2">
        <v>45222.567361111098</v>
      </c>
      <c r="F22">
        <v>1197</v>
      </c>
      <c r="G22">
        <v>1201</v>
      </c>
      <c r="H22">
        <v>1978</v>
      </c>
      <c r="I22">
        <v>60290</v>
      </c>
      <c r="J22">
        <v>9380</v>
      </c>
      <c r="K22">
        <v>14409</v>
      </c>
      <c r="L22">
        <v>13352</v>
      </c>
      <c r="M22">
        <v>6949</v>
      </c>
    </row>
    <row r="23" spans="1:13" x14ac:dyDescent="0.2">
      <c r="A23" t="s">
        <v>35</v>
      </c>
      <c r="B23" t="s">
        <v>14</v>
      </c>
      <c r="C23" t="s">
        <v>37</v>
      </c>
      <c r="D23" t="s">
        <v>16</v>
      </c>
      <c r="E23" s="2">
        <v>45222.570138888899</v>
      </c>
      <c r="F23">
        <v>1126</v>
      </c>
      <c r="G23">
        <v>1130</v>
      </c>
      <c r="H23">
        <v>1978</v>
      </c>
      <c r="I23">
        <v>60290</v>
      </c>
      <c r="J23">
        <v>8780</v>
      </c>
      <c r="K23">
        <v>15381</v>
      </c>
      <c r="L23">
        <v>14062</v>
      </c>
      <c r="M23">
        <v>7212</v>
      </c>
    </row>
    <row r="24" spans="1:13" x14ac:dyDescent="0.2">
      <c r="A24" t="s">
        <v>35</v>
      </c>
      <c r="B24" t="s">
        <v>14</v>
      </c>
      <c r="C24" t="s">
        <v>38</v>
      </c>
      <c r="D24" t="s">
        <v>16</v>
      </c>
      <c r="E24" s="2">
        <v>45222.573611111096</v>
      </c>
      <c r="F24">
        <v>1041</v>
      </c>
      <c r="G24">
        <v>1044</v>
      </c>
      <c r="H24">
        <v>1978</v>
      </c>
      <c r="I24">
        <v>60290</v>
      </c>
      <c r="J24">
        <v>7940</v>
      </c>
      <c r="K24">
        <v>14816</v>
      </c>
      <c r="L24">
        <v>13801</v>
      </c>
      <c r="M24">
        <v>6996</v>
      </c>
    </row>
    <row r="25" spans="1:13" x14ac:dyDescent="0.2">
      <c r="A25" t="s">
        <v>19</v>
      </c>
      <c r="J25" s="3">
        <f>AVERAGE(J22:J24)</f>
        <v>8700</v>
      </c>
      <c r="K25" s="3">
        <f>AVERAGE(K22:K24)</f>
        <v>14868.666666666666</v>
      </c>
      <c r="L25" s="3">
        <f>AVERAGE(L22:L24)</f>
        <v>13738.333333333334</v>
      </c>
    </row>
    <row r="27" spans="1:13" x14ac:dyDescent="0.2">
      <c r="A27" t="s">
        <v>39</v>
      </c>
      <c r="B27" t="s">
        <v>14</v>
      </c>
      <c r="C27" t="s">
        <v>40</v>
      </c>
      <c r="D27" t="s">
        <v>16</v>
      </c>
      <c r="E27" s="2">
        <v>45222.566666666702</v>
      </c>
      <c r="F27">
        <v>1113</v>
      </c>
      <c r="G27">
        <v>1116</v>
      </c>
      <c r="H27">
        <v>1978</v>
      </c>
      <c r="I27">
        <v>60290</v>
      </c>
      <c r="J27">
        <v>8060</v>
      </c>
      <c r="K27">
        <v>13539</v>
      </c>
      <c r="L27">
        <v>12336</v>
      </c>
      <c r="M27">
        <v>6849</v>
      </c>
    </row>
    <row r="28" spans="1:13" x14ac:dyDescent="0.2">
      <c r="A28" t="s">
        <v>39</v>
      </c>
      <c r="B28" t="s">
        <v>14</v>
      </c>
      <c r="C28" t="s">
        <v>41</v>
      </c>
      <c r="D28" t="s">
        <v>16</v>
      </c>
      <c r="E28" s="2">
        <v>45222.569444444503</v>
      </c>
      <c r="F28">
        <v>1113</v>
      </c>
      <c r="G28">
        <v>1116</v>
      </c>
      <c r="H28">
        <v>1978</v>
      </c>
      <c r="I28">
        <v>60290</v>
      </c>
      <c r="J28">
        <v>9600</v>
      </c>
      <c r="K28">
        <v>13835</v>
      </c>
      <c r="L28">
        <v>12897</v>
      </c>
      <c r="M28">
        <v>7261</v>
      </c>
    </row>
    <row r="29" spans="1:13" x14ac:dyDescent="0.2">
      <c r="A29" t="s">
        <v>39</v>
      </c>
      <c r="B29" t="s">
        <v>14</v>
      </c>
      <c r="C29" t="s">
        <v>42</v>
      </c>
      <c r="D29" t="s">
        <v>16</v>
      </c>
      <c r="E29" s="2">
        <v>45222.572916666701</v>
      </c>
      <c r="F29">
        <v>1378</v>
      </c>
      <c r="G29">
        <v>1383</v>
      </c>
      <c r="H29">
        <v>1978</v>
      </c>
      <c r="I29">
        <v>60290</v>
      </c>
      <c r="J29">
        <v>10060</v>
      </c>
      <c r="K29">
        <v>14763</v>
      </c>
      <c r="L29">
        <v>13567</v>
      </c>
      <c r="M29">
        <v>7468</v>
      </c>
    </row>
    <row r="30" spans="1:13" x14ac:dyDescent="0.2">
      <c r="A30" t="s">
        <v>19</v>
      </c>
      <c r="J30" s="3">
        <f>AVERAGE(J27:J29)</f>
        <v>9240</v>
      </c>
      <c r="K30" s="3">
        <f>AVERAGE(K27:K29)</f>
        <v>14045.666666666666</v>
      </c>
      <c r="L30" s="3">
        <f>AVERAGE(L27:L29)</f>
        <v>12933.333333333334</v>
      </c>
    </row>
    <row r="32" spans="1:13" x14ac:dyDescent="0.2">
      <c r="A32" t="s">
        <v>43</v>
      </c>
      <c r="B32" t="s">
        <v>14</v>
      </c>
      <c r="C32" t="s">
        <v>44</v>
      </c>
      <c r="D32" t="s">
        <v>16</v>
      </c>
      <c r="E32" s="2">
        <v>45222.565972222197</v>
      </c>
      <c r="F32">
        <v>1186</v>
      </c>
      <c r="G32">
        <v>1190</v>
      </c>
      <c r="H32">
        <v>1978</v>
      </c>
      <c r="I32">
        <v>60290</v>
      </c>
      <c r="J32">
        <v>10660</v>
      </c>
      <c r="K32">
        <v>14177</v>
      </c>
      <c r="L32">
        <v>13417</v>
      </c>
      <c r="M32">
        <v>6814</v>
      </c>
    </row>
    <row r="33" spans="1:13" x14ac:dyDescent="0.2">
      <c r="A33" t="s">
        <v>43</v>
      </c>
      <c r="B33" t="s">
        <v>14</v>
      </c>
      <c r="C33" t="s">
        <v>45</v>
      </c>
      <c r="D33" t="s">
        <v>16</v>
      </c>
      <c r="E33" s="2">
        <v>45222.568749999999</v>
      </c>
      <c r="F33">
        <v>1163</v>
      </c>
      <c r="G33">
        <v>1167</v>
      </c>
      <c r="H33">
        <v>1978</v>
      </c>
      <c r="I33">
        <v>60290</v>
      </c>
      <c r="J33">
        <v>9960</v>
      </c>
      <c r="K33">
        <v>14143</v>
      </c>
      <c r="L33">
        <v>13095</v>
      </c>
      <c r="M33">
        <v>6511</v>
      </c>
    </row>
    <row r="34" spans="1:13" x14ac:dyDescent="0.2">
      <c r="A34" t="s">
        <v>43</v>
      </c>
      <c r="B34" t="s">
        <v>14</v>
      </c>
      <c r="C34" t="s">
        <v>46</v>
      </c>
      <c r="D34" t="s">
        <v>16</v>
      </c>
      <c r="E34" s="2">
        <v>45222.572222222203</v>
      </c>
      <c r="F34">
        <v>1330</v>
      </c>
      <c r="G34">
        <v>1335</v>
      </c>
      <c r="H34">
        <v>1978</v>
      </c>
      <c r="I34">
        <v>60290</v>
      </c>
      <c r="J34">
        <v>10480</v>
      </c>
      <c r="K34">
        <v>14886</v>
      </c>
      <c r="L34">
        <v>13569</v>
      </c>
      <c r="M34">
        <v>7669</v>
      </c>
    </row>
    <row r="35" spans="1:13" x14ac:dyDescent="0.2">
      <c r="A35" t="s">
        <v>19</v>
      </c>
      <c r="J35" s="3">
        <f>AVERAGE(J32:J34)</f>
        <v>10366.666666666666</v>
      </c>
      <c r="K35" s="3">
        <f>AVERAGE(K32:K34)</f>
        <v>14402</v>
      </c>
      <c r="L35" s="3">
        <f>AVERAGE(L32:L34)</f>
        <v>13360.333333333334</v>
      </c>
    </row>
    <row r="37" spans="1:13" x14ac:dyDescent="0.2">
      <c r="A37" t="s">
        <v>47</v>
      </c>
      <c r="B37" t="s">
        <v>14</v>
      </c>
      <c r="C37" t="s">
        <v>48</v>
      </c>
      <c r="D37" t="s">
        <v>16</v>
      </c>
      <c r="E37" s="2">
        <v>45222.565277777801</v>
      </c>
      <c r="F37">
        <v>1171</v>
      </c>
      <c r="G37">
        <v>1175</v>
      </c>
      <c r="H37">
        <v>1978</v>
      </c>
      <c r="I37">
        <v>60290</v>
      </c>
      <c r="J37">
        <v>9060</v>
      </c>
      <c r="K37">
        <v>14590</v>
      </c>
      <c r="L37">
        <v>13543</v>
      </c>
      <c r="M37">
        <v>7616</v>
      </c>
    </row>
    <row r="38" spans="1:13" x14ac:dyDescent="0.2">
      <c r="A38" t="s">
        <v>47</v>
      </c>
      <c r="B38" t="s">
        <v>14</v>
      </c>
      <c r="C38" t="s">
        <v>49</v>
      </c>
      <c r="D38" t="s">
        <v>16</v>
      </c>
      <c r="E38" s="2">
        <v>45222.568055555603</v>
      </c>
      <c r="F38">
        <v>1171</v>
      </c>
      <c r="G38">
        <v>1175</v>
      </c>
      <c r="H38">
        <v>1978</v>
      </c>
      <c r="I38">
        <v>60290</v>
      </c>
      <c r="J38">
        <v>9920</v>
      </c>
      <c r="K38">
        <v>14925</v>
      </c>
      <c r="L38">
        <v>13201</v>
      </c>
      <c r="M38">
        <v>8226</v>
      </c>
    </row>
    <row r="39" spans="1:13" x14ac:dyDescent="0.2">
      <c r="A39" t="s">
        <v>47</v>
      </c>
      <c r="B39" t="s">
        <v>14</v>
      </c>
      <c r="C39" t="s">
        <v>50</v>
      </c>
      <c r="D39" t="s">
        <v>16</v>
      </c>
      <c r="E39" s="2">
        <v>45222.5715277778</v>
      </c>
      <c r="F39">
        <v>1234</v>
      </c>
      <c r="G39">
        <v>1238</v>
      </c>
      <c r="H39">
        <v>1978</v>
      </c>
      <c r="I39">
        <v>60290</v>
      </c>
      <c r="J39">
        <v>10000</v>
      </c>
      <c r="K39">
        <v>15954</v>
      </c>
      <c r="L39">
        <v>14584</v>
      </c>
      <c r="M39">
        <v>7851</v>
      </c>
    </row>
    <row r="40" spans="1:13" x14ac:dyDescent="0.2">
      <c r="A40" t="s">
        <v>19</v>
      </c>
      <c r="J40" s="3">
        <f>AVERAGE(J37:J39)</f>
        <v>9660</v>
      </c>
      <c r="K40" s="3">
        <f>AVERAGE(K37:K39)</f>
        <v>15156.333333333334</v>
      </c>
      <c r="L40" s="3">
        <f>AVERAGE(L37:L39)</f>
        <v>13776</v>
      </c>
    </row>
    <row r="52" spans="1:21" x14ac:dyDescent="0.2">
      <c r="A52" t="s">
        <v>51</v>
      </c>
      <c r="B52" t="s">
        <v>14</v>
      </c>
      <c r="C52" t="s">
        <v>52</v>
      </c>
      <c r="D52" t="s">
        <v>16</v>
      </c>
      <c r="E52" s="2">
        <v>45222.590277777803</v>
      </c>
      <c r="F52">
        <v>1303</v>
      </c>
      <c r="G52">
        <v>1307</v>
      </c>
      <c r="H52">
        <v>1978</v>
      </c>
      <c r="I52">
        <v>60290</v>
      </c>
      <c r="J52">
        <v>8600</v>
      </c>
      <c r="K52">
        <v>15266</v>
      </c>
      <c r="L52">
        <v>13908</v>
      </c>
      <c r="M52">
        <v>8275</v>
      </c>
    </row>
    <row r="53" spans="1:21" x14ac:dyDescent="0.2">
      <c r="A53" t="s">
        <v>51</v>
      </c>
      <c r="B53" t="s">
        <v>14</v>
      </c>
      <c r="C53" t="s">
        <v>53</v>
      </c>
      <c r="D53" t="s">
        <v>16</v>
      </c>
      <c r="E53" s="2">
        <v>45222.593055555597</v>
      </c>
      <c r="F53">
        <v>1212</v>
      </c>
      <c r="G53">
        <v>1216</v>
      </c>
      <c r="H53">
        <v>1978</v>
      </c>
      <c r="I53">
        <v>60290</v>
      </c>
      <c r="J53">
        <v>8500</v>
      </c>
      <c r="K53">
        <v>14874</v>
      </c>
      <c r="L53">
        <v>13631</v>
      </c>
      <c r="M53">
        <v>7011</v>
      </c>
    </row>
    <row r="54" spans="1:21" x14ac:dyDescent="0.2">
      <c r="A54" t="s">
        <v>51</v>
      </c>
      <c r="B54" t="s">
        <v>14</v>
      </c>
      <c r="C54" t="s">
        <v>54</v>
      </c>
      <c r="D54" t="s">
        <v>16</v>
      </c>
      <c r="E54" s="2">
        <v>45222.596527777801</v>
      </c>
      <c r="F54">
        <v>1197</v>
      </c>
      <c r="G54">
        <v>1200</v>
      </c>
      <c r="H54">
        <v>1978</v>
      </c>
      <c r="I54">
        <v>60290</v>
      </c>
      <c r="J54">
        <v>7180</v>
      </c>
      <c r="K54">
        <v>15330</v>
      </c>
      <c r="L54">
        <v>14362</v>
      </c>
      <c r="M54">
        <v>7327</v>
      </c>
    </row>
    <row r="55" spans="1:21" x14ac:dyDescent="0.2">
      <c r="A55" t="s">
        <v>19</v>
      </c>
      <c r="J55" s="3">
        <f>AVERAGE(J52:J54)</f>
        <v>8093.333333333333</v>
      </c>
      <c r="K55" s="3">
        <f>AVERAGE(K52:K54)</f>
        <v>15156.666666666666</v>
      </c>
      <c r="L55" s="3">
        <f>AVERAGE(L52:L54)</f>
        <v>13967</v>
      </c>
    </row>
    <row r="56" spans="1:21" x14ac:dyDescent="0.2">
      <c r="Q56" t="s">
        <v>20</v>
      </c>
      <c r="R56" t="s">
        <v>75</v>
      </c>
      <c r="S56" t="s">
        <v>22</v>
      </c>
      <c r="T56" t="s">
        <v>10</v>
      </c>
      <c r="U56" t="s">
        <v>11</v>
      </c>
    </row>
    <row r="57" spans="1:21" x14ac:dyDescent="0.2">
      <c r="A57" t="s">
        <v>55</v>
      </c>
      <c r="B57" t="s">
        <v>14</v>
      </c>
      <c r="C57" t="s">
        <v>56</v>
      </c>
      <c r="D57" t="s">
        <v>16</v>
      </c>
      <c r="E57" s="2">
        <v>45222.589583333298</v>
      </c>
      <c r="F57">
        <v>1409</v>
      </c>
      <c r="G57">
        <v>1413</v>
      </c>
      <c r="H57">
        <v>1978</v>
      </c>
      <c r="I57">
        <v>60290</v>
      </c>
      <c r="J57">
        <v>8480</v>
      </c>
      <c r="K57">
        <v>14315</v>
      </c>
      <c r="L57">
        <v>13374</v>
      </c>
      <c r="M57">
        <v>6726</v>
      </c>
      <c r="Q57">
        <v>1</v>
      </c>
      <c r="R57" s="4">
        <v>40</v>
      </c>
      <c r="S57" s="3"/>
      <c r="T57" s="3"/>
      <c r="U57" s="3"/>
    </row>
    <row r="58" spans="1:21" x14ac:dyDescent="0.2">
      <c r="A58" t="s">
        <v>55</v>
      </c>
      <c r="B58" t="s">
        <v>14</v>
      </c>
      <c r="C58" t="s">
        <v>57</v>
      </c>
      <c r="D58" t="s">
        <v>16</v>
      </c>
      <c r="E58" s="2">
        <v>45222.592361111099</v>
      </c>
      <c r="F58">
        <v>1442</v>
      </c>
      <c r="G58">
        <v>1447</v>
      </c>
      <c r="H58">
        <v>1978</v>
      </c>
      <c r="I58">
        <v>60290</v>
      </c>
      <c r="J58">
        <v>10120</v>
      </c>
      <c r="K58">
        <v>14210</v>
      </c>
      <c r="L58">
        <v>12998</v>
      </c>
      <c r="M58">
        <v>6913</v>
      </c>
      <c r="Q58">
        <v>2</v>
      </c>
      <c r="R58" s="4">
        <f t="shared" ref="R58:R63" si="1">R57/2</f>
        <v>20</v>
      </c>
      <c r="S58" s="3"/>
      <c r="T58" s="3"/>
      <c r="U58" s="3"/>
    </row>
    <row r="59" spans="1:21" x14ac:dyDescent="0.2">
      <c r="A59" t="s">
        <v>55</v>
      </c>
      <c r="B59" t="s">
        <v>14</v>
      </c>
      <c r="C59" t="s">
        <v>58</v>
      </c>
      <c r="D59" t="s">
        <v>16</v>
      </c>
      <c r="E59" s="2">
        <v>45222.595833333296</v>
      </c>
      <c r="F59">
        <v>1368</v>
      </c>
      <c r="G59">
        <v>1373</v>
      </c>
      <c r="H59">
        <v>1978</v>
      </c>
      <c r="I59">
        <v>60290</v>
      </c>
      <c r="J59">
        <v>9160</v>
      </c>
      <c r="K59">
        <v>15613</v>
      </c>
      <c r="L59">
        <v>14544</v>
      </c>
      <c r="M59">
        <v>7612</v>
      </c>
      <c r="Q59">
        <v>3</v>
      </c>
      <c r="R59" s="4">
        <f t="shared" si="1"/>
        <v>10</v>
      </c>
      <c r="S59" s="3">
        <f>J80</f>
        <v>4346.666666666667</v>
      </c>
      <c r="T59" s="3">
        <f>K80</f>
        <v>14458.666666666666</v>
      </c>
      <c r="U59" s="3">
        <f>L80</f>
        <v>13469</v>
      </c>
    </row>
    <row r="60" spans="1:21" x14ac:dyDescent="0.2">
      <c r="A60" t="s">
        <v>19</v>
      </c>
      <c r="J60" s="3">
        <f>AVERAGE(J57:J59)</f>
        <v>9253.3333333333339</v>
      </c>
      <c r="K60" s="3">
        <f>AVERAGE(K57:K59)</f>
        <v>14712.666666666666</v>
      </c>
      <c r="L60" s="3">
        <f>AVERAGE(L57:L59)</f>
        <v>13638.666666666666</v>
      </c>
      <c r="Q60">
        <v>4</v>
      </c>
      <c r="R60" s="4">
        <f t="shared" si="1"/>
        <v>5</v>
      </c>
      <c r="S60" s="3">
        <f>J75</f>
        <v>5773.333333333333</v>
      </c>
      <c r="T60" s="3">
        <f>K75</f>
        <v>15008</v>
      </c>
      <c r="U60" s="3">
        <f>L75</f>
        <v>14266</v>
      </c>
    </row>
    <row r="61" spans="1:21" x14ac:dyDescent="0.2">
      <c r="Q61">
        <v>5</v>
      </c>
      <c r="R61" s="4">
        <f t="shared" si="1"/>
        <v>2.5</v>
      </c>
      <c r="S61" s="3">
        <f>J70</f>
        <v>8713.3333333333339</v>
      </c>
      <c r="T61" s="3">
        <f>K70</f>
        <v>14854</v>
      </c>
      <c r="U61" s="3">
        <f>L70</f>
        <v>13780.333333333334</v>
      </c>
    </row>
    <row r="62" spans="1:21" x14ac:dyDescent="0.2">
      <c r="A62" t="s">
        <v>59</v>
      </c>
      <c r="B62" t="s">
        <v>14</v>
      </c>
      <c r="C62" t="s">
        <v>60</v>
      </c>
      <c r="D62" t="s">
        <v>16</v>
      </c>
      <c r="E62" s="2">
        <v>45222.588888888902</v>
      </c>
      <c r="F62">
        <v>1291</v>
      </c>
      <c r="G62">
        <v>1295</v>
      </c>
      <c r="H62">
        <v>1978</v>
      </c>
      <c r="I62">
        <v>60290</v>
      </c>
      <c r="J62">
        <v>8380</v>
      </c>
      <c r="K62">
        <v>14134</v>
      </c>
      <c r="L62">
        <v>12920</v>
      </c>
      <c r="M62">
        <v>7099</v>
      </c>
      <c r="Q62">
        <v>6</v>
      </c>
      <c r="R62" s="4">
        <f t="shared" si="1"/>
        <v>1.25</v>
      </c>
      <c r="S62" s="3">
        <f>J65</f>
        <v>8800</v>
      </c>
      <c r="T62" s="3">
        <f>K65</f>
        <v>14707.666666666666</v>
      </c>
      <c r="U62" s="3">
        <f>L65</f>
        <v>13531.666666666666</v>
      </c>
    </row>
    <row r="63" spans="1:21" x14ac:dyDescent="0.2">
      <c r="A63" t="s">
        <v>59</v>
      </c>
      <c r="B63" t="s">
        <v>14</v>
      </c>
      <c r="C63" t="s">
        <v>61</v>
      </c>
      <c r="D63" t="s">
        <v>16</v>
      </c>
      <c r="E63" s="2">
        <v>45222.591666666704</v>
      </c>
      <c r="F63">
        <v>1287</v>
      </c>
      <c r="G63">
        <v>1291</v>
      </c>
      <c r="H63">
        <v>1978</v>
      </c>
      <c r="I63">
        <v>60290</v>
      </c>
      <c r="J63">
        <v>9380</v>
      </c>
      <c r="K63">
        <v>14568</v>
      </c>
      <c r="L63">
        <v>13296</v>
      </c>
      <c r="M63">
        <v>6949</v>
      </c>
      <c r="Q63" s="5">
        <v>7</v>
      </c>
      <c r="R63" s="6">
        <f t="shared" si="1"/>
        <v>0.625</v>
      </c>
      <c r="S63" s="7">
        <f>J60</f>
        <v>9253.3333333333339</v>
      </c>
      <c r="T63" s="3">
        <f>K60</f>
        <v>14712.666666666666</v>
      </c>
      <c r="U63" s="3">
        <f>L60</f>
        <v>13638.666666666666</v>
      </c>
    </row>
    <row r="64" spans="1:21" x14ac:dyDescent="0.2">
      <c r="A64" t="s">
        <v>59</v>
      </c>
      <c r="B64" t="s">
        <v>14</v>
      </c>
      <c r="C64" t="s">
        <v>62</v>
      </c>
      <c r="D64" t="s">
        <v>16</v>
      </c>
      <c r="E64" s="2">
        <v>45222.595833333296</v>
      </c>
      <c r="F64">
        <v>1297</v>
      </c>
      <c r="G64">
        <v>1301</v>
      </c>
      <c r="H64">
        <v>1978</v>
      </c>
      <c r="I64">
        <v>60290</v>
      </c>
      <c r="J64">
        <v>8640</v>
      </c>
      <c r="K64">
        <v>15421</v>
      </c>
      <c r="L64">
        <v>14379</v>
      </c>
      <c r="M64">
        <v>7663</v>
      </c>
      <c r="Q64">
        <v>8</v>
      </c>
      <c r="R64">
        <v>0</v>
      </c>
      <c r="S64" s="3">
        <f>J55</f>
        <v>8093.333333333333</v>
      </c>
      <c r="T64" s="3">
        <f>K55</f>
        <v>15156.666666666666</v>
      </c>
      <c r="U64" s="3">
        <f>L55</f>
        <v>13967</v>
      </c>
    </row>
    <row r="65" spans="1:13" x14ac:dyDescent="0.2">
      <c r="A65" t="s">
        <v>19</v>
      </c>
      <c r="J65" s="3">
        <f>AVERAGE(J62:J64)</f>
        <v>8800</v>
      </c>
      <c r="K65" s="3">
        <f>AVERAGE(K62:K64)</f>
        <v>14707.666666666666</v>
      </c>
      <c r="L65" s="3">
        <f>AVERAGE(L62:L64)</f>
        <v>13531.666666666666</v>
      </c>
    </row>
    <row r="67" spans="1:13" x14ac:dyDescent="0.2">
      <c r="A67" t="s">
        <v>63</v>
      </c>
      <c r="B67" t="s">
        <v>14</v>
      </c>
      <c r="C67" t="s">
        <v>64</v>
      </c>
      <c r="D67" t="s">
        <v>16</v>
      </c>
      <c r="E67" s="2">
        <v>45222.588194444397</v>
      </c>
      <c r="F67">
        <v>1363</v>
      </c>
      <c r="G67">
        <v>1367</v>
      </c>
      <c r="H67">
        <v>1978</v>
      </c>
      <c r="I67">
        <v>60290</v>
      </c>
      <c r="J67">
        <v>7560</v>
      </c>
      <c r="K67">
        <v>13854</v>
      </c>
      <c r="L67">
        <v>12945</v>
      </c>
      <c r="M67">
        <v>6390</v>
      </c>
    </row>
    <row r="68" spans="1:13" x14ac:dyDescent="0.2">
      <c r="A68" t="s">
        <v>63</v>
      </c>
      <c r="B68" t="s">
        <v>14</v>
      </c>
      <c r="C68" t="s">
        <v>65</v>
      </c>
      <c r="D68" t="s">
        <v>16</v>
      </c>
      <c r="E68" s="2">
        <v>45222.590972222199</v>
      </c>
      <c r="F68">
        <v>1289</v>
      </c>
      <c r="G68">
        <v>1294</v>
      </c>
      <c r="H68">
        <v>1978</v>
      </c>
      <c r="I68">
        <v>60290</v>
      </c>
      <c r="J68">
        <v>9380</v>
      </c>
      <c r="K68">
        <v>14657</v>
      </c>
      <c r="L68">
        <v>13567</v>
      </c>
      <c r="M68">
        <v>7301</v>
      </c>
    </row>
    <row r="69" spans="1:13" x14ac:dyDescent="0.2">
      <c r="A69" t="s">
        <v>63</v>
      </c>
      <c r="B69" t="s">
        <v>14</v>
      </c>
      <c r="C69" t="s">
        <v>66</v>
      </c>
      <c r="D69" t="s">
        <v>16</v>
      </c>
      <c r="E69" s="2">
        <v>45222.59375</v>
      </c>
      <c r="F69">
        <v>1442</v>
      </c>
      <c r="G69">
        <v>1447</v>
      </c>
      <c r="H69">
        <v>1978</v>
      </c>
      <c r="I69">
        <v>60290</v>
      </c>
      <c r="J69">
        <v>9200</v>
      </c>
      <c r="K69">
        <v>16051</v>
      </c>
      <c r="L69">
        <v>14829</v>
      </c>
      <c r="M69">
        <v>7721</v>
      </c>
    </row>
    <row r="70" spans="1:13" x14ac:dyDescent="0.2">
      <c r="A70" t="s">
        <v>19</v>
      </c>
      <c r="J70" s="3">
        <f>AVERAGE(J67:J69)</f>
        <v>8713.3333333333339</v>
      </c>
      <c r="K70" s="3">
        <f>AVERAGE(K67:K69)</f>
        <v>14854</v>
      </c>
      <c r="L70" s="3">
        <f>AVERAGE(L67:L69)</f>
        <v>13780.333333333334</v>
      </c>
    </row>
    <row r="72" spans="1:13" x14ac:dyDescent="0.2">
      <c r="A72" t="s">
        <v>67</v>
      </c>
      <c r="B72" t="s">
        <v>14</v>
      </c>
      <c r="C72" t="s">
        <v>68</v>
      </c>
      <c r="D72" t="s">
        <v>16</v>
      </c>
      <c r="E72" s="2">
        <v>45222.618055555598</v>
      </c>
      <c r="F72">
        <v>1264</v>
      </c>
      <c r="G72">
        <v>1267</v>
      </c>
      <c r="H72">
        <v>1978</v>
      </c>
      <c r="I72">
        <v>60290</v>
      </c>
      <c r="J72">
        <v>5080</v>
      </c>
      <c r="K72">
        <v>15411</v>
      </c>
      <c r="L72">
        <v>14584</v>
      </c>
      <c r="M72">
        <v>7649</v>
      </c>
    </row>
    <row r="73" spans="1:13" x14ac:dyDescent="0.2">
      <c r="A73" t="s">
        <v>67</v>
      </c>
      <c r="B73" t="s">
        <v>14</v>
      </c>
      <c r="C73" t="s">
        <v>69</v>
      </c>
      <c r="D73" t="s">
        <v>16</v>
      </c>
      <c r="E73" s="2">
        <v>45222.619444444397</v>
      </c>
      <c r="F73">
        <v>1155</v>
      </c>
      <c r="G73">
        <v>1158</v>
      </c>
      <c r="H73">
        <v>1978</v>
      </c>
      <c r="I73">
        <v>60290</v>
      </c>
      <c r="J73">
        <v>6100</v>
      </c>
      <c r="K73">
        <v>14595</v>
      </c>
      <c r="L73">
        <v>13979</v>
      </c>
      <c r="M73">
        <v>6475</v>
      </c>
    </row>
    <row r="74" spans="1:13" x14ac:dyDescent="0.2">
      <c r="A74" t="s">
        <v>67</v>
      </c>
      <c r="B74" t="s">
        <v>14</v>
      </c>
      <c r="C74" t="s">
        <v>70</v>
      </c>
      <c r="D74" t="s">
        <v>16</v>
      </c>
      <c r="E74" s="2">
        <v>45222.620833333298</v>
      </c>
      <c r="F74">
        <v>1275</v>
      </c>
      <c r="G74">
        <v>1278</v>
      </c>
      <c r="H74">
        <v>1978</v>
      </c>
      <c r="I74">
        <v>60290</v>
      </c>
      <c r="J74">
        <v>6140</v>
      </c>
      <c r="K74">
        <v>15018</v>
      </c>
      <c r="L74">
        <v>14235</v>
      </c>
      <c r="M74">
        <v>7181</v>
      </c>
    </row>
    <row r="75" spans="1:13" x14ac:dyDescent="0.2">
      <c r="A75" t="s">
        <v>19</v>
      </c>
      <c r="J75" s="3">
        <f>AVERAGE(J72:J74)</f>
        <v>5773.333333333333</v>
      </c>
      <c r="K75" s="3">
        <f>AVERAGE(K72:K74)</f>
        <v>15008</v>
      </c>
      <c r="L75" s="3">
        <f>AVERAGE(L72:L74)</f>
        <v>14266</v>
      </c>
    </row>
    <row r="77" spans="1:13" x14ac:dyDescent="0.2">
      <c r="A77" t="s">
        <v>71</v>
      </c>
      <c r="B77" t="s">
        <v>14</v>
      </c>
      <c r="C77" t="s">
        <v>72</v>
      </c>
      <c r="D77" t="s">
        <v>16</v>
      </c>
      <c r="E77" s="2">
        <v>45222.617361111101</v>
      </c>
      <c r="F77">
        <v>1320</v>
      </c>
      <c r="G77">
        <v>1323</v>
      </c>
      <c r="H77">
        <v>1978</v>
      </c>
      <c r="I77">
        <v>60290</v>
      </c>
      <c r="J77">
        <v>4180</v>
      </c>
      <c r="K77">
        <v>13702</v>
      </c>
      <c r="L77">
        <v>12662</v>
      </c>
      <c r="M77">
        <v>6807</v>
      </c>
    </row>
    <row r="78" spans="1:13" x14ac:dyDescent="0.2">
      <c r="A78" t="s">
        <v>71</v>
      </c>
      <c r="B78" t="s">
        <v>14</v>
      </c>
      <c r="C78" t="s">
        <v>73</v>
      </c>
      <c r="D78" t="s">
        <v>16</v>
      </c>
      <c r="E78" s="2">
        <v>45222.618750000001</v>
      </c>
      <c r="F78">
        <v>1223</v>
      </c>
      <c r="G78">
        <v>1225</v>
      </c>
      <c r="H78">
        <v>1978</v>
      </c>
      <c r="I78">
        <v>60290</v>
      </c>
      <c r="J78">
        <v>4280</v>
      </c>
      <c r="K78">
        <v>15387</v>
      </c>
      <c r="L78">
        <v>14422</v>
      </c>
      <c r="M78">
        <v>7053</v>
      </c>
    </row>
    <row r="79" spans="1:13" x14ac:dyDescent="0.2">
      <c r="A79" t="s">
        <v>71</v>
      </c>
      <c r="B79" t="s">
        <v>14</v>
      </c>
      <c r="C79" t="s">
        <v>74</v>
      </c>
      <c r="D79" t="s">
        <v>16</v>
      </c>
      <c r="E79" s="2">
        <v>45222.620138888902</v>
      </c>
      <c r="F79">
        <v>1198</v>
      </c>
      <c r="G79">
        <v>1200</v>
      </c>
      <c r="H79">
        <v>1978</v>
      </c>
      <c r="I79">
        <v>60290</v>
      </c>
      <c r="J79">
        <v>4580</v>
      </c>
      <c r="K79">
        <v>14287</v>
      </c>
      <c r="L79">
        <v>13323</v>
      </c>
      <c r="M79">
        <v>6811</v>
      </c>
    </row>
    <row r="80" spans="1:13" x14ac:dyDescent="0.2">
      <c r="A80" t="s">
        <v>19</v>
      </c>
      <c r="J80" s="3">
        <f>AVERAGE(J77:J79)</f>
        <v>4346.666666666667</v>
      </c>
      <c r="K80" s="3">
        <f>AVERAGE(K77:K79)</f>
        <v>14458.666666666666</v>
      </c>
      <c r="L80" s="3">
        <f>AVERAGE(L77:L79)</f>
        <v>13469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created xsi:type="dcterms:W3CDTF">2023-10-23T22:00:49Z</dcterms:created>
  <dcterms:modified xsi:type="dcterms:W3CDTF">2023-10-30T03:55:46Z</dcterms:modified>
  <dc:language>en-US</dc:language>
</cp:coreProperties>
</file>