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BCA-Prot-quant/"/>
    </mc:Choice>
  </mc:AlternateContent>
  <xr:revisionPtr revIDLastSave="0" documentId="13_ncr:1_{E85E422C-9A55-1041-81FA-113066FF2939}" xr6:coauthVersionLast="45" xr6:coauthVersionMax="45" xr10:uidLastSave="{00000000-0000-0000-0000-000000000000}"/>
  <bookViews>
    <workbookView xWindow="0" yWindow="6100" windowWidth="28800" windowHeight="11720" xr2:uid="{00000000-000D-0000-FFFF-FFFF00000000}"/>
  </bookViews>
  <sheets>
    <sheet name="143B-Nuc-RFP" sheetId="1" r:id="rId1"/>
    <sheet name="H1299-Nuc-R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4" i="1" l="1"/>
  <c r="D4" i="2" l="1"/>
  <c r="E23" i="2" s="1"/>
  <c r="E24" i="1"/>
  <c r="E25" i="1"/>
  <c r="E26" i="1"/>
  <c r="E27" i="1"/>
  <c r="E28" i="1"/>
  <c r="D24" i="1"/>
  <c r="D25" i="1"/>
  <c r="D26" i="1"/>
  <c r="D27" i="1"/>
  <c r="D28" i="1"/>
  <c r="D23" i="2"/>
  <c r="C23" i="2" l="1"/>
  <c r="D31" i="2"/>
  <c r="C24" i="2"/>
  <c r="D24" i="2" s="1"/>
  <c r="E24" i="2"/>
  <c r="C25" i="2"/>
  <c r="D25" i="2" s="1"/>
  <c r="E25" i="2"/>
  <c r="C26" i="2"/>
  <c r="D26" i="2" s="1"/>
  <c r="C27" i="2"/>
  <c r="E27" i="2" s="1"/>
  <c r="D27" i="2"/>
  <c r="C28" i="2"/>
  <c r="D28" i="2"/>
  <c r="E28" i="2"/>
  <c r="C31" i="2"/>
  <c r="D30" i="2" l="1"/>
  <c r="D32" i="2" s="1"/>
  <c r="E26" i="2"/>
  <c r="E31" i="2" s="1"/>
  <c r="C30" i="2"/>
  <c r="C32" i="2" s="1"/>
  <c r="C31" i="1"/>
  <c r="C32" i="1" s="1"/>
  <c r="C30" i="1"/>
  <c r="D31" i="1"/>
  <c r="E30" i="1" l="1"/>
  <c r="E30" i="2"/>
  <c r="E32" i="2" s="1"/>
  <c r="D30" i="1"/>
  <c r="D32" i="1" s="1"/>
  <c r="E31" i="1"/>
  <c r="E32" i="1" l="1"/>
</calcChain>
</file>

<file path=xl/sharedStrings.xml><?xml version="1.0" encoding="utf-8"?>
<sst xmlns="http://schemas.openxmlformats.org/spreadsheetml/2006/main" count="32" uniqueCount="15">
  <si>
    <t>Average values for cell counts</t>
  </si>
  <si>
    <t>Cells in well</t>
  </si>
  <si>
    <t>Volume (per cell, fL)</t>
  </si>
  <si>
    <t>Total cell volume (uL)</t>
  </si>
  <si>
    <t>Protein amount per well, BCA assay</t>
  </si>
  <si>
    <t>Well</t>
  </si>
  <si>
    <t>ug per well</t>
  </si>
  <si>
    <t>Based on rough estimates, dry cell mass ~400pg, 75% dryweight is protein = 300pg per cell.</t>
  </si>
  <si>
    <t>Protein per well normalized to count data</t>
  </si>
  <si>
    <t>pg per cell</t>
  </si>
  <si>
    <t>proten per cell volume (g/L)</t>
  </si>
  <si>
    <t>Avg</t>
  </si>
  <si>
    <t>Std</t>
  </si>
  <si>
    <t>CV (%)</t>
  </si>
  <si>
    <t>Based on rough estimates (A549, smaller cells), dry cell mass ~400pg, 75% dryweight is protein = 300pg per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</si>
</sst>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2" fontId="2" fillId="0" borderId="0" xfId="0" applyNumberFormat="1" applyFont="1"/>
    <xf numFmtId="0" fontId="3" fillId="0" borderId="0" xfId="0" applyFont="1"/>
    <xf numFmtId="2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60"/>
  <sheetViews>
    <sheetView tabSelected="1" topLeftCell="A19" zoomScale="111" workbookViewId="0">
      <selection activeCell="G30" sqref="G30"/>
    </sheetView>
  </sheetViews>
  <sheetFormatPr baseColWidth="10" defaultColWidth="14.5" defaultRowHeight="15.75" customHeight="1" x14ac:dyDescent="0.15"/>
  <cols>
    <col min="2" max="2" width="12" customWidth="1"/>
  </cols>
  <sheetData>
    <row r="2" spans="1:26" ht="15.75" customHeight="1" x14ac:dyDescent="0.15">
      <c r="A2" s="1" t="s">
        <v>0</v>
      </c>
    </row>
    <row r="3" spans="1:26" ht="28" x14ac:dyDescent="0.15">
      <c r="A3" s="2"/>
      <c r="B3" s="3" t="s">
        <v>1</v>
      </c>
      <c r="C3" s="3" t="s">
        <v>2</v>
      </c>
      <c r="D3" s="3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B4" s="16">
        <v>326033.33333333331</v>
      </c>
      <c r="C4" s="16">
        <v>5119.166666666667</v>
      </c>
      <c r="D4" s="15">
        <f>B4*C4*0.000000001</f>
        <v>1.6690189722222224</v>
      </c>
    </row>
    <row r="9" spans="1:26" ht="15.75" customHeight="1" x14ac:dyDescent="0.15">
      <c r="A9" s="1" t="s">
        <v>4</v>
      </c>
    </row>
    <row r="10" spans="1:26" ht="15.75" customHeight="1" x14ac:dyDescent="0.15">
      <c r="B10" s="5" t="s">
        <v>5</v>
      </c>
      <c r="C10" s="5" t="s">
        <v>6</v>
      </c>
    </row>
    <row r="11" spans="1:26" ht="15.75" customHeight="1" x14ac:dyDescent="0.15">
      <c r="B11" s="5">
        <v>1</v>
      </c>
      <c r="C11" s="5">
        <v>118.9</v>
      </c>
    </row>
    <row r="12" spans="1:26" ht="15.75" customHeight="1" x14ac:dyDescent="0.15">
      <c r="B12" s="5">
        <v>2</v>
      </c>
      <c r="C12" s="5">
        <v>117</v>
      </c>
    </row>
    <row r="13" spans="1:26" ht="15.75" customHeight="1" x14ac:dyDescent="0.15">
      <c r="B13" s="5">
        <v>3</v>
      </c>
      <c r="C13" s="5">
        <v>113.2</v>
      </c>
    </row>
    <row r="14" spans="1:26" ht="15.75" customHeight="1" x14ac:dyDescent="0.15">
      <c r="B14" s="5">
        <v>4</v>
      </c>
      <c r="C14" s="5">
        <v>116.8</v>
      </c>
    </row>
    <row r="15" spans="1:26" ht="15.75" customHeight="1" x14ac:dyDescent="0.15">
      <c r="B15" s="5">
        <v>5</v>
      </c>
      <c r="C15" s="5">
        <v>118</v>
      </c>
    </row>
    <row r="16" spans="1:26" ht="15.75" customHeight="1" x14ac:dyDescent="0.15">
      <c r="B16" s="5">
        <v>6</v>
      </c>
      <c r="C16" s="5">
        <v>116.9</v>
      </c>
    </row>
    <row r="19" spans="1:26" ht="15.75" customHeight="1" x14ac:dyDescent="0.15">
      <c r="A19" s="5" t="s">
        <v>7</v>
      </c>
    </row>
    <row r="21" spans="1:26" ht="15.75" customHeight="1" x14ac:dyDescent="0.15">
      <c r="A21" s="1" t="s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8" customFormat="1" ht="30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5">
        <v>1</v>
      </c>
      <c r="C23" s="4">
        <v>118.92703599076748</v>
      </c>
      <c r="D23" s="6">
        <f>C23/$B$4*1000000</f>
        <v>364.76956136622272</v>
      </c>
      <c r="E23" s="7">
        <f>C23/$D$4</f>
        <v>71.255652554039912</v>
      </c>
    </row>
    <row r="24" spans="1:26" ht="15.75" customHeight="1" x14ac:dyDescent="0.15">
      <c r="B24" s="5">
        <v>2</v>
      </c>
      <c r="C24" s="4">
        <v>117.02697448843001</v>
      </c>
      <c r="D24" s="6">
        <f t="shared" ref="D24:D28" si="0">C24/$B$4*1000000</f>
        <v>358.94174774081387</v>
      </c>
      <c r="E24" s="7">
        <f t="shared" ref="E24:E28" si="1">C24/$D$4</f>
        <v>70.117222413963304</v>
      </c>
    </row>
    <row r="25" spans="1:26" ht="15.75" customHeight="1" x14ac:dyDescent="0.15">
      <c r="B25" s="5">
        <v>3</v>
      </c>
      <c r="C25" s="4">
        <v>113.23288801333584</v>
      </c>
      <c r="D25" s="6">
        <f t="shared" si="0"/>
        <v>347.30463555874405</v>
      </c>
      <c r="E25" s="7">
        <f t="shared" si="1"/>
        <v>67.843978946848893</v>
      </c>
    </row>
    <row r="26" spans="1:26" ht="15.75" customHeight="1" x14ac:dyDescent="0.15">
      <c r="B26" s="5">
        <v>4</v>
      </c>
      <c r="C26" s="4">
        <v>116.80982840320745</v>
      </c>
      <c r="D26" s="6">
        <f t="shared" si="0"/>
        <v>358.2757235554875</v>
      </c>
      <c r="E26" s="7">
        <f t="shared" si="1"/>
        <v>69.987118389481523</v>
      </c>
    </row>
    <row r="27" spans="1:26" ht="15.75" customHeight="1" x14ac:dyDescent="0.15">
      <c r="B27" s="5">
        <v>5</v>
      </c>
      <c r="C27" s="4">
        <v>117.97398697480835</v>
      </c>
      <c r="D27" s="6">
        <f t="shared" si="0"/>
        <v>361.84639701914438</v>
      </c>
      <c r="E27" s="7">
        <f t="shared" si="1"/>
        <v>70.684629077482199</v>
      </c>
    </row>
    <row r="28" spans="1:26" ht="15.75" customHeight="1" x14ac:dyDescent="0.15">
      <c r="B28" s="5">
        <v>6</v>
      </c>
      <c r="C28" s="4">
        <v>116.9485643195041</v>
      </c>
      <c r="D28" s="6">
        <f t="shared" si="0"/>
        <v>358.70125034097975</v>
      </c>
      <c r="E28" s="7">
        <f t="shared" si="1"/>
        <v>70.070242619107219</v>
      </c>
    </row>
    <row r="30" spans="1:26" ht="15.75" customHeight="1" x14ac:dyDescent="0.15">
      <c r="A30" s="5" t="s">
        <v>11</v>
      </c>
      <c r="C30" s="7">
        <f t="shared" ref="C30:E30" si="2">AVERAGE(C23:C28)</f>
        <v>116.81987969834222</v>
      </c>
      <c r="D30" s="7">
        <f t="shared" si="2"/>
        <v>358.30655259689871</v>
      </c>
      <c r="E30" s="7">
        <f t="shared" si="2"/>
        <v>69.993140666820508</v>
      </c>
    </row>
    <row r="31" spans="1:26" ht="15.75" customHeight="1" x14ac:dyDescent="0.15">
      <c r="A31" s="5" t="s">
        <v>12</v>
      </c>
      <c r="C31" s="7">
        <f t="shared" ref="C31:E31" si="3">STDEV(C23:C28)</f>
        <v>1.933811242440344</v>
      </c>
      <c r="D31" s="7">
        <f t="shared" si="3"/>
        <v>5.9313298510592194</v>
      </c>
      <c r="E31" s="7">
        <f t="shared" si="3"/>
        <v>1.1586514441268232</v>
      </c>
    </row>
    <row r="32" spans="1:26" ht="15.75" customHeight="1" x14ac:dyDescent="0.15">
      <c r="A32" s="5" t="s">
        <v>13</v>
      </c>
      <c r="C32" s="7">
        <f t="shared" ref="C32:E32" si="4">C31/C30*100</f>
        <v>1.6553785600823441</v>
      </c>
      <c r="D32" s="7">
        <f t="shared" si="4"/>
        <v>1.6553785600823414</v>
      </c>
      <c r="E32" s="7">
        <f t="shared" si="4"/>
        <v>1.6553785600823445</v>
      </c>
    </row>
    <row r="36" spans="1:5" ht="15.75" customHeight="1" x14ac:dyDescent="0.15">
      <c r="A36" s="12"/>
    </row>
    <row r="37" spans="1:5" ht="29" customHeight="1" x14ac:dyDescent="0.15">
      <c r="A37" s="3"/>
      <c r="B37" s="3"/>
      <c r="C37" s="3"/>
      <c r="D37" s="3"/>
      <c r="E37" s="3"/>
    </row>
    <row r="38" spans="1:5" ht="15.75" customHeight="1" x14ac:dyDescent="0.15">
      <c r="B38" s="5"/>
      <c r="C38" s="4"/>
      <c r="D38" s="6"/>
      <c r="E38" s="7"/>
    </row>
    <row r="39" spans="1:5" ht="15.75" customHeight="1" x14ac:dyDescent="0.15">
      <c r="B39" s="5"/>
      <c r="C39" s="4"/>
      <c r="D39" s="6"/>
      <c r="E39" s="7"/>
    </row>
    <row r="40" spans="1:5" ht="15.75" customHeight="1" x14ac:dyDescent="0.15">
      <c r="B40" s="5"/>
      <c r="C40" s="4"/>
      <c r="D40" s="6"/>
      <c r="E40" s="7"/>
    </row>
    <row r="41" spans="1:5" ht="15.75" customHeight="1" x14ac:dyDescent="0.15">
      <c r="B41" s="5"/>
      <c r="C41" s="4"/>
      <c r="D41" s="6"/>
      <c r="E41" s="7"/>
    </row>
    <row r="42" spans="1:5" ht="15.75" customHeight="1" x14ac:dyDescent="0.15">
      <c r="B42" s="5"/>
      <c r="C42" s="4"/>
      <c r="D42" s="6"/>
      <c r="E42" s="7"/>
    </row>
    <row r="43" spans="1:5" ht="15.75" customHeight="1" x14ac:dyDescent="0.15">
      <c r="B43" s="5"/>
      <c r="C43" s="4"/>
      <c r="D43" s="6"/>
      <c r="E43" s="7"/>
    </row>
    <row r="44" spans="1:5" ht="15.75" customHeight="1" x14ac:dyDescent="0.15">
      <c r="A44" s="5"/>
      <c r="C44" s="7"/>
      <c r="D44" s="7"/>
      <c r="E44" s="7"/>
    </row>
    <row r="45" spans="1:5" ht="15.75" customHeight="1" x14ac:dyDescent="0.15">
      <c r="A45" s="5"/>
      <c r="C45" s="7"/>
      <c r="D45" s="7"/>
      <c r="E45" s="7"/>
    </row>
    <row r="46" spans="1:5" ht="15.75" customHeight="1" x14ac:dyDescent="0.15">
      <c r="A46" s="5"/>
      <c r="C46" s="7"/>
      <c r="D46" s="7"/>
      <c r="E46" s="7"/>
    </row>
    <row r="50" spans="1:5" ht="15.75" customHeight="1" x14ac:dyDescent="0.15">
      <c r="A50" s="12"/>
    </row>
    <row r="51" spans="1:5" ht="31" customHeight="1" x14ac:dyDescent="0.15">
      <c r="A51" s="3"/>
      <c r="B51" s="3"/>
      <c r="C51" s="3"/>
      <c r="D51" s="3"/>
      <c r="E51" s="3"/>
    </row>
    <row r="52" spans="1:5" ht="15.75" customHeight="1" x14ac:dyDescent="0.15">
      <c r="B52" s="5"/>
      <c r="C52" s="4"/>
      <c r="D52" s="13"/>
      <c r="E52" s="7"/>
    </row>
    <row r="53" spans="1:5" ht="15.75" customHeight="1" x14ac:dyDescent="0.15">
      <c r="B53" s="5"/>
      <c r="C53" s="4"/>
      <c r="D53" s="13"/>
      <c r="E53" s="7"/>
    </row>
    <row r="54" spans="1:5" ht="15.75" customHeight="1" x14ac:dyDescent="0.15">
      <c r="B54" s="5"/>
      <c r="C54" s="4"/>
      <c r="D54" s="13"/>
      <c r="E54" s="7"/>
    </row>
    <row r="55" spans="1:5" ht="15.75" customHeight="1" x14ac:dyDescent="0.15">
      <c r="B55" s="5"/>
      <c r="C55" s="4"/>
      <c r="D55" s="13"/>
      <c r="E55" s="7"/>
    </row>
    <row r="56" spans="1:5" ht="15.75" customHeight="1" x14ac:dyDescent="0.15">
      <c r="B56" s="5"/>
      <c r="C56" s="4"/>
      <c r="D56" s="13"/>
      <c r="E56" s="7"/>
    </row>
    <row r="57" spans="1:5" ht="15.75" customHeight="1" x14ac:dyDescent="0.15">
      <c r="B57" s="5"/>
      <c r="C57" s="4"/>
      <c r="D57" s="6"/>
      <c r="E57" s="7"/>
    </row>
    <row r="58" spans="1:5" ht="15.75" customHeight="1" x14ac:dyDescent="0.15">
      <c r="A58" s="5"/>
      <c r="C58" s="13"/>
      <c r="D58" s="13"/>
      <c r="E58" s="13"/>
    </row>
    <row r="59" spans="1:5" ht="15.75" customHeight="1" x14ac:dyDescent="0.15">
      <c r="A59" s="5"/>
      <c r="C59" s="13"/>
      <c r="D59" s="13"/>
      <c r="E59" s="13"/>
    </row>
    <row r="60" spans="1:5" ht="15.75" customHeight="1" x14ac:dyDescent="0.15">
      <c r="A60" s="5"/>
      <c r="C60" s="13"/>
      <c r="D60" s="13"/>
      <c r="E60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1772-AB3A-6148-A6DF-D3FD2A32DBD7}">
  <sheetPr>
    <outlinePr summaryBelow="0" summaryRight="0"/>
  </sheetPr>
  <dimension ref="A2:Z60"/>
  <sheetViews>
    <sheetView zoomScale="99" workbookViewId="0">
      <selection activeCell="H25" sqref="H25"/>
    </sheetView>
  </sheetViews>
  <sheetFormatPr baseColWidth="10" defaultColWidth="14.5" defaultRowHeight="15.75" customHeight="1" x14ac:dyDescent="0.15"/>
  <cols>
    <col min="1" max="1" width="14.5" style="9"/>
    <col min="2" max="2" width="12" style="9" customWidth="1"/>
    <col min="3" max="3" width="14.6640625" style="9" bestFit="1" customWidth="1"/>
    <col min="4" max="4" width="15.6640625" style="9" bestFit="1" customWidth="1"/>
    <col min="5" max="5" width="14.6640625" style="9" bestFit="1" customWidth="1"/>
    <col min="6" max="16384" width="14.5" style="9"/>
  </cols>
  <sheetData>
    <row r="2" spans="1:26" ht="15.75" customHeight="1" x14ac:dyDescent="0.15">
      <c r="A2" s="11" t="s">
        <v>0</v>
      </c>
    </row>
    <row r="3" spans="1:26" ht="37" customHeight="1" x14ac:dyDescent="0.15">
      <c r="A3" s="3"/>
      <c r="B3" s="3" t="s">
        <v>1</v>
      </c>
      <c r="C3" s="3" t="s">
        <v>2</v>
      </c>
      <c r="D3" s="3" t="s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B4" s="7">
        <v>645083.33333333302</v>
      </c>
      <c r="C4" s="7">
        <v>6998.6666666666697</v>
      </c>
      <c r="D4" s="7">
        <f>B4*C4*0.000000001</f>
        <v>4.5147232222222229</v>
      </c>
    </row>
    <row r="9" spans="1:26" ht="15.75" customHeight="1" x14ac:dyDescent="0.15">
      <c r="A9" s="11" t="s">
        <v>4</v>
      </c>
    </row>
    <row r="10" spans="1:26" ht="15.75" customHeight="1" x14ac:dyDescent="0.15">
      <c r="B10" s="10" t="s">
        <v>5</v>
      </c>
      <c r="C10" s="10" t="s">
        <v>6</v>
      </c>
    </row>
    <row r="11" spans="1:26" ht="15.75" customHeight="1" x14ac:dyDescent="0.15">
      <c r="B11" s="10">
        <v>1</v>
      </c>
      <c r="C11" s="7">
        <v>265.21102487977345</v>
      </c>
    </row>
    <row r="12" spans="1:26" ht="15.75" customHeight="1" x14ac:dyDescent="0.15">
      <c r="B12" s="10">
        <v>2</v>
      </c>
      <c r="C12" s="7">
        <v>259.11546157932281</v>
      </c>
    </row>
    <row r="13" spans="1:26" ht="15.75" customHeight="1" x14ac:dyDescent="0.15">
      <c r="B13" s="10">
        <v>3</v>
      </c>
      <c r="C13" s="7">
        <v>250.66107529735564</v>
      </c>
    </row>
    <row r="14" spans="1:26" ht="15.75" customHeight="1" x14ac:dyDescent="0.15">
      <c r="B14" s="10">
        <v>4</v>
      </c>
      <c r="C14" s="7">
        <v>246.66741885598501</v>
      </c>
    </row>
    <row r="15" spans="1:26" ht="15.75" customHeight="1" x14ac:dyDescent="0.15">
      <c r="B15" s="10">
        <v>5</v>
      </c>
      <c r="C15" s="7">
        <v>258.84104047075908</v>
      </c>
    </row>
    <row r="16" spans="1:26" ht="15.75" customHeight="1" x14ac:dyDescent="0.15">
      <c r="B16" s="10">
        <v>6</v>
      </c>
      <c r="C16" s="7">
        <v>246.93599336878458</v>
      </c>
    </row>
    <row r="19" spans="1:26" ht="15.75" customHeight="1" x14ac:dyDescent="0.15">
      <c r="A19" s="10" t="s">
        <v>14</v>
      </c>
    </row>
    <row r="21" spans="1:26" ht="15.75" customHeight="1" x14ac:dyDescent="0.15">
      <c r="A21" s="11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1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10">
        <v>1</v>
      </c>
      <c r="C23" s="7">
        <f t="shared" ref="C23:C28" si="0">C11</f>
        <v>265.21102487977345</v>
      </c>
      <c r="D23" s="6">
        <f>C23/$B$4*1000000</f>
        <v>411.12676638125345</v>
      </c>
      <c r="E23" s="7">
        <f t="shared" ref="E23:E28" si="1">C23/$D$4</f>
        <v>58.743584451503125</v>
      </c>
    </row>
    <row r="24" spans="1:26" ht="15.75" customHeight="1" x14ac:dyDescent="0.15">
      <c r="B24" s="10">
        <v>2</v>
      </c>
      <c r="C24" s="7">
        <f t="shared" si="0"/>
        <v>259.11546157932281</v>
      </c>
      <c r="D24" s="6">
        <f t="shared" ref="D24:D28" si="2">C24/$B$4*1000000</f>
        <v>401.67750147937932</v>
      </c>
      <c r="E24" s="7">
        <f t="shared" si="1"/>
        <v>57.393432293681521</v>
      </c>
    </row>
    <row r="25" spans="1:26" ht="15.75" customHeight="1" x14ac:dyDescent="0.15">
      <c r="B25" s="10">
        <v>3</v>
      </c>
      <c r="C25" s="7">
        <f t="shared" si="0"/>
        <v>250.66107529735564</v>
      </c>
      <c r="D25" s="6">
        <f t="shared" si="2"/>
        <v>388.57161911487776</v>
      </c>
      <c r="E25" s="7">
        <f t="shared" si="1"/>
        <v>55.52080669387658</v>
      </c>
    </row>
    <row r="26" spans="1:26" ht="15.75" customHeight="1" x14ac:dyDescent="0.15">
      <c r="B26" s="10">
        <v>4</v>
      </c>
      <c r="C26" s="7">
        <f t="shared" si="0"/>
        <v>246.66741885598501</v>
      </c>
      <c r="D26" s="6">
        <f t="shared" si="2"/>
        <v>382.38070356179065</v>
      </c>
      <c r="E26" s="7">
        <f t="shared" si="1"/>
        <v>54.636221693911757</v>
      </c>
    </row>
    <row r="27" spans="1:26" ht="15.75" customHeight="1" x14ac:dyDescent="0.15">
      <c r="B27" s="10">
        <v>5</v>
      </c>
      <c r="C27" s="7">
        <f t="shared" si="0"/>
        <v>258.84104047075908</v>
      </c>
      <c r="D27" s="6">
        <f t="shared" si="2"/>
        <v>401.25209735810751</v>
      </c>
      <c r="E27" s="7">
        <f t="shared" si="1"/>
        <v>57.332648698529333</v>
      </c>
    </row>
    <row r="28" spans="1:26" ht="15.75" customHeight="1" x14ac:dyDescent="0.15">
      <c r="B28" s="10">
        <v>6</v>
      </c>
      <c r="C28" s="7">
        <f t="shared" si="0"/>
        <v>246.93599336878458</v>
      </c>
      <c r="D28" s="6">
        <f t="shared" si="2"/>
        <v>382.79704436447696</v>
      </c>
      <c r="E28" s="7">
        <f t="shared" si="1"/>
        <v>54.695710282598128</v>
      </c>
    </row>
    <row r="30" spans="1:26" ht="15.75" customHeight="1" x14ac:dyDescent="0.15">
      <c r="A30" s="10" t="s">
        <v>11</v>
      </c>
      <c r="C30" s="7">
        <f>AVERAGE(C23:C28)</f>
        <v>254.57200240866345</v>
      </c>
      <c r="D30" s="7">
        <f>AVERAGE(D23:D28)</f>
        <v>394.63428870998092</v>
      </c>
      <c r="E30" s="7">
        <f>AVERAGE(E23:E28)</f>
        <v>56.387067352350073</v>
      </c>
    </row>
    <row r="31" spans="1:26" ht="15.75" customHeight="1" x14ac:dyDescent="0.15">
      <c r="A31" s="10" t="s">
        <v>12</v>
      </c>
      <c r="C31" s="7">
        <f>STDEV(C23:C28)</f>
        <v>7.5913494507920287</v>
      </c>
      <c r="D31" s="7">
        <f>STDEV(D23:D28)</f>
        <v>11.768013617039719</v>
      </c>
      <c r="E31" s="7">
        <f>STDEV(E23:E28)</f>
        <v>1.6814650814973864</v>
      </c>
    </row>
    <row r="32" spans="1:26" ht="15.75" customHeight="1" x14ac:dyDescent="0.15">
      <c r="A32" s="10" t="s">
        <v>13</v>
      </c>
      <c r="C32" s="7">
        <f>C31/C30*100</f>
        <v>2.9820048469452916</v>
      </c>
      <c r="D32" s="7">
        <f>D31/D30*100</f>
        <v>2.9820048469452947</v>
      </c>
      <c r="E32" s="7">
        <f>E31/E30*100</f>
        <v>2.9820048469452938</v>
      </c>
    </row>
    <row r="36" spans="1:26" ht="15.75" customHeight="1" x14ac:dyDescent="0.15">
      <c r="A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1" customHeight="1" x14ac:dyDescent="0.15">
      <c r="A37" s="3"/>
      <c r="B37" s="3"/>
      <c r="C37" s="3"/>
      <c r="D37" s="3"/>
      <c r="E37" s="3"/>
    </row>
    <row r="38" spans="1:26" ht="15.75" customHeight="1" x14ac:dyDescent="0.15">
      <c r="B38" s="10"/>
      <c r="C38" s="7"/>
      <c r="D38" s="6"/>
      <c r="E38" s="7"/>
    </row>
    <row r="39" spans="1:26" ht="15.75" customHeight="1" x14ac:dyDescent="0.15">
      <c r="B39" s="10"/>
      <c r="C39" s="7"/>
      <c r="D39" s="6"/>
      <c r="E39" s="7"/>
    </row>
    <row r="40" spans="1:26" ht="15.75" customHeight="1" x14ac:dyDescent="0.15">
      <c r="B40" s="10"/>
      <c r="C40" s="7"/>
      <c r="D40" s="6"/>
      <c r="E40" s="7"/>
    </row>
    <row r="41" spans="1:26" ht="15.75" customHeight="1" x14ac:dyDescent="0.15">
      <c r="B41" s="10"/>
      <c r="C41" s="7"/>
      <c r="D41" s="6"/>
      <c r="E41" s="7"/>
    </row>
    <row r="42" spans="1:26" ht="15.75" customHeight="1" x14ac:dyDescent="0.15">
      <c r="B42" s="10"/>
      <c r="C42" s="7"/>
      <c r="D42" s="6"/>
      <c r="E42" s="7"/>
    </row>
    <row r="43" spans="1:26" ht="15.75" customHeight="1" x14ac:dyDescent="0.15">
      <c r="B43" s="10"/>
      <c r="C43" s="7"/>
      <c r="D43" s="6"/>
      <c r="E43" s="7"/>
    </row>
    <row r="44" spans="1:26" ht="15.75" customHeight="1" x14ac:dyDescent="0.15">
      <c r="A44" s="10"/>
      <c r="C44" s="7"/>
      <c r="D44" s="7"/>
      <c r="E44" s="7"/>
    </row>
    <row r="45" spans="1:26" ht="15.75" customHeight="1" x14ac:dyDescent="0.15">
      <c r="A45" s="10"/>
      <c r="C45" s="7"/>
      <c r="D45" s="7"/>
      <c r="E45" s="7"/>
    </row>
    <row r="46" spans="1:26" ht="15.75" customHeight="1" x14ac:dyDescent="0.15">
      <c r="A46" s="10"/>
      <c r="C46" s="7"/>
      <c r="D46" s="7"/>
      <c r="E46" s="7"/>
    </row>
    <row r="50" spans="1:26" ht="15.75" customHeight="1" x14ac:dyDescent="0.15">
      <c r="A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1" customHeight="1" x14ac:dyDescent="0.15">
      <c r="A51" s="3"/>
      <c r="B51" s="3"/>
      <c r="C51" s="3"/>
      <c r="D51" s="3"/>
      <c r="E51" s="3"/>
    </row>
    <row r="52" spans="1:26" ht="15.75" customHeight="1" x14ac:dyDescent="0.15">
      <c r="B52" s="10"/>
      <c r="C52" s="7"/>
      <c r="D52" s="13"/>
      <c r="E52" s="7"/>
    </row>
    <row r="53" spans="1:26" ht="15.75" customHeight="1" x14ac:dyDescent="0.15">
      <c r="B53" s="10"/>
      <c r="C53" s="7"/>
      <c r="D53" s="13"/>
      <c r="E53" s="7"/>
    </row>
    <row r="54" spans="1:26" ht="15.75" customHeight="1" x14ac:dyDescent="0.15">
      <c r="B54" s="10"/>
      <c r="C54" s="7"/>
      <c r="D54" s="13"/>
      <c r="E54" s="7"/>
    </row>
    <row r="55" spans="1:26" ht="15.75" customHeight="1" x14ac:dyDescent="0.15">
      <c r="B55" s="10"/>
      <c r="C55" s="7"/>
      <c r="D55" s="13"/>
      <c r="E55" s="7"/>
    </row>
    <row r="56" spans="1:26" ht="15.75" customHeight="1" x14ac:dyDescent="0.15">
      <c r="B56" s="10"/>
      <c r="C56" s="7"/>
      <c r="D56" s="13"/>
      <c r="E56" s="7"/>
    </row>
    <row r="57" spans="1:26" ht="15.75" customHeight="1" x14ac:dyDescent="0.15">
      <c r="B57" s="10"/>
      <c r="C57" s="7"/>
      <c r="D57" s="6"/>
      <c r="E57" s="7"/>
    </row>
    <row r="58" spans="1:26" ht="15.75" customHeight="1" x14ac:dyDescent="0.15">
      <c r="A58" s="10"/>
      <c r="C58" s="13"/>
      <c r="D58" s="13"/>
      <c r="E58" s="13"/>
    </row>
    <row r="59" spans="1:26" ht="15.75" customHeight="1" x14ac:dyDescent="0.15">
      <c r="A59" s="10"/>
      <c r="C59" s="13"/>
      <c r="D59" s="13"/>
      <c r="E59" s="13"/>
    </row>
    <row r="60" spans="1:26" ht="15.75" customHeight="1" x14ac:dyDescent="0.15">
      <c r="A60" s="10"/>
      <c r="C60" s="13"/>
      <c r="D60" s="13"/>
      <c r="E6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143B-Nuc-RFP</vt:lpstr>
      <vt:lpstr>H1299-Nuc-RFP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 Davidsen</cp:lastModifiedBy>
  <dcterms:modified xsi:type="dcterms:W3CDTF">2022-04-22T02:43:19Z</dcterms:modified>
</cp:coreProperties>
</file>